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HU-WS-250613SP" sheetId="2" r:id="rId1"/>
  </sheets>
  <definedNames>
    <definedName name="_xlnm._FilterDatabase" localSheetId="0" hidden="1">'HU-WS-250613SP'!$A$26:$M$53</definedName>
    <definedName name="_xlnm.Print_Area" localSheetId="0">'HU-WS-250613SP'!$E$1:$L$60</definedName>
  </definedNames>
  <calcPr calcId="144525"/>
</workbook>
</file>

<file path=xl/sharedStrings.xml><?xml version="1.0" encoding="utf-8"?>
<sst xmlns="http://schemas.openxmlformats.org/spreadsheetml/2006/main" count="64" uniqueCount="64">
  <si>
    <t>湖南玛塔多机械有限公司</t>
  </si>
  <si>
    <r>
      <rPr>
        <sz val="12"/>
        <color theme="1"/>
        <rFont val="宋体"/>
        <charset val="134"/>
      </rPr>
      <t>地址：湖南长沙星沙经济技术开发区螺丝塘路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号德普企业园</t>
    </r>
    <r>
      <rPr>
        <sz val="12"/>
        <color theme="1"/>
        <rFont val="Times New Roman"/>
        <charset val="134"/>
      </rPr>
      <t>8-C</t>
    </r>
    <r>
      <rPr>
        <sz val="12"/>
        <color theme="1"/>
        <rFont val="宋体"/>
        <charset val="134"/>
      </rPr>
      <t>栋</t>
    </r>
  </si>
  <si>
    <t>HUNAN MATADOR MACHINERY CO.,LTD.</t>
  </si>
  <si>
    <t>HO: Block 8C, No.1#, Luo Si Tang road, Depu enterprise center. Xingsha, Changsha, Hunan, P.R.C</t>
  </si>
  <si>
    <t xml:space="preserve">Tel/Fax : 0086 731 88392860 </t>
  </si>
  <si>
    <t>PROFORMA INVOICE</t>
  </si>
  <si>
    <t>Date:JUNE,13th,2025</t>
  </si>
  <si>
    <t xml:space="preserve">ATTN: </t>
  </si>
  <si>
    <t>Win Strategic Co.,Ltd</t>
  </si>
  <si>
    <t>PI NO: HU-WS-250613SP</t>
  </si>
  <si>
    <r>
      <rPr>
        <b/>
        <sz val="10.5"/>
        <color theme="1"/>
        <rFont val="Times New Roman"/>
        <charset val="134"/>
      </rPr>
      <t>Address:</t>
    </r>
    <r>
      <rPr>
        <sz val="10.5"/>
        <color theme="1"/>
        <rFont val="Times New Roman"/>
        <charset val="134"/>
      </rPr>
      <t xml:space="preserve"> </t>
    </r>
  </si>
  <si>
    <t xml:space="preserve">No.592, Bo Aung Kyaw Street, Yangon-Pathein Highway Road, </t>
  </si>
  <si>
    <t>Hlaing Thar Yar Township, Yangon, Myanmar</t>
  </si>
  <si>
    <t>Contact:</t>
  </si>
  <si>
    <t>Aye Theingi Myint</t>
  </si>
  <si>
    <t>Phone:</t>
  </si>
  <si>
    <t>0095 9428147798</t>
  </si>
  <si>
    <t>Payments terms: 100% been paid before delivery.</t>
  </si>
  <si>
    <t xml:space="preserve">Delivery time: 12 days after payment </t>
  </si>
  <si>
    <r>
      <rPr>
        <b/>
        <sz val="10.5"/>
        <color theme="1"/>
        <rFont val="Times New Roman"/>
        <charset val="134"/>
      </rPr>
      <t>Place of load</t>
    </r>
    <r>
      <rPr>
        <b/>
        <sz val="10.5"/>
        <color theme="1"/>
        <rFont val="宋体"/>
        <charset val="134"/>
      </rPr>
      <t>：</t>
    </r>
    <r>
      <rPr>
        <b/>
        <sz val="10.5"/>
        <color theme="1"/>
        <rFont val="Times New Roman"/>
        <charset val="134"/>
      </rPr>
      <t xml:space="preserve"> </t>
    </r>
    <r>
      <rPr>
        <sz val="10.5"/>
        <color theme="1"/>
        <rFont val="Times New Roman"/>
        <charset val="134"/>
      </rPr>
      <t>Changsha ,China</t>
    </r>
  </si>
  <si>
    <t xml:space="preserve">Bank information: </t>
  </si>
  <si>
    <r>
      <rPr>
        <b/>
        <sz val="10.5"/>
        <color theme="1"/>
        <rFont val="Times New Roman"/>
        <charset val="134"/>
      </rPr>
      <t>Benefit name:</t>
    </r>
    <r>
      <rPr>
        <sz val="10.5"/>
        <color theme="1"/>
        <rFont val="Times New Roman"/>
        <charset val="134"/>
      </rPr>
      <t xml:space="preserve"> </t>
    </r>
    <r>
      <rPr>
        <sz val="10.5"/>
        <color theme="1"/>
        <rFont val="宋体"/>
        <charset val="134"/>
      </rPr>
      <t>王唯一</t>
    </r>
  </si>
  <si>
    <r>
      <rPr>
        <b/>
        <sz val="10.5"/>
        <color theme="1"/>
        <rFont val="Times New Roman"/>
        <charset val="134"/>
      </rPr>
      <t>BanK name:</t>
    </r>
    <r>
      <rPr>
        <sz val="10.5"/>
        <color theme="1"/>
        <rFont val="Times New Roman"/>
        <charset val="134"/>
      </rPr>
      <t xml:space="preserve"> </t>
    </r>
    <r>
      <rPr>
        <sz val="10.5"/>
        <color theme="1"/>
        <rFont val="宋体"/>
        <charset val="134"/>
      </rPr>
      <t>光大银行星沙支行</t>
    </r>
  </si>
  <si>
    <r>
      <rPr>
        <b/>
        <sz val="10.5"/>
        <color theme="1"/>
        <rFont val="Times New Roman"/>
        <charset val="134"/>
      </rPr>
      <t>Address:</t>
    </r>
    <r>
      <rPr>
        <sz val="10.5"/>
        <color theme="1"/>
        <rFont val="Times New Roman"/>
        <charset val="134"/>
      </rPr>
      <t xml:space="preserve"> NO.37 SHAO SHAN MIDDLE ROAD ,CHANGSHA CITY, HUNAN PROVINCE ,CHINA</t>
    </r>
  </si>
  <si>
    <r>
      <rPr>
        <b/>
        <sz val="10.5"/>
        <color theme="1"/>
        <rFont val="Times New Roman"/>
        <charset val="134"/>
      </rPr>
      <t>Account No:</t>
    </r>
    <r>
      <rPr>
        <sz val="10.5"/>
        <color theme="1"/>
        <rFont val="Times New Roman"/>
        <charset val="134"/>
      </rPr>
      <t xml:space="preserve"> 6226662600746608</t>
    </r>
  </si>
  <si>
    <r>
      <rPr>
        <b/>
        <sz val="10.5"/>
        <color theme="1"/>
        <rFont val="Times New Roman"/>
        <charset val="134"/>
      </rPr>
      <t>SWIFT CODE:</t>
    </r>
    <r>
      <rPr>
        <sz val="10.5"/>
        <color theme="1"/>
        <rFont val="Times New Roman"/>
        <charset val="134"/>
      </rPr>
      <t xml:space="preserve"> COMMCNSHCSA</t>
    </r>
  </si>
  <si>
    <t>Pos</t>
  </si>
  <si>
    <t>Description</t>
  </si>
  <si>
    <t>Q'ty     (pcs)</t>
  </si>
  <si>
    <t xml:space="preserve">unit price </t>
  </si>
  <si>
    <t>Total amount</t>
  </si>
  <si>
    <t>EXW(USD)</t>
  </si>
  <si>
    <t>17535679 oil filter</t>
  </si>
  <si>
    <t>8193841 fuel filter</t>
  </si>
  <si>
    <t>11110683 water separeator</t>
  </si>
  <si>
    <t>14622355 water separeate  element</t>
  </si>
  <si>
    <t>1030-61460 pilot filter</t>
  </si>
  <si>
    <t>14776946 Hydraulic oil return filter</t>
  </si>
  <si>
    <t>15193225 air clearner element</t>
  </si>
  <si>
    <t>1141-00010 hydraulic suction filter</t>
  </si>
  <si>
    <t>14500233 hydraulic tank air breather element</t>
  </si>
  <si>
    <t>17500258  air filter inner</t>
  </si>
  <si>
    <t>17500256 air filter out</t>
  </si>
  <si>
    <t xml:space="preserve">14688861 hydraulic return filter </t>
  </si>
  <si>
    <t>17533661 engine oil filter</t>
  </si>
  <si>
    <t>21707132 engine oil filter</t>
  </si>
  <si>
    <t>11033998 air cleaner element outer</t>
  </si>
  <si>
    <t>8230-02830 hydrauli tank air breather</t>
  </si>
  <si>
    <t>15126069 fuel filter</t>
  </si>
  <si>
    <t>14561585 fuel tank breather</t>
  </si>
  <si>
    <t>17500251 primary air filter outer</t>
  </si>
  <si>
    <t>17500253 safety air filter inner</t>
  </si>
  <si>
    <t>17500268 air cleaner element out</t>
  </si>
  <si>
    <t>17500266 air cleaner element in</t>
  </si>
  <si>
    <t>14750655 hydraulic drain filter</t>
  </si>
  <si>
    <t>Packing &amp;shipping to china guangzhou logistic company</t>
  </si>
  <si>
    <t>Total Amount</t>
  </si>
  <si>
    <t>Discount in total</t>
  </si>
  <si>
    <t>TOTAL AMOUNT IN USD</t>
  </si>
  <si>
    <t>Total amount in CNY(USD/CNY RATE: 7:18)</t>
  </si>
  <si>
    <t>SAY US DOLLAR FORTY EIGHT THOUSAND FIVE HUNDRED ONLY.</t>
  </si>
  <si>
    <t>Note: please double confimration by telephone conversation with buyer account(0086 13487316785)</t>
  </si>
  <si>
    <t>before buyer make any payment to seller to avoid any fake email pretending as seller to cheating</t>
  </si>
  <si>
    <t xml:space="preserve">money form buyer. </t>
  </si>
</sst>
</file>

<file path=xl/styles.xml><?xml version="1.0" encoding="utf-8"?>
<styleSheet xmlns="http://schemas.openxmlformats.org/spreadsheetml/2006/main">
  <numFmts count="7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US$&quot;#,##0.00;\-&quot;US$&quot;#,##0.00"/>
    <numFmt numFmtId="177" formatCode="&quot;US$&quot;#,##0.00_);[Red]\(&quot;US$&quot;#,##0.00\)"/>
  </numFmts>
  <fonts count="35">
    <font>
      <sz val="11"/>
      <color theme="1"/>
      <name val="Tahoma"/>
      <charset val="134"/>
    </font>
    <font>
      <sz val="11"/>
      <color theme="1"/>
      <name val="Times New Roman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20"/>
      <color theme="1"/>
      <name val="Times New Roman"/>
      <charset val="134"/>
    </font>
    <font>
      <b/>
      <sz val="10.5"/>
      <color theme="1"/>
      <name val="Times New Roman"/>
      <charset val="134"/>
    </font>
    <font>
      <sz val="10.5"/>
      <color theme="1"/>
      <name val="Times New Roman"/>
      <charset val="134"/>
    </font>
    <font>
      <b/>
      <sz val="11"/>
      <color theme="1"/>
      <name val="Times New Roman"/>
      <charset val="134"/>
    </font>
    <font>
      <sz val="10"/>
      <color theme="1"/>
      <name val="Tahoma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  <scheme val="minor"/>
    </font>
    <font>
      <sz val="10"/>
      <name val="Arial"/>
      <charset val="134"/>
    </font>
    <font>
      <sz val="12"/>
      <name val="宋体"/>
      <charset val="134"/>
    </font>
    <font>
      <b/>
      <sz val="10.5"/>
      <color theme="1"/>
      <name val="宋体"/>
      <charset val="134"/>
    </font>
    <font>
      <sz val="10.5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8" borderId="11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14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25" fillId="13" borderId="15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30" fillId="0" borderId="0"/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31" fillId="0" borderId="0" applyBorder="0"/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1" fillId="0" borderId="0" applyBorder="0"/>
    <xf numFmtId="0" fontId="32" fillId="0" borderId="0"/>
    <xf numFmtId="0" fontId="30" fillId="0" borderId="0"/>
    <xf numFmtId="0" fontId="32" fillId="0" borderId="0" applyBorder="0"/>
  </cellStyleXfs>
  <cellXfs count="39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 applyAlignment="1">
      <alignment horizontal="center"/>
    </xf>
    <xf numFmtId="0" fontId="6" fillId="2" borderId="0" xfId="0" applyFont="1" applyFill="1"/>
    <xf numFmtId="0" fontId="7" fillId="2" borderId="0" xfId="0" applyFont="1" applyFill="1"/>
    <xf numFmtId="0" fontId="1" fillId="2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8" fillId="2" borderId="0" xfId="0" applyFont="1" applyFill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77" fontId="1" fillId="2" borderId="4" xfId="0" applyNumberFormat="1" applyFont="1" applyFill="1" applyBorder="1" applyAlignment="1">
      <alignment horizontal="center"/>
    </xf>
    <xf numFmtId="177" fontId="1" fillId="2" borderId="8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176" fontId="1" fillId="2" borderId="4" xfId="0" applyNumberFormat="1" applyFont="1" applyFill="1" applyBorder="1" applyAlignment="1">
      <alignment horizontal="center" vertical="center"/>
    </xf>
    <xf numFmtId="176" fontId="1" fillId="2" borderId="8" xfId="0" applyNumberFormat="1" applyFont="1" applyFill="1" applyBorder="1" applyAlignment="1">
      <alignment horizontal="center" vertical="center"/>
    </xf>
    <xf numFmtId="176" fontId="1" fillId="2" borderId="6" xfId="0" applyNumberFormat="1" applyFont="1" applyFill="1" applyBorder="1" applyAlignment="1">
      <alignment horizontal="center" vertical="center"/>
    </xf>
    <xf numFmtId="176" fontId="1" fillId="2" borderId="9" xfId="0" applyNumberFormat="1" applyFont="1" applyFill="1" applyBorder="1" applyAlignment="1">
      <alignment horizontal="center" vertical="center"/>
    </xf>
    <xf numFmtId="7" fontId="1" fillId="2" borderId="6" xfId="0" applyNumberFormat="1" applyFont="1" applyFill="1" applyBorder="1" applyAlignment="1">
      <alignment horizontal="center" vertical="center"/>
    </xf>
    <xf numFmtId="7" fontId="1" fillId="2" borderId="9" xfId="0" applyNumberFormat="1" applyFont="1" applyFill="1" applyBorder="1" applyAlignment="1">
      <alignment horizontal="center" vertical="center"/>
    </xf>
    <xf numFmtId="17" fontId="1" fillId="2" borderId="0" xfId="0" applyNumberFormat="1" applyFont="1" applyFill="1"/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Normal 2" xf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_Sheet1" xfId="48"/>
    <cellStyle name="40% - 强调文字颜色 6" xfId="49" builtinId="51"/>
    <cellStyle name="60% - 强调文字颜色 6" xfId="50" builtinId="52"/>
    <cellStyle name="_至8月13日报价" xfId="51"/>
    <cellStyle name="常规 2" xfId="52"/>
    <cellStyle name="常规 3" xfId="53"/>
    <cellStyle name="样式 1" xfId="5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447675</xdr:colOff>
      <xdr:row>0</xdr:row>
      <xdr:rowOff>0</xdr:rowOff>
    </xdr:from>
    <xdr:to>
      <xdr:col>11</xdr:col>
      <xdr:colOff>691553</xdr:colOff>
      <xdr:row>3</xdr:row>
      <xdr:rowOff>95250</xdr:rowOff>
    </xdr:to>
    <xdr:pic>
      <xdr:nvPicPr>
        <xdr:cNvPr id="3" name="图片 2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0" y="0"/>
          <a:ext cx="1158240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60"/>
  <sheetViews>
    <sheetView tabSelected="1" workbookViewId="0">
      <selection activeCell="O51" sqref="O51"/>
    </sheetView>
  </sheetViews>
  <sheetFormatPr defaultColWidth="9" defaultRowHeight="15"/>
  <cols>
    <col min="1" max="1" width="9" style="2"/>
    <col min="2" max="2" width="4.5" style="2" customWidth="1"/>
    <col min="3" max="3" width="9" style="2" hidden="1" customWidth="1"/>
    <col min="4" max="4" width="23.5" style="2" customWidth="1"/>
    <col min="5" max="5" width="7.375" style="2" customWidth="1"/>
    <col min="6" max="6" width="11.375" style="2" customWidth="1"/>
    <col min="7" max="7" width="9" style="2"/>
    <col min="8" max="8" width="8.125" style="2" customWidth="1"/>
    <col min="9" max="9" width="13" style="2" customWidth="1"/>
    <col min="10" max="10" width="7" style="2" customWidth="1"/>
    <col min="11" max="11" width="12" style="2" customWidth="1"/>
    <col min="12" max="12" width="12.125" style="2" customWidth="1"/>
    <col min="13" max="13" width="18.125" style="2" customWidth="1"/>
    <col min="14" max="14" width="10.625" style="3" customWidth="1"/>
    <col min="15" max="16384" width="9" style="2"/>
  </cols>
  <sheetData>
    <row r="1" ht="21.75" customHeight="1" spans="5:12">
      <c r="E1" s="4" t="s">
        <v>0</v>
      </c>
      <c r="H1" s="5"/>
      <c r="I1" s="5"/>
      <c r="J1" s="5"/>
      <c r="K1" s="5"/>
      <c r="L1" s="5"/>
    </row>
    <row r="2" ht="21.75" customHeight="1" spans="5:11">
      <c r="E2" s="5" t="s">
        <v>1</v>
      </c>
      <c r="F2" s="5"/>
      <c r="G2" s="5"/>
      <c r="H2" s="5"/>
      <c r="I2" s="5"/>
      <c r="J2" s="5"/>
      <c r="K2" s="5"/>
    </row>
    <row r="3" ht="21.75" customHeight="1" spans="5:12">
      <c r="E3" s="6" t="s">
        <v>2</v>
      </c>
      <c r="H3" s="5"/>
      <c r="I3" s="5"/>
      <c r="J3" s="5"/>
      <c r="K3" s="5"/>
      <c r="L3" s="5"/>
    </row>
    <row r="4" ht="21.75" customHeight="1" spans="5:5">
      <c r="E4" s="5" t="s">
        <v>3</v>
      </c>
    </row>
    <row r="5" spans="5:5">
      <c r="E5" s="2" t="s">
        <v>4</v>
      </c>
    </row>
    <row r="6" spans="5:12">
      <c r="E6" s="7" t="s">
        <v>5</v>
      </c>
      <c r="F6" s="7"/>
      <c r="G6" s="7"/>
      <c r="H6" s="7"/>
      <c r="I6" s="7"/>
      <c r="J6" s="7"/>
      <c r="K6" s="7"/>
      <c r="L6" s="7"/>
    </row>
    <row r="7" spans="5:12">
      <c r="E7" s="7"/>
      <c r="F7" s="7"/>
      <c r="G7" s="7"/>
      <c r="H7" s="7"/>
      <c r="I7" s="7"/>
      <c r="J7" s="7"/>
      <c r="K7" s="7"/>
      <c r="L7" s="7"/>
    </row>
    <row r="8" ht="12" customHeight="1" spans="5:12">
      <c r="E8" s="7"/>
      <c r="F8" s="7"/>
      <c r="G8" s="7"/>
      <c r="H8" s="7"/>
      <c r="I8" s="7"/>
      <c r="J8" s="7"/>
      <c r="K8" s="7"/>
      <c r="L8" s="7"/>
    </row>
    <row r="9" spans="11:11">
      <c r="K9" s="21" t="s">
        <v>6</v>
      </c>
    </row>
    <row r="11" spans="5:11">
      <c r="E11" s="8" t="s">
        <v>7</v>
      </c>
      <c r="F11" s="9" t="s">
        <v>8</v>
      </c>
      <c r="K11" s="21" t="s">
        <v>9</v>
      </c>
    </row>
    <row r="12" spans="5:6">
      <c r="E12" s="8" t="s">
        <v>10</v>
      </c>
      <c r="F12" s="10" t="s">
        <v>11</v>
      </c>
    </row>
    <row r="13" spans="5:6">
      <c r="E13" s="8"/>
      <c r="F13" s="2" t="s">
        <v>12</v>
      </c>
    </row>
    <row r="14" spans="5:9">
      <c r="E14" s="8" t="s">
        <v>13</v>
      </c>
      <c r="F14" s="2" t="s">
        <v>14</v>
      </c>
      <c r="H14" s="8" t="s">
        <v>15</v>
      </c>
      <c r="I14" s="2" t="s">
        <v>16</v>
      </c>
    </row>
    <row r="15" spans="5:5">
      <c r="E15" s="8" t="s">
        <v>17</v>
      </c>
    </row>
    <row r="16" spans="5:5">
      <c r="E16" s="8" t="s">
        <v>18</v>
      </c>
    </row>
    <row r="17" spans="5:5">
      <c r="E17" s="8" t="s">
        <v>19</v>
      </c>
    </row>
    <row r="18" spans="5:5">
      <c r="E18" s="8" t="s">
        <v>20</v>
      </c>
    </row>
    <row r="19" spans="5:5">
      <c r="E19" s="8" t="s">
        <v>21</v>
      </c>
    </row>
    <row r="20" spans="5:5">
      <c r="E20" s="8" t="s">
        <v>22</v>
      </c>
    </row>
    <row r="21" hidden="1" spans="5:5">
      <c r="E21" s="8" t="s">
        <v>23</v>
      </c>
    </row>
    <row r="22" spans="5:14">
      <c r="E22" s="8" t="s">
        <v>24</v>
      </c>
      <c r="M22" s="8"/>
      <c r="N22" s="2"/>
    </row>
    <row r="23" hidden="1" spans="5:14">
      <c r="E23" s="8" t="s">
        <v>25</v>
      </c>
      <c r="N23" s="2"/>
    </row>
    <row r="25" ht="24" customHeight="1" spans="5:12">
      <c r="E25" s="11" t="s">
        <v>26</v>
      </c>
      <c r="F25" s="12" t="s">
        <v>27</v>
      </c>
      <c r="G25" s="12"/>
      <c r="H25" s="12"/>
      <c r="I25" s="12"/>
      <c r="J25" s="22" t="s">
        <v>28</v>
      </c>
      <c r="K25" s="23" t="s">
        <v>29</v>
      </c>
      <c r="L25" s="24" t="s">
        <v>30</v>
      </c>
    </row>
    <row r="26" ht="21" customHeight="1" spans="5:12">
      <c r="E26" s="13"/>
      <c r="F26" s="14"/>
      <c r="G26" s="14"/>
      <c r="H26" s="14"/>
      <c r="I26" s="14"/>
      <c r="J26" s="25"/>
      <c r="K26" s="26" t="s">
        <v>31</v>
      </c>
      <c r="L26" s="27"/>
    </row>
    <row r="27" ht="23.25" customHeight="1" spans="5:12">
      <c r="E27" s="15">
        <v>1</v>
      </c>
      <c r="F27" s="16" t="s">
        <v>32</v>
      </c>
      <c r="G27" s="16"/>
      <c r="H27" s="16"/>
      <c r="I27" s="16"/>
      <c r="J27" s="18">
        <v>300</v>
      </c>
      <c r="K27" s="28">
        <v>9.8</v>
      </c>
      <c r="L27" s="29">
        <f>K27*J27</f>
        <v>2940</v>
      </c>
    </row>
    <row r="28" s="1" customFormat="1" ht="23.25" customHeight="1" spans="1:17">
      <c r="A28" s="2"/>
      <c r="B28" s="2"/>
      <c r="C28" s="2"/>
      <c r="D28" s="2"/>
      <c r="E28" s="15">
        <v>2</v>
      </c>
      <c r="F28" s="16" t="s">
        <v>33</v>
      </c>
      <c r="G28" s="16"/>
      <c r="H28" s="16"/>
      <c r="I28" s="16"/>
      <c r="J28" s="18">
        <v>300</v>
      </c>
      <c r="K28" s="28">
        <v>22.15</v>
      </c>
      <c r="L28" s="29">
        <f t="shared" ref="L28:L49" si="0">K28*J28</f>
        <v>6645</v>
      </c>
      <c r="M28" s="2"/>
      <c r="N28" s="3"/>
      <c r="O28" s="2"/>
      <c r="P28" s="2"/>
      <c r="Q28" s="2"/>
    </row>
    <row r="29" s="1" customFormat="1" ht="23.25" customHeight="1" spans="1:17">
      <c r="A29" s="2"/>
      <c r="B29" s="2"/>
      <c r="C29" s="2"/>
      <c r="D29" s="2"/>
      <c r="E29" s="15">
        <v>3</v>
      </c>
      <c r="F29" s="16" t="s">
        <v>34</v>
      </c>
      <c r="G29" s="16"/>
      <c r="H29" s="16"/>
      <c r="I29" s="16"/>
      <c r="J29" s="18">
        <v>500</v>
      </c>
      <c r="K29" s="28">
        <v>35.39</v>
      </c>
      <c r="L29" s="29">
        <f t="shared" si="0"/>
        <v>17695</v>
      </c>
      <c r="M29" s="2"/>
      <c r="N29" s="3"/>
      <c r="O29" s="2"/>
      <c r="P29" s="2"/>
      <c r="Q29" s="2"/>
    </row>
    <row r="30" s="1" customFormat="1" ht="23.25" customHeight="1" spans="1:17">
      <c r="A30" s="2"/>
      <c r="B30" s="2"/>
      <c r="C30" s="2"/>
      <c r="D30" s="2"/>
      <c r="E30" s="15">
        <v>4</v>
      </c>
      <c r="F30" s="16" t="s">
        <v>35</v>
      </c>
      <c r="G30" s="16"/>
      <c r="H30" s="16"/>
      <c r="I30" s="16"/>
      <c r="J30" s="18">
        <v>200</v>
      </c>
      <c r="K30" s="28">
        <v>22.22</v>
      </c>
      <c r="L30" s="29">
        <f t="shared" si="0"/>
        <v>4444</v>
      </c>
      <c r="M30" s="2"/>
      <c r="N30" s="3"/>
      <c r="O30" s="2"/>
      <c r="P30" s="2"/>
      <c r="Q30" s="2"/>
    </row>
    <row r="31" s="1" customFormat="1" ht="23.25" customHeight="1" spans="1:17">
      <c r="A31" s="2"/>
      <c r="B31" s="2"/>
      <c r="C31" s="2"/>
      <c r="D31" s="2"/>
      <c r="E31" s="15">
        <v>5</v>
      </c>
      <c r="F31" s="16" t="s">
        <v>36</v>
      </c>
      <c r="G31" s="16"/>
      <c r="H31" s="16"/>
      <c r="I31" s="16"/>
      <c r="J31" s="18">
        <v>30</v>
      </c>
      <c r="K31" s="28">
        <v>9.85</v>
      </c>
      <c r="L31" s="29">
        <f t="shared" si="0"/>
        <v>295.5</v>
      </c>
      <c r="M31" s="2"/>
      <c r="N31" s="3"/>
      <c r="O31" s="2"/>
      <c r="P31" s="2"/>
      <c r="Q31" s="2"/>
    </row>
    <row r="32" s="1" customFormat="1" ht="23.25" customHeight="1" spans="1:17">
      <c r="A32" s="2"/>
      <c r="B32" s="2"/>
      <c r="C32" s="2"/>
      <c r="D32" s="2"/>
      <c r="E32" s="15">
        <v>6</v>
      </c>
      <c r="F32" s="16" t="s">
        <v>37</v>
      </c>
      <c r="G32" s="16"/>
      <c r="H32" s="16"/>
      <c r="I32" s="16"/>
      <c r="J32" s="18">
        <v>50</v>
      </c>
      <c r="K32" s="28">
        <v>36.9</v>
      </c>
      <c r="L32" s="29">
        <f t="shared" si="0"/>
        <v>1845</v>
      </c>
      <c r="M32" s="2"/>
      <c r="N32" s="3"/>
      <c r="O32" s="2"/>
      <c r="P32" s="2"/>
      <c r="Q32" s="2"/>
    </row>
    <row r="33" s="1" customFormat="1" ht="23.25" customHeight="1" spans="1:17">
      <c r="A33" s="2"/>
      <c r="B33" s="2"/>
      <c r="C33" s="2"/>
      <c r="D33" s="2"/>
      <c r="E33" s="15">
        <v>7</v>
      </c>
      <c r="F33" s="16" t="s">
        <v>38</v>
      </c>
      <c r="G33" s="16"/>
      <c r="H33" s="16"/>
      <c r="I33" s="16"/>
      <c r="J33" s="18">
        <v>50</v>
      </c>
      <c r="K33" s="28">
        <v>76.6</v>
      </c>
      <c r="L33" s="29">
        <f t="shared" si="0"/>
        <v>3830</v>
      </c>
      <c r="M33" s="2"/>
      <c r="N33" s="3"/>
      <c r="O33" s="2"/>
      <c r="P33" s="2"/>
      <c r="Q33" s="2"/>
    </row>
    <row r="34" s="1" customFormat="1" ht="23.25" customHeight="1" spans="1:17">
      <c r="A34" s="2"/>
      <c r="B34" s="2"/>
      <c r="C34" s="2"/>
      <c r="D34" s="2"/>
      <c r="E34" s="15">
        <v>8</v>
      </c>
      <c r="F34" s="16" t="s">
        <v>39</v>
      </c>
      <c r="G34" s="16"/>
      <c r="H34" s="16"/>
      <c r="I34" s="16"/>
      <c r="J34" s="18">
        <v>50</v>
      </c>
      <c r="K34" s="28">
        <v>49.44</v>
      </c>
      <c r="L34" s="29">
        <f t="shared" si="0"/>
        <v>2472</v>
      </c>
      <c r="M34" s="2"/>
      <c r="N34" s="3"/>
      <c r="O34" s="2"/>
      <c r="P34" s="2"/>
      <c r="Q34" s="2"/>
    </row>
    <row r="35" s="1" customFormat="1" ht="23.25" customHeight="1" spans="1:17">
      <c r="A35" s="2"/>
      <c r="B35" s="2"/>
      <c r="C35" s="2"/>
      <c r="D35" s="2"/>
      <c r="E35" s="15">
        <v>9</v>
      </c>
      <c r="F35" s="16" t="s">
        <v>40</v>
      </c>
      <c r="G35" s="16"/>
      <c r="H35" s="16"/>
      <c r="I35" s="16"/>
      <c r="J35" s="18">
        <v>10</v>
      </c>
      <c r="K35" s="28">
        <v>16.71</v>
      </c>
      <c r="L35" s="29">
        <f t="shared" si="0"/>
        <v>167.1</v>
      </c>
      <c r="M35" s="2"/>
      <c r="N35" s="3"/>
      <c r="O35" s="2"/>
      <c r="P35" s="2"/>
      <c r="Q35" s="2"/>
    </row>
    <row r="36" s="1" customFormat="1" ht="23.25" customHeight="1" spans="1:17">
      <c r="A36" s="2"/>
      <c r="B36" s="2"/>
      <c r="C36" s="2"/>
      <c r="D36" s="2"/>
      <c r="E36" s="15">
        <v>10</v>
      </c>
      <c r="F36" s="16" t="s">
        <v>41</v>
      </c>
      <c r="G36" s="16"/>
      <c r="H36" s="16"/>
      <c r="I36" s="16"/>
      <c r="J36" s="18">
        <v>10</v>
      </c>
      <c r="K36" s="28">
        <v>29.57</v>
      </c>
      <c r="L36" s="29">
        <f t="shared" si="0"/>
        <v>295.7</v>
      </c>
      <c r="M36" s="2"/>
      <c r="N36" s="3"/>
      <c r="O36" s="2"/>
      <c r="P36" s="2"/>
      <c r="Q36" s="2"/>
    </row>
    <row r="37" s="1" customFormat="1" ht="23.25" customHeight="1" spans="1:17">
      <c r="A37" s="2"/>
      <c r="B37" s="2"/>
      <c r="C37" s="2"/>
      <c r="D37" s="2"/>
      <c r="E37" s="15">
        <v>11</v>
      </c>
      <c r="F37" s="16" t="s">
        <v>42</v>
      </c>
      <c r="G37" s="16"/>
      <c r="H37" s="16"/>
      <c r="I37" s="16"/>
      <c r="J37" s="18">
        <v>10</v>
      </c>
      <c r="K37" s="28">
        <v>58.33</v>
      </c>
      <c r="L37" s="29">
        <f t="shared" si="0"/>
        <v>583.3</v>
      </c>
      <c r="M37" s="2"/>
      <c r="N37" s="3"/>
      <c r="O37" s="2"/>
      <c r="P37" s="2"/>
      <c r="Q37" s="2"/>
    </row>
    <row r="38" s="1" customFormat="1" ht="23.25" customHeight="1" spans="1:17">
      <c r="A38" s="2"/>
      <c r="B38" s="2"/>
      <c r="C38" s="2"/>
      <c r="D38" s="2"/>
      <c r="E38" s="15">
        <v>12</v>
      </c>
      <c r="F38" s="16" t="s">
        <v>43</v>
      </c>
      <c r="G38" s="16"/>
      <c r="H38" s="16"/>
      <c r="I38" s="16"/>
      <c r="J38" s="18">
        <v>5</v>
      </c>
      <c r="K38" s="28">
        <v>55.4</v>
      </c>
      <c r="L38" s="29">
        <f t="shared" si="0"/>
        <v>277</v>
      </c>
      <c r="M38" s="2"/>
      <c r="N38" s="3"/>
      <c r="O38" s="2"/>
      <c r="P38" s="2"/>
      <c r="Q38" s="2"/>
    </row>
    <row r="39" s="1" customFormat="1" ht="23.25" customHeight="1" spans="1:17">
      <c r="A39" s="2"/>
      <c r="B39" s="2"/>
      <c r="C39" s="2"/>
      <c r="D39" s="2"/>
      <c r="E39" s="15">
        <v>13</v>
      </c>
      <c r="F39" s="16" t="s">
        <v>44</v>
      </c>
      <c r="G39" s="16"/>
      <c r="H39" s="16"/>
      <c r="I39" s="16"/>
      <c r="J39" s="18">
        <v>100</v>
      </c>
      <c r="K39" s="28">
        <v>19.29</v>
      </c>
      <c r="L39" s="29">
        <f t="shared" si="0"/>
        <v>1929</v>
      </c>
      <c r="M39" s="2"/>
      <c r="N39" s="3"/>
      <c r="O39" s="2"/>
      <c r="P39" s="2"/>
      <c r="Q39" s="2"/>
    </row>
    <row r="40" s="1" customFormat="1" ht="23.25" customHeight="1" spans="1:17">
      <c r="A40" s="2"/>
      <c r="B40" s="2"/>
      <c r="C40" s="2"/>
      <c r="D40" s="2"/>
      <c r="E40" s="15">
        <v>14</v>
      </c>
      <c r="F40" s="16" t="s">
        <v>45</v>
      </c>
      <c r="G40" s="16"/>
      <c r="H40" s="16"/>
      <c r="I40" s="16"/>
      <c r="J40" s="18">
        <v>100</v>
      </c>
      <c r="K40" s="28">
        <v>18.38</v>
      </c>
      <c r="L40" s="29">
        <f t="shared" si="0"/>
        <v>1838</v>
      </c>
      <c r="M40" s="2"/>
      <c r="N40" s="3"/>
      <c r="O40" s="2"/>
      <c r="P40" s="2"/>
      <c r="Q40" s="2"/>
    </row>
    <row r="41" s="1" customFormat="1" ht="23.25" customHeight="1" spans="1:17">
      <c r="A41" s="2"/>
      <c r="B41" s="2"/>
      <c r="C41" s="2"/>
      <c r="D41" s="2"/>
      <c r="E41" s="15">
        <v>15</v>
      </c>
      <c r="F41" s="16" t="s">
        <v>46</v>
      </c>
      <c r="G41" s="16"/>
      <c r="H41" s="16"/>
      <c r="I41" s="16"/>
      <c r="J41" s="18">
        <v>5</v>
      </c>
      <c r="K41" s="28">
        <v>83.1</v>
      </c>
      <c r="L41" s="29">
        <f t="shared" si="0"/>
        <v>415.5</v>
      </c>
      <c r="M41" s="2"/>
      <c r="N41" s="3"/>
      <c r="O41" s="2"/>
      <c r="P41" s="2"/>
      <c r="Q41" s="2"/>
    </row>
    <row r="42" s="1" customFormat="1" ht="23.25" customHeight="1" spans="1:17">
      <c r="A42" s="2"/>
      <c r="B42" s="2"/>
      <c r="C42" s="2"/>
      <c r="D42" s="2"/>
      <c r="E42" s="15">
        <v>16</v>
      </c>
      <c r="F42" s="16" t="s">
        <v>47</v>
      </c>
      <c r="G42" s="16"/>
      <c r="H42" s="16"/>
      <c r="I42" s="16"/>
      <c r="J42" s="18">
        <v>20</v>
      </c>
      <c r="K42" s="28">
        <v>35.09</v>
      </c>
      <c r="L42" s="29">
        <f t="shared" si="0"/>
        <v>701.8</v>
      </c>
      <c r="M42" s="2"/>
      <c r="N42" s="3"/>
      <c r="O42" s="2"/>
      <c r="P42" s="2"/>
      <c r="Q42" s="2"/>
    </row>
    <row r="43" s="1" customFormat="1" ht="23.25" customHeight="1" spans="1:17">
      <c r="A43" s="2"/>
      <c r="B43" s="2"/>
      <c r="C43" s="2"/>
      <c r="D43" s="2"/>
      <c r="E43" s="15">
        <v>17</v>
      </c>
      <c r="F43" s="16" t="s">
        <v>48</v>
      </c>
      <c r="G43" s="16"/>
      <c r="H43" s="16"/>
      <c r="I43" s="16"/>
      <c r="J43" s="18">
        <v>50</v>
      </c>
      <c r="K43" s="28">
        <v>24.95</v>
      </c>
      <c r="L43" s="29">
        <f t="shared" si="0"/>
        <v>1247.5</v>
      </c>
      <c r="M43" s="2"/>
      <c r="N43" s="3"/>
      <c r="O43" s="2"/>
      <c r="P43" s="2"/>
      <c r="Q43" s="2"/>
    </row>
    <row r="44" s="1" customFormat="1" ht="23.25" customHeight="1" spans="1:17">
      <c r="A44" s="2"/>
      <c r="B44" s="2"/>
      <c r="C44" s="2"/>
      <c r="D44" s="2"/>
      <c r="E44" s="15">
        <v>18</v>
      </c>
      <c r="F44" s="16" t="s">
        <v>49</v>
      </c>
      <c r="G44" s="16"/>
      <c r="H44" s="16"/>
      <c r="I44" s="16"/>
      <c r="J44" s="18">
        <v>2</v>
      </c>
      <c r="K44" s="28">
        <v>88.91</v>
      </c>
      <c r="L44" s="29">
        <f t="shared" si="0"/>
        <v>177.82</v>
      </c>
      <c r="M44" s="2"/>
      <c r="N44" s="3"/>
      <c r="O44" s="2"/>
      <c r="P44" s="2"/>
      <c r="Q44" s="2"/>
    </row>
    <row r="45" s="1" customFormat="1" ht="23.25" customHeight="1" spans="1:17">
      <c r="A45" s="2"/>
      <c r="B45" s="2"/>
      <c r="C45" s="2"/>
      <c r="D45" s="2"/>
      <c r="E45" s="15">
        <v>19</v>
      </c>
      <c r="F45" s="16" t="s">
        <v>50</v>
      </c>
      <c r="G45" s="16"/>
      <c r="H45" s="16"/>
      <c r="I45" s="16"/>
      <c r="J45" s="18">
        <v>10</v>
      </c>
      <c r="K45" s="28">
        <v>53.81</v>
      </c>
      <c r="L45" s="29">
        <f t="shared" si="0"/>
        <v>538.1</v>
      </c>
      <c r="M45" s="2"/>
      <c r="N45" s="3"/>
      <c r="O45" s="2"/>
      <c r="P45" s="2"/>
      <c r="Q45" s="2"/>
    </row>
    <row r="46" s="1" customFormat="1" ht="23.25" customHeight="1" spans="1:17">
      <c r="A46" s="2"/>
      <c r="B46" s="2"/>
      <c r="C46" s="2"/>
      <c r="D46" s="2"/>
      <c r="E46" s="15">
        <v>20</v>
      </c>
      <c r="F46" s="16" t="s">
        <v>51</v>
      </c>
      <c r="G46" s="16"/>
      <c r="H46" s="16"/>
      <c r="I46" s="16"/>
      <c r="J46" s="18">
        <v>10</v>
      </c>
      <c r="K46" s="28">
        <v>21.05</v>
      </c>
      <c r="L46" s="29">
        <f t="shared" si="0"/>
        <v>210.5</v>
      </c>
      <c r="M46" s="2"/>
      <c r="N46" s="3"/>
      <c r="O46" s="2"/>
      <c r="P46" s="2"/>
      <c r="Q46" s="2"/>
    </row>
    <row r="47" s="1" customFormat="1" ht="23.25" customHeight="1" spans="1:17">
      <c r="A47" s="2"/>
      <c r="B47" s="2"/>
      <c r="C47" s="2"/>
      <c r="D47" s="2"/>
      <c r="E47" s="15">
        <v>21</v>
      </c>
      <c r="F47" s="16" t="s">
        <v>52</v>
      </c>
      <c r="G47" s="16"/>
      <c r="H47" s="16"/>
      <c r="I47" s="16"/>
      <c r="J47" s="18">
        <v>5</v>
      </c>
      <c r="K47" s="28">
        <v>28.78</v>
      </c>
      <c r="L47" s="29">
        <f t="shared" si="0"/>
        <v>143.9</v>
      </c>
      <c r="M47" s="2"/>
      <c r="N47" s="3"/>
      <c r="O47" s="2"/>
      <c r="P47" s="2"/>
      <c r="Q47" s="2"/>
    </row>
    <row r="48" s="1" customFormat="1" ht="23.25" customHeight="1" spans="1:17">
      <c r="A48" s="2"/>
      <c r="B48" s="2"/>
      <c r="C48" s="2"/>
      <c r="D48" s="2"/>
      <c r="E48" s="15">
        <v>22</v>
      </c>
      <c r="F48" s="16" t="s">
        <v>53</v>
      </c>
      <c r="G48" s="16"/>
      <c r="H48" s="16"/>
      <c r="I48" s="16"/>
      <c r="J48" s="18">
        <v>5</v>
      </c>
      <c r="K48" s="28">
        <v>61.61</v>
      </c>
      <c r="L48" s="29">
        <f t="shared" si="0"/>
        <v>308.05</v>
      </c>
      <c r="M48" s="2"/>
      <c r="N48" s="3"/>
      <c r="O48" s="2"/>
      <c r="P48" s="2"/>
      <c r="Q48" s="2"/>
    </row>
    <row r="49" s="1" customFormat="1" ht="23.25" customHeight="1" spans="1:17">
      <c r="A49" s="2"/>
      <c r="B49" s="2"/>
      <c r="C49" s="2"/>
      <c r="D49" s="2"/>
      <c r="E49" s="15">
        <v>23</v>
      </c>
      <c r="F49" s="16" t="s">
        <v>54</v>
      </c>
      <c r="G49" s="16"/>
      <c r="H49" s="16"/>
      <c r="I49" s="16"/>
      <c r="J49" s="18">
        <v>10</v>
      </c>
      <c r="K49" s="28">
        <v>57.71</v>
      </c>
      <c r="L49" s="29">
        <f t="shared" si="0"/>
        <v>577.1</v>
      </c>
      <c r="M49" s="2"/>
      <c r="N49" s="3"/>
      <c r="O49" s="2"/>
      <c r="P49" s="2"/>
      <c r="Q49" s="2"/>
    </row>
    <row r="50" s="1" customFormat="1" ht="23.25" customHeight="1" spans="1:17">
      <c r="A50" s="2"/>
      <c r="B50" s="2"/>
      <c r="C50" s="2"/>
      <c r="D50" s="2"/>
      <c r="E50" s="15">
        <v>24</v>
      </c>
      <c r="F50" s="17" t="s">
        <v>55</v>
      </c>
      <c r="G50" s="17"/>
      <c r="H50" s="17"/>
      <c r="I50" s="17"/>
      <c r="J50" s="30">
        <v>0</v>
      </c>
      <c r="K50" s="30"/>
      <c r="L50" s="31"/>
      <c r="M50" s="2"/>
      <c r="N50" s="3"/>
      <c r="O50" s="2"/>
      <c r="P50" s="2"/>
      <c r="Q50" s="2"/>
    </row>
    <row r="51" ht="23.25" customHeight="1" spans="5:14">
      <c r="E51" s="15">
        <v>25</v>
      </c>
      <c r="F51" s="18" t="s">
        <v>56</v>
      </c>
      <c r="G51" s="18"/>
      <c r="H51" s="18"/>
      <c r="I51" s="18"/>
      <c r="J51" s="32">
        <f>SUM(L27:L49)</f>
        <v>49576.87</v>
      </c>
      <c r="K51" s="32"/>
      <c r="L51" s="33"/>
      <c r="N51" s="2"/>
    </row>
    <row r="52" ht="23.25" customHeight="1" spans="5:14">
      <c r="E52" s="15">
        <v>26</v>
      </c>
      <c r="F52" s="17" t="s">
        <v>57</v>
      </c>
      <c r="G52" s="17"/>
      <c r="H52" s="17"/>
      <c r="I52" s="17"/>
      <c r="J52" s="32">
        <v>-1076.87</v>
      </c>
      <c r="K52" s="32"/>
      <c r="L52" s="33"/>
      <c r="N52" s="2"/>
    </row>
    <row r="53" ht="24.75" customHeight="1" spans="5:14">
      <c r="E53" s="19">
        <v>27</v>
      </c>
      <c r="F53" s="20" t="s">
        <v>58</v>
      </c>
      <c r="G53" s="20"/>
      <c r="H53" s="20"/>
      <c r="I53" s="20"/>
      <c r="J53" s="34">
        <f>J51+J52</f>
        <v>48500</v>
      </c>
      <c r="K53" s="34"/>
      <c r="L53" s="35"/>
      <c r="N53" s="2"/>
    </row>
    <row r="54" ht="24.75" customHeight="1" spans="5:14">
      <c r="E54" s="19">
        <v>28</v>
      </c>
      <c r="F54" s="20" t="s">
        <v>59</v>
      </c>
      <c r="G54" s="20"/>
      <c r="H54" s="20"/>
      <c r="I54" s="20"/>
      <c r="J54" s="36">
        <f>J53*7.18</f>
        <v>348230</v>
      </c>
      <c r="K54" s="36"/>
      <c r="L54" s="37"/>
      <c r="N54" s="2"/>
    </row>
    <row r="55" spans="15:15">
      <c r="O55" s="38"/>
    </row>
    <row r="56" spans="5:5">
      <c r="E56" s="2" t="s">
        <v>60</v>
      </c>
    </row>
    <row r="58" spans="5:5">
      <c r="E58" s="2" t="s">
        <v>61</v>
      </c>
    </row>
    <row r="59" spans="5:5">
      <c r="E59" s="2" t="s">
        <v>62</v>
      </c>
    </row>
    <row r="60" spans="5:5">
      <c r="E60" s="2" t="s">
        <v>63</v>
      </c>
    </row>
  </sheetData>
  <mergeCells count="38">
    <mergeCell ref="K26:L26"/>
    <mergeCell ref="F27:I27"/>
    <mergeCell ref="F28:I28"/>
    <mergeCell ref="F29:I29"/>
    <mergeCell ref="F30:I30"/>
    <mergeCell ref="F31:I31"/>
    <mergeCell ref="F32:I32"/>
    <mergeCell ref="F33:I33"/>
    <mergeCell ref="F34:I34"/>
    <mergeCell ref="F35:I35"/>
    <mergeCell ref="F36:I36"/>
    <mergeCell ref="F37:I37"/>
    <mergeCell ref="F38:I38"/>
    <mergeCell ref="F39:I39"/>
    <mergeCell ref="F40:I40"/>
    <mergeCell ref="F41:I41"/>
    <mergeCell ref="F42:I42"/>
    <mergeCell ref="F43:I43"/>
    <mergeCell ref="F44:I44"/>
    <mergeCell ref="F45:I45"/>
    <mergeCell ref="F46:I46"/>
    <mergeCell ref="F47:I47"/>
    <mergeCell ref="F48:I48"/>
    <mergeCell ref="F49:I49"/>
    <mergeCell ref="F50:I50"/>
    <mergeCell ref="J50:L50"/>
    <mergeCell ref="F51:I51"/>
    <mergeCell ref="J51:L51"/>
    <mergeCell ref="F52:I52"/>
    <mergeCell ref="J52:L52"/>
    <mergeCell ref="F53:I53"/>
    <mergeCell ref="J53:L53"/>
    <mergeCell ref="F54:I54"/>
    <mergeCell ref="J54:L54"/>
    <mergeCell ref="E25:E26"/>
    <mergeCell ref="J25:J26"/>
    <mergeCell ref="E6:L7"/>
    <mergeCell ref="F25:I26"/>
  </mergeCells>
  <pageMargins left="0.62992125984252" right="0.393700787401575" top="0.551181102362205" bottom="0.551181102362205" header="0.31496062992126" footer="0.31496062992126"/>
  <pageSetup paperSize="9" orientation="portrait" horizontalDpi="1200" verticalDpi="12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HU-WS-250613SP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cp:lastPrinted>2025-06-13T07:24:00Z</cp:lastPrinted>
  <dcterms:modified xsi:type="dcterms:W3CDTF">2025-07-22T08:08:36Z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082681713FDF460FB59BC78EA812343C</vt:lpwstr>
  </property>
</Properties>
</file>