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7) OCT'24\78-PRT-PO-24100006 For SDG Customer Yangon Water Boom (Broder )\"/>
    </mc:Choice>
  </mc:AlternateContent>
  <bookViews>
    <workbookView minimized="1" xWindow="0" yWindow="0" windowWidth="20340" windowHeight="7080"/>
  </bookViews>
  <sheets>
    <sheet name="PO" sheetId="1" r:id="rId1"/>
    <sheet name="Sheet2" sheetId="3" r:id="rId2"/>
    <sheet name="Sheet1" sheetId="2" r:id="rId3"/>
  </sheets>
  <calcPr calcId="152511"/>
</workbook>
</file>

<file path=xl/calcChain.xml><?xml version="1.0" encoding="utf-8"?>
<calcChain xmlns="http://schemas.openxmlformats.org/spreadsheetml/2006/main">
  <c r="M26" i="1" l="1"/>
  <c r="D30" i="1"/>
  <c r="M20" i="1"/>
  <c r="M19" i="1"/>
  <c r="M18" i="1"/>
  <c r="M17" i="1"/>
  <c r="M16" i="1"/>
  <c r="A17" i="1"/>
  <c r="A18" i="1" s="1"/>
  <c r="A19" i="1" s="1"/>
  <c r="A20" i="1" s="1"/>
  <c r="A16" i="1"/>
  <c r="A21" i="1" l="1"/>
  <c r="A22" i="1" s="1"/>
  <c r="A23" i="1" s="1"/>
  <c r="A24" i="1" s="1"/>
  <c r="A25" i="1" s="1"/>
  <c r="M25" i="1"/>
  <c r="M24" i="1" l="1"/>
  <c r="M23" i="1"/>
  <c r="M22" i="1"/>
  <c r="M15" i="1" l="1"/>
  <c r="M21" i="1" l="1"/>
  <c r="M28" i="1" l="1"/>
</calcChain>
</file>

<file path=xl/sharedStrings.xml><?xml version="1.0" encoding="utf-8"?>
<sst xmlns="http://schemas.openxmlformats.org/spreadsheetml/2006/main" count="103" uniqueCount="71">
  <si>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</si>
  <si>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</si>
  <si>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</si>
  <si>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</si>
  <si>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</si>
  <si>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</si>
  <si>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</si>
  <si>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</si>
  <si>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</si>
  <si>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</si>
  <si>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</si>
  <si>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</si>
  <si>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</si>
  <si>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</si>
  <si>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</si>
  <si>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</si>
  <si>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</si>
  <si>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</si>
  <si>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</si>
  <si>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</si>
  <si>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</si>
  <si>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</si>
  <si>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</si>
  <si>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</si>
  <si>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</si>
  <si>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</si>
  <si>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</si>
  <si>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</si>
  <si>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</si>
  <si>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</si>
  <si>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</si>
  <si>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</si>
  <si>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</si>
  <si>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</si>
  <si>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</si>
  <si>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</si>
  <si>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</si>
  <si>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</si>
  <si>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</si>
  <si>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</si>
  <si>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</si>
  <si>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</si>
  <si>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</si>
  <si>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</si>
  <si>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</si>
  <si>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</si>
  <si>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</si>
  <si>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</si>
  <si>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</si>
  <si>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</si>
  <si>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TENNANT CLEANING SYSTEM &amp; EQUIPMENT (SHANGHAI) CO.,LTD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</si>
  <si>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</si>
  <si>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</si>
  <si>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</si>
  <si>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</si>
  <si>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</si>
  <si>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>78-PR-24100004</t>
  </si>
  <si>
    <t>78-PRT-PO-24100006</t>
  </si>
  <si>
    <t>Circuitbreaker,20.0a,Resetable</t>
  </si>
  <si>
    <t>1208816</t>
  </si>
  <si>
    <t xml:space="preserve">Fan,Vacuum,5.7d,024vdc,2Stage </t>
  </si>
  <si>
    <t>Valve, Water, Solenoid, 24vdc Qf08/Qf08</t>
  </si>
  <si>
    <t>Hose Assy, Drain, 1.5d 025l 1.5/Cap [Pu] (Gray)</t>
  </si>
  <si>
    <t>Hose Assy, W/2cuff,1.5d 031l 1.5/1.5[Pu]</t>
  </si>
  <si>
    <t>Switch, 0.1a, Spdt[Micro, Gold Contacts</t>
  </si>
  <si>
    <t>Plate, Thread, Switch, M3 Nut, 96hr Pl</t>
  </si>
  <si>
    <t>Motor, Ele, 24vdc 0200rpm 1.00hp, 17mm
(43CM &amp; 50CM Disk Head - T300 &amp; T300e Models)
(Replaced By 9015159)</t>
  </si>
  <si>
    <t>Blade, Sqge, Front, 788l, Linatex[500mm] (Standard)</t>
  </si>
  <si>
    <t>Blade, Sqge, Rear, 836l, Linatex[500mm] (Standard)</t>
  </si>
  <si>
    <t>Circuit breaker, 04.0a, Resettable</t>
  </si>
  <si>
    <t xml:space="preserve"> Customer Yangon Water Boom. .Machine model- T300E, Sr No -30056197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</si>
</sst>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  <scheme val="major"/>
    </font>
    <font>
      <sz val="10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68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1" fillId="0" borderId="0" xfId="1" quotePrefix="1" applyAlignment="1" applyProtection="1">
      <alignment vertical="center"/>
      <protection locked="0"/>
    </xf>
    <xf numFmtId="4" fontId="1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2" fontId="4" fillId="0" borderId="0" xfId="0" applyNumberFormat="1" applyFont="1" applyFill="1" applyAlignment="1" applyProtection="1">
      <alignment vertical="top" wrapText="1" readingOrder="1"/>
      <protection locked="0"/>
    </xf>
    <xf numFmtId="0" fontId="4" fillId="0" borderId="0" xfId="0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49" fontId="1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quotePrefix="1" applyFont="1" applyFill="1" applyBorder="1" applyAlignment="1" applyProtection="1">
      <alignment horizontal="center" vertical="center" wrapText="1"/>
      <protection locked="0"/>
    </xf>
    <xf numFmtId="0" fontId="2" fillId="0" borderId="4" xfId="0" quotePrefix="1" applyFont="1" applyFill="1" applyBorder="1" applyAlignment="1" applyProtection="1">
      <alignment horizontal="center" vertical="center" wrapText="1"/>
      <protection locked="0"/>
    </xf>
    <xf numFmtId="0" fontId="2" fillId="0" borderId="3" xfId="0" quotePrefix="1" applyFont="1" applyFill="1" applyBorder="1" applyAlignment="1" applyProtection="1">
      <alignment horizontal="center" vertical="center" wrapText="1"/>
      <protection locked="0"/>
    </xf>
    <xf numFmtId="2" fontId="2" fillId="0" borderId="2" xfId="0" applyNumberFormat="1" applyFont="1" applyFill="1" applyBorder="1" applyAlignment="1" applyProtection="1">
      <alignment horizontal="center" vertical="center"/>
      <protection locked="0"/>
    </xf>
    <xf numFmtId="2" fontId="2" fillId="0" borderId="3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1" fillId="0" borderId="0" xfId="1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95251</xdr:rowOff>
    </xdr:from>
    <xdr:to>
      <xdr:col>1</xdr:col>
      <xdr:colOff>1044276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showGridLines="0" tabSelected="1" topLeftCell="A28" zoomScaleNormal="100" workbookViewId="0">
      <selection activeCell="D32" sqref="D3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.28515625" style="1" customWidth="1"/>
    <col min="16" max="16" width="5.7109375" style="1" customWidth="1"/>
    <col min="17" max="16384" width="9.140625" style="1"/>
  </cols>
  <sheetData>
    <row r="1" spans="1:19" ht="17.25" customHeight="1" x14ac:dyDescent="0.2">
      <c r="A1" s="58" t="s">
        <v>44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19" ht="20.25" customHeight="1" x14ac:dyDescent="0.2">
      <c r="A2" s="58"/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</row>
    <row r="3" spans="1:19" ht="38.25" customHeight="1" x14ac:dyDescent="0.2">
      <c r="A3" s="58"/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  <c r="M3" s="58"/>
    </row>
    <row r="4" spans="1:19" ht="15" x14ac:dyDescent="0.25">
      <c r="E4" s="2"/>
      <c r="F4" s="3"/>
      <c r="G4" s="4"/>
    </row>
    <row r="5" spans="1:19" ht="21" customHeight="1" x14ac:dyDescent="0.2">
      <c r="A5" s="59" t="s">
        <v>10</v>
      </c>
      <c r="B5" s="59"/>
      <c r="C5" s="5" t="s">
        <v>2</v>
      </c>
      <c r="D5" s="6" t="s">
        <v>57</v>
      </c>
      <c r="E5" s="6"/>
      <c r="F5" s="7"/>
      <c r="G5" s="6"/>
      <c r="H5" s="6"/>
      <c r="I5" s="59" t="s">
        <v>3</v>
      </c>
      <c r="J5" s="59"/>
      <c r="K5" s="5" t="s">
        <v>2</v>
      </c>
      <c r="L5" s="18" t="s">
        <v>50</v>
      </c>
      <c r="M5" s="18"/>
      <c r="N5" s="18"/>
    </row>
    <row r="6" spans="1:19" ht="21" customHeight="1" x14ac:dyDescent="0.2">
      <c r="A6" s="59" t="s">
        <v>11</v>
      </c>
      <c r="B6" s="59"/>
      <c r="C6" s="5" t="s">
        <v>2</v>
      </c>
      <c r="D6" s="31">
        <v>45569</v>
      </c>
      <c r="E6" s="6"/>
      <c r="F6" s="7"/>
      <c r="G6" s="6"/>
      <c r="H6" s="6"/>
      <c r="I6" s="59" t="s">
        <v>4</v>
      </c>
      <c r="J6" s="59"/>
      <c r="K6" s="5" t="s">
        <v>2</v>
      </c>
      <c r="L6" s="18" t="s">
        <v>54</v>
      </c>
      <c r="M6" s="18"/>
      <c r="N6" s="18"/>
    </row>
    <row r="7" spans="1:19" ht="21" customHeight="1" x14ac:dyDescent="0.2">
      <c r="A7" s="59" t="s">
        <v>12</v>
      </c>
      <c r="B7" s="59"/>
      <c r="C7" s="5" t="s">
        <v>2</v>
      </c>
      <c r="D7" s="6" t="s">
        <v>56</v>
      </c>
      <c r="E7" s="6"/>
      <c r="F7" s="7"/>
      <c r="G7" s="6"/>
      <c r="H7" s="6"/>
      <c r="I7" s="59" t="s">
        <v>5</v>
      </c>
      <c r="J7" s="59"/>
      <c r="K7" s="5" t="s">
        <v>2</v>
      </c>
      <c r="L7" s="38"/>
      <c r="M7" s="35"/>
      <c r="N7" s="26"/>
    </row>
    <row r="8" spans="1:19" ht="21" customHeight="1" x14ac:dyDescent="0.25">
      <c r="A8" s="59" t="s">
        <v>13</v>
      </c>
      <c r="B8" s="59"/>
      <c r="C8" s="5" t="s">
        <v>2</v>
      </c>
      <c r="D8" s="34" t="s">
        <v>48</v>
      </c>
      <c r="E8" s="6"/>
      <c r="F8" s="7"/>
      <c r="G8" s="6"/>
      <c r="H8" s="6"/>
      <c r="I8" s="59" t="s">
        <v>6</v>
      </c>
      <c r="J8" s="59"/>
      <c r="K8" s="5" t="s">
        <v>2</v>
      </c>
      <c r="L8" s="18"/>
      <c r="M8" s="35"/>
      <c r="N8" s="26"/>
    </row>
    <row r="9" spans="1:19" ht="21" customHeight="1" x14ac:dyDescent="0.25">
      <c r="A9" s="59" t="s">
        <v>14</v>
      </c>
      <c r="B9" s="59"/>
      <c r="C9" s="5" t="s">
        <v>2</v>
      </c>
      <c r="D9" s="34" t="s">
        <v>49</v>
      </c>
      <c r="E9" s="6"/>
      <c r="F9" s="6"/>
      <c r="G9" s="6"/>
      <c r="H9" s="6"/>
      <c r="I9" s="59" t="s">
        <v>7</v>
      </c>
      <c r="J9" s="59"/>
      <c r="K9" s="5" t="s">
        <v>2</v>
      </c>
      <c r="L9" s="60" t="s">
        <v>51</v>
      </c>
      <c r="M9" s="61"/>
      <c r="N9" s="61"/>
    </row>
    <row r="10" spans="1:19" ht="21" customHeight="1" x14ac:dyDescent="0.25">
      <c r="A10" s="59" t="s">
        <v>15</v>
      </c>
      <c r="B10" s="59"/>
      <c r="C10" s="5" t="s">
        <v>2</v>
      </c>
      <c r="D10" s="34" t="s">
        <v>55</v>
      </c>
      <c r="E10" s="6"/>
      <c r="F10" s="6"/>
      <c r="G10" s="6"/>
      <c r="H10" s="6"/>
      <c r="I10" s="59" t="s">
        <v>8</v>
      </c>
      <c r="J10" s="59"/>
      <c r="K10" s="5" t="s">
        <v>2</v>
      </c>
      <c r="L10" s="18" t="s">
        <v>52</v>
      </c>
      <c r="M10" s="18"/>
      <c r="N10" s="36"/>
      <c r="O10" s="9"/>
      <c r="P10" s="9"/>
      <c r="Q10" s="10"/>
    </row>
    <row r="11" spans="1:19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8" t="s">
        <v>53</v>
      </c>
      <c r="M11" s="18"/>
      <c r="N11" s="18"/>
      <c r="O11" s="9"/>
      <c r="P11" s="9"/>
      <c r="Q11" s="10"/>
      <c r="R11" s="10"/>
      <c r="S11" s="10"/>
    </row>
    <row r="12" spans="1:19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</row>
    <row r="13" spans="1:19" x14ac:dyDescent="0.2">
      <c r="L13" s="13"/>
      <c r="M13" s="13"/>
      <c r="N13" s="13"/>
      <c r="O13" s="13"/>
      <c r="P13" s="13"/>
      <c r="Q13" s="13"/>
      <c r="R13" s="13"/>
      <c r="S13" s="13"/>
    </row>
    <row r="14" spans="1:19" s="14" customFormat="1" ht="42.75" customHeight="1" x14ac:dyDescent="0.25">
      <c r="A14" s="27" t="s">
        <v>9</v>
      </c>
      <c r="B14" s="27" t="s">
        <v>16</v>
      </c>
      <c r="C14" s="62" t="s">
        <v>17</v>
      </c>
      <c r="D14" s="62"/>
      <c r="E14" s="62"/>
      <c r="F14" s="27" t="s">
        <v>0</v>
      </c>
      <c r="G14" s="27" t="s">
        <v>18</v>
      </c>
      <c r="H14" s="27" t="s">
        <v>22</v>
      </c>
      <c r="I14" s="62" t="s">
        <v>19</v>
      </c>
      <c r="J14" s="62"/>
      <c r="K14" s="28" t="s">
        <v>23</v>
      </c>
      <c r="L14" s="28" t="s">
        <v>20</v>
      </c>
      <c r="M14" s="27" t="s">
        <v>21</v>
      </c>
      <c r="N14" s="13"/>
      <c r="O14" s="13"/>
      <c r="P14" s="13"/>
      <c r="Q14" s="13"/>
      <c r="R14" s="13"/>
      <c r="S14" s="13"/>
    </row>
    <row r="15" spans="1:19" s="47" customFormat="1" ht="42.75" customHeight="1" x14ac:dyDescent="0.25">
      <c r="A15" s="41">
        <v>1</v>
      </c>
      <c r="B15" s="42">
        <v>1064189</v>
      </c>
      <c r="C15" s="49" t="s">
        <v>58</v>
      </c>
      <c r="D15" s="50"/>
      <c r="E15" s="51"/>
      <c r="F15" s="41" t="s">
        <v>46</v>
      </c>
      <c r="G15" s="40">
        <v>8.9999999999999998E-4</v>
      </c>
      <c r="H15" s="42">
        <v>1</v>
      </c>
      <c r="I15" s="52">
        <v>2.67</v>
      </c>
      <c r="J15" s="53"/>
      <c r="K15" s="43"/>
      <c r="L15" s="39"/>
      <c r="M15" s="44">
        <f>H15*(I15-K15)</f>
        <v>2.67</v>
      </c>
      <c r="N15" s="45"/>
      <c r="O15" s="46"/>
      <c r="P15" s="46"/>
      <c r="Q15" s="46"/>
      <c r="R15" s="46"/>
      <c r="S15" s="46"/>
    </row>
    <row r="16" spans="1:19" s="47" customFormat="1" ht="42.75" customHeight="1" x14ac:dyDescent="0.25">
      <c r="A16" s="41">
        <f>A15+1</f>
        <v>2</v>
      </c>
      <c r="B16" s="42">
        <v>1219312</v>
      </c>
      <c r="C16" s="49" t="s">
        <v>60</v>
      </c>
      <c r="D16" s="50"/>
      <c r="E16" s="51"/>
      <c r="F16" s="41" t="s">
        <v>46</v>
      </c>
      <c r="G16" s="40">
        <v>2.34585</v>
      </c>
      <c r="H16" s="42">
        <v>1</v>
      </c>
      <c r="I16" s="52">
        <v>208.22</v>
      </c>
      <c r="J16" s="53"/>
      <c r="K16" s="43"/>
      <c r="L16" s="39"/>
      <c r="M16" s="44">
        <f t="shared" ref="M16:M20" si="0">H16*(I16-K16)</f>
        <v>208.22</v>
      </c>
      <c r="N16" s="45"/>
      <c r="O16" s="46"/>
      <c r="P16" s="46"/>
      <c r="Q16" s="46"/>
      <c r="R16" s="46"/>
      <c r="S16" s="46"/>
    </row>
    <row r="17" spans="1:19" s="47" customFormat="1" ht="42.75" customHeight="1" x14ac:dyDescent="0.25">
      <c r="A17" s="41">
        <f t="shared" ref="A17:A25" si="1">A16+1</f>
        <v>3</v>
      </c>
      <c r="B17" s="42">
        <v>1211423</v>
      </c>
      <c r="C17" s="49" t="s">
        <v>61</v>
      </c>
      <c r="D17" s="50"/>
      <c r="E17" s="51"/>
      <c r="F17" s="41" t="s">
        <v>46</v>
      </c>
      <c r="G17" s="40">
        <v>0.23265</v>
      </c>
      <c r="H17" s="42">
        <v>1</v>
      </c>
      <c r="I17" s="52">
        <v>105.39</v>
      </c>
      <c r="J17" s="53"/>
      <c r="K17" s="43"/>
      <c r="L17" s="39"/>
      <c r="M17" s="44">
        <f t="shared" si="0"/>
        <v>105.39</v>
      </c>
      <c r="N17" s="45"/>
      <c r="O17" s="46"/>
      <c r="P17" s="46"/>
      <c r="Q17" s="46"/>
      <c r="R17" s="46"/>
      <c r="S17" s="46"/>
    </row>
    <row r="18" spans="1:19" s="47" customFormat="1" ht="42.75" customHeight="1" x14ac:dyDescent="0.25">
      <c r="A18" s="41">
        <f t="shared" si="1"/>
        <v>4</v>
      </c>
      <c r="B18" s="42">
        <v>1251388</v>
      </c>
      <c r="C18" s="49" t="s">
        <v>62</v>
      </c>
      <c r="D18" s="50"/>
      <c r="E18" s="51"/>
      <c r="F18" s="41" t="s">
        <v>46</v>
      </c>
      <c r="G18" s="40">
        <v>0.38924999999999998</v>
      </c>
      <c r="H18" s="42">
        <v>1</v>
      </c>
      <c r="I18" s="52">
        <v>32.31</v>
      </c>
      <c r="J18" s="53"/>
      <c r="K18" s="43"/>
      <c r="L18" s="39"/>
      <c r="M18" s="44">
        <f t="shared" si="0"/>
        <v>32.31</v>
      </c>
      <c r="N18" s="45"/>
      <c r="O18" s="46"/>
      <c r="P18" s="46"/>
      <c r="Q18" s="46"/>
      <c r="R18" s="46"/>
      <c r="S18" s="46"/>
    </row>
    <row r="19" spans="1:19" s="47" customFormat="1" ht="42.75" customHeight="1" x14ac:dyDescent="0.25">
      <c r="A19" s="41">
        <f t="shared" si="1"/>
        <v>5</v>
      </c>
      <c r="B19" s="42">
        <v>1204663</v>
      </c>
      <c r="C19" s="49" t="s">
        <v>63</v>
      </c>
      <c r="D19" s="50"/>
      <c r="E19" s="51"/>
      <c r="F19" s="41" t="s">
        <v>46</v>
      </c>
      <c r="G19" s="40">
        <v>0.34560000000000002</v>
      </c>
      <c r="H19" s="42">
        <v>1</v>
      </c>
      <c r="I19" s="52">
        <v>17.57</v>
      </c>
      <c r="J19" s="53"/>
      <c r="K19" s="43"/>
      <c r="L19" s="39"/>
      <c r="M19" s="44">
        <f t="shared" si="0"/>
        <v>17.57</v>
      </c>
      <c r="N19" s="45"/>
      <c r="O19" s="46"/>
      <c r="P19" s="46"/>
      <c r="Q19" s="46"/>
      <c r="R19" s="46"/>
      <c r="S19" s="46"/>
    </row>
    <row r="20" spans="1:19" s="47" customFormat="1" ht="42.75" customHeight="1" x14ac:dyDescent="0.25">
      <c r="A20" s="41">
        <f t="shared" si="1"/>
        <v>6</v>
      </c>
      <c r="B20" s="42">
        <v>1215716</v>
      </c>
      <c r="C20" s="49" t="s">
        <v>64</v>
      </c>
      <c r="D20" s="50"/>
      <c r="E20" s="51"/>
      <c r="F20" s="41" t="s">
        <v>46</v>
      </c>
      <c r="G20" s="40">
        <v>1.17E-2</v>
      </c>
      <c r="H20" s="42">
        <v>1</v>
      </c>
      <c r="I20" s="52">
        <v>5.45</v>
      </c>
      <c r="J20" s="53"/>
      <c r="K20" s="43"/>
      <c r="L20" s="39"/>
      <c r="M20" s="44">
        <f t="shared" si="0"/>
        <v>5.45</v>
      </c>
      <c r="N20" s="45"/>
      <c r="O20" s="46"/>
      <c r="P20" s="46"/>
      <c r="Q20" s="46"/>
      <c r="R20" s="46"/>
      <c r="S20" s="46"/>
    </row>
    <row r="21" spans="1:19" s="47" customFormat="1" ht="42.75" customHeight="1" x14ac:dyDescent="0.25">
      <c r="A21" s="41">
        <f t="shared" si="1"/>
        <v>7</v>
      </c>
      <c r="B21" s="42">
        <v>1013705</v>
      </c>
      <c r="C21" s="49" t="s">
        <v>65</v>
      </c>
      <c r="D21" s="50"/>
      <c r="E21" s="51"/>
      <c r="F21" s="41" t="s">
        <v>46</v>
      </c>
      <c r="G21" s="40">
        <v>7.1999999999999998E-3</v>
      </c>
      <c r="H21" s="42">
        <v>1</v>
      </c>
      <c r="I21" s="52">
        <v>17.690000000000001</v>
      </c>
      <c r="J21" s="53"/>
      <c r="K21" s="43"/>
      <c r="L21" s="39"/>
      <c r="M21" s="44">
        <f>H21*(I21-K21)</f>
        <v>17.690000000000001</v>
      </c>
      <c r="N21" s="46"/>
      <c r="O21" s="46"/>
      <c r="P21" s="46"/>
      <c r="Q21" s="46"/>
      <c r="R21" s="46"/>
      <c r="S21" s="46"/>
    </row>
    <row r="22" spans="1:19" s="47" customFormat="1" ht="42.75" customHeight="1" x14ac:dyDescent="0.25">
      <c r="A22" s="41">
        <f t="shared" si="1"/>
        <v>8</v>
      </c>
      <c r="B22" s="42">
        <v>9015159</v>
      </c>
      <c r="C22" s="49" t="s">
        <v>66</v>
      </c>
      <c r="D22" s="50"/>
      <c r="E22" s="51"/>
      <c r="F22" s="41" t="s">
        <v>46</v>
      </c>
      <c r="G22" s="40">
        <v>13.1805</v>
      </c>
      <c r="H22" s="42">
        <v>1</v>
      </c>
      <c r="I22" s="52">
        <v>849.99</v>
      </c>
      <c r="J22" s="53"/>
      <c r="K22" s="43"/>
      <c r="L22" s="39"/>
      <c r="M22" s="44">
        <f t="shared" ref="M22:M24" si="2">H22*(I22-K22)</f>
        <v>849.99</v>
      </c>
      <c r="N22" s="46"/>
      <c r="O22" s="46"/>
      <c r="P22" s="46"/>
      <c r="Q22" s="46"/>
      <c r="R22" s="46"/>
      <c r="S22" s="46"/>
    </row>
    <row r="23" spans="1:19" s="47" customFormat="1" ht="42.75" customHeight="1" x14ac:dyDescent="0.25">
      <c r="A23" s="41">
        <f t="shared" si="1"/>
        <v>9</v>
      </c>
      <c r="B23" s="42">
        <v>1203954</v>
      </c>
      <c r="C23" s="49" t="s">
        <v>67</v>
      </c>
      <c r="D23" s="50"/>
      <c r="E23" s="51"/>
      <c r="F23" s="41" t="s">
        <v>46</v>
      </c>
      <c r="G23" s="40">
        <v>8.1449999999999995E-2</v>
      </c>
      <c r="H23" s="42">
        <v>1</v>
      </c>
      <c r="I23" s="52">
        <v>10.79</v>
      </c>
      <c r="J23" s="53"/>
      <c r="K23" s="43"/>
      <c r="L23" s="39"/>
      <c r="M23" s="44">
        <f t="shared" si="2"/>
        <v>10.79</v>
      </c>
      <c r="N23" s="46"/>
      <c r="O23" s="46"/>
      <c r="P23" s="46"/>
      <c r="Q23" s="46"/>
      <c r="R23" s="46"/>
      <c r="S23" s="46"/>
    </row>
    <row r="24" spans="1:19" s="47" customFormat="1" ht="42.75" customHeight="1" x14ac:dyDescent="0.25">
      <c r="A24" s="41">
        <f t="shared" si="1"/>
        <v>10</v>
      </c>
      <c r="B24" s="42">
        <v>1203953</v>
      </c>
      <c r="C24" s="49" t="s">
        <v>68</v>
      </c>
      <c r="D24" s="50"/>
      <c r="E24" s="51"/>
      <c r="F24" s="41" t="s">
        <v>46</v>
      </c>
      <c r="G24" s="40">
        <v>0.15795000000000001</v>
      </c>
      <c r="H24" s="42">
        <v>1</v>
      </c>
      <c r="I24" s="52">
        <v>12.12</v>
      </c>
      <c r="J24" s="53"/>
      <c r="K24" s="43"/>
      <c r="L24" s="39"/>
      <c r="M24" s="44">
        <f t="shared" si="2"/>
        <v>12.12</v>
      </c>
      <c r="N24" s="46"/>
      <c r="O24" s="46"/>
      <c r="P24" s="46"/>
      <c r="Q24" s="46"/>
      <c r="R24" s="46"/>
      <c r="S24" s="46"/>
    </row>
    <row r="25" spans="1:19" s="47" customFormat="1" ht="42.75" customHeight="1" x14ac:dyDescent="0.25">
      <c r="A25" s="41">
        <f t="shared" si="1"/>
        <v>11</v>
      </c>
      <c r="B25" s="48" t="s">
        <v>59</v>
      </c>
      <c r="C25" s="49" t="s">
        <v>69</v>
      </c>
      <c r="D25" s="50"/>
      <c r="E25" s="51"/>
      <c r="F25" s="41" t="s">
        <v>46</v>
      </c>
      <c r="G25" s="42"/>
      <c r="H25" s="42">
        <v>1</v>
      </c>
      <c r="I25" s="52">
        <v>4.41</v>
      </c>
      <c r="J25" s="53"/>
      <c r="K25" s="43"/>
      <c r="L25" s="39"/>
      <c r="M25" s="44">
        <f t="shared" ref="M25" si="3">H25*(I25-K25)</f>
        <v>4.41</v>
      </c>
      <c r="N25" s="46"/>
      <c r="O25" s="46"/>
      <c r="P25" s="46"/>
      <c r="Q25" s="46"/>
      <c r="R25" s="46"/>
      <c r="S25" s="46"/>
    </row>
    <row r="26" spans="1:19" s="15" customFormat="1" ht="24" customHeight="1" x14ac:dyDescent="0.25">
      <c r="K26" s="64" t="s">
        <v>34</v>
      </c>
      <c r="L26" s="64"/>
      <c r="M26" s="32">
        <f>M15+M16+M17+M18+M19+M20+M21+M22+M23+M24+M25</f>
        <v>1266.6099999999999</v>
      </c>
      <c r="N26" s="33"/>
    </row>
    <row r="27" spans="1:19" s="12" customFormat="1" ht="24" customHeight="1" x14ac:dyDescent="0.2">
      <c r="B27" s="15"/>
      <c r="C27" s="15"/>
      <c r="D27" s="17"/>
      <c r="J27" s="15"/>
      <c r="K27" s="65" t="s">
        <v>33</v>
      </c>
      <c r="L27" s="65"/>
      <c r="M27" s="14">
        <v>0</v>
      </c>
    </row>
    <row r="28" spans="1:19" s="12" customFormat="1" ht="24" customHeight="1" x14ac:dyDescent="0.2">
      <c r="B28" s="15"/>
      <c r="C28" s="15"/>
      <c r="D28" s="15"/>
      <c r="J28" s="19"/>
      <c r="K28" s="66" t="s">
        <v>28</v>
      </c>
      <c r="L28" s="66"/>
      <c r="M28" s="32">
        <f>M26</f>
        <v>1266.6099999999999</v>
      </c>
    </row>
    <row r="29" spans="1:19" s="12" customFormat="1" ht="23.25" customHeight="1" x14ac:dyDescent="0.2">
      <c r="B29" s="29" t="s">
        <v>24</v>
      </c>
      <c r="C29" s="20" t="s">
        <v>2</v>
      </c>
      <c r="D29" s="15" t="s">
        <v>47</v>
      </c>
      <c r="J29" s="15"/>
      <c r="K29" s="15"/>
      <c r="L29" s="16"/>
      <c r="M29" s="16"/>
    </row>
    <row r="30" spans="1:19" s="12" customFormat="1" ht="23.25" customHeight="1" x14ac:dyDescent="0.2">
      <c r="B30" s="29" t="s">
        <v>25</v>
      </c>
      <c r="C30" s="20" t="s">
        <v>2</v>
      </c>
      <c r="D30" s="21">
        <f>D6+21</f>
        <v>45590</v>
      </c>
      <c r="J30" s="15"/>
      <c r="K30" s="15"/>
      <c r="L30" s="16"/>
      <c r="M30" s="16"/>
    </row>
    <row r="31" spans="1:19" s="12" customFormat="1" ht="23.25" customHeight="1" x14ac:dyDescent="0.2">
      <c r="B31" s="29" t="s">
        <v>26</v>
      </c>
      <c r="C31" s="20" t="s">
        <v>2</v>
      </c>
      <c r="D31" s="22">
        <v>1</v>
      </c>
      <c r="J31" s="15"/>
      <c r="K31" s="15"/>
      <c r="L31" s="16"/>
      <c r="M31" s="16"/>
    </row>
    <row r="32" spans="1:19" s="12" customFormat="1" ht="23.25" customHeight="1" x14ac:dyDescent="0.2">
      <c r="B32" s="29" t="s">
        <v>27</v>
      </c>
      <c r="C32" s="20" t="s">
        <v>2</v>
      </c>
      <c r="D32" s="37" t="s">
        <v>70</v>
      </c>
    </row>
    <row r="33" spans="1:13" s="12" customFormat="1" ht="14.25" customHeight="1" x14ac:dyDescent="0.2">
      <c r="D33" s="15"/>
    </row>
    <row r="34" spans="1:13" x14ac:dyDescent="0.2">
      <c r="B34" s="23"/>
      <c r="C34" s="23"/>
      <c r="D34" s="23"/>
      <c r="E34" s="23"/>
      <c r="F34" s="23"/>
      <c r="G34" s="23"/>
      <c r="H34" s="23"/>
      <c r="I34" s="23"/>
      <c r="J34" s="23"/>
      <c r="K34" s="23"/>
      <c r="M34" s="23"/>
    </row>
    <row r="35" spans="1:13" s="2" customFormat="1" ht="24" customHeight="1" x14ac:dyDescent="0.25">
      <c r="A35" s="63" t="s">
        <v>29</v>
      </c>
      <c r="B35" s="63"/>
      <c r="C35" s="63"/>
      <c r="D35" s="63" t="s">
        <v>30</v>
      </c>
      <c r="E35" s="63"/>
      <c r="F35" s="63" t="s">
        <v>31</v>
      </c>
      <c r="G35" s="63"/>
      <c r="H35" s="63"/>
      <c r="I35" s="63" t="s">
        <v>32</v>
      </c>
      <c r="J35" s="63"/>
      <c r="K35" s="63"/>
      <c r="L35" s="63" t="s">
        <v>30</v>
      </c>
      <c r="M35" s="63"/>
    </row>
    <row r="36" spans="1:13" ht="15" customHeight="1" x14ac:dyDescent="0.2">
      <c r="B36" s="14"/>
      <c r="C36" s="14"/>
      <c r="D36" s="24"/>
      <c r="F36" s="15"/>
      <c r="H36" s="18"/>
      <c r="I36" s="18"/>
      <c r="J36" s="18"/>
      <c r="K36" s="18"/>
      <c r="L36" s="14"/>
      <c r="M36" s="14"/>
    </row>
    <row r="37" spans="1:13" ht="24" customHeight="1" x14ac:dyDescent="0.2">
      <c r="A37" s="55" t="s">
        <v>40</v>
      </c>
      <c r="B37" s="55"/>
      <c r="C37" s="67" t="s">
        <v>40</v>
      </c>
      <c r="D37" s="67"/>
      <c r="E37" s="25"/>
      <c r="F37" s="55" t="s">
        <v>40</v>
      </c>
      <c r="G37" s="55"/>
      <c r="H37" s="26"/>
      <c r="I37" s="26"/>
      <c r="J37" s="55" t="s">
        <v>40</v>
      </c>
      <c r="K37" s="55"/>
      <c r="L37" s="55" t="s">
        <v>41</v>
      </c>
      <c r="M37" s="55"/>
    </row>
    <row r="38" spans="1:13" ht="24" customHeight="1" x14ac:dyDescent="0.25">
      <c r="A38" s="55" t="s">
        <v>42</v>
      </c>
      <c r="B38" s="55"/>
      <c r="C38" s="67" t="s">
        <v>42</v>
      </c>
      <c r="D38" s="67"/>
      <c r="E38" s="2"/>
      <c r="F38" s="55" t="s">
        <v>42</v>
      </c>
      <c r="G38" s="55"/>
      <c r="H38" s="2"/>
      <c r="I38" s="2"/>
      <c r="J38" s="55" t="s">
        <v>42</v>
      </c>
      <c r="K38" s="55"/>
      <c r="L38" s="55" t="s">
        <v>43</v>
      </c>
      <c r="M38" s="55"/>
    </row>
    <row r="39" spans="1:13" ht="29.25" customHeight="1" x14ac:dyDescent="0.25">
      <c r="A39" s="57" t="s">
        <v>37</v>
      </c>
      <c r="B39" s="57"/>
      <c r="C39" s="30"/>
      <c r="D39" s="56" t="s">
        <v>45</v>
      </c>
      <c r="E39" s="56"/>
      <c r="F39" s="57" t="s">
        <v>35</v>
      </c>
      <c r="G39" s="57"/>
      <c r="H39" s="57"/>
      <c r="I39" s="57" t="s">
        <v>1</v>
      </c>
      <c r="J39" s="57"/>
      <c r="K39" s="57"/>
      <c r="L39" s="57" t="s">
        <v>36</v>
      </c>
      <c r="M39" s="57"/>
    </row>
    <row r="40" spans="1:13" ht="18" customHeight="1" x14ac:dyDescent="0.25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57" t="s">
        <v>38</v>
      </c>
      <c r="M40" s="57"/>
    </row>
    <row r="42" spans="1:13" ht="15.75" x14ac:dyDescent="0.2">
      <c r="L42" s="54" t="s">
        <v>39</v>
      </c>
      <c r="M42" s="5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63">
    <mergeCell ref="C23:E23"/>
    <mergeCell ref="I23:J23"/>
    <mergeCell ref="C24:E24"/>
    <mergeCell ref="I24:J24"/>
    <mergeCell ref="A39:B39"/>
    <mergeCell ref="A37:B37"/>
    <mergeCell ref="A38:B38"/>
    <mergeCell ref="C37:D37"/>
    <mergeCell ref="C38:D38"/>
    <mergeCell ref="F37:G37"/>
    <mergeCell ref="F38:G38"/>
    <mergeCell ref="C25:E25"/>
    <mergeCell ref="I25:J25"/>
    <mergeCell ref="L35:M35"/>
    <mergeCell ref="K26:L26"/>
    <mergeCell ref="K27:L27"/>
    <mergeCell ref="K28:L28"/>
    <mergeCell ref="I35:K35"/>
    <mergeCell ref="I9:J9"/>
    <mergeCell ref="L9:N9"/>
    <mergeCell ref="I14:J14"/>
    <mergeCell ref="D35:E35"/>
    <mergeCell ref="A35:C35"/>
    <mergeCell ref="F35:H35"/>
    <mergeCell ref="C14:E14"/>
    <mergeCell ref="C15:E15"/>
    <mergeCell ref="A9:B9"/>
    <mergeCell ref="A10:B10"/>
    <mergeCell ref="I10:J10"/>
    <mergeCell ref="I15:J15"/>
    <mergeCell ref="C21:E21"/>
    <mergeCell ref="I21:J21"/>
    <mergeCell ref="C22:E22"/>
    <mergeCell ref="I22:J22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42:M42"/>
    <mergeCell ref="L37:M37"/>
    <mergeCell ref="L38:M38"/>
    <mergeCell ref="D39:E39"/>
    <mergeCell ref="F39:H39"/>
    <mergeCell ref="I39:K39"/>
    <mergeCell ref="L40:M40"/>
    <mergeCell ref="L39:M39"/>
    <mergeCell ref="J37:K37"/>
    <mergeCell ref="J38:K38"/>
    <mergeCell ref="I16:J16"/>
    <mergeCell ref="I17:J17"/>
    <mergeCell ref="I18:J18"/>
    <mergeCell ref="I19:J19"/>
    <mergeCell ref="I20:J20"/>
    <mergeCell ref="C16:E16"/>
    <mergeCell ref="C17:E17"/>
    <mergeCell ref="C18:E18"/>
    <mergeCell ref="C19:E19"/>
    <mergeCell ref="C20:E20"/>
  </mergeCells>
  <hyperlinks>
    <hyperlink ref="L9" r:id="rId1"/>
  </hyperlinks>
  <pageMargins left="0.14000000000000001" right="0.13" top="0.46" bottom="0.5" header="0.3" footer="0.3"/>
  <pageSetup paperSize="9" scale="65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8" sqref="G18"/>
    </sheetView>
  </sheetViews>
  <sheetFormatPr defaultRowHeight="15" x14ac:dyDescent="0.25"/>
  <sheetData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</vt:lpstr>
      <vt:lpstr>Sheet2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2024-10-08T08:14:13Z</cp:lastPrinted>
  <dcterms:created xsi:type="dcterms:W3CDTF">2020-08-05T08:48:56Z</dcterms:created>
  <dcterms:modified xsi:type="dcterms:W3CDTF">2024-10-09T15:44:29Z</dcterms:modified>
</cp:coreProperties>
</file>