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orp PV" sheetId="1" r:id="rId1"/>
    <sheet name="ATT PV" sheetId="5" r:id="rId2"/>
    <sheet name="ATT" sheetId="4" r:id="rId3"/>
    <sheet name="Sheet2" sheetId="2" r:id="rId4"/>
  </sheets>
  <calcPr calcId="152511"/>
</workbook>
</file>

<file path=xl/calcChain.xml><?xml version="1.0" encoding="utf-8"?>
<calcChain xmlns="http://schemas.openxmlformats.org/spreadsheetml/2006/main">
  <c r="E20" i="4" l="1"/>
  <c r="G19" i="4"/>
  <c r="F19" i="4"/>
  <c r="F18" i="4"/>
  <c r="F20" i="4" s="1"/>
  <c r="G17" i="4"/>
  <c r="F17" i="4"/>
  <c r="F10" i="4"/>
  <c r="N8" i="4"/>
  <c r="M8" i="4"/>
  <c r="L8" i="4"/>
  <c r="K8" i="4"/>
  <c r="J8" i="4"/>
  <c r="H8" i="4"/>
  <c r="G8" i="4"/>
  <c r="F8" i="4"/>
  <c r="E8" i="4"/>
  <c r="L7" i="4"/>
  <c r="G20" i="4" l="1"/>
  <c r="F12" i="4"/>
  <c r="F14" i="4" s="1"/>
  <c r="G18" i="4"/>
</calcChain>
</file>

<file path=xl/sharedStrings.xml><?xml version="1.0" encoding="utf-8"?>
<sst xmlns="http://schemas.openxmlformats.org/spreadsheetml/2006/main" count="31" uniqueCount="30">
  <si>
    <t>Pooling Format(Feb'24 ~ May'24)</t>
  </si>
  <si>
    <t>Pooling Amt</t>
  </si>
  <si>
    <t>HR Bank Transfer</t>
  </si>
  <si>
    <t>Date</t>
  </si>
  <si>
    <t>PV</t>
  </si>
  <si>
    <t>RV</t>
  </si>
  <si>
    <t>100% (Total)</t>
  </si>
  <si>
    <t>(Sales Man)-----</t>
  </si>
  <si>
    <t>(BU/BR)POOLING-%</t>
  </si>
  <si>
    <t>10% (Retain)</t>
  </si>
  <si>
    <t>Amt</t>
  </si>
  <si>
    <t>Bank Chg</t>
  </si>
  <si>
    <t>Total Amt</t>
  </si>
  <si>
    <t>ATT-PV-24020006</t>
  </si>
  <si>
    <t>ATT-RV-24020028</t>
  </si>
  <si>
    <t>ATT-PV-24030013</t>
  </si>
  <si>
    <t>ATT-RV-24030015</t>
  </si>
  <si>
    <t xml:space="preserve">ATT-PV-24040006 </t>
  </si>
  <si>
    <t xml:space="preserve">ATT-RV-24040022 </t>
  </si>
  <si>
    <t>Grand Total</t>
  </si>
  <si>
    <t>Pooling Confirm Amt</t>
  </si>
  <si>
    <t>20% Welfare</t>
  </si>
  <si>
    <t>80% BU Amt</t>
  </si>
  <si>
    <t>Bank Income</t>
  </si>
  <si>
    <t>Pooling Amount</t>
  </si>
  <si>
    <t>CORP</t>
  </si>
  <si>
    <t>BU</t>
  </si>
  <si>
    <t>FEB'24</t>
  </si>
  <si>
    <t>MAR'24</t>
  </si>
  <si>
    <t>APR'24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</si>
</sst>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9" fontId="3" fillId="3" borderId="2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Border="1"/>
    <xf numFmtId="0" fontId="4" fillId="0" borderId="2" xfId="2" applyFont="1" applyBorder="1"/>
    <xf numFmtId="3" fontId="4" fillId="0" borderId="2" xfId="0" applyNumberFormat="1" applyFont="1" applyBorder="1"/>
    <xf numFmtId="3" fontId="4" fillId="0" borderId="2" xfId="0" applyNumberFormat="1" applyFont="1" applyFill="1" applyBorder="1"/>
    <xf numFmtId="3" fontId="2" fillId="0" borderId="2" xfId="0" applyNumberFormat="1" applyFont="1" applyBorder="1"/>
    <xf numFmtId="4" fontId="6" fillId="0" borderId="2" xfId="0" applyNumberFormat="1" applyFont="1" applyBorder="1"/>
    <xf numFmtId="15" fontId="2" fillId="2" borderId="2" xfId="0" applyNumberFormat="1" applyFont="1" applyFill="1" applyBorder="1" applyAlignment="1">
      <alignment vertical="center"/>
    </xf>
    <xf numFmtId="164" fontId="2" fillId="2" borderId="2" xfId="0" applyNumberFormat="1" applyFont="1" applyFill="1" applyBorder="1" applyAlignment="1"/>
    <xf numFmtId="0" fontId="2" fillId="2" borderId="2" xfId="0" applyFont="1" applyFill="1" applyBorder="1" applyAlignment="1"/>
    <xf numFmtId="165" fontId="2" fillId="2" borderId="2" xfId="0" applyNumberFormat="1" applyFont="1" applyFill="1" applyBorder="1" applyAlignment="1"/>
    <xf numFmtId="0" fontId="4" fillId="2" borderId="0" xfId="0" applyFont="1" applyFill="1"/>
    <xf numFmtId="3" fontId="4" fillId="0" borderId="2" xfId="0" applyNumberFormat="1" applyFont="1" applyFill="1" applyBorder="1" applyAlignment="1">
      <alignment horizontal="right" vertical="center"/>
    </xf>
    <xf numFmtId="43" fontId="4" fillId="2" borderId="2" xfId="1" applyFont="1" applyFill="1" applyBorder="1"/>
    <xf numFmtId="15" fontId="4" fillId="2" borderId="2" xfId="0" applyNumberFormat="1" applyFont="1" applyFill="1" applyBorder="1" applyAlignment="1">
      <alignment vertical="center"/>
    </xf>
    <xf numFmtId="164" fontId="4" fillId="2" borderId="2" xfId="0" applyNumberFormat="1" applyFont="1" applyFill="1" applyBorder="1" applyAlignment="1"/>
    <xf numFmtId="0" fontId="4" fillId="2" borderId="2" xfId="0" applyFont="1" applyFill="1" applyBorder="1" applyAlignment="1"/>
    <xf numFmtId="165" fontId="4" fillId="2" borderId="2" xfId="0" applyNumberFormat="1" applyFont="1" applyFill="1" applyBorder="1" applyAlignment="1"/>
    <xf numFmtId="0" fontId="2" fillId="0" borderId="2" xfId="0" applyFont="1" applyBorder="1"/>
    <xf numFmtId="4" fontId="2" fillId="0" borderId="2" xfId="0" applyNumberFormat="1" applyFont="1" applyBorder="1"/>
    <xf numFmtId="3" fontId="2" fillId="2" borderId="0" xfId="0" applyNumberFormat="1" applyFont="1" applyFill="1"/>
    <xf numFmtId="3" fontId="2" fillId="0" borderId="2" xfId="0" applyNumberFormat="1" applyFont="1" applyFill="1" applyBorder="1"/>
    <xf numFmtId="0" fontId="2" fillId="2" borderId="2" xfId="0" applyFont="1" applyFill="1" applyBorder="1"/>
    <xf numFmtId="164" fontId="2" fillId="2" borderId="2" xfId="0" applyNumberFormat="1" applyFont="1" applyFill="1" applyBorder="1"/>
    <xf numFmtId="14" fontId="2" fillId="0" borderId="2" xfId="0" applyNumberFormat="1" applyFont="1" applyBorder="1" applyAlignment="1">
      <alignment horizontal="center" vertical="center"/>
    </xf>
    <xf numFmtId="165" fontId="3" fillId="2" borderId="2" xfId="0" applyNumberFormat="1" applyFont="1" applyFill="1" applyBorder="1"/>
    <xf numFmtId="165" fontId="3" fillId="4" borderId="2" xfId="0" applyNumberFormat="1" applyFont="1" applyFill="1" applyBorder="1"/>
    <xf numFmtId="165" fontId="3" fillId="2" borderId="3" xfId="0" applyNumberFormat="1" applyFont="1" applyFill="1" applyBorder="1"/>
    <xf numFmtId="0" fontId="3" fillId="2" borderId="0" xfId="0" applyFont="1" applyFill="1"/>
    <xf numFmtId="43" fontId="2" fillId="2" borderId="0" xfId="1" applyFont="1" applyFill="1"/>
    <xf numFmtId="165" fontId="3" fillId="2" borderId="0" xfId="0" applyNumberFormat="1" applyFont="1" applyFill="1"/>
    <xf numFmtId="43" fontId="3" fillId="2" borderId="0" xfId="0" applyNumberFormat="1" applyFont="1" applyFill="1"/>
    <xf numFmtId="0" fontId="2" fillId="2" borderId="0" xfId="0" applyFont="1" applyFill="1" applyBorder="1"/>
    <xf numFmtId="9" fontId="2" fillId="2" borderId="0" xfId="0" applyNumberFormat="1" applyFont="1" applyFill="1" applyBorder="1"/>
    <xf numFmtId="0" fontId="3" fillId="5" borderId="0" xfId="0" applyFont="1" applyFill="1"/>
    <xf numFmtId="43" fontId="3" fillId="5" borderId="0" xfId="0" applyNumberFormat="1" applyFont="1" applyFill="1"/>
    <xf numFmtId="0" fontId="2" fillId="3" borderId="0" xfId="0" applyFont="1" applyFill="1" applyAlignment="1">
      <alignment horizontal="center" vertical="center" wrapText="1"/>
    </xf>
    <xf numFmtId="165" fontId="2" fillId="2" borderId="0" xfId="1" applyNumberFormat="1" applyFont="1" applyFill="1"/>
    <xf numFmtId="165" fontId="4" fillId="2" borderId="0" xfId="1" applyNumberFormat="1" applyFont="1" applyFill="1"/>
    <xf numFmtId="165" fontId="2" fillId="3" borderId="0" xfId="1" applyNumberFormat="1" applyFont="1" applyFill="1"/>
    <xf numFmtId="165" fontId="2" fillId="5" borderId="0" xfId="1" applyNumberFormat="1" applyFont="1" applyFill="1"/>
    <xf numFmtId="165" fontId="2" fillId="3" borderId="4" xfId="1" applyNumberFormat="1" applyFont="1" applyFill="1" applyBorder="1"/>
    <xf numFmtId="165" fontId="2" fillId="5" borderId="5" xfId="1" applyNumberFormat="1" applyFont="1" applyFill="1" applyBorder="1"/>
    <xf numFmtId="165" fontId="3" fillId="3" borderId="0" xfId="1" applyNumberFormat="1" applyFont="1" applyFill="1"/>
    <xf numFmtId="165" fontId="3" fillId="2" borderId="0" xfId="1" applyNumberFormat="1" applyFont="1" applyFill="1"/>
    <xf numFmtId="3" fontId="3" fillId="2" borderId="0" xfId="0" applyNumberFormat="1" applyFont="1" applyFill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275048</xdr:colOff>
      <xdr:row>30</xdr:row>
      <xdr:rowOff>123095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419048" cy="58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475048</xdr:colOff>
      <xdr:row>30</xdr:row>
      <xdr:rowOff>123095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619048" cy="5838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513219</xdr:colOff>
      <xdr:row>34</xdr:row>
      <xdr:rowOff>65857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047619" cy="6542857"/>
        </a:xfrm>
        <a:prstGeom prst="rect">
          <a:avLst/>
        </a:prstGeom>
      </xdr:spPr>
    </xdr:pic>
    <xdr:clientData/>
  </xdr:twoCellAnchor>
  <xdr:twoCellAnchor>
    <xdr:from>
      <xdr:col>14</xdr:col>
      <xdr:colOff>533401</xdr:colOff>
      <xdr:row>18</xdr:row>
      <xdr:rowOff>133350</xdr:rowOff>
    </xdr:from>
    <xdr:to>
      <xdr:col>18</xdr:col>
      <xdr:colOff>101798</xdr:colOff>
      <xdr:row>18</xdr:row>
      <xdr:rowOff>137720</xdr:rowOff>
    </xdr:to>
    <xdr:cxnSp macro="">
      <xdr:nvCxnSpPr>
        <xdr:cNvPr id="7" name="Straight Arrow Connector 6">
          <a:extLst>
            <a:ext uri="{FF2B5EF4-FFF2-40B4-BE49-F238E27FC236}">
              <a16:creationId xmlns="" xmlns:r="http://schemas.openxmlformats.org/officeDocument/2006/relationships" xmlns:p="http://schemas.openxmlformats.org/presentationml/2006/main" xmlns:a16="http://schemas.microsoft.com/office/drawing/2014/main" xmlns:lc="http://schemas.openxmlformats.org/drawingml/2006/lockedCanvas" id="{79DEBC86-7528-4DE0-B7FD-F6C5C3AE4AF7}"/>
            </a:ext>
          </a:extLst>
        </xdr:cNvPr>
        <xdr:cNvCxnSpPr/>
      </xdr:nvCxnSpPr>
      <xdr:spPr>
        <a:xfrm flipH="1">
          <a:off x="9067801" y="3562350"/>
          <a:ext cx="2006797" cy="437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umgbu.umgroups.com/ui" TargetMode="External"/><Relationship Id="rId2" Type="http://schemas.openxmlformats.org/officeDocument/2006/relationships/hyperlink" Target="https://umgbu.umgroups.com/ui" TargetMode="External"/><Relationship Id="rId1" Type="http://schemas.openxmlformats.org/officeDocument/2006/relationships/hyperlink" Target="https://umgbu.umgroups.com/ui" TargetMode="External"/><Relationship Id="rId4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12" sqref="R1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11" sqref="R1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F10" sqref="F10"/>
    </sheetView>
  </sheetViews>
  <sheetFormatPr defaultColWidth="9.140625" defaultRowHeight="20.100000000000001" customHeight="1" x14ac:dyDescent="0.25"/>
  <cols>
    <col min="1" max="1" width="18.42578125" style="1" customWidth="1"/>
    <col min="2" max="2" width="16.85546875" style="1" customWidth="1"/>
    <col min="3" max="3" width="27.5703125" style="1" customWidth="1"/>
    <col min="4" max="4" width="26.5703125" style="1" customWidth="1"/>
    <col min="5" max="5" width="16.28515625" style="1" customWidth="1"/>
    <col min="6" max="6" width="16.140625" style="1" bestFit="1" customWidth="1"/>
    <col min="7" max="7" width="22.7109375" style="1" customWidth="1"/>
    <col min="8" max="8" width="14.28515625" style="1" customWidth="1"/>
    <col min="9" max="9" width="16.85546875" style="1" hidden="1" customWidth="1"/>
    <col min="10" max="10" width="14.7109375" style="1" hidden="1" customWidth="1"/>
    <col min="11" max="11" width="6.5703125" style="1" hidden="1" customWidth="1"/>
    <col min="12" max="12" width="14" style="1" hidden="1" customWidth="1"/>
    <col min="13" max="13" width="12.7109375" style="1" bestFit="1" customWidth="1"/>
    <col min="14" max="14" width="12.5703125" style="1" customWidth="1"/>
    <col min="15" max="16384" width="9.140625" style="1"/>
  </cols>
  <sheetData>
    <row r="1" spans="1:14" ht="20.25" customHeight="1" x14ac:dyDescent="0.2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4" s="3" customFormat="1" ht="20.100000000000001" customHeight="1" x14ac:dyDescent="0.25">
      <c r="B2" s="4"/>
      <c r="C2" s="5"/>
      <c r="D2" s="5"/>
      <c r="E2" s="5" t="s">
        <v>1</v>
      </c>
      <c r="F2" s="5"/>
      <c r="G2" s="5"/>
      <c r="H2" s="5"/>
      <c r="I2" s="5" t="s">
        <v>2</v>
      </c>
      <c r="J2" s="5"/>
      <c r="K2" s="5"/>
      <c r="L2" s="5"/>
    </row>
    <row r="3" spans="1:14" s="44" customFormat="1" ht="32.25" customHeight="1" x14ac:dyDescent="0.25">
      <c r="A3" s="6"/>
      <c r="B3" s="7" t="s">
        <v>3</v>
      </c>
      <c r="C3" s="7" t="s">
        <v>4</v>
      </c>
      <c r="D3" s="7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7" t="s">
        <v>3</v>
      </c>
      <c r="J3" s="7" t="s">
        <v>10</v>
      </c>
      <c r="K3" s="7" t="s">
        <v>11</v>
      </c>
      <c r="L3" s="7" t="s">
        <v>12</v>
      </c>
      <c r="M3" s="44" t="s">
        <v>23</v>
      </c>
      <c r="N3" s="44" t="s">
        <v>24</v>
      </c>
    </row>
    <row r="4" spans="1:14" ht="20.100000000000001" customHeight="1" x14ac:dyDescent="0.25">
      <c r="B4" s="9">
        <v>45343</v>
      </c>
      <c r="C4" s="10" t="s">
        <v>13</v>
      </c>
      <c r="D4" s="10" t="s">
        <v>14</v>
      </c>
      <c r="E4" s="11">
        <v>375366</v>
      </c>
      <c r="F4" s="12">
        <v>225220</v>
      </c>
      <c r="G4" s="13">
        <v>150146</v>
      </c>
      <c r="H4" s="14"/>
      <c r="I4" s="15"/>
      <c r="J4" s="16"/>
      <c r="K4" s="17"/>
      <c r="L4" s="18"/>
      <c r="M4" s="45"/>
      <c r="N4" s="45"/>
    </row>
    <row r="5" spans="1:14" s="19" customFormat="1" ht="20.100000000000001" customHeight="1" x14ac:dyDescent="0.25">
      <c r="B5" s="9">
        <v>45365</v>
      </c>
      <c r="C5" s="10" t="s">
        <v>15</v>
      </c>
      <c r="D5" s="10" t="s">
        <v>16</v>
      </c>
      <c r="E5" s="20">
        <v>294911</v>
      </c>
      <c r="F5" s="11">
        <v>216947</v>
      </c>
      <c r="G5" s="13">
        <v>77964</v>
      </c>
      <c r="H5" s="21"/>
      <c r="I5" s="22"/>
      <c r="J5" s="23"/>
      <c r="K5" s="24"/>
      <c r="L5" s="25"/>
      <c r="M5" s="46"/>
      <c r="N5" s="46"/>
    </row>
    <row r="6" spans="1:14" ht="20.100000000000001" customHeight="1" x14ac:dyDescent="0.25">
      <c r="B6" s="9">
        <v>45390</v>
      </c>
      <c r="C6" s="26" t="s">
        <v>17</v>
      </c>
      <c r="D6" s="27" t="s">
        <v>18</v>
      </c>
      <c r="E6" s="28">
        <v>2267912</v>
      </c>
      <c r="F6" s="29">
        <v>1667414</v>
      </c>
      <c r="G6" s="13">
        <v>600498</v>
      </c>
      <c r="H6" s="30"/>
      <c r="I6" s="15"/>
      <c r="J6" s="31"/>
      <c r="K6" s="30"/>
      <c r="L6" s="18"/>
      <c r="M6" s="45"/>
      <c r="N6" s="45"/>
    </row>
    <row r="7" spans="1:14" ht="20.100000000000001" customHeight="1" x14ac:dyDescent="0.25">
      <c r="B7" s="32"/>
      <c r="C7" s="30"/>
      <c r="D7" s="30"/>
      <c r="E7" s="30"/>
      <c r="F7" s="30"/>
      <c r="G7" s="30"/>
      <c r="H7" s="30"/>
      <c r="I7" s="30"/>
      <c r="J7" s="30"/>
      <c r="K7" s="30"/>
      <c r="L7" s="18">
        <f t="shared" ref="L7" si="0">SUM(J7:K7)</f>
        <v>0</v>
      </c>
      <c r="M7" s="47"/>
      <c r="N7" s="48"/>
    </row>
    <row r="8" spans="1:14" ht="20.100000000000001" customHeight="1" thickBot="1" x14ac:dyDescent="0.3">
      <c r="B8" s="5" t="s">
        <v>19</v>
      </c>
      <c r="C8" s="5"/>
      <c r="D8" s="5"/>
      <c r="E8" s="33">
        <f>SUM(E4:E7)</f>
        <v>2938189</v>
      </c>
      <c r="F8" s="33">
        <f>SUM(F4:F7)</f>
        <v>2109581</v>
      </c>
      <c r="G8" s="34">
        <f>SUM(G4:G7)</f>
        <v>828608</v>
      </c>
      <c r="H8" s="33">
        <f>SUM(H4:H7)</f>
        <v>0</v>
      </c>
      <c r="I8" s="30"/>
      <c r="J8" s="33">
        <f>SUM(J4:J7)</f>
        <v>0</v>
      </c>
      <c r="K8" s="33">
        <f>SUM(K4:K7)</f>
        <v>0</v>
      </c>
      <c r="L8" s="35">
        <f>SUM(L4:L7)</f>
        <v>0</v>
      </c>
      <c r="M8" s="49">
        <f>SUM(M4:M7)</f>
        <v>0</v>
      </c>
      <c r="N8" s="50">
        <f>SUM(N4:N7)</f>
        <v>0</v>
      </c>
    </row>
    <row r="9" spans="1:14" ht="20.100000000000001" customHeight="1" thickTop="1" x14ac:dyDescent="0.25">
      <c r="E9" s="36"/>
      <c r="G9" s="37"/>
    </row>
    <row r="10" spans="1:14" ht="20.100000000000001" customHeight="1" x14ac:dyDescent="0.25">
      <c r="E10" s="36" t="s">
        <v>20</v>
      </c>
      <c r="F10" s="38">
        <f>E20</f>
        <v>828608.6</v>
      </c>
      <c r="G10" s="37"/>
    </row>
    <row r="11" spans="1:14" ht="20.100000000000001" customHeight="1" x14ac:dyDescent="0.25">
      <c r="G11" s="39"/>
    </row>
    <row r="12" spans="1:14" s="40" customFormat="1" ht="20.100000000000001" customHeight="1" x14ac:dyDescent="0.25">
      <c r="E12" s="36" t="s">
        <v>21</v>
      </c>
      <c r="F12" s="39">
        <f>F10*20%</f>
        <v>165721.72</v>
      </c>
    </row>
    <row r="13" spans="1:14" s="40" customFormat="1" ht="20.100000000000001" customHeight="1" x14ac:dyDescent="0.25">
      <c r="E13" s="41"/>
    </row>
    <row r="14" spans="1:14" ht="20.100000000000001" customHeight="1" x14ac:dyDescent="0.25">
      <c r="E14" s="42" t="s">
        <v>22</v>
      </c>
      <c r="F14" s="43">
        <f>F10-F12</f>
        <v>662886.88</v>
      </c>
    </row>
    <row r="16" spans="1:14" ht="20.100000000000001" customHeight="1" x14ac:dyDescent="0.25">
      <c r="E16" s="1" t="s">
        <v>25</v>
      </c>
      <c r="F16" s="1" t="s">
        <v>26</v>
      </c>
    </row>
    <row r="17" spans="4:7" ht="20.100000000000001" customHeight="1" x14ac:dyDescent="0.25">
      <c r="D17" s="1" t="s">
        <v>27</v>
      </c>
      <c r="E17" s="45">
        <v>150146.4</v>
      </c>
      <c r="F17" s="45">
        <f>G4</f>
        <v>150146</v>
      </c>
      <c r="G17" s="28">
        <f>E17-F17</f>
        <v>0.39999999999417923</v>
      </c>
    </row>
    <row r="18" spans="4:7" ht="20.100000000000001" customHeight="1" x14ac:dyDescent="0.25">
      <c r="D18" s="1" t="s">
        <v>28</v>
      </c>
      <c r="E18" s="45">
        <v>77964.2</v>
      </c>
      <c r="F18" s="45">
        <f>G5</f>
        <v>77964</v>
      </c>
      <c r="G18" s="28">
        <f t="shared" ref="G18:G20" si="1">E18-F18</f>
        <v>0.19999999999708962</v>
      </c>
    </row>
    <row r="19" spans="4:7" ht="20.100000000000001" customHeight="1" x14ac:dyDescent="0.25">
      <c r="D19" s="1" t="s">
        <v>29</v>
      </c>
      <c r="E19" s="45">
        <v>600498</v>
      </c>
      <c r="F19" s="45">
        <f>G6</f>
        <v>600498</v>
      </c>
      <c r="G19" s="28">
        <f t="shared" si="1"/>
        <v>0</v>
      </c>
    </row>
    <row r="20" spans="4:7" ht="20.100000000000001" customHeight="1" x14ac:dyDescent="0.25">
      <c r="E20" s="51">
        <f>SUM(E17:E19)</f>
        <v>828608.6</v>
      </c>
      <c r="F20" s="52">
        <f>SUM(F17:F19)</f>
        <v>828608</v>
      </c>
      <c r="G20" s="53">
        <f t="shared" si="1"/>
        <v>0.59999999997671694</v>
      </c>
    </row>
  </sheetData>
  <mergeCells count="5">
    <mergeCell ref="B1:L1"/>
    <mergeCell ref="C2:D2"/>
    <mergeCell ref="E2:H2"/>
    <mergeCell ref="I2:L2"/>
    <mergeCell ref="B8:D8"/>
  </mergeCells>
  <hyperlinks>
    <hyperlink ref="D4" r:id="rId1" location="name=view_transaction&amp;active_id=427165" display="https://umgbu.umgroups.com/ui - name=view_transaction&amp;active_id=427165"/>
    <hyperlink ref="C5" r:id="rId2" location="name=view_transaction&amp;active_id=430126" display="https://umgbu.umgroups.com/ui - name=view_transaction&amp;active_id=430126"/>
    <hyperlink ref="D5" r:id="rId3" location="name=view_transaction&amp;active_id=428832" display="https://umgbu.umgroups.com/ui - name=view_transaction&amp;active_id=428832"/>
  </hyperlinks>
  <pageMargins left="0.7" right="0.7" top="0.75" bottom="0.75" header="0.3" footer="0.3"/>
  <pageSetup orientation="portrait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U5" sqref="U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Corp PV</vt:lpstr>
      <vt:lpstr>ATT PV</vt:lpstr>
      <vt:lpstr>ATT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2024-08-01T13:52:59Z</dcterms:modified>
</cp:coreProperties>
</file>