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Lae Lae Aung\Cash Book NOV'2024 to 2025 Update\JUNE'25\"/>
    </mc:Choice>
  </mc:AlternateContent>
  <bookViews>
    <workbookView xWindow="0" yWindow="0" windowWidth="20490" windowHeight="5655" tabRatio="716"/>
  </bookViews>
  <sheets>
    <sheet name="Budget &amp; Actual" sheetId="12" r:id="rId1"/>
    <sheet name="Budget Request" sheetId="16" r:id="rId2"/>
    <sheet name="cash book" sheetId="24" r:id="rId3"/>
    <sheet name="CORP PAY" sheetId="25" r:id="rId4"/>
    <sheet name="Summary" sheetId="26" r:id="rId5"/>
    <sheet name="Bank -AYA-MMK" sheetId="27" r:id="rId6"/>
    <sheet name="Bank -KBZ-MMK" sheetId="28" r:id="rId7"/>
    <sheet name="Cashier SB" sheetId="23" state="hidden" r:id="rId8"/>
  </sheets>
  <externalReferences>
    <externalReference r:id="rId9"/>
  </externalReferences>
  <definedNames>
    <definedName name="_xlnm._FilterDatabase" localSheetId="5" hidden="1">'Bank -AYA-MMK'!$A$3:$O$32</definedName>
    <definedName name="_xlnm._FilterDatabase" localSheetId="6" hidden="1">'Bank -KBZ-MMK'!$A$3:$O$69</definedName>
    <definedName name="_xlnm._FilterDatabase" localSheetId="0" hidden="1">'Budget &amp; Actual'!$C$1:$C$107</definedName>
    <definedName name="_xlnm._FilterDatabase" localSheetId="1" hidden="1">'Budget Request'!$A$3:$O$61</definedName>
    <definedName name="_xlnm._FilterDatabase" localSheetId="2" hidden="1">'cash book'!$A$3:$AY$165</definedName>
    <definedName name="_xlnm._FilterDatabase" localSheetId="7" hidden="1">'Cashier SB'!$J$2:$J$196</definedName>
    <definedName name="_xlnm._FilterDatabase" localSheetId="3" hidden="1">'CORP PAY'!$A$6:$M$1971</definedName>
    <definedName name="CategoryFixedAssetsInformation">OFFSET(UCategoryFixedAssets, 1, 0, COUNTA('[1]FA Reference'!$A:$A)-1, 3)</definedName>
    <definedName name="CategoryFixedAssetsShow">OFFSET(UCategoryFixedAssets, 1, 0, COUNTA('[1]FA Reference'!$A:$A)-1, 2)</definedName>
    <definedName name="Class">OFFSET(UClass, 1, 0, COUNTA('[1]FA Reference'!$E:$E)-1, 1)</definedName>
    <definedName name="DepreCurrentEnd">[1]UMGDepreciationDatabase!$M$2</definedName>
    <definedName name="DepreCurrentStart">[1]UMGDepreciationDatabase!$M$1</definedName>
    <definedName name="DepreEnd">[1]UMGDepreciationDatabase!$K$2</definedName>
    <definedName name="DepreStart">[1]UMGDepreciationDatabase!$K$1</definedName>
    <definedName name="DisposalDate">OFFSET(UDisposalDate, 0, 0, COUNTA([1]UMGDepreciationDatabase!$A:$A)-2)</definedName>
    <definedName name="InitialDepre">OFFSET(UInitialDepre, 0, 0, COUNTA([1]UMGDepreciationDatabase!$A:$A)-2)</definedName>
    <definedName name="koko">#REF!</definedName>
    <definedName name="NumYear">OFFSET(UNumYear, 1, 0, COUNTA('[1]FA Reference'!$A:$A)-1, 1)</definedName>
    <definedName name="OriginalPurchasingPrice">OFFSET(UOriginalPurchasingPrice, 0, 0, COUNTA([1]UMGDepreciationDatabase!$A:$A)-2)</definedName>
    <definedName name="PurchasingDate">OFFSET(UPurchasingDate, 0, 0, COUNTA([1]UMGDepreciationDatabase!$A:$A)-2)</definedName>
    <definedName name="Salvage">OFFSET(USalvage, 0, 0, COUNTA([1]UMGDepreciationDatabase!$A:$A)-2)</definedName>
    <definedName name="SuffixedYear">OFFSET(USuffixedYear, 1, 0, COUNTA('[1]FA Reference'!$A:$A)-1, 1)</definedName>
    <definedName name="UCategoryFixedAssets">'[1]FA Reference'!$A$1</definedName>
    <definedName name="UClass">'[1]FA Reference'!$E$1</definedName>
    <definedName name="UDisposalDate">[1]UMGDepreciationDatabase!$K$4</definedName>
    <definedName name="UInitialDepre">[1]UMGDepreciationDatabase!$G$4</definedName>
    <definedName name="UMGDepreciationDatabase">OFFSET(UMGDepreciationDatabaseStartPoint,0,0,COUNTA([1]UMGDepreciationDatabase!$A:$A)-1,COUNTA([1]UMGDepreciationDatabase!$3:$3))</definedName>
    <definedName name="UMGDepreciationDatabaseStartPoint">[1]UMGDepreciationDatabase!$A$3</definedName>
    <definedName name="UNumYear">'[1]FA Reference'!$D$1</definedName>
    <definedName name="UOriginalPurchasingPrice">[1]UMGDepreciationDatabase!$F$4</definedName>
    <definedName name="UPurchasingDate">[1]UMGDepreciationDatabase!$E$4</definedName>
    <definedName name="USalvage">[1]UMGDepreciationDatabase!$H$4</definedName>
    <definedName name="USuffixedYear">'[1]FA Reference'!$B$1</definedName>
    <definedName name="UYear">[1]UMGDepreciationDatabase!$J$4</definedName>
    <definedName name="Year">OFFSET(UYear, 0, 0, COUNTA([1]UMGDepreciationDatabase!$A:$A)-2)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2" i="12" l="1"/>
  <c r="G5" i="12"/>
  <c r="E53" i="12"/>
  <c r="C53" i="12"/>
  <c r="G17" i="26"/>
  <c r="I15" i="26"/>
  <c r="K2" i="28"/>
  <c r="J2" i="28"/>
  <c r="I2" i="28"/>
  <c r="H2" i="28"/>
  <c r="K2" i="27"/>
  <c r="J2" i="27"/>
  <c r="I2" i="27"/>
  <c r="H2" i="27"/>
  <c r="D17" i="26"/>
  <c r="D19" i="26" s="1"/>
  <c r="O15" i="26"/>
  <c r="N15" i="26"/>
  <c r="J15" i="26"/>
  <c r="D15" i="26"/>
  <c r="L1973" i="25"/>
  <c r="K1973" i="25"/>
  <c r="J1973" i="25"/>
  <c r="L1972" i="25"/>
  <c r="K1972" i="25"/>
  <c r="J1972" i="25"/>
  <c r="L1957" i="25"/>
  <c r="K1957" i="25"/>
  <c r="J1957" i="25"/>
  <c r="L1927" i="25"/>
  <c r="K1927" i="25"/>
  <c r="J1927" i="25"/>
  <c r="L1925" i="25"/>
  <c r="K1925" i="25"/>
  <c r="J1925" i="25"/>
  <c r="L1923" i="25"/>
  <c r="K1923" i="25"/>
  <c r="J1923" i="25"/>
  <c r="L1787" i="25"/>
  <c r="K1787" i="25"/>
  <c r="J1787" i="25"/>
  <c r="L1774" i="25"/>
  <c r="K1774" i="25"/>
  <c r="J1774" i="25"/>
  <c r="L1755" i="25"/>
  <c r="K1755" i="25"/>
  <c r="J1755" i="25"/>
  <c r="L1753" i="25"/>
  <c r="K1753" i="25"/>
  <c r="J1753" i="25"/>
  <c r="L1748" i="25"/>
  <c r="K1748" i="25"/>
  <c r="J1748" i="25"/>
  <c r="L1746" i="25"/>
  <c r="K1746" i="25"/>
  <c r="J1746" i="25"/>
  <c r="L1690" i="25"/>
  <c r="K1690" i="25"/>
  <c r="J1690" i="25"/>
  <c r="L1668" i="25"/>
  <c r="K1668" i="25"/>
  <c r="J1668" i="25"/>
  <c r="L1656" i="25"/>
  <c r="K1656" i="25"/>
  <c r="J1656" i="25"/>
  <c r="L1627" i="25"/>
  <c r="K1627" i="25"/>
  <c r="J1627" i="25"/>
  <c r="L1621" i="25"/>
  <c r="K1621" i="25"/>
  <c r="J1621" i="25"/>
  <c r="L1576" i="25"/>
  <c r="K1576" i="25"/>
  <c r="J1576" i="25"/>
  <c r="L1567" i="25"/>
  <c r="K1567" i="25"/>
  <c r="J1567" i="25"/>
  <c r="L1542" i="25"/>
  <c r="K1542" i="25"/>
  <c r="J1542" i="25"/>
  <c r="L1527" i="25"/>
  <c r="K1527" i="25"/>
  <c r="J1527" i="25"/>
  <c r="L1516" i="25"/>
  <c r="K1516" i="25"/>
  <c r="J1516" i="25"/>
  <c r="L1506" i="25"/>
  <c r="K1506" i="25"/>
  <c r="J1506" i="25"/>
  <c r="L1495" i="25"/>
  <c r="K1495" i="25"/>
  <c r="J1495" i="25"/>
  <c r="L1485" i="25"/>
  <c r="K1485" i="25"/>
  <c r="J1485" i="25"/>
  <c r="L1474" i="25"/>
  <c r="K1474" i="25"/>
  <c r="J1474" i="25"/>
  <c r="L1462" i="25"/>
  <c r="K1462" i="25"/>
  <c r="J1462" i="25"/>
  <c r="L1457" i="25"/>
  <c r="K1457" i="25"/>
  <c r="J1457" i="25"/>
  <c r="L1453" i="25"/>
  <c r="K1453" i="25"/>
  <c r="J1453" i="25"/>
  <c r="L1444" i="25"/>
  <c r="K1444" i="25"/>
  <c r="J1444" i="25"/>
  <c r="L1442" i="25"/>
  <c r="K1442" i="25"/>
  <c r="J1442" i="25"/>
  <c r="L1432" i="25"/>
  <c r="K1432" i="25"/>
  <c r="J1432" i="25"/>
  <c r="L1424" i="25"/>
  <c r="K1424" i="25"/>
  <c r="J1424" i="25"/>
  <c r="L1413" i="25"/>
  <c r="K1413" i="25"/>
  <c r="J1413" i="25"/>
  <c r="L1398" i="25"/>
  <c r="K1398" i="25"/>
  <c r="J1398" i="25"/>
  <c r="L1388" i="25"/>
  <c r="K1388" i="25"/>
  <c r="J1388" i="25"/>
  <c r="L1378" i="25"/>
  <c r="K1378" i="25"/>
  <c r="J1378" i="25"/>
  <c r="L1375" i="25"/>
  <c r="K1375" i="25"/>
  <c r="J1375" i="25"/>
  <c r="L1357" i="25"/>
  <c r="K1357" i="25"/>
  <c r="J1357" i="25"/>
  <c r="L1355" i="25"/>
  <c r="K1355" i="25"/>
  <c r="J1355" i="25"/>
  <c r="L1350" i="25"/>
  <c r="K1350" i="25"/>
  <c r="J1350" i="25"/>
  <c r="L1343" i="25"/>
  <c r="K1343" i="25"/>
  <c r="J1343" i="25"/>
  <c r="L1328" i="25"/>
  <c r="K1328" i="25"/>
  <c r="J1328" i="25"/>
  <c r="L1322" i="25"/>
  <c r="K1322" i="25"/>
  <c r="J1322" i="25"/>
  <c r="L1320" i="25"/>
  <c r="K1320" i="25"/>
  <c r="J1320" i="25"/>
  <c r="L1039" i="25"/>
  <c r="K1039" i="25"/>
  <c r="J1039" i="25"/>
  <c r="L934" i="25"/>
  <c r="K934" i="25"/>
  <c r="J934" i="25"/>
  <c r="L890" i="25"/>
  <c r="K890" i="25"/>
  <c r="J890" i="25"/>
  <c r="L861" i="25"/>
  <c r="K861" i="25"/>
  <c r="J861" i="25"/>
  <c r="L859" i="25"/>
  <c r="K859" i="25"/>
  <c r="J859" i="25"/>
  <c r="L748" i="25"/>
  <c r="K748" i="25"/>
  <c r="J748" i="25"/>
  <c r="L742" i="25"/>
  <c r="K742" i="25"/>
  <c r="J742" i="25"/>
  <c r="L691" i="25"/>
  <c r="K691" i="25"/>
  <c r="J691" i="25"/>
  <c r="L686" i="25"/>
  <c r="K686" i="25"/>
  <c r="J686" i="25"/>
  <c r="L669" i="25"/>
  <c r="K669" i="25"/>
  <c r="J669" i="25"/>
  <c r="L609" i="25"/>
  <c r="K609" i="25"/>
  <c r="J609" i="25"/>
  <c r="L292" i="25"/>
  <c r="K292" i="25"/>
  <c r="J292" i="25"/>
  <c r="L286" i="25"/>
  <c r="K286" i="25"/>
  <c r="J286" i="25"/>
  <c r="L284" i="25"/>
  <c r="K284" i="25"/>
  <c r="J284" i="25"/>
  <c r="L281" i="25"/>
  <c r="K281" i="25"/>
  <c r="J281" i="25"/>
  <c r="L274" i="25"/>
  <c r="K274" i="25"/>
  <c r="J274" i="25"/>
  <c r="L246" i="25"/>
  <c r="K246" i="25"/>
  <c r="J246" i="25"/>
  <c r="L138" i="25"/>
  <c r="K138" i="25"/>
  <c r="J138" i="25"/>
  <c r="L73" i="25"/>
  <c r="K73" i="25"/>
  <c r="J73" i="25"/>
  <c r="L66" i="25"/>
  <c r="K66" i="25"/>
  <c r="J66" i="25"/>
  <c r="K5" i="25"/>
  <c r="J5" i="25"/>
  <c r="I5" i="25"/>
  <c r="H5" i="25"/>
  <c r="R2" i="24"/>
  <c r="Q2" i="24"/>
  <c r="P2" i="24"/>
  <c r="O2" i="24"/>
  <c r="L2" i="24"/>
  <c r="K2" i="24"/>
  <c r="J2" i="24"/>
  <c r="O1" i="24" s="1"/>
  <c r="C59" i="12" l="1"/>
  <c r="J53" i="16" l="1"/>
  <c r="I53" i="16" l="1"/>
  <c r="F53" i="16"/>
  <c r="D8" i="16"/>
  <c r="C53" i="16" l="1"/>
  <c r="E70" i="12" l="1"/>
  <c r="C70" i="12"/>
  <c r="D53" i="12"/>
  <c r="C78" i="12" l="1"/>
  <c r="E78" i="12"/>
  <c r="E60" i="16" l="1"/>
  <c r="H60" i="16" l="1"/>
  <c r="G6" i="12" l="1"/>
  <c r="G7" i="12" l="1"/>
  <c r="G8" i="12"/>
  <c r="G9" i="12"/>
  <c r="G10" i="12"/>
  <c r="G11" i="12"/>
  <c r="G12" i="12"/>
  <c r="G13" i="12"/>
  <c r="G14" i="12"/>
  <c r="G15" i="12"/>
  <c r="G16" i="12"/>
  <c r="G17" i="12"/>
  <c r="G18" i="12"/>
  <c r="G19" i="12"/>
  <c r="G20" i="12"/>
  <c r="G21" i="12"/>
  <c r="G23" i="12"/>
  <c r="G24" i="12"/>
  <c r="G25" i="12"/>
  <c r="G26" i="12"/>
  <c r="G27" i="12"/>
  <c r="G28" i="12"/>
  <c r="G29" i="12"/>
  <c r="G30" i="12"/>
  <c r="G31" i="12"/>
  <c r="G32" i="12"/>
  <c r="G33" i="12"/>
  <c r="G34" i="12"/>
  <c r="G35" i="12"/>
  <c r="G36" i="12"/>
  <c r="G37" i="12"/>
  <c r="G38" i="12"/>
  <c r="G39" i="12"/>
  <c r="G40" i="12"/>
  <c r="G41" i="12"/>
  <c r="G42" i="12"/>
  <c r="G43" i="12"/>
  <c r="G44" i="12"/>
  <c r="G45" i="12"/>
  <c r="G46" i="12"/>
  <c r="G47" i="12"/>
  <c r="G48" i="12"/>
  <c r="G49" i="12"/>
  <c r="G50" i="12"/>
  <c r="G51" i="12"/>
  <c r="G52" i="12"/>
  <c r="G53" i="12" l="1"/>
  <c r="G55" i="12" s="1"/>
  <c r="G58" i="12"/>
  <c r="G59" i="12"/>
  <c r="L60" i="16" l="1"/>
  <c r="K4" i="16"/>
  <c r="K5" i="16"/>
  <c r="K6" i="16"/>
  <c r="K7" i="16"/>
  <c r="K8" i="16"/>
  <c r="K9" i="16"/>
  <c r="K10" i="16"/>
  <c r="K11" i="16"/>
  <c r="K12" i="16"/>
  <c r="K13" i="16"/>
  <c r="K14" i="16"/>
  <c r="K15" i="16"/>
  <c r="K16" i="16"/>
  <c r="K17" i="16"/>
  <c r="K18" i="16"/>
  <c r="K19" i="16"/>
  <c r="K20" i="16"/>
  <c r="K21" i="16"/>
  <c r="K22" i="16"/>
  <c r="K23" i="16"/>
  <c r="K24" i="16"/>
  <c r="K25" i="16"/>
  <c r="K26" i="16"/>
  <c r="K27" i="16"/>
  <c r="K28" i="16"/>
  <c r="K29" i="16"/>
  <c r="K30" i="16"/>
  <c r="K31" i="16"/>
  <c r="K32" i="16"/>
  <c r="K33" i="16"/>
  <c r="K34" i="16"/>
  <c r="K35" i="16"/>
  <c r="K36" i="16"/>
  <c r="K37" i="16"/>
  <c r="K38" i="16"/>
  <c r="K39" i="16"/>
  <c r="K40" i="16"/>
  <c r="K41" i="16"/>
  <c r="K42" i="16"/>
  <c r="K43" i="16"/>
  <c r="K44" i="16"/>
  <c r="K45" i="16"/>
  <c r="K46" i="16"/>
  <c r="K47" i="16"/>
  <c r="K48" i="16"/>
  <c r="K49" i="16"/>
  <c r="K50" i="16"/>
  <c r="K51" i="16"/>
  <c r="K52" i="16"/>
  <c r="K53" i="16"/>
  <c r="K54" i="16"/>
  <c r="K55" i="16"/>
  <c r="K56" i="16"/>
  <c r="K57" i="16"/>
  <c r="F50" i="12" l="1"/>
  <c r="G60" i="12" l="1"/>
  <c r="G61" i="12" l="1"/>
  <c r="G62" i="12"/>
  <c r="G64" i="12"/>
  <c r="G65" i="12"/>
  <c r="G66" i="12"/>
  <c r="G63" i="12" l="1"/>
  <c r="C60" i="16" l="1"/>
  <c r="K58" i="16"/>
  <c r="K59" i="16"/>
  <c r="K60" i="16" l="1"/>
  <c r="F65" i="12"/>
  <c r="F62" i="12"/>
  <c r="J60" i="16" l="1"/>
  <c r="F60" i="16"/>
  <c r="D60" i="16" l="1"/>
  <c r="G60" i="16"/>
  <c r="I60" i="16"/>
  <c r="G67" i="12" l="1"/>
  <c r="G68" i="12"/>
  <c r="G69" i="12"/>
  <c r="G70" i="12" l="1"/>
  <c r="G78" i="12" s="1"/>
  <c r="G54" i="12"/>
  <c r="F69" i="12"/>
  <c r="F5" i="12" l="1"/>
  <c r="B76" i="12" l="1"/>
  <c r="G75" i="12"/>
  <c r="F75" i="12"/>
  <c r="G74" i="12"/>
  <c r="F74" i="12"/>
  <c r="G73" i="12"/>
  <c r="F73" i="12"/>
  <c r="F68" i="12"/>
  <c r="F67" i="12"/>
  <c r="F66" i="12"/>
  <c r="D78" i="12"/>
  <c r="B53" i="12"/>
  <c r="F52" i="12"/>
  <c r="F51" i="12"/>
  <c r="F49" i="12"/>
  <c r="F48" i="12"/>
  <c r="F47" i="12"/>
  <c r="F46" i="12"/>
  <c r="F45" i="12"/>
  <c r="F44" i="12"/>
  <c r="F43" i="12"/>
  <c r="F42" i="12"/>
  <c r="F41" i="12"/>
  <c r="F40" i="12"/>
  <c r="F39" i="12"/>
  <c r="F38" i="12"/>
  <c r="F37" i="12"/>
  <c r="F36" i="12"/>
  <c r="F35" i="12"/>
  <c r="F34" i="12"/>
  <c r="F33" i="12"/>
  <c r="F32" i="12"/>
  <c r="F31" i="12"/>
  <c r="F30" i="12"/>
  <c r="F29" i="12"/>
  <c r="F28" i="12"/>
  <c r="F27" i="12"/>
  <c r="F26" i="12"/>
  <c r="F25" i="12"/>
  <c r="F24" i="12"/>
  <c r="F23" i="12"/>
  <c r="F22" i="12"/>
  <c r="F21" i="12"/>
  <c r="F20" i="12"/>
  <c r="F19" i="12"/>
  <c r="F18" i="12"/>
  <c r="F17" i="12"/>
  <c r="F16" i="12"/>
  <c r="F15" i="12"/>
  <c r="F14" i="12"/>
  <c r="F13" i="12"/>
  <c r="F12" i="12"/>
  <c r="F11" i="12"/>
  <c r="F10" i="12"/>
  <c r="F9" i="12"/>
  <c r="F7" i="12"/>
  <c r="F6" i="12"/>
  <c r="F53" i="12" l="1"/>
  <c r="F76" i="12"/>
  <c r="B78" i="12"/>
  <c r="G76" i="12"/>
  <c r="F59" i="12" l="1"/>
  <c r="F70" i="12" s="1"/>
  <c r="F78" i="12" s="1"/>
</calcChain>
</file>

<file path=xl/comments1.xml><?xml version="1.0" encoding="utf-8"?>
<comments xmlns="http://schemas.openxmlformats.org/spreadsheetml/2006/main">
  <authors>
    <author>UMG</author>
  </authors>
  <commentList>
    <comment ref="C59" authorId="0" shapeId="0">
      <text>
        <r>
          <rPr>
            <b/>
            <sz val="9"/>
            <color indexed="81"/>
            <rFont val="Tahoma"/>
          </rPr>
          <t>UMG:</t>
        </r>
        <r>
          <rPr>
            <sz val="9"/>
            <color indexed="81"/>
            <rFont val="Tahoma"/>
          </rPr>
          <t xml:space="preserve">
Urgent Budget AC-ATT-2025-05-00026
 3,823,500/-KS</t>
        </r>
      </text>
    </comment>
  </commentList>
</comments>
</file>

<file path=xl/comments2.xml><?xml version="1.0" encoding="utf-8"?>
<comments xmlns="http://schemas.openxmlformats.org/spreadsheetml/2006/main">
  <authors>
    <author>user</author>
  </authors>
  <commentList>
    <comment ref="B51" authorId="0" shapeId="0">
      <text>
        <r>
          <rPr>
            <b/>
            <sz val="9"/>
            <color indexed="81"/>
            <rFont val="Tahoma"/>
            <family val="2"/>
          </rPr>
          <t>user:</t>
        </r>
        <r>
          <rPr>
            <sz val="9"/>
            <color indexed="81"/>
            <rFont val="Tahoma"/>
            <family val="2"/>
          </rPr>
          <t xml:space="preserve">
for Workshop</t>
        </r>
      </text>
    </comment>
  </commentList>
</comments>
</file>

<file path=xl/sharedStrings.xml><?xml version="1.0" encoding="utf-8"?>
<sst xmlns="http://schemas.openxmlformats.org/spreadsheetml/2006/main" count="22160" uniqueCount="5414">
  <si>
    <t>COA</t>
  </si>
  <si>
    <t>Budget
(MMK)</t>
  </si>
  <si>
    <t>Actual
(MMK)</t>
  </si>
  <si>
    <t>Variance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</si>
  <si>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</si>
  <si>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</si>
  <si>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</si>
  <si>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</si>
  <si>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</si>
  <si>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</si>
  <si>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</si>
  <si>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</si>
  <si>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</si>
  <si>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</si>
  <si>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</si>
  <si>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</si>
  <si>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</si>
  <si>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</si>
  <si>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</si>
  <si>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</si>
  <si>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</si>
  <si>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</si>
  <si>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</si>
  <si>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</si>
  <si>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</si>
  <si>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</si>
  <si>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</si>
  <si>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</si>
  <si>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</si>
  <si>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</si>
  <si>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</si>
  <si>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</si>
  <si>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</si>
  <si>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</si>
  <si>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</si>
  <si>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</si>
  <si>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</si>
  <si>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</si>
  <si>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</si>
  <si>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</si>
  <si>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</si>
  <si>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</si>
  <si>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</si>
  <si>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</si>
  <si>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</si>
  <si>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</si>
  <si>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</si>
  <si>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</si>
  <si>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</si>
  <si>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</si>
  <si>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</si>
  <si>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</si>
  <si>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</si>
  <si>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COGS</t>
  </si>
  <si>
    <t>OPEX</t>
  </si>
  <si>
    <t>[15025000] FA - Furniture and Fixture</t>
  </si>
  <si>
    <t>Approved By</t>
  </si>
  <si>
    <t>Budget
(USD)</t>
  </si>
  <si>
    <t>Actual
(USD)</t>
  </si>
  <si>
    <t>Variance
(USD)</t>
  </si>
  <si>
    <t>Conbined Amount(MMK)</t>
  </si>
  <si>
    <t>[15024000] FA - Motor Vehicle</t>
  </si>
  <si>
    <t>[15020001] FA - Computer and Electrical Equipment</t>
  </si>
  <si>
    <t>51010054 COGS - Commission Units</t>
  </si>
  <si>
    <t>OPEX Variance %</t>
  </si>
  <si>
    <t>TOTAL Monthly Cash Budget Vs Actual Comparison</t>
  </si>
  <si>
    <t>Fixed Assets(CAPEX)</t>
  </si>
  <si>
    <t>TOTAL OPEX</t>
  </si>
  <si>
    <t>TOTAL COGS</t>
  </si>
  <si>
    <t>TOTAL CAPEX</t>
  </si>
  <si>
    <t>YOMA Bank</t>
  </si>
  <si>
    <t>BU:AT&amp;T</t>
  </si>
  <si>
    <t>Transportation Charges Unit</t>
  </si>
  <si>
    <t>Transportation Charges S'part</t>
  </si>
  <si>
    <t>Remark</t>
  </si>
  <si>
    <t>Description</t>
  </si>
  <si>
    <t>COGS - Machine Repair &amp; Maintenance</t>
  </si>
  <si>
    <t xml:space="preserve">51040004 Cost of other service </t>
  </si>
  <si>
    <t xml:space="preserve">      Measurement for Salary</t>
  </si>
  <si>
    <t xml:space="preserve">   </t>
  </si>
  <si>
    <t>62010022 Admin - Employee Travelling Expenses - Oversea Trip - ATT</t>
  </si>
  <si>
    <t>Sale</t>
  </si>
  <si>
    <t xml:space="preserve">  </t>
  </si>
  <si>
    <t>Branch Income</t>
  </si>
  <si>
    <t>ATT BU Income</t>
  </si>
  <si>
    <t xml:space="preserve">51010164 COGS -Units </t>
  </si>
  <si>
    <t>Prepared By                              Checked by</t>
  </si>
  <si>
    <t>BU: AT&amp;T</t>
  </si>
  <si>
    <t>Odoo COA</t>
  </si>
  <si>
    <t>Marketing</t>
  </si>
  <si>
    <t>Spare Part</t>
  </si>
  <si>
    <t xml:space="preserve"> Services</t>
  </si>
  <si>
    <t>F&amp;A</t>
  </si>
  <si>
    <t>Admin &amp; HR</t>
  </si>
  <si>
    <t xml:space="preserve">Rental </t>
  </si>
  <si>
    <t>Production</t>
  </si>
  <si>
    <t>50010000-009 COGS - Units</t>
  </si>
  <si>
    <t>50010006-009 COGS #Deutz Fahr-Farm Tractor-Units-ATT(ATT)</t>
  </si>
  <si>
    <t>Local Implement</t>
  </si>
  <si>
    <t xml:space="preserve">50020009-009 COGS # Local Parts </t>
  </si>
  <si>
    <t>50010000-009 COGS - Other</t>
  </si>
  <si>
    <t>Total Amount</t>
  </si>
  <si>
    <t>Prepared By</t>
  </si>
  <si>
    <t>Checked By</t>
  </si>
  <si>
    <t>Approve By</t>
  </si>
  <si>
    <t>ATT F&amp;A Dept:Dept Head</t>
  </si>
  <si>
    <t>50190001-009 COGS # Commission (Unit)</t>
  </si>
  <si>
    <t>ATT  BU : GM</t>
  </si>
  <si>
    <t>For Saleman Incentive</t>
  </si>
  <si>
    <t>-</t>
  </si>
  <si>
    <t>ATT BU : GM</t>
  </si>
  <si>
    <t>51020046 COGS -Spare Parts</t>
  </si>
  <si>
    <t>Lae Lae Aung</t>
  </si>
  <si>
    <t>ATT F&amp;A Dept: F&amp;A</t>
  </si>
  <si>
    <t>ATT F&amp;A Dept: F&amp;A                ATT  Finance Dept Head</t>
  </si>
  <si>
    <t>ATT  BU :  VCM</t>
  </si>
  <si>
    <t>Workshop used</t>
  </si>
  <si>
    <t>U Maung Maung</t>
  </si>
  <si>
    <t xml:space="preserve"> Daw Zin Mar</t>
  </si>
  <si>
    <t>Date</t>
  </si>
  <si>
    <t>HQ</t>
  </si>
  <si>
    <t>EX-ATT-2025-02-00015</t>
  </si>
  <si>
    <t>CS_MMK_ATT-2025-02-00176</t>
  </si>
  <si>
    <t>ATT_BudgetRequestor</t>
  </si>
  <si>
    <t>CS_MMK_ATT-2025-02-00175</t>
  </si>
  <si>
    <t>EX-ATT-2025-02-00014</t>
  </si>
  <si>
    <t>CS_MMK_ATT-2025-02-00174</t>
  </si>
  <si>
    <t>CS_MMK_ATT-2025-02-00173</t>
  </si>
  <si>
    <t>EX-ATT-2025-02-00012</t>
  </si>
  <si>
    <t>CS_MMK_ATT-2025-02-00172</t>
  </si>
  <si>
    <t>CS_MMK_ATT-2025-02-00171</t>
  </si>
  <si>
    <t>UBG-ATT-2025-02-00003</t>
  </si>
  <si>
    <t>CS_MMK_ATT-2025-02-00170</t>
  </si>
  <si>
    <t>CS_MMK_ATT-2025-02-00169</t>
  </si>
  <si>
    <t>UBG-ATT-2025-02-00008</t>
  </si>
  <si>
    <t>CS_MMK_ATT-2025-02-00168</t>
  </si>
  <si>
    <t>AGRICULTURE TRACTOR AND TRUCK BUSINESS UNIT (ATT)</t>
  </si>
  <si>
    <t>Machine repair charges, PIC_Thinzar Moe Htet, Customer Deal Machine,DF75-43027, Solid shaft 19mm 10',DEUTZ-FAHR Logo New sticker, Bonnect cover liner 6',Water separator1set,Battery 12V(short) (Booster).</t>
  </si>
  <si>
    <t>CS_MMK_ATT-2025-02-00167</t>
  </si>
  <si>
    <t>ADV-ATT-2025-02-00053</t>
  </si>
  <si>
    <t>CS_MMK_ATT-2025-02-00166</t>
  </si>
  <si>
    <t>Transportation charges for customer U Win Naing DF-75 (ATT to MGW office)</t>
  </si>
  <si>
    <t>CS_MMK_ATT-2025-02-00165</t>
  </si>
  <si>
    <t>ADV-ATT-2025-02-00052</t>
  </si>
  <si>
    <t>CS_MMK_ATT-2025-02-00164</t>
  </si>
  <si>
    <t>Transportation charges for customer U Khin Soe MT354+5 Poly (ATT to Taunggyi)</t>
  </si>
  <si>
    <t>CS_MMK_ATT-2025-02-00163</t>
  </si>
  <si>
    <t>ADV-ATT-2025-02-00040</t>
  </si>
  <si>
    <t>CS_MMK_ATT-2025-02-00162</t>
  </si>
  <si>
    <t>Branch support,ATT BU To Taungyi,Aung Pan Yard,DF95-17565/DF75-43032 ,Machine inspection,PIC-Nay Htun Win</t>
  </si>
  <si>
    <t>CS_MMK_ATT-2025-02-00161</t>
  </si>
  <si>
    <t>AC-ATT-2025-02-00039</t>
  </si>
  <si>
    <t>Advance Clear from  Nyein Nyein, ADV-ATT-2025-02-00033,  for Machine Repair Charges DF60-1906 Operator Seat Repair Cushion ,Liner repair, Cleaning ,Painting from Service Dept (ADV KS-140,000/-, EXP KS-130,000/-, REF KS- 10,000/-)</t>
  </si>
  <si>
    <t>CS_MMK_ATT-2025-02-00160</t>
  </si>
  <si>
    <t>AC-ATT-2025-02-00038</t>
  </si>
  <si>
    <t>Advance Clear from Thinzar Moe Htet, ADV-ATT-2025-02-00016, for Machine Repair Charges Model -MTR7C0.8,S/N-CDF201607001T Tyre ,Samson (China brand )6.50-16=2pcs, Axle ball bearing 30207=2pcs,Axle ball bearing 30206=2pcs, U-bolts3'' =4pcs,Lay bush=4pcs,Bolt ,Nuts ,Washer, Disc wheel bolts (L/R), New Tyre repair charges, For painting  Green color=1gl,Gray color=1gl,Tina (raw)=5gl from Production Dept (ADV KS-1,450,000/-, EXP KS- 1,274,000/-, REF KS- 176,000/-)</t>
  </si>
  <si>
    <t>CS_MMK_ATT-2025-02-00159</t>
  </si>
  <si>
    <t>AC-ATT-2025-02-00036</t>
  </si>
  <si>
    <t>Advance Clear from Thinzar Moe Htet, ADV-ATT-2025-02-00005, for Machine Repair charges, Customer Deal Machine DF95-17761,Rediator repair,Clutch plate &amp; repair ,Operator Seal repaired from Production Dept (ADV KS- 520,000/-, EXP KS- 465,000/-, REF KS- 55,000/-)</t>
  </si>
  <si>
    <t>CS_MMK_ATT-2025-02-00158</t>
  </si>
  <si>
    <t>AC-ATT-2025-02-00035</t>
  </si>
  <si>
    <t>Advance Clear from Thinzar Moe Htet, ADV-ATT-2025-02-00002, for Machine repair charges  Chairwoman Machine ST445-10281, For Painting Black color, Gray color, Cerise Color, Tina (smooth), Tina (raw),Lighter from Production Dept (ADV KS-760,000/-, EXP KS- 765,000/-, ADD KS- 5,000/-)</t>
  </si>
  <si>
    <t>CS_MMK_ATT-2025-02-00156</t>
  </si>
  <si>
    <t>AC-ATT-2025-02-00027</t>
  </si>
  <si>
    <t>Advance Clear form Thinzar Moe Htet, ADV-ATT-2025-01-00046,  for Machine Repair Charges, DF75-43027, Making Side Signal Light Cover ,Expansion tank cup,Fuel Tank Cup  from Production Dept (ADV KS-100,000/-, EXP KS- 43,000/-, REF KS- 57,000/-)</t>
  </si>
  <si>
    <t>CS_MMK_ATT-2025-02-00152</t>
  </si>
  <si>
    <t>AC-ATT-2025-02-00020</t>
  </si>
  <si>
    <t>Advance Clear from Swe Lae Hnin, UBG-ATT-2025-01-00008,  for Trip Charges for Naypyitaw ( Machine Delivery Case &amp; Event Case) PIC-Than Zaw Lin from Marketing Dept (ADV KS-300,000/-,  EXP KS- 176,000/-, REF KS- 124,000/-)</t>
  </si>
  <si>
    <t>CS_MMK_ATT-2025-02-00151</t>
  </si>
  <si>
    <t>EX-ATT-2025-02-00008</t>
  </si>
  <si>
    <t>CS_MMK_ATT-2025-02-00150</t>
  </si>
  <si>
    <t>CS_MMK_ATT-2025-02-00149</t>
  </si>
  <si>
    <t>AC-ATT-2025-02-00030</t>
  </si>
  <si>
    <t>CS_MMK_ATT-2025-02-00147</t>
  </si>
  <si>
    <t>Advance Clear from Zin Mar Win for miscellaneous expense (to buy water and other expense)(ADV KS-100,000/-, EXP KS- 117,500/-, ADD KS-175,00/-)</t>
  </si>
  <si>
    <t>AC-ATT-2025-02-00028</t>
  </si>
  <si>
    <t>Advance Clear from Swe Lae Hnin for Advertising Expenses for Napyidaw Event (PIC-Than Zaw Lin) from Marketing Dept (ADV KS-300,000/-, EXP KS- 392,300/-, ADD KS-92,300/-)</t>
  </si>
  <si>
    <t>CS_MMK_ATT-2025-02-00146</t>
  </si>
  <si>
    <t>UBG-ATT-2025-02-00007</t>
  </si>
  <si>
    <t>CS_MMK_ATT-2025-02-00145</t>
  </si>
  <si>
    <t>Machine Repair charges PIC_Thin zar Moe Htet, Customer Deal Machine,DF95-17761, Making Drawbar ,Solid shaft 19mm 10'</t>
  </si>
  <si>
    <t>CS_MMK_ATT-2025-02-00144</t>
  </si>
  <si>
    <t>UBG-ATT-2025-02-00002</t>
  </si>
  <si>
    <t>CS_MMK_ATT-2025-02-00143</t>
  </si>
  <si>
    <t>Advertising Expenses for Taung Yoe National Day Event  (PIC -Than Zaw Lin )</t>
  </si>
  <si>
    <t>CS_MMK_ATT-2025-02-00142</t>
  </si>
  <si>
    <t>UBG-ATT-2025-02-00006</t>
  </si>
  <si>
    <t>CS_MMK_ATT-2025-02-00141</t>
  </si>
  <si>
    <t>Machine Repair charges PIC_Thin zar Moe Htet, Customer Deal Machine  ,DF95-17761To repair the Front blade Mounted in the Machine. 4'8'mm Iron plate ,Iron plate repair, Dozer blade 8'10 hole, Blade bolt and Nuts 10pcs .</t>
  </si>
  <si>
    <t>CS_MMK_ATT-2025-02-00140</t>
  </si>
  <si>
    <t>UBG-ATT-2025-02-00005</t>
  </si>
  <si>
    <t>CS_MMK_ATT-2025-02-00139</t>
  </si>
  <si>
    <t>Machine Repair charges, Customer Deal Machine , CD604S-14555, Fo Machine Repair, Operator Seat Repair, Front Headlight Socket repair, LED Light Circle, Making Side indicator lamp, PTO seal &amp; 4 wheel shaft seal,Wheel Nuts L,R ,Front Axle Seal &amp; Oring ,Battery 12V(short)(Booster),For Painting Charges,</t>
  </si>
  <si>
    <t>CS_MMK_ATT-2025-02-00138</t>
  </si>
  <si>
    <t>UBG-ATT-2025-02-00001</t>
  </si>
  <si>
    <t>CS_MMK_ATT-2025-02-00137</t>
  </si>
  <si>
    <t xml:space="preserve">Advertising Expenses for Lawksawk Event (PIC-Than Zaw Lin ) </t>
  </si>
  <si>
    <t>CS_MMK_ATT-2025-02-00136</t>
  </si>
  <si>
    <t>ADV-ATT-2025-02-00051</t>
  </si>
  <si>
    <t>CS_MMK_ATT-2025-02-00135</t>
  </si>
  <si>
    <t xml:space="preserve">Transportation from ATT BU to Phyu Township၊ customer U Rajar Bar Bu CDF-604, Sr-14555 with 6 Poly 24'' ၊2K/3698၊ PIC-Aung Min Htun
</t>
  </si>
  <si>
    <t>CS_MMK_ATT-2025-02-00134</t>
  </si>
  <si>
    <t>ADV-ATT-2025-02-00049</t>
  </si>
  <si>
    <t>CS_MMK_ATT-2025-02-00133</t>
  </si>
  <si>
    <t xml:space="preserve">Machine Repair Workshop used Charges PIC_Nyein Nyein </t>
  </si>
  <si>
    <t>CS_MMK_ATT-2025-02-00132</t>
  </si>
  <si>
    <t>ADV-ATT-2025-02-00045</t>
  </si>
  <si>
    <t>CS_MMK_ATT-2025-02-00131</t>
  </si>
  <si>
    <t>Machine repaired charges,DF60-1873,rotavator rear cover repair charges,PIC-Nyein Nyein</t>
  </si>
  <si>
    <t>CS_MMK_ATT-2025-02-00130</t>
  </si>
  <si>
    <t>ADV-ATT-2025-02-00044</t>
  </si>
  <si>
    <t>CS_MMK_ATT-2025-02-00129</t>
  </si>
  <si>
    <t xml:space="preserve">Trip Charges For South Shan State 
PIC-Than Zaw Lin </t>
  </si>
  <si>
    <t>CS_MMK_ATT-2025-02-00128</t>
  </si>
  <si>
    <t>ADV-ATT-2025-02-00043</t>
  </si>
  <si>
    <t>CS_MMK_ATT-2025-02-00127</t>
  </si>
  <si>
    <t xml:space="preserve">Adv request for Miscellaneous expense(To buy water and other ) </t>
  </si>
  <si>
    <t>CS_MMK_ATT-2025-02-00126</t>
  </si>
  <si>
    <t>ADV-ATT-2025-02-00042</t>
  </si>
  <si>
    <t>CS_MMK_ATT-2025-02-00125</t>
  </si>
  <si>
    <t>Adv for Employee welfare (BD cake ) MMK-25000/-</t>
  </si>
  <si>
    <t>CS_MMK_ATT-2025-02-00124</t>
  </si>
  <si>
    <t>EX-ATT-2025-02-00011</t>
  </si>
  <si>
    <t>CS_MMK_ATT-2025-02-00122</t>
  </si>
  <si>
    <t>CS_MMK_ATT-2025-02-00121</t>
  </si>
  <si>
    <t>ADV-ATT-2025-02-00041</t>
  </si>
  <si>
    <t>CS_MMK_ATT-2025-02-00120</t>
  </si>
  <si>
    <t>Transportation charges for customer U Htay Win DF-95(ATT to Latpadan)</t>
  </si>
  <si>
    <t>CS_MMK_ATT-2025-02-00119</t>
  </si>
  <si>
    <t>ADV-ATT-2025-02-00012</t>
  </si>
  <si>
    <t>CS_MMK_ATT-2025-02-00118</t>
  </si>
  <si>
    <t>Computer repair to buy the laptop adapter (PIC-Zin Nyein Oo)</t>
  </si>
  <si>
    <t>CS_MMK_ATT-2025-02-00117</t>
  </si>
  <si>
    <t>AC-ATT-2025-02-00026</t>
  </si>
  <si>
    <t>Advance Clear from Nyein Nyein for Branch support,ATT To NPT BR,Customer -U Thet Naing,MH88T-299,Problem-D&amp;C and demonstration for bean harvesting from Service Dept (ADV KS-45,000/-, EXP KS- 115,000/-, ADD KS-70,000)</t>
  </si>
  <si>
    <t>CS_MMK_ATT-2025-02-00116</t>
  </si>
  <si>
    <t>AC-ATT-2025-02-00019</t>
  </si>
  <si>
    <t>Advance Clear from Nyein Nyein for  Branch support ATT To MeikHtila,Customer Daw Tin Tin Sint,DF75-44123,Problem-Blow by gas from breather Assign PIC; Ko Nay Htun Win from Service Dept (ADV KS- 310,000/-, EXP KS-250,500/-, REF KS-59,500/-)</t>
  </si>
  <si>
    <t>CS_MMK_ATT-2025-02-00115</t>
  </si>
  <si>
    <t>EX-ATT-2025-02-00010</t>
  </si>
  <si>
    <t>CS_MMK_ATT-2025-02-00093</t>
  </si>
  <si>
    <t>CS_MMK_ATT-2025-02-00092</t>
  </si>
  <si>
    <t>EX-ATT-2025-02-00007</t>
  </si>
  <si>
    <t>CS_MMK_ATT-2025-02-00091</t>
  </si>
  <si>
    <t>CS_MMK_ATT-2025-02-00090</t>
  </si>
  <si>
    <t>AC-ATT-2025-02-00013</t>
  </si>
  <si>
    <t>Advance Clear from Ei Phoo Ngone fro traveling charges for PIC Wai Yan Phyo , Hein Min Htet (MTL, MGW,NUO) from Sale Support Dept (ADV KS-800,000/-, EXP KS- 870,3000/-, ADD KS- 70,300/-)</t>
  </si>
  <si>
    <t>CS_MMK_ATT-2025-02-00089</t>
  </si>
  <si>
    <t>AC-ATT-2025-01-00060</t>
  </si>
  <si>
    <t>Advance Clear from Saw Thazin Yu for Car liscece charges for 9M/9199(PIC-AMH) (ADV KS-500,000/-, EXP KS- 423,000/-, REF KS- 77,000/-)</t>
  </si>
  <si>
    <t>CS_MMK_ATT-2025-02-00088</t>
  </si>
  <si>
    <t>ADV-ATT-2025-02-00034</t>
  </si>
  <si>
    <t>CS_MMK_ATT-2025-02-00087</t>
  </si>
  <si>
    <t>CS_MMK_ATT-2025-02-00086</t>
  </si>
  <si>
    <t>ADV-ATT-2025-02-00033</t>
  </si>
  <si>
    <t>CS_MMK_ATT-2025-02-00085</t>
  </si>
  <si>
    <t>CS_MMK_ATT-2025-02-00084</t>
  </si>
  <si>
    <t>ADV-ATT-2025-02-00032</t>
  </si>
  <si>
    <t>CS_MMK_ATT-2025-02-00083</t>
  </si>
  <si>
    <t>CS_MMK_ATT-2025-02-00082</t>
  </si>
  <si>
    <t>ADV-ATT-2025-02-00031</t>
  </si>
  <si>
    <t>CS_MMK_ATT-2025-02-00081</t>
  </si>
  <si>
    <t>CS_MMK_ATT-2025-02-00080</t>
  </si>
  <si>
    <t>ADV-ATT-2025-02-00026</t>
  </si>
  <si>
    <t>CS_MMK_ATT-2025-02-00079</t>
  </si>
  <si>
    <t>CS_MMK_ATT-2025-02-00078</t>
  </si>
  <si>
    <t>ADV-ATT-2025-02-00024</t>
  </si>
  <si>
    <t>CS_MMK_ATT-2025-02-00077</t>
  </si>
  <si>
    <t>CS_MMK_ATT-2025-02-00076</t>
  </si>
  <si>
    <t>ADV-ATT-2025-02-00019</t>
  </si>
  <si>
    <t>CS_MMK_ATT-2025-02-00075</t>
  </si>
  <si>
    <t>CS_MMK_ATT-2025-02-00074</t>
  </si>
  <si>
    <t>ADV-ATT-2025-02-00018</t>
  </si>
  <si>
    <t>CS_MMK_ATT-2025-02-00073</t>
  </si>
  <si>
    <t>CS_MMK_ATT-2025-02-00072</t>
  </si>
  <si>
    <t>ADV-ATT-2025-02-00015</t>
  </si>
  <si>
    <t>CS_MMK_ATT-2025-02-00071</t>
  </si>
  <si>
    <t>CS_MMK_ATT-2025-02-00070</t>
  </si>
  <si>
    <t>AC-ATT-2025-02-00011</t>
  </si>
  <si>
    <t>Advance Clear from Ei Phoo Ngone for Traveling charges for PIC Wai Yan Phyo (GBK , Pyay , MTL) from Sale Support Dept (ADV KS- 500,000/-,  EXP KS- 581,900/-, ADD KS- 81,900/-)</t>
  </si>
  <si>
    <t>CS_MMK_ATT-2025-02-00069</t>
  </si>
  <si>
    <t>AC-ATT-2025-02-00009</t>
  </si>
  <si>
    <t>Advance Clear from Thin Zar Moe Htet [ATT-EM-0108] for Car Fuel Charges For Jan'25 1F/6974 Service Used Vehicle  from Production Dept (ADV KS- 190,000/-, EXP KS- 220,000/-, ADD KS- 30,000/-)</t>
  </si>
  <si>
    <t>CS_MMK_ATT-2025-02-00067</t>
  </si>
  <si>
    <t>AC-ATT-2025-02-00007</t>
  </si>
  <si>
    <t>Advance Clear from Thinzar Moe Htet for Production  Workshop used Charges.For Jan'25 from Production Dept (ADV KS-500,000/-, EXP KS- 631,100/-, ADD KS- 131,100/-)</t>
  </si>
  <si>
    <t>CS_MMK_ATT-2025-02-00066</t>
  </si>
  <si>
    <t>AC-ATT-2025-02-00005</t>
  </si>
  <si>
    <t>Advance Clear fromThinzar Moe Htet for Machine Repair Charges , MT804-4070, Front/Rear, Tyre 4Pcs Repair from Production Dept (ADV KS-110,000/-, EXP KS- 0/-, REF KS-110,000/-)</t>
  </si>
  <si>
    <t>CS_MMK_ATT-2025-02-00065</t>
  </si>
  <si>
    <t>AC-ATT-2025-02-00004</t>
  </si>
  <si>
    <t>Advance Clear from Thinzar Moe Htet for Machine Repair Charges, MT354E-18822, Front Light  Repair, Cover Repair, Rear Light Repair/ Polish, Side Signal Lamp Cover from Production Dept (ADV KS-70,000/-, EXP KS- 20,000/-, REF KS- 50,000/-)</t>
  </si>
  <si>
    <t>CS_MMK_ATT-2025-02-00064</t>
  </si>
  <si>
    <t>AC-ATT-2025-02-00003</t>
  </si>
  <si>
    <t>Advance Clear from Thinzar Moe Htet for Machine repair charges, Already Deliver Machine Customer -U San Win MH88LD(Used)-7402 Grain tank  side Sticker, Matador Sticker from Production Dept (ADV KS - 20,000/-, EXP KS- 20,100/-, ADD KS- 100/-)</t>
  </si>
  <si>
    <t>CS_MMK_ATT-2025-02-00063</t>
  </si>
  <si>
    <t>AC-ATT-2025-02-00002</t>
  </si>
  <si>
    <t>Advance Clear from Thinzar Moe Htet for Machine Repair Charges,PIC_Thinzar Moe Htet,MT354E-18822, Drawbar Tie rod=4pcs,Top Link ,LED 6 point, Steering Cylinder Seal, Steering Tie rod, Battery 12V ,Long (KP),rear Wheel repair, Iron Plate(2'1') from Production Dept (ADV KS-893,000/-, EXP KS- 499,000/-, REF KS- 394,000/-)</t>
  </si>
  <si>
    <t>CS_MMK_ATT-2025-02-00062</t>
  </si>
  <si>
    <t>ADV-ATT-2025-02-00014</t>
  </si>
  <si>
    <t>CS_MMK_ATT-2025-02-00061</t>
  </si>
  <si>
    <t>CS_MMK_ATT-2025-02-00060</t>
  </si>
  <si>
    <t>EX-ATT-2025-02-00009</t>
  </si>
  <si>
    <t>CS_MMK_ATT-2025-02-00059</t>
  </si>
  <si>
    <t>ATT_FinanceDataEntry</t>
  </si>
  <si>
    <t>CS_MMK_ATT-2025-02-00058</t>
  </si>
  <si>
    <t>EX-ATT-2025-02-00004</t>
  </si>
  <si>
    <t>CS_MMK_ATT-2025-02-00057</t>
  </si>
  <si>
    <t>CS_MMK_ATT-2025-02-00056</t>
  </si>
  <si>
    <t>EX-ATT-2025-02-00002</t>
  </si>
  <si>
    <t>CS_MMK_ATT-2025-02-00055</t>
  </si>
  <si>
    <t>CS_MMK_ATT-2025-02-00054</t>
  </si>
  <si>
    <t>AC-ATT-2025-01-00063</t>
  </si>
  <si>
    <t>Advance Clear from Nyein Nyein for Machine repaired charges,workshop used,fuel pipe (section,retrun),WD40,relay,socket,liner,bolts,nuts,washer,sparko from Service Dept (ADV KS-300,000/-, EXP KS- 280,799/-, REF KS- 19,201/-)</t>
  </si>
  <si>
    <t>CS_MMK_ATT-2025-02-00050</t>
  </si>
  <si>
    <t>AC-ATT-2025-01-00061</t>
  </si>
  <si>
    <t>Advance Clear from Nyein Nyein for Machine repaired charges,MT354E-18826 ,battery 1pc,back mirror 2pc,bonnet cylinder from Service Dept (ADV KS-600,000/-, EXP KS- 500,000/-, REF KS- 100,000/-)</t>
  </si>
  <si>
    <t>CS_MMK_ATT-2025-02-00048</t>
  </si>
  <si>
    <t>EX-ATT-2025-02-00006</t>
  </si>
  <si>
    <t>CS_MMK_ATT-2025-02-00046</t>
  </si>
  <si>
    <t>CS_MMK_ATT-2025-02-00045</t>
  </si>
  <si>
    <t>EX-ATT-2025-02-00005</t>
  </si>
  <si>
    <t>CS_MMK_ATT-2025-02-00044</t>
  </si>
  <si>
    <t>CS_MMK_ATT-2025-02-00043</t>
  </si>
  <si>
    <t>EX-ATT-2025-01-00029</t>
  </si>
  <si>
    <t>CS_MMK_ATT-2025-02-00042</t>
  </si>
  <si>
    <t>CS_MMK_ATT-2025-02-00041</t>
  </si>
  <si>
    <t>EX-ATT-2025-01-00028</t>
  </si>
  <si>
    <t>CS_MMK_ATT-2025-02-00040</t>
  </si>
  <si>
    <t>CS_MMK_ATT-2025-02-00039</t>
  </si>
  <si>
    <t>ADV-ATT-2025-02-00010</t>
  </si>
  <si>
    <t>CS_MMK_ATT-2025-02-00038</t>
  </si>
  <si>
    <t>CS_MMK_ATT-2025-02-00037</t>
  </si>
  <si>
    <t>ADV-ATT-2025-02-00009</t>
  </si>
  <si>
    <t>CS_MMK_ATT-2025-02-00036</t>
  </si>
  <si>
    <t>CS_MMK_ATT-2025-02-00035</t>
  </si>
  <si>
    <t>ADV-ATT-2025-02-00016</t>
  </si>
  <si>
    <t>CS_MMK_ATT-2025-02-00033</t>
  </si>
  <si>
    <t>CS_MMK_ATT-2025-02-00032</t>
  </si>
  <si>
    <t>ADV-ATT-2025-02-00004</t>
  </si>
  <si>
    <t>CS_MMK_ATT-2025-02-00031</t>
  </si>
  <si>
    <t>CS_MMK_ATT-2025-02-00030</t>
  </si>
  <si>
    <t>EX-ATT-2025-02-00003</t>
  </si>
  <si>
    <t>CS_MMK_ATT-2025-02-00029</t>
  </si>
  <si>
    <t>CS_MMK_ATT-2025-02-00028</t>
  </si>
  <si>
    <t>EX-ATT-2025-02-00001</t>
  </si>
  <si>
    <t>CS_MMK_ATT-2025-02-00027</t>
  </si>
  <si>
    <t>CS_MMK_ATT-2025-02-00026</t>
  </si>
  <si>
    <t>ADV-ATT-2025-02-00008</t>
  </si>
  <si>
    <t>CS_MMK_ATT-2025-02-00025</t>
  </si>
  <si>
    <t>CS_MMK_ATT-2025-02-00024</t>
  </si>
  <si>
    <t>ADV-ATT-2025-02-00007</t>
  </si>
  <si>
    <t>CS_MMK_ATT-2025-02-00023</t>
  </si>
  <si>
    <t>CS_MMK_ATT-2025-02-00022</t>
  </si>
  <si>
    <t>ADV-ATT-2025-02-00006</t>
  </si>
  <si>
    <t>CS_MMK_ATT-2025-02-00021</t>
  </si>
  <si>
    <t>CS_MMK_ATT-2025-02-00020</t>
  </si>
  <si>
    <t>ADV-ATT-2025-02-00005</t>
  </si>
  <si>
    <t>CS_MMK_ATT-2025-02-00019</t>
  </si>
  <si>
    <t>CS_MMK_ATT-2025-02-00018</t>
  </si>
  <si>
    <t>ADV-ATT-2025-02-00003</t>
  </si>
  <si>
    <t>CS_MMK_ATT-2025-02-00017</t>
  </si>
  <si>
    <t>CS_MMK_ATT-2025-02-00016</t>
  </si>
  <si>
    <t>ADV-ATT-2025-02-00002</t>
  </si>
  <si>
    <t>CS_MMK_ATT-2025-02-00015</t>
  </si>
  <si>
    <t>CS_MMK_ATT-2025-02-00014</t>
  </si>
  <si>
    <t>ADV-ATT-2025-02-00001</t>
  </si>
  <si>
    <t>CS_MMK_ATT-2025-02-00013</t>
  </si>
  <si>
    <t>CS_MMK_ATT-2025-02-00012</t>
  </si>
  <si>
    <t>AC-ATT-2025-01-00057</t>
  </si>
  <si>
    <t>Advance Clear from Thinzar Moe Htet for Machine repair charges, MT804-4070, For Painting, Green Color=1GL, Gray Color=1GL, Black color=1GL, Sliver Cover=1GL, Tina (5Raw)=10GL, Tina (Smooth)=1GL, Lighter=1GL from Production Dept (ADV KS-840,000/-, EXP KS- 850,000/-, ADD KS-10,000/-))</t>
  </si>
  <si>
    <t>CS_MMK_ATT-2025-02-00010</t>
  </si>
  <si>
    <t>AC-ATT-2025-01-00056</t>
  </si>
  <si>
    <t>Advance Clear from Thinzar Moe Htet for Machine repair charges, MT804-4070,Make a roof frame, Hollow 1/2 (19')1.5mm,Bolt Nuts Washer 13mm 1.5",24pcs,Fan  belts2pcs from Production Dept (ADV KS-86,000/-,  EXP KS- 72,000/-, REF KS- 14,000/-)</t>
  </si>
  <si>
    <t>CS_MMK_ATT-2025-02-00009</t>
  </si>
  <si>
    <t>AC-ATT-2025-01-00055</t>
  </si>
  <si>
    <t>Advance Clear from Thinzar Moe Htet Machine Repair charges, Customer Deal Machine, Yanmar AW70G, S/N_16ATT -000114, For ,Gearbox Overhaul Friction Plate L,R 18Pcs, Gasket ,Belt LB64(3pcs),LB58(3Pcs),  For Auger Steel 10 mm/19', For Lon Steel 7mm/10', Steel welding from Production Dept (ADV KS-660,000/-, EXP KS- 547,600/-, REF KS- 112,400/-)</t>
  </si>
  <si>
    <t>CS_MMK_ATT-2025-02-00008</t>
  </si>
  <si>
    <t>AC-ATT-2025-01-00048</t>
  </si>
  <si>
    <t>Advance Clear from Thinzar Moe Htet for Machine repair Charges ,MT354E-18822 Tyre 4 Pcs repair  from Production Dept (ADV KS- 120,000/-, EXP KS- 100,000/-, REF KS - 20,000/-)</t>
  </si>
  <si>
    <t>CS_MMK_ATT-2025-02-00001</t>
  </si>
  <si>
    <t>From Date</t>
  </si>
  <si>
    <t>2025-02-26</t>
  </si>
  <si>
    <t>To Date</t>
  </si>
  <si>
    <t>Business Unit</t>
  </si>
  <si>
    <t>ATT</t>
  </si>
  <si>
    <t>Cash On Hand Report</t>
  </si>
  <si>
    <t>Number</t>
  </si>
  <si>
    <t>Ref/Voucher No.</t>
  </si>
  <si>
    <t>Description/Particulars[Journal Label]</t>
  </si>
  <si>
    <t>Account Name</t>
  </si>
  <si>
    <t>Contact[Partner]</t>
  </si>
  <si>
    <t>Activities Tags</t>
  </si>
  <si>
    <t>Currency</t>
  </si>
  <si>
    <t>Amount In Currency</t>
  </si>
  <si>
    <t>Debit($)</t>
  </si>
  <si>
    <t>Credit($)</t>
  </si>
  <si>
    <t>Balance($)</t>
  </si>
  <si>
    <t>Cash On Hand-MMK-ATT</t>
  </si>
  <si>
    <t>MMK</t>
  </si>
  <si>
    <t>No Add/ No Paid</t>
  </si>
  <si>
    <t>AC-ATT-2025-02-00032</t>
  </si>
  <si>
    <t>Advance Clear from Thinzar Moe Htet for Machine repair charges, Chairwoman Machine ,ST445-10281, Battery short (King power) from Production Dept (ADV KS-335,000/-, EXP KS-335,000/-, REF KS-0/-)</t>
  </si>
  <si>
    <t>AC-ATT-2025-02-00033</t>
  </si>
  <si>
    <t>Advance Clear from  Thinzar Moe Htet forMachine repair Charges Customer Deal Machine, DF95-17761, Battery 12Vshort (King power ) from Production Dept (ADV KS-335,000/-, EXP KS-335,000/-, REF KS-0/-)</t>
  </si>
  <si>
    <t>AC-ATT-2025-02-00034</t>
  </si>
  <si>
    <t>Advance Clear from Thinzar Moe Htet for Machine Reapir Charges,Customer Deal Machine, DF95-17761,For Painting Green Color ,Black Color, Gray Color, Milk Color, Tina (Smooth),Tina (raw),Lighter from Production Dept  (ADV KS-1,150,000/-, EXP KS-1,150,000/-, REF KS-0/-)</t>
  </si>
  <si>
    <t>AC-ATT-2025-02-00037</t>
  </si>
  <si>
    <t>Advance Clear from Thinzar Moe Htet Chairwoman Machine DF95-17743, Rear tyre (Left),Tyre repair charges from Production Dept (ADV KS-80,000/-, EXP KS-80,000/-, REF KS-0/-)</t>
  </si>
  <si>
    <t>Theint Theint Nway</t>
  </si>
  <si>
    <t xml:space="preserve">Ei Phoo Ngone  </t>
  </si>
  <si>
    <t xml:space="preserve">No Add/No Paid </t>
  </si>
  <si>
    <t>AC-ATT-2025-02-00031</t>
  </si>
  <si>
    <t>Advance Clear from Theint Theint Nway for 7I/8810 car fuel charges for Feb'2025, PIC-Ko Maung Maung (ADV KS-200,000/-, EXP KS-200,000/-, REF KS- 0/-)</t>
  </si>
  <si>
    <t>AC-ATT-2025-02-00014</t>
  </si>
  <si>
    <t>Advance Clear from Thinzar Moe Htet for Machine Repair Charges, Yanmar AW70G-16ATT-000114, Battery 12V(short)(King power) from Production Dept (ADV KS-335,000/-, EXP KS-335,000/-, REF KS- 0/-)</t>
  </si>
  <si>
    <t xml:space="preserve">Nyein Nyein  </t>
  </si>
  <si>
    <t>RV-ATT-2025-02-00014</t>
  </si>
  <si>
    <t>Pre Payment/Down Payment</t>
  </si>
  <si>
    <t>Customer Payment 91,000,000.00 K - HTAY WIN,U - 02/21/2025</t>
  </si>
  <si>
    <t>HTAY WIN,U</t>
  </si>
  <si>
    <t>Rental Dept</t>
  </si>
  <si>
    <t>Production Dept,Thinzar Moe Htet</t>
  </si>
  <si>
    <t>AC-ATT-2025-02-00010</t>
  </si>
  <si>
    <t>Advance Clear from  Aye Aye  Phyo  for Monthly Car Fuel Charges for 5G/8843 ( Jan'24) PIC Ye Kyaw Thu from Spare Part Dept (ADV KS- 250,000/-, EXP KS- 250,000/-, REF KS-0/-)</t>
  </si>
  <si>
    <t>Spare parts  Dept, Aye Aye Phyo</t>
  </si>
  <si>
    <t>Sale Support Dept, Ei Phoo Ngone</t>
  </si>
  <si>
    <t>Advance Payment to Aye Aye  Phyo [ATT-EM-0106] for Monthly Car Fuel Charges for 5G/8843 (Feb'25) PIC Ye Kyaw Thu from Spare Part Dept (MMK- 250,000/-)</t>
  </si>
  <si>
    <t>Advance Payment to Thin Zar Moe Htet [ATT-EM-0108] for Car Fuel Charges For Feb'25 1F/6974 Service Used Vehicle  from Production Dept (MMK- 190,000/-)</t>
  </si>
  <si>
    <t>Advance Payment to Ei Phoo Ngone for Local implement charges 5 Poly 22" from BBK (to buy  chairwoman machine Shibaura 44HP) from Sale Support Dept (MMK-3,100,000/-)</t>
  </si>
  <si>
    <t>Advance Payment to Thinzar Moe Htet Chairwoman Machine DF95-17743, Rear tyre (Left),Tyre repair charges from Production Dept (MMK-80,000/-)</t>
  </si>
  <si>
    <t>Service Dept, Nyein Nyein</t>
  </si>
  <si>
    <t>Advance Payment to Nyein Nyein for Machine Repair Charges Chair woman Machine ,Model-ST333, S/N-21041 For painting, Black color, Gray color, Cerise Color, Tina (smooth), Tina (raw),Lighter from Production Dept (MMK-760,000/-)</t>
  </si>
  <si>
    <t>Advance Payment to Nyein Nyein for  Machine repair charges Chairwoman Machine, Model -ST333,S/N-21041 Battery 12V(short)(Booster) from Service Dept (MMK-335,000/-)</t>
  </si>
  <si>
    <t>Advance Payment to Nyein Nyein for Machine Repair Charges  Customer Show Machine DF60-1906,Front Axle Overhaul, Bearing 32209=1pcs,Bearing 30210=1pcs, Bearing 30308 =1pcs, Oil Seal 170*200*15=2pcs,Hub cover =2pcs,O-ring or Hub=2pcs,GUN-26 (cross ball)=4pcs from Service Dept (MMK-358,000/-)</t>
  </si>
  <si>
    <t>Advance Payment to Nyein Nyein for Machine Repair Charges DF60-1906 Operator Seat Repair Cushion ,Liner repair, Cleaning ,Painting from Service Dept (MMK-140,000/-)</t>
  </si>
  <si>
    <t>Advance Payment to Ei Phoo Ngone for Customer Deal Machine DF95-S/N-17761  to Join Poly, For CMT 8 Poly 26"(S/N-784) ,Bearing 6205,Bearing 414/418,Bearing 32307,Lock nut, Inner, Lock nut Outer, Main shaft Bearing, Main Shaft Seal, Main Shaft Plain, Disc, Tail Wheel Disc, Tail wheel shaft Seal, Scraper, Main Shaft Cover, Support pin ,Support Pin Click,Tail Wheel shaft cover, Bolt Nuts and  Washer from Sale Support Dept (MMK-2,570,000/-)</t>
  </si>
  <si>
    <t xml:space="preserve">Cash Claim for Unloading charges for customer U MIn MIn Thant MT804(used) (MDY /MYW) from Sale Support Dept (MMK-60,000/-) Issued by Ei Phoo Ngone  </t>
  </si>
  <si>
    <t>Cash Claim for Machine repair charges PIC_Thinzar Moe Htet,Already Delivery Machine MH88T-S/N-299 Bearing 6203=1pcs,Bearing 6206=1pcs from Production Dept (MMK-19,000/-) Issued by Thin Zar Moe Htet</t>
  </si>
  <si>
    <t>AC-ATT-2025-01-00059</t>
  </si>
  <si>
    <t>Advance Clear from  Swe Lae Hnin for All Product Vinyl Charges (6'*3'All Product Vinyl)(1pcs=11700ks/0pcs*11700ks= 234000ks) from Marketing Dept (ADV KS- 234,000/-, EXP KS- 234,000/-, REF KS-0/-)</t>
  </si>
  <si>
    <t>Marketing  Dept, Swe Lae Hnin</t>
  </si>
  <si>
    <t>AC-ATT-2025-01-00062</t>
  </si>
  <si>
    <t>Advance Clear from Nyein Nyein Transportation From Reman To Recon,bucket 1pc for Rental Dept  (ADV KS- 30,000/-, EXP KS- 30,000/-, REF KS-0/-)</t>
  </si>
  <si>
    <t>AC-ATT-2025-01-00064</t>
  </si>
  <si>
    <t>Advance Clear from  Nyein Nyein Transportation From Shuntai yard To Reman, Engine &amp; main pump for Rental Dept (ADV KS- 30,000/-, EXP KS- 30,000/-, REF KS-0/-)</t>
  </si>
  <si>
    <t>AC-ATT-2025-02-00001</t>
  </si>
  <si>
    <t>Advance Clear from Ngu War Aung for starter motor repair charges, 9M/7199 from Rental Dept  (ADV KS- 135,000/-, EXP KS- 135,000/-, REF KS-0/-)</t>
  </si>
  <si>
    <t>Rental Dept, Ngu War Aung</t>
  </si>
  <si>
    <t>AC-ATT-2025-02-00006</t>
  </si>
  <si>
    <t>Advance Clear from  Swe Lae Hnin for JAN'25 Car fuel charges for 7L/6062 for PIC-Than Zaw Lin (ADV KS- 250,000/-, EXP KS- 250,000/-, REF KS-0/-)</t>
  </si>
  <si>
    <t>Advance Payment to Swe Lae Hnin for FEB'25 Car fuel charges for 7L/6062 for PIC-Than Zaw Lin  (MMK- 250,000/-)</t>
  </si>
  <si>
    <t>Cash Claim for Machine Repair Charges PIC_Thinzar Moe Htet, MT354E-18822 Drawer 4pcs,Center link,Click ,R click form Production Dept (MMK-295,500/-) Issued by Thin Zar Moe Htet</t>
  </si>
  <si>
    <t>Cash Claim for  Monthly Phone Bill Charges for Feb'25 from Marketing Dept (MMK-15,000/-) Issued by Swe Lae Hnin</t>
  </si>
  <si>
    <t xml:space="preserve">Cash Claim for Finance &amp; Account  Department (ATT) Phone Bill Charges for Feb'25  AR CD/OD Follow up,Collectral Follow up &amp; BR Follow up for other Phone (09-977835483) for Ma Pyae Sone Thu (MMK- 10,000/-) Issued by Zin Nyein Oo(2)  </t>
  </si>
  <si>
    <t>Finance &amp; Account Dept, Zin Nyein Oo</t>
  </si>
  <si>
    <t>AC-ATT-2025-02-00008</t>
  </si>
  <si>
    <t>Advance Clear from Ei Phue Ngone for Transportation charges for customer U Min MIn Thant MT 804 ATT to Mandalay from Sale support Dept (ADV KS- 1,000,000/-, EXP KS- 1,000,000/-, REF KS-0/-)</t>
  </si>
  <si>
    <t>Advance Payment to Theint Theint Nway for 7I/8810 car fuel charges for Feb'2025, PIC-Ko Maung Maung (MMK-200,000/-)</t>
  </si>
  <si>
    <t>Admin Dept, Theint Theint Nway</t>
  </si>
  <si>
    <t>Advance Payment to Theint Theint Nway  for SSB contribution for Jan'25, Man Power -42 from Admin Dept (MMK- 630,000/-)</t>
  </si>
  <si>
    <t>Cash Claim for Transportation from ATT to Tharkayta (Mya Khwar Nyo) DF95-17743 with Dozer 2K/3698, PIC-Aung Min Htun Issued by Ngu War Aung from Rental Dept (MMK-113,000/-)</t>
  </si>
  <si>
    <t>Cash Claim for Transportation from ATT to Tharkayta (Mya Khwar Nyo), Field king 10x10 compact, CMT-7 Poly Disc Harrow26", DF95 front tyre1pc, 9M/7199 PIC-Aung Min Htun Issued by Ngu War Aung from Rental Dept (MMK-148,000/-)</t>
  </si>
  <si>
    <t>Cash Claim for transportation charges for customer U Thet Naing MH88T(used)+bean kit (YGN to NPT) Issued by Ei Phoo Ngone from Sale Support Dept (MMK-1,100,000/-)</t>
  </si>
  <si>
    <t>Cash Claim for transportation charges for customer U Min Min Thant MT804 (Used) (MDY to MYW) Issued by Ei Phoo Ngone from Sale Support Dept  (MMK-2,000,000/-)</t>
  </si>
  <si>
    <t>Advance Payment to Thinzar Moe Htet for Machine Repair Charges Model -MTR7C0.8,S/N-CDF201607001T Tyre ,Samson (China brand )6.50-16=2pcs, Axle ball bearing 30207=2pcs,Axle ball bearing 30206=2pcs, U-bolts3'' =4pcs,Lay bush=4pcs,Bolt ,Nuts ,Washer, Disc wheel bolts (L/R), New Tyre repair charges, For painting  Green color=1gl,Gray color=1gl,Tina (raw)=5gl from Production Dept (MMK-1,450,000/-)</t>
  </si>
  <si>
    <t>AC-ATT-2025-01-00049</t>
  </si>
  <si>
    <t>Advance Clear from Ei Phoo Ngone fro buying  Local implement charges for customer U San Htay Anug(@) U San Htay Maung 5Poly22" from Sale Support Dept (ADV KS- 2,700,000/-, EXP KS-2,700,000/-, REF KS -0/-)</t>
  </si>
  <si>
    <t>AC-ATT-2025-01-00050</t>
  </si>
  <si>
    <t>Advance Clear from Zin Mar Win for Employee welfare for January Born Birthday Cake Charges  for (Staff-2) (ADV KS- 25,000/-, EXP KS- 25,000/-, REF KS-0/-)</t>
  </si>
  <si>
    <t>Admin Dept, Zin Mar Win</t>
  </si>
  <si>
    <t>AC-ATT-2025-01-00051</t>
  </si>
  <si>
    <t>Advance Clear from Thinzar Moe Htet for Machine Repair Charges, Customer Deal Machine MT804-4070, Rear lamp(L/R) Cover  repair, New Lamp Light bulb socket, paint  repair from Production Dept (ADV KS- 140,000/-, EXP KS- 140,000/-, REF KS-0/-)</t>
  </si>
  <si>
    <t>AC-ATT-2025-01-00052</t>
  </si>
  <si>
    <t>Advance Clear from Thinzar Moe Htet for Machine repair charges,MT804-4070,Battery  12V ,Long( King Power) from Production Dept  (ADV KS- 420,000/-, EXP KS- 420,000/-, REF KS-0/-)</t>
  </si>
  <si>
    <t>AC-ATT-2025-01-00053</t>
  </si>
  <si>
    <t>Advance Clear from Thinzar Moe Htet for Machine Repair Charges, MH88T-299,Battery 12V  Long(King Power) from Production Dept (ADV KS- 420,000/-, EXP KS- 420,000/-, REF KS-0/-)</t>
  </si>
  <si>
    <t>AC-ATT-2025-01-00054</t>
  </si>
  <si>
    <t>Advance Clear from Thinzar Moe Htet for Machine Repair Charges, MT804-4070, Making Water Tank  Cleaning from Production Dept (ADV KS- 80,000/-, EXP KS- 80,000/-, REF KS-0/-)</t>
  </si>
  <si>
    <t>Advance Clear from Thinzar Moe Htet for Machine repair charges, MT804-4070, For Painting, Green Color=1GL, Gray Color=1GL, Black color=1GL, Sliver Cover=1GL, Tina (5Raw)=10GL, Tina (Smooth)=1GL, Lighter=1GL from Production Dept (ADV KS-840,000/-, EXP KS- 850,000/-, ADD KS-10,000/-)</t>
  </si>
  <si>
    <t>AC-ATT-2025-01-00058</t>
  </si>
  <si>
    <t>Advance Clear from Thinzar Moe Htet for Machine Repair Charges, DF60-1906, Differential Housing Shaft Supply repair from Production Dept ADV KS- 60,000/-, EXP KS- 60,000/-, REF KS-0/-)</t>
  </si>
  <si>
    <t>Advance Payment to Ei Phoo Ngone for transportation charges for CMT 8 Poly22"(Tarchilate to Mandalay ) from Sale Support Dept (MMK-850,000/-)</t>
  </si>
  <si>
    <t>Advance Payment to Thinzar Moe Htet for Machine repair charges  Chairwoman Machine ST445-10281, For Painting Black color, Gray color, Cerise Color, Tina (smooth), Tina (raw),Lighter from Production Dept (MMK-760,000/-)</t>
  </si>
  <si>
    <t>Advance Payment to Thinzar Moe Htet for Machine repair charges, Chairwoman Machine ,ST445-10281, Battery short (King power) from Production Dept (MMK-335,000/-)</t>
  </si>
  <si>
    <t>Advance Payment to Thinzar Moe Htet for Machine Repair Charges, Chairwoman Machine , ST445-20281 Front Tyre, NDR-VIETNAM brand(14.9-24) 2pcs,Rear Tyre ,NDR -VIETNAM brand(8.00-16) 2pcs, New Tyre Repair Charges from Production Dept (MMK-3,567,200/-)</t>
  </si>
  <si>
    <t>Advance Payment to Thinzar Moe Htet for Machine Repair charges, Customer Deal Machine DF95-17761,Rediator repair,Clutch plate &amp; repair ,Operator Seal repaired from Production Dept (MMK- 520,000/-)</t>
  </si>
  <si>
    <t>Advance Payment to Thinzar Moe Htet for Machine repair charges Workshop used compressor, New Capacitor 2pcs ,motor coil repair ,New Capacitor housing from Production Dept (MMK-55,000/-)</t>
  </si>
  <si>
    <t>Advance Payment to Thinzar Moe Htet for Machine Reapir Charges,Customer Deal Machine, DF95-17761,For Painting Green Color ,Black Color, Gray Color, Milk Color, Tina (Smooth),Tina (raw),Lighter from Production Dept (MMK-1,150,000/-)</t>
  </si>
  <si>
    <t>Advance Payment to Thinzar Moe Htet forMachine repair Charges Customer Deal Machine, DF95-17761, Battery 12Vshort (King power ) from Production Dept (MMK-335,000/-)</t>
  </si>
  <si>
    <t>Cash Claim for Machine Repair Charges PIC_Thinzar Moe Htet,DF-95-17743,Battery Cable6',Battery Terminal(+-) Issued by Thin Zar Moe Htet from Production Dept (MMK-44,000/-)</t>
  </si>
  <si>
    <t>Cash Claim for Workshop used  Forklift, Matador Brand MFD-30R,S/N-F4AF18971, Starter Motor Repair ) Issued by Thin Zar Moe Htet from Production Dept (MMK-80,000/-)</t>
  </si>
  <si>
    <t>(Administration Dep; office rental)</t>
  </si>
  <si>
    <t>(Production Dept ; service tools Ratchet , Screwdiver)</t>
  </si>
  <si>
    <t>(Administration Dep; ရေသန့်ဝယ်ရန်- 100,000, other expense -100,000)</t>
  </si>
  <si>
    <t>(Administration Dep; personal income tax employee - 3 , for Apr'25)</t>
  </si>
  <si>
    <t>(Marketing Dept; Phone Bill Charges  09-5193211, 09-977835271)
(F&amp;A Dept; AR CD/OD and collectral Followup)</t>
  </si>
  <si>
    <t>Income For APR'25</t>
  </si>
  <si>
    <t>U Aye Min Htoon</t>
  </si>
  <si>
    <t>Lae Lae Aung                                           Daw Zin Mar</t>
  </si>
  <si>
    <t>Monthly Cash Budget Request -JUNE'25</t>
  </si>
  <si>
    <t>Cash Budget Vs Actual Comparison -MAY' 2025</t>
  </si>
  <si>
    <t>(Sale Support Dept ; Saleman Car repair)</t>
  </si>
  <si>
    <t>(Sale Support Dept ; Dealer &amp; Broker Fees U Kyaw Nyunt, U Tun Yin)</t>
  </si>
  <si>
    <t>(Sale Support Dept ; Travel Allowance OM , DH &amp; saleman 2 person)
(Marketing Dept;  PIC - Ko Than Zaw Lin , Trip charges  GBK Sale , Marketing Way)</t>
  </si>
  <si>
    <t xml:space="preserve">(Marketing Dept;  PIC-Than Zaw Lin , Taikkyi Crawler Rota Demonstration Event)
(Marketing Dept;  Kaw Hmu Bill Board)
(Marketing Dept;  for 6'3' Vinyl = 20 pcs*12,250/-ks = 245,000/-ks) And(6'8' Vinyl = 32,700/-ks)
</t>
  </si>
  <si>
    <t>(S'part Dept ;  If Have S'part Local  Purchase for DF Hyd; Filter , other Filter and other parts)</t>
  </si>
  <si>
    <t>(Service Dept;  Branch support TGY, Hlegue ,MTL , NYU)</t>
  </si>
  <si>
    <t>(Service Dept; service incentive)</t>
  </si>
  <si>
    <t>(Administration Dep; Employee Welfare Expense  Staff - 5 , DH-1)</t>
  </si>
  <si>
    <t>(Administration Dep; Employee SSB Charges  for May'2025)</t>
  </si>
  <si>
    <t>(Sale Support Dept ; Local - 2,000,000/- Machine repair-1,000,000/-)
(Sale Support Dept ; Transpotation Charges  YGN TO MTL)
(Service Dept; Machine Repair Paint,Battery,instrument holder repair,operator seat repair,steering cylinder seal (MT354E),hydraulic cylinder seal,bonnet cylinder)
(Service Dept; Workshop used WD40/10,13 bolts,nuts,washer,fuel level pipe,brake oil,power &amp; ground cable ,ကော်မဲ ,အမဲဆီခေါင်း )
(Rental Dept ;  Transpotation charges Tikegyi , MUB , PTN , Khanyanthone Gwa)
(Rental Dept; car repair charges 2K/3696 , 2K/3698 , 9M/7199)
(Production Dept; Workshop used စက်ကော်ပတ် / ၀ရိန်ချောင်း / ကော်ပတ်ချော/ကြမ်း /  ကော်မဲ / ဆီသုတ်စ / လေအိုး / မီးအိုး / Capacitor / WD40)
(Production Dept; Machine Repair DF60-1955 , MT804-4088 , DF75-43337 , MH108RG-000428 , MH108RG-000245 , MH88LD-000101, MH88B-000103 , MH88B-9502 , MH88B-9528 , MH88B-000125.)</t>
  </si>
  <si>
    <t>(Sale Support Dept ; Car Fuel charges 9H/4067 )
(Marketing Dept;  Car Fuel Charges Ko Than Zaw Lin (7L/6062) =250,000ks ,  (1E/8720 office used) =250,000ks)
(S'part Dept ;  Car fuel 5G/8843)
(Administration Dep; Fuel Charges PIC - Ko Maung Maung , Car No - 7I/8810 )
(Production Dept ; Car Fuel Charges 1F/6974)</t>
  </si>
  <si>
    <t>(Service Dept; Overtime Charges 15.5.25 to 15.6.25)
(Production Dept ; Employee Overtime)</t>
  </si>
  <si>
    <t>(Administration Dep;  Car insurance for 1F/6974)</t>
  </si>
  <si>
    <t>Aknowledge  By</t>
  </si>
  <si>
    <t xml:space="preserve">        VCM</t>
  </si>
  <si>
    <t>Journal</t>
  </si>
  <si>
    <t>Journal Entry</t>
  </si>
  <si>
    <t>Account</t>
  </si>
  <si>
    <t>Partner</t>
  </si>
  <si>
    <t>Reference</t>
  </si>
  <si>
    <t>Label</t>
  </si>
  <si>
    <t>HQT NO</t>
  </si>
  <si>
    <t>ADV</t>
  </si>
  <si>
    <t>ADD</t>
  </si>
  <si>
    <t>REF</t>
  </si>
  <si>
    <t>EXPENSE</t>
  </si>
  <si>
    <t>Amount in Currency</t>
  </si>
  <si>
    <t>Debit</t>
  </si>
  <si>
    <t>Credit</t>
  </si>
  <si>
    <t>Balance</t>
  </si>
  <si>
    <t>Matching #</t>
  </si>
  <si>
    <t>Journal Entry/Reference</t>
  </si>
  <si>
    <t>Journal Entry/Status</t>
  </si>
  <si>
    <t>Advance</t>
  </si>
  <si>
    <t>Expense</t>
  </si>
  <si>
    <t>Expense/Refund or Additional</t>
  </si>
  <si>
    <t>Expense/Refund/Additional Total</t>
  </si>
  <si>
    <t>Expense/Urgent</t>
  </si>
  <si>
    <t>Expense/To Check Account</t>
  </si>
  <si>
    <t>Expense/State</t>
  </si>
  <si>
    <t>Expense/Requested Person</t>
  </si>
  <si>
    <t>Expense/Requested Date</t>
  </si>
  <si>
    <t>Expense/Remark</t>
  </si>
  <si>
    <t>Expense/Prepared By</t>
  </si>
  <si>
    <t>Expense/Paid Date</t>
  </si>
  <si>
    <t>Expense/Paid Description</t>
  </si>
  <si>
    <t>Expense/Paid Currency Amount</t>
  </si>
  <si>
    <t>Expense/Paid Currency</t>
  </si>
  <si>
    <t>Expense/Paid amount of currency</t>
  </si>
  <si>
    <t>Expense/Paid</t>
  </si>
  <si>
    <t>Expense/Name</t>
  </si>
  <si>
    <t>Expense/Ex Sequence</t>
  </si>
  <si>
    <t>Expense/Created by</t>
  </si>
  <si>
    <t>Expense/Claim Amount</t>
  </si>
  <si>
    <t>Expense/Budget Type</t>
  </si>
  <si>
    <t>Expense/BU/BR user</t>
  </si>
  <si>
    <t>Expense/Advance Remain</t>
  </si>
  <si>
    <t>Expense/Advance Total</t>
  </si>
  <si>
    <t>Expense/Amount Total</t>
  </si>
  <si>
    <t>Expense/Advance</t>
  </si>
  <si>
    <t>Expected Payment Date</t>
  </si>
  <si>
    <t>Cash On Hand-MMK-ATT (MMK) (ATT)</t>
  </si>
  <si>
    <t>CS_MMK_ATT-2025-05-00157 (ADV-ATT-2025-05-00034)</t>
  </si>
  <si>
    <t>10000002-009 Cash On Hand-MMK-ATT(ATT)</t>
  </si>
  <si>
    <t>ADV-ATT-2025-05-00034</t>
  </si>
  <si>
    <t>CS_MMK_ATT-2025-05-00157</t>
  </si>
  <si>
    <t>posted</t>
  </si>
  <si>
    <t>CS_MMK_ATT-2025-05-00156 (ADV-ATT-2025-05-00034)</t>
  </si>
  <si>
    <t>ATT Local 2025-05-009 turbo PO-PRT-ATT-2025-05-00018</t>
  </si>
  <si>
    <t>COGS part local</t>
  </si>
  <si>
    <t>CS_MMK_ATT-2025-05-00156</t>
  </si>
  <si>
    <t>CS_MMK_ATT-2025-05-00155 (EX-ATT-2025-05-00038)</t>
  </si>
  <si>
    <t>EX-ATT-2025-05-00038</t>
  </si>
  <si>
    <t>CS_MMK_ATT-2025-05-00155</t>
  </si>
  <si>
    <t>Cleared</t>
  </si>
  <si>
    <t>Confirmed</t>
  </si>
  <si>
    <t>Paid</t>
  </si>
  <si>
    <t xml:space="preserve">Ma Zin Nyein Oo(2)  </t>
  </si>
  <si>
    <t>158000.0 MMK</t>
  </si>
  <si>
    <t>Include Budget</t>
  </si>
  <si>
    <t>CS_MMK_ATT-2025-05-00154 (EX-ATT-2025-05-00038)</t>
  </si>
  <si>
    <t>Su Ei Hlaing  Travelling PIC Wai Yan Phyo, YGN-NPT, Saleway</t>
  </si>
  <si>
    <t>travelling cost of sale team</t>
  </si>
  <si>
    <t>HQT-PV-2025-05-0683</t>
  </si>
  <si>
    <t>CS_MMK_ATT-2025-05-00154</t>
  </si>
  <si>
    <t>CS_MMK_ATT-2025-05-00153 (ADV-ATT-2025-05-00038)</t>
  </si>
  <si>
    <t>ADV-ATT-2025-05-00038</t>
  </si>
  <si>
    <t>CS_MMK_ATT-2025-05-00153</t>
  </si>
  <si>
    <t>CS_MMK_ATT-2025-05-00152 (ADV-ATT-2025-05-00038)</t>
  </si>
  <si>
    <t>Travelling charges for PIC WYP , sale way YGN-MGW</t>
  </si>
  <si>
    <t>CS_MMK_ATT-2025-05-00152</t>
  </si>
  <si>
    <t>CS_MMK_ATT-2025-05-00151 (AC-ATT-2025-05-00026)</t>
  </si>
  <si>
    <t>ATT_SparePartProcurement</t>
  </si>
  <si>
    <t>AC-ATT-2025-05-00026</t>
  </si>
  <si>
    <t>Advance Clear  form Ma Aye Aye Phyo for ATT Local 2025-05-008 Hydraulic PTO clutch PO-PRT-ATT-2025-05-00015 TOTAL(MMK-3,823,500,EXP MMK-3,785,800/-))</t>
  </si>
  <si>
    <t>CS_MMK_ATT-2025-05-00151</t>
  </si>
  <si>
    <t>Refund</t>
  </si>
  <si>
    <t>Closed</t>
  </si>
  <si>
    <t xml:space="preserve">Ma Aye Aye Phyo(3)  </t>
  </si>
  <si>
    <t>37700.0 MMK</t>
  </si>
  <si>
    <t>Exclude Budget</t>
  </si>
  <si>
    <t>UBG-ATT-2025-05-00002</t>
  </si>
  <si>
    <t>HQT-RV-2025-05-0863</t>
  </si>
  <si>
    <t>CS_MMK_ATT-2025-05-00150 (AC-ATT-2025-05-00027)</t>
  </si>
  <si>
    <t>AC-ATT-2025-05-00027</t>
  </si>
  <si>
    <t>Advance pay from Ma Aye Aye Phyo for ATT Local 2025-05-007 hood PO-PRT-ATT-2025-05-00011 =2,300,000/-,0.017.4088.3(NG) roof PO-PRT-ATT-2025-05-00010=685,000/-,Delivery charges PO-PRT-ATT-2025-05-00010=30,000/-,TOTAL (MMK-3,015,000/-,EXP MMK-2,970,000/-,REF MMK-45,000/-)</t>
  </si>
  <si>
    <t>CS_MMK_ATT-2025-05-00150</t>
  </si>
  <si>
    <t>45000.0 MMK</t>
  </si>
  <si>
    <t>ADV-ATT-2025-05-00025</t>
  </si>
  <si>
    <t>CS_MMK_ATT-2025-05-00149 (AC-ATT-2025-05-00028)</t>
  </si>
  <si>
    <t>AC-ATT-2025-05-00028</t>
  </si>
  <si>
    <t>Advance Clear from   Swe Lae Hnin  for Advertising Expenses for Taunggyi Service Campaign Event (PIC-Than Zaw Lin TOTAL (MMK-300,000/-,EXP MMK-106,600/-,REF MMK-193,400/-))</t>
  </si>
  <si>
    <t>CS_MMK_ATT-2025-05-00149</t>
  </si>
  <si>
    <t>193400.0 MMK</t>
  </si>
  <si>
    <t>ADV-ATT-2025-05-00018</t>
  </si>
  <si>
    <t>Advertising Expenses</t>
  </si>
  <si>
    <t>CS_MMK_ATT-2025-05-00146 (AC-ATT-2025-05-00015)</t>
  </si>
  <si>
    <t>AC-ATT-2025-05-00015</t>
  </si>
  <si>
    <t>Advance Clear form   Swe Lae Hnin for Vinyl Charges ( For Sale &amp; Marketing , Broker &amp; Dealer) ( 6'3' Vinyl 1pcs = 12600ks , 20pcs * 12600ks =252000ks / 9'9' Vinyl 1pcs =56700ks , 2pcs * 56700ks =113400ks )  from Marketing Dept (MMK-365,400/-,Exp MMK-354,950/-,REF MMK-10,450/-)</t>
  </si>
  <si>
    <t>CS_MMK_ATT-2025-05-00146</t>
  </si>
  <si>
    <t>10450.0 MMK</t>
  </si>
  <si>
    <t>ADV-ATT-2025-04-00068</t>
  </si>
  <si>
    <t>CS_MMK_ATT-2025-05-00145 (ADV-ATT-2025-05-00030)</t>
  </si>
  <si>
    <t>ADV-ATT-2025-05-00030</t>
  </si>
  <si>
    <t>CS_MMK_ATT-2025-05-00145</t>
  </si>
  <si>
    <t>CS_MMK_ATT-2025-05-00144 (ADV-ATT-2025-05-00030)</t>
  </si>
  <si>
    <t>Machine repair charges, Show Machine DF75-43024,Engine head 4pcs repair</t>
  </si>
  <si>
    <t>COGS UNIT</t>
  </si>
  <si>
    <t>CS_MMK_ATT-2025-05-00144</t>
  </si>
  <si>
    <t>CS_MMK_ATT-2025-05-00143 (ADV-ATT-2025-05-00033)</t>
  </si>
  <si>
    <t>ADV-ATT-2025-05-00033</t>
  </si>
  <si>
    <t>CS_MMK_ATT-2025-05-00143</t>
  </si>
  <si>
    <t>CS_MMK_ATT-2025-05-00142 (ADV-ATT-2025-05-00033)</t>
  </si>
  <si>
    <t>Machine repair charges,
Customer Deal Machine 
Matador Crawler rotavator
MH88B-7417,
10"3line pulley, pulley repair, HST supply shaft repair,</t>
  </si>
  <si>
    <t>CS_MMK_ATT-2025-05-00142</t>
  </si>
  <si>
    <t>CS_MMK_ATT-2025-05-00141 (ADV-ATT-2025-05-00035)</t>
  </si>
  <si>
    <t>ADV-ATT-2025-05-00035</t>
  </si>
  <si>
    <t>CS_MMK_ATT-2025-05-00141</t>
  </si>
  <si>
    <t>CS_MMK_ATT-2025-05-00140 (ADV-ATT-2025-05-00035)</t>
  </si>
  <si>
    <t xml:space="preserve">Vinyl Charges For Pathein Branch 
( 10'4' =2PCs) 1Pcs =27200ks / 2Pcs * 27200ks = 54400ks </t>
  </si>
  <si>
    <t>CS_MMK_ATT-2025-05-00140</t>
  </si>
  <si>
    <t>CS_MMK_ATT-2025-05-00139 (EX-ATT-2025-05-00037)</t>
  </si>
  <si>
    <t>EX-ATT-2025-05-00037</t>
  </si>
  <si>
    <t>CS_MMK_ATT-2025-05-00139</t>
  </si>
  <si>
    <t>372000.0 MMK</t>
  </si>
  <si>
    <t>CS_MMK_ATT-2025-05-00138 (EX-ATT-2025-05-00037)</t>
  </si>
  <si>
    <t>Nyein Nyein   Branch support,ATT BU To Nyaung-U ,Customer-Ko Aye Min Htun,DF60-1873,Problem-Hydraulic function abnormal,PIC-Nay Htun Win</t>
  </si>
  <si>
    <t>travelling local</t>
  </si>
  <si>
    <t>CS_MMK_ATT-2025-05-00138</t>
  </si>
  <si>
    <t>CS_MMK_ATT-2025-05-00137 (EX-ATT-2025-05-00030)</t>
  </si>
  <si>
    <t>EX-ATT-2025-05-00030</t>
  </si>
  <si>
    <t>CS_MMK_ATT-2025-05-00137</t>
  </si>
  <si>
    <t>255000.0 MMK</t>
  </si>
  <si>
    <t>CS_MMK_ATT-2025-05-00136 (EX-ATT-2025-05-00030)</t>
  </si>
  <si>
    <t>Swe Lae Hnin  Trip Charges For Taunggyi PIC- Than Zaw Lin</t>
  </si>
  <si>
    <t>CS_MMK_ATT-2025-05-00136</t>
  </si>
  <si>
    <t>CS_MMK_ATT-2025-05-00135 (EX-ATT-2025-05-00035)</t>
  </si>
  <si>
    <t>EX-ATT-2025-05-00035</t>
  </si>
  <si>
    <t>CS_MMK_ATT-2025-05-00135</t>
  </si>
  <si>
    <t>67000.0 MMK</t>
  </si>
  <si>
    <t>CS_MMK_ATT-2025-05-00134 (EX-ATT-2025-05-00035)</t>
  </si>
  <si>
    <t>Nyein Nyein   Mechanic transfer ,MLM BR To ATT BU,PIC-Aung Hsu Kyaw,</t>
  </si>
  <si>
    <t>CS_MMK_ATT-2025-05-00134</t>
  </si>
  <si>
    <t>CS_MMK_ATT-2025-05-00133 (EX-ATT-2025-05-00031)</t>
  </si>
  <si>
    <t>EX-ATT-2025-05-00031</t>
  </si>
  <si>
    <t>CS_MMK_ATT-2025-05-00133</t>
  </si>
  <si>
    <t>151000.0 MMK</t>
  </si>
  <si>
    <t>CS_MMK_ATT-2025-05-00132 (EX-ATT-2025-05-00031)</t>
  </si>
  <si>
    <t>Nyein Nyein   Branch support,TGO BR,Customer-RAJAR BAR BUU ,CD604S-14555,porblem-Engine can't start,PIC-Nay Htun Win</t>
  </si>
  <si>
    <t>CS_MMK_ATT-2025-05-00132</t>
  </si>
  <si>
    <t>CS_MMK_ATT-2025-05-00131 (EX-ATT-2025-05-00032)</t>
  </si>
  <si>
    <t>EX-ATT-2025-05-00032</t>
  </si>
  <si>
    <t>CS_MMK_ATT-2025-05-00131</t>
  </si>
  <si>
    <t>15000.0 MMK</t>
  </si>
  <si>
    <t>CS_MMK_ATT-2025-05-00130 (EX-ATT-2025-05-00032)</t>
  </si>
  <si>
    <t>Nyein Nyein   Branch support ,ATT BU To Tike Kyi,Customer-U San Kyi,DF95-17849,problem-Hydraulic function abnormal,PIC-Nay Htun Win</t>
  </si>
  <si>
    <t>CS_MMK_ATT-2025-05-00130</t>
  </si>
  <si>
    <t>CS_MMK_ATT-2025-05-00129 (EX-ATT-2025-05-00028)</t>
  </si>
  <si>
    <t>EX-ATT-2025-05-00028</t>
  </si>
  <si>
    <t>CS_MMK_ATT-2025-05-00129</t>
  </si>
  <si>
    <t>ATT-Service</t>
  </si>
  <si>
    <t xml:space="preserve">Ko Aung Kyaw Myint(3)  </t>
  </si>
  <si>
    <t>166000.0 MMK</t>
  </si>
  <si>
    <t>CS_MMK_ATT-2025-05-00128 (EX-ATT-2025-05-00028)</t>
  </si>
  <si>
    <t>Thin Zar Moe Htet [Machine repair charges,DF75-41442,expansion tank,coolant tank plup (MMK88000/-)(Odoo PO)PO-PRT-ATT-2025-05-00014(Odoo PI)PI-PRT-ATT-2025-05-00010] , [ DF75-41442,expansion tank,coolant tank plup (MMK88000/-)(Odoo PO)PO-PRT-ATT-2025-05-00014(Odoo PI)PI-PRT-ATT-2025-05-00010 Shipping charges(MMK3000/-)] , [ DF75-41442,Drawbar=2pcs(MMK75000/-)]</t>
  </si>
  <si>
    <t>CS_MMK_ATT-2025-05-00128</t>
  </si>
  <si>
    <t>CS_MMK_ATT-2025-05-00127 (ADV-ATT-2025-05-00036)</t>
  </si>
  <si>
    <t>ADV-ATT-2025-05-00036</t>
  </si>
  <si>
    <t>CS_MMK_ATT-2025-05-00127</t>
  </si>
  <si>
    <t>CS_MMK_ATT-2025-05-00126 (ADV-ATT-2025-05-00036)</t>
  </si>
  <si>
    <t xml:space="preserve">Travelling charges for PIC Hein Min Htet (YGN to PT) </t>
  </si>
  <si>
    <t>HQT-PV-2025-05-0652</t>
  </si>
  <si>
    <t>CS_MMK_ATT-2025-05-00126</t>
  </si>
  <si>
    <t>CS_MMK_ATT-2025-05-00123 (AC-ATT-2025-05-00019)</t>
  </si>
  <si>
    <t>AC-ATT-2025-05-00019</t>
  </si>
  <si>
    <t>Advance Clear from   Ei Phue Ngone for Traveling Charges for PIC ; Wai Yan Phyo (MMK-600,0000/-,EXP MMK-270,000/-,REF MMK-330,000/-))</t>
  </si>
  <si>
    <t>CS_MMK_ATT-2025-05-00123</t>
  </si>
  <si>
    <t>330000.0 MMK</t>
  </si>
  <si>
    <t>ADV-ATT-2025-04-00070</t>
  </si>
  <si>
    <t>HQT-RV-2025-05-0813</t>
  </si>
  <si>
    <t>CS_MMK_ATT-2025-05-00122 (EX-ATT-2025-05-00026)</t>
  </si>
  <si>
    <t>EX-ATT-2025-05-00026</t>
  </si>
  <si>
    <t>CS_MMK_ATT-2025-05-00122</t>
  </si>
  <si>
    <t>30000.0 MMK</t>
  </si>
  <si>
    <t>CS_MMK_ATT-2025-05-00121 (EX-ATT-2025-05-00026)</t>
  </si>
  <si>
    <t>Nyein Nyein   Branch support,ATT BU To Laydu village,Customer-U San Kyi,DF95-17849,problem,hydraulic function abnormal,PIC-Arker Min</t>
  </si>
  <si>
    <t>CS_MMK_ATT-2025-05-00121</t>
  </si>
  <si>
    <t>CS_MMK_ATT-2025-05-00120 (EX-ATT-2025-05-00025)</t>
  </si>
  <si>
    <t>EX-ATT-2025-05-00025</t>
  </si>
  <si>
    <t>CS_MMK_ATT-2025-05-00120</t>
  </si>
  <si>
    <t>123500.0 MMK</t>
  </si>
  <si>
    <t>CS_MMK_ATT-2025-05-00119 (EX-ATT-2025-05-00025)</t>
  </si>
  <si>
    <t>Nyein Nyein   Branch support,ATT BU To Taungoo BR,Customer-U RAJAR BAR BUU ,problem-Engine can't start,PIC-Nay Htun Win</t>
  </si>
  <si>
    <t>CS_MMK_ATT-2025-05-00119</t>
  </si>
  <si>
    <t>CS_MMK_ATT-2025-05-00118 (EX-ATT-2025-05-00027)</t>
  </si>
  <si>
    <t>EX-ATT-2025-05-00027</t>
  </si>
  <si>
    <t>CS_MMK_ATT-2025-05-00118</t>
  </si>
  <si>
    <t>28260.0 MMK</t>
  </si>
  <si>
    <t>CS_MMK_ATT-2025-05-00117 (EX-ATT-2025-05-00027)</t>
  </si>
  <si>
    <t>Nyein Nyein   Overtime charges,MP-2 ,(25.4.25 to 7.5.25),PIC-Nyein Nyein</t>
  </si>
  <si>
    <t>Overtime charges</t>
  </si>
  <si>
    <t>CS_MMK_ATT-2025-05-00117</t>
  </si>
  <si>
    <t>CS_MMK_ATT-2025-05-00148 (AC-ATT-2025-05-00023)</t>
  </si>
  <si>
    <t>AC-ATT-2025-05-00023</t>
  </si>
  <si>
    <t>Advance pay to  Swe Lae Hnin for  Trip Charges For Shan State (PIC- Than Zaw Lin) (MMK-400,000/-,Exp MMK-60,000,REF MMK-340,000/-)</t>
  </si>
  <si>
    <t>CS_MMK_ATT-2025-05-00148</t>
  </si>
  <si>
    <t>340000.0 MMK</t>
  </si>
  <si>
    <t>ADV-ATT-2025-05-00017</t>
  </si>
  <si>
    <t>CS_MMK_ATT-2025-05-00116 (ADV-ATT-2025-05-00012)</t>
  </si>
  <si>
    <t>ADV-ATT-2025-05-00012</t>
  </si>
  <si>
    <t>CS_MMK_ATT-2025-05-00116</t>
  </si>
  <si>
    <t>CS_MMK_ATT-2025-05-00115 (ADV-ATT-2025-05-00012)</t>
  </si>
  <si>
    <t>Adv request for Office rental charges for May'25</t>
  </si>
  <si>
    <t>office rental</t>
  </si>
  <si>
    <t>CS_MMK_ATT-2025-05-00115</t>
  </si>
  <si>
    <t>CS_MMK_ATT-2025-05-00114 (EX-ATT-2025-05-00007)</t>
  </si>
  <si>
    <t>EX-ATT-2025-05-00007</t>
  </si>
  <si>
    <t>CS_MMK_ATT-2025-05-00114</t>
  </si>
  <si>
    <t>84655.2 MMK</t>
  </si>
  <si>
    <t>CS_MMK_ATT-2025-05-00113 (EX-ATT-2025-05-00007)</t>
  </si>
  <si>
    <t>Yin Yin Min(2)   Incentive and pooling charges for customer U Maung Zaw Htwe Yanmar AW70GR Sr no-000114 PIC Ye Lin htun</t>
  </si>
  <si>
    <t>COGS Commission Unit</t>
  </si>
  <si>
    <t>HQT-PV-2025-05-0468</t>
  </si>
  <si>
    <t>CS_MMK_ATT-2025-05-00113</t>
  </si>
  <si>
    <t>CS_MMK_ATT-2025-05-00112 (EX-ATT-2025-05-00006)</t>
  </si>
  <si>
    <t>EX-ATT-2025-05-00006</t>
  </si>
  <si>
    <t>CS_MMK_ATT-2025-05-00112</t>
  </si>
  <si>
    <t>181584.76 MMK</t>
  </si>
  <si>
    <t>CS_MMK_ATT-2025-05-00111 (EX-ATT-2025-05-00006)</t>
  </si>
  <si>
    <t>Yin Yin Min(2)   Incentive and pooling charges for customer U Thet Naing Htun MH108RG sr no-000084 PIC Zayar Htet</t>
  </si>
  <si>
    <t>CS_MMK_ATT-2025-05-00111</t>
  </si>
  <si>
    <t>CS_MMK_ATT-2025-05-00110 (EX-ATT-2025-05-00023)</t>
  </si>
  <si>
    <t>EX-ATT-2025-05-00023</t>
  </si>
  <si>
    <t>CS_MMK_ATT-2025-05-00110</t>
  </si>
  <si>
    <t>2417377.5 MMK</t>
  </si>
  <si>
    <t>CS_MMK_ATT-2025-05-00109 (EX-ATT-2025-05-00023)</t>
  </si>
  <si>
    <t>Yin Yin Min(2)   Dealer Commission Charges for customer U Aung soe DF-75 SR No-44274 Dealer Name-U Phyo Naing Min , Dealer Ph No.09-694600734,SI No-UINV/ATT/2025/04/001</t>
  </si>
  <si>
    <t>HQT-PV-2025-05-0456</t>
  </si>
  <si>
    <t>CS_MMK_ATT-2025-05-00109</t>
  </si>
  <si>
    <t>CS_MMK_ATT-2025-05-00108 (EX-ATT-2025-05-00022)</t>
  </si>
  <si>
    <t>EX-ATT-2025-05-00022</t>
  </si>
  <si>
    <t>CS_MMK_ATT-2025-05-00108</t>
  </si>
  <si>
    <t>75000.0 MMK</t>
  </si>
  <si>
    <t>CS_MMK_ATT-2025-05-00107 (EX-ATT-2025-05-00022)</t>
  </si>
  <si>
    <t>Thin Zar Moe Htet  Machine Repair Charges,Customer _ U Tin Min Aung , For DF Trator Sunroof Painting,Tina (raw)=1GL,Gray Color=2Liter(MMK 75,000/-)</t>
  </si>
  <si>
    <t>CS_MMK_ATT-2025-05-00107</t>
  </si>
  <si>
    <t>CS_MMK_ATT-2025-05-00106 (EX-ATT-2025-05-00018)</t>
  </si>
  <si>
    <t>EX-ATT-2025-05-00018</t>
  </si>
  <si>
    <t>CS_MMK_ATT-2025-05-00106</t>
  </si>
  <si>
    <t>17500.0 MMK</t>
  </si>
  <si>
    <t>CS_MMK_ATT-2025-05-00105 (EX-ATT-2025-05-00018)</t>
  </si>
  <si>
    <t>Thin Zar Moe Htet  Machine Repair Charges,PIC_Thinzar Moe Htet, For DF95-17743,Rental Machine ,Iron Shaft 2' 1/2(MMK17,500)</t>
  </si>
  <si>
    <t>CS_MMK_ATT-2025-05-00105</t>
  </si>
  <si>
    <t>CS_MMK_ATT-2025-05-00104 (EX-ATT-2025-05-00024)</t>
  </si>
  <si>
    <t>EX-ATT-2025-05-00024</t>
  </si>
  <si>
    <t>CS_MMK_ATT-2025-05-00104</t>
  </si>
  <si>
    <t>126000.0 MMK</t>
  </si>
  <si>
    <t>CS_MMK_ATT-2025-05-00103 (EX-ATT-2025-05-00024)</t>
  </si>
  <si>
    <t>Theint Theint Nway  Claim for Miscellaneous expense (To buy water and other)</t>
  </si>
  <si>
    <t>Miscellaneous</t>
  </si>
  <si>
    <t>CS_MMK_ATT-2025-05-00103</t>
  </si>
  <si>
    <t>CS_MMK_ATT-2025-05-00102 (EX-ATT-2025-05-00017)</t>
  </si>
  <si>
    <t>EX-ATT-2025-05-00017</t>
  </si>
  <si>
    <t>CS_MMK_ATT-2025-05-00102</t>
  </si>
  <si>
    <t>Ma Pyae Sone Thu</t>
  </si>
  <si>
    <t>10000.0 MMK</t>
  </si>
  <si>
    <t>CS_MMK_ATT-2025-05-00101 (EX-ATT-2025-05-00017)</t>
  </si>
  <si>
    <t>Zin Nyein Oo(2)   Finance &amp; Account  Department (ATT)  Phone Bill Charges for MAY'25  AR CD/OD Follow up, Collectral Follow up &amp; BR Follow up for other Phone (09-977835483) for Ma Pyae Sone Thu</t>
  </si>
  <si>
    <t>phone bill</t>
  </si>
  <si>
    <t>CS_MMK_ATT-2025-05-00101</t>
  </si>
  <si>
    <t>CS_MMK_ATT-2025-05-00100 (EX-ATT-2025-05-00021)</t>
  </si>
  <si>
    <t>EX-ATT-2025-05-00021</t>
  </si>
  <si>
    <t>CS_MMK_ATT-2025-05-00100</t>
  </si>
  <si>
    <t>325000.0 MMK</t>
  </si>
  <si>
    <t>CS_MMK_ATT-2025-05-00099 (EX-ATT-2025-05-00021)</t>
  </si>
  <si>
    <t>Thin Zar Moe Htet  Machine repair charges ,Customer_U Htay Win , Implement Model- Mounted Offset Disc , Harrow 10*10(Poly 20) For Implement Painting , Green Color=3Liter , Black Color=3Liter , Gray Color=3Liter ,Tina (raw)=4GL , (MMK325,000/-)</t>
  </si>
  <si>
    <t>CS_MMK_ATT-2025-05-00099</t>
  </si>
  <si>
    <t>CS_MMK_ATT-2025-05-00098 (EX-ATT-2025-05-00020)</t>
  </si>
  <si>
    <t>EX-ATT-2025-05-00020</t>
  </si>
  <si>
    <t>CS_MMK_ATT-2025-05-00098</t>
  </si>
  <si>
    <t>1000000.0 MMK</t>
  </si>
  <si>
    <t>CS_MMK_ATT-2025-05-00097 (EX-ATT-2025-05-00020)</t>
  </si>
  <si>
    <t>Yin Yin Min(2)   Broker charges for customer U Aung ko , MT804s, sr no.-11126, broker name U Zay Yar Min, broker ph No, 09-400403389,SI-UNT-ATT-2025-05-00001</t>
  </si>
  <si>
    <t>CS_MMK_ATT-2025-05-00097</t>
  </si>
  <si>
    <t>CS_MMK_ATT-2025-05-00096 (UBG-ATT-2025-05-00001)</t>
  </si>
  <si>
    <t>UBG-ATT-2025-05-00001</t>
  </si>
  <si>
    <t>CS_MMK_ATT-2025-05-00096</t>
  </si>
  <si>
    <t>162000.0 MMK</t>
  </si>
  <si>
    <t>CS_MMK_ATT-2025-05-00095 (UBG-ATT-2025-05-00001)</t>
  </si>
  <si>
    <t>Theint Theint Nway  Car repair charges for 7I-8810 (PIC-Ko Maung Maung) repair for Engine Oil and ,Tappet seal ,Head cap ,workship ,(Total-324000/-) BU-50% ,User-50%</t>
  </si>
  <si>
    <t>car repair</t>
  </si>
  <si>
    <t>CS_MMK_ATT-2025-05-00095</t>
  </si>
  <si>
    <t>CS_MMK_ATT-2025-05-00093 (AC-ATT-2025-05-00014)</t>
  </si>
  <si>
    <t>AC-ATT-2025-05-00014</t>
  </si>
  <si>
    <t>Advance Clear to Theint Theint Nway to buy Contract (all Dept) from Admin Dept (MMK- 100,000/-,Exp MMK-63,000/-,REF-37,000/-)</t>
  </si>
  <si>
    <t>CS_MMK_ATT-2025-05-00093</t>
  </si>
  <si>
    <t>37000.0 MMK</t>
  </si>
  <si>
    <t>ADV-ATT-2025-04-00066</t>
  </si>
  <si>
    <t>Contract (legal fees)</t>
  </si>
  <si>
    <t>HQT-RV-2025-05-0588</t>
  </si>
  <si>
    <t>CS_MMK_ATT-2025-05-00124 (AC-ATT-2025-05-00018)</t>
  </si>
  <si>
    <t>AC-ATT-2025-05-00018</t>
  </si>
  <si>
    <t>Advance Clear from Ei Phoo Ngone  for Traveling charges for PIC Hein Min Htet (MMK-800,000/-,EXP MMK-1,030,200/-,ADD MMK-230,200/-))</t>
  </si>
  <si>
    <t>CS_MMK_ATT-2025-05-00124</t>
  </si>
  <si>
    <t>Additional</t>
  </si>
  <si>
    <t>230200.0 MMK</t>
  </si>
  <si>
    <t>ADV-ATT-2025-04-00071</t>
  </si>
  <si>
    <t>CS_MMK_ATT-2025-05-00091 (ADV-ATT-2025-05-00027)</t>
  </si>
  <si>
    <t>ADV-ATT-2025-05-00027</t>
  </si>
  <si>
    <t>CS_MMK_ATT-2025-05-00091</t>
  </si>
  <si>
    <t>CS_MMK_ATT-2025-05-00090 (ADV-ATT-2025-05-00027)</t>
  </si>
  <si>
    <t xml:space="preserve">Transportation charges for customer U Aung Kyaw Nyunt DF-75 Sr no-41442 ATT to MDY SO-UNT-ATT-2025-05-00002  </t>
  </si>
  <si>
    <t>COGS UNIT Transportation</t>
  </si>
  <si>
    <t>HQT-PV-2025-05-0428</t>
  </si>
  <si>
    <t>CS_MMK_ATT-2025-05-00090</t>
  </si>
  <si>
    <t>CS_MMK_ATT-2025-05-00089 (UBG-ATT-2025-05-00002)</t>
  </si>
  <si>
    <t>CS_MMK_ATT-2025-05-00089</t>
  </si>
  <si>
    <t>CS_MMK_ATT-2025-05-00088 (UBG-ATT-2025-05-00002)</t>
  </si>
  <si>
    <t>ATT Local 2025-05-008 Hydraulic PTO clutch PO-PRT-ATT-2025-05-00015</t>
  </si>
  <si>
    <t>HQT-PV-2025-05-0432</t>
  </si>
  <si>
    <t>CS_MMK_ATT-2025-05-00088</t>
  </si>
  <si>
    <t>CS_MMK_ATT-2025-05-00082 (ADV-ATT-2025-05-00016)</t>
  </si>
  <si>
    <t>ADV-ATT-2025-05-00016</t>
  </si>
  <si>
    <t>CS_MMK_ATT-2025-05-00082</t>
  </si>
  <si>
    <t>CS_MMK_ATT-2025-05-00081 (ADV-ATT-2025-05-00016)</t>
  </si>
  <si>
    <t>Adv request for Water cooler repair chareges (from ATT workshop)</t>
  </si>
  <si>
    <t>Office Repair &amp; Maintenance Charges</t>
  </si>
  <si>
    <t>CS_MMK_ATT-2025-05-00081</t>
  </si>
  <si>
    <t>CS_MMK_ATT-2025-05-00080 (ADV-ATT-2025-05-00010)</t>
  </si>
  <si>
    <t>ADV-ATT-2025-05-00010</t>
  </si>
  <si>
    <t>CS_MMK_ATT-2025-05-00080</t>
  </si>
  <si>
    <t>CS_MMK_ATT-2025-05-00079 (ADV-ATT-2025-05-00010)</t>
  </si>
  <si>
    <t>5G/8843 May'25 fuel charges</t>
  </si>
  <si>
    <t>Car Fuel</t>
  </si>
  <si>
    <t>CS_MMK_ATT-2025-05-00079</t>
  </si>
  <si>
    <t>CS_MMK_ATT-2025-05-00078 (AC-ATT-2025-05-00001)</t>
  </si>
  <si>
    <t>AC-ATT-2025-05-00001</t>
  </si>
  <si>
    <t>Advance Clear to Ei Phoo Ngone for Apr'25  Car fuel charges for  9H/4067 for PIC Wai Yan Phyo (MMK-125,000/-,EXP MMK-190,000/-,ADD MMK-650,00/-)</t>
  </si>
  <si>
    <t>CS_MMK_ATT-2025-05-00078</t>
  </si>
  <si>
    <t>65000.0 MMK</t>
  </si>
  <si>
    <t>ADV-ATT-2025-04-00010</t>
  </si>
  <si>
    <t>CS_MMK_ATT-2025-05-00077 (ADV-ATT-2025-05-00026)</t>
  </si>
  <si>
    <t>ADV-ATT-2025-05-00026</t>
  </si>
  <si>
    <t>CS_MMK_ATT-2025-05-00077</t>
  </si>
  <si>
    <t>CS_MMK_ATT-2025-05-00076 (ADV-ATT-2025-05-00026)</t>
  </si>
  <si>
    <t>Monthly car fuel charges for 9H/4067 PIC Wai Yan Phyo</t>
  </si>
  <si>
    <t>CS_MMK_ATT-2025-05-00076</t>
  </si>
  <si>
    <t>CS_MMK_ATT-2025-05-00075 (ADV-ATT-2025-05-00028)</t>
  </si>
  <si>
    <t>ADV-ATT-2025-05-00028</t>
  </si>
  <si>
    <t>CS_MMK_ATT-2025-05-00075</t>
  </si>
  <si>
    <t>CS_MMK_ATT-2025-05-00074 (ADV-ATT-2025-05-00028)</t>
  </si>
  <si>
    <t xml:space="preserve">Machine repair charges, Customer Deal Machine ,Matador Crawler Rotavator ,
MH88B-7417
Gear Box rope, </t>
  </si>
  <si>
    <t>CS_MMK_ATT-2025-05-00074</t>
  </si>
  <si>
    <t>CS_MMK_ATT-2025-05-00073 (EX-ATT-2025-05-00016)</t>
  </si>
  <si>
    <t>EX-ATT-2025-05-00016</t>
  </si>
  <si>
    <t>CS_MMK_ATT-2025-05-00073</t>
  </si>
  <si>
    <t>2654652.0 MMK</t>
  </si>
  <si>
    <t>CS_MMK_ATT-2025-05-00072 (EX-ATT-2025-05-00016)</t>
  </si>
  <si>
    <t>Yin Yin Min(2)   Dealer commission charges for customer U Set Aung DF-75 Sr ni -44105 Dealer name U Phyo Naing Min Dealer Ph no 09-694600734</t>
  </si>
  <si>
    <t>CS_MMK_ATT-2025-05-00072</t>
  </si>
  <si>
    <t>CS_MMK_ATT-2025-05-00071 (EX-ATT-2025-05-00015)</t>
  </si>
  <si>
    <t>EX-ATT-2025-05-00015</t>
  </si>
  <si>
    <t>CS_MMK_ATT-2025-05-00071</t>
  </si>
  <si>
    <t>34000.0 MMK</t>
  </si>
  <si>
    <t>CS_MMK_ATT-2025-05-00070 (EX-ATT-2025-05-00015)</t>
  </si>
  <si>
    <t>Thin Zar Moe Htet  Machine repair charges,[Crawler rotator back type,MH88B-7417,For Hsp pump,Oil seal 20*42*10(2pcs) ,(MMK10000/-)(Odoo PO)PO-PRT-ATT-2025-05-00007.(Odoo PI)PI-PRT-ATT-2025-05-00006 ].[  For MH88B-7417,50*72*10(4pcs),(MMK24000/-)(Odoo Po)PO-PRT-ATT-2025-05-00008.(Odoo PI)PI-PRT-ATT-2025-05-00007.]</t>
  </si>
  <si>
    <t>CS_MMK_ATT-2025-05-00070</t>
  </si>
  <si>
    <t>RV-ATT-2025-05-00014 (SI-UNT-ATT-2025-05-00002)</t>
  </si>
  <si>
    <t>SI-UNT-ATT-2025-05-00002</t>
  </si>
  <si>
    <t>Customer Payment 6,850,000.00 K - HTAY WIN,U - 05/15/2025</t>
  </si>
  <si>
    <t>RV-ATT-2025-05-00014</t>
  </si>
  <si>
    <t>CS_MMK_ATT-2025-05-00094 (AC-ATT-2025-05-00016)</t>
  </si>
  <si>
    <t>AC-ATT-2025-05-00016</t>
  </si>
  <si>
    <t>Advance Clear from Theint Theint Nway for Miscellaneous Expenses to buy water and Other from Admin Dept (TOTAL MMK-100,0000/-,EXP MMK-0/-,REF MMK-100,000/-)</t>
  </si>
  <si>
    <t>CS_MMK_ATT-2025-05-00094</t>
  </si>
  <si>
    <t>100000.0 MMK</t>
  </si>
  <si>
    <t>ADV-ATT-2025-04-00064</t>
  </si>
  <si>
    <t>CS_MMK_ATT-2025-05-00084 (AC-ATT-2025-05-00008)</t>
  </si>
  <si>
    <t>AC-ATT-2025-05-00008</t>
  </si>
  <si>
    <t>Advance Clar to Aye Aye  Phyo for Monthly Car Fuel Charges for 5G/8843 (Apr'25) PIC Ye Kyaw Thu from Spare Part Dept (MMK- 125,000/-,Exp MMK-125,000/-)</t>
  </si>
  <si>
    <t>CS_MMK_ATT-2025-05-00084</t>
  </si>
  <si>
    <t>125000.0 MMK</t>
  </si>
  <si>
    <t>ADV-ATT-2025-04-00024</t>
  </si>
  <si>
    <t>CS_MMK_ATT-2025-05-00069 (RV-ATT-2025-05-00009)</t>
  </si>
  <si>
    <t>RV-ATT-2025-05-00009</t>
  </si>
  <si>
    <t>Service/Rental Payment Transfer</t>
  </si>
  <si>
    <t>CS_MMK_ATT-2025-05-00069</t>
  </si>
  <si>
    <t>ATT-Miscellaneous (ATT)</t>
  </si>
  <si>
    <t>AMISCATT-2025-05-00008 (Customer U Htay Win   [FKMODH-20-D040024075(NEW)] ...)</t>
  </si>
  <si>
    <t>Customer U Htay Win   [FKMODH-20-D040024075(NEW)] Fieldking 10x10 Mounted offset Disc Harrow     ****Rate 4430/-Ks ( Morning Rate)  , Amt - 6,850,000/-Ks</t>
  </si>
  <si>
    <t>AMISCATT-2025-05-00008</t>
  </si>
  <si>
    <t>CS_MMK_ATT-2025-05-00085 (AC-ATT-2025-05-00012)</t>
  </si>
  <si>
    <t>AC-ATT-2025-05-00012</t>
  </si>
  <si>
    <t>Advance Clear to Thinzar Moe Htet for Machine repair charges ,Crawler back type (MCR88) MH88LD-0101, Roller 6pcs,Bearing=2pcs,Shaft =1pcs,Pully=2pcs,Dawbar =2pcs, Iron plate=2pcs, Bolt &amp; Nuts from Production Dept (MMK-1,100,000/-,EXP MMK-811,300/-,REF MMK-288,700/-)</t>
  </si>
  <si>
    <t>CS_MMK_ATT-2025-05-00085</t>
  </si>
  <si>
    <t>288700.0 MMK</t>
  </si>
  <si>
    <t>ADV-ATT-2025-04-00067</t>
  </si>
  <si>
    <t>CS_MMK_ATT-2025-05-00067 (ADV-ATT-2025-05-00025)</t>
  </si>
  <si>
    <t>CS_MMK_ATT-2025-05-00067</t>
  </si>
  <si>
    <t>CS_MMK_ATT-2025-05-00066 (ADV-ATT-2025-05-00025)</t>
  </si>
  <si>
    <t>ATT Local 2025-05-007 hood PO-PRT-ATT-2025-05-00011</t>
  </si>
  <si>
    <t>HQT-PV-2025-05-0318</t>
  </si>
  <si>
    <t>CS_MMK_ATT-2025-05-00066</t>
  </si>
  <si>
    <t>CS_MMK_ATT-2025-05-00065 (EX-ATT-2025-05-00014)</t>
  </si>
  <si>
    <t>EX-ATT-2025-05-00014</t>
  </si>
  <si>
    <t>CS_MMK_ATT-2025-05-00065</t>
  </si>
  <si>
    <t>57000.0 MMK</t>
  </si>
  <si>
    <t>CS_MMK_ATT-2025-05-00064 (EX-ATT-2025-05-00014)</t>
  </si>
  <si>
    <t>Thin Zar Moe Htet  Machine Repair Charges,DF95-17849 ,For Rental Machine ,Auto pump=1pcs, Iron shaft 2' =1pcs</t>
  </si>
  <si>
    <t>CS_MMK_ATT-2025-05-00064</t>
  </si>
  <si>
    <t>CS_MMK_ATT-2025-05-00063 (EX-ATT-2025-05-00008)</t>
  </si>
  <si>
    <t>EX-ATT-2025-05-00008</t>
  </si>
  <si>
    <t>CS_MMK_ATT-2025-05-00063</t>
  </si>
  <si>
    <t>286900.0 MMK</t>
  </si>
  <si>
    <t>CS_MMK_ATT-2025-05-00062 (EX-ATT-2025-05-00008)</t>
  </si>
  <si>
    <t xml:space="preserve">Chan Myae Lwin   Transportation charges(9M/7199)  from ATT to Taikkyi for Sr-DF-95,Sr.17849 </t>
  </si>
  <si>
    <t>CS_MMK_ATT-2025-05-00062</t>
  </si>
  <si>
    <t>CS_MMK_ATT-2025-05-00061 (EX-ATT-2025-05-00012)</t>
  </si>
  <si>
    <t>EX-ATT-2025-05-00012</t>
  </si>
  <si>
    <t>CS_MMK_ATT-2025-05-00061</t>
  </si>
  <si>
    <t>26000.0 MMK</t>
  </si>
  <si>
    <t>CS_MMK_ATT-2025-05-00060 (EX-ATT-2025-05-00012)</t>
  </si>
  <si>
    <t>Nyein Nyein   Machine Repair Charges,  MT804s-11126, Coolant 10Liter=2pcs,Relay 12V=1pcs.Amount=26000/-</t>
  </si>
  <si>
    <t>CS_MMK_ATT-2025-05-00060</t>
  </si>
  <si>
    <t>CS_MMK_ATT-2025-05-00059 (EX-ATT-2025-05-00009)</t>
  </si>
  <si>
    <t>EX-ATT-2025-05-00009</t>
  </si>
  <si>
    <t>CS_MMK_ATT-2025-05-00059</t>
  </si>
  <si>
    <t>391300.0 MMK</t>
  </si>
  <si>
    <t>CS_MMK_ATT-2025-05-00058 (EX-ATT-2025-05-00009)</t>
  </si>
  <si>
    <t>Chan Myae Lwin   Transportation charges for customer U Aung Ko Mt804s srno -11126 SI-UNT-ATT-2025-05-00001(ATT to Kha Yan Township)</t>
  </si>
  <si>
    <t>CS_MMK_ATT-2025-05-00058</t>
  </si>
  <si>
    <t>RV-ATT-2025-05-00009 (SI-SER-ATT-2025-05-00003)</t>
  </si>
  <si>
    <t>KYAW MIN WIN,U</t>
  </si>
  <si>
    <t>SI-SER-ATT-2025-05-00003</t>
  </si>
  <si>
    <t>Customer Payment 139,500.00 K - KYAW MIN WIN,U - 05/13/2025</t>
  </si>
  <si>
    <t>CS_MMK_ATT-2025-05-00056 (EX-ATT-2025-05-00011)</t>
  </si>
  <si>
    <t>EX-ATT-2025-05-00011</t>
  </si>
  <si>
    <t>CS_MMK_ATT-2025-05-00056</t>
  </si>
  <si>
    <t>420000.0 MMK</t>
  </si>
  <si>
    <t>CS_MMK_ATT-2025-05-00055 (EX-ATT-2025-05-00011)</t>
  </si>
  <si>
    <t>Nyein Nyein   Machine Repair Charges, Deal Machine ,MT804S-11126,Battery Charges(Long).Amount=420,000/-</t>
  </si>
  <si>
    <t>HQT-PV-2025-05-0223</t>
  </si>
  <si>
    <t>CS_MMK_ATT-2025-05-00055</t>
  </si>
  <si>
    <t>CS_MMK_ATT-2025-05-00054 (ADV-ATT-2025-05-00023)</t>
  </si>
  <si>
    <t>ADV-ATT-2025-05-00023</t>
  </si>
  <si>
    <t>CS_MMK_ATT-2025-05-00054</t>
  </si>
  <si>
    <t>CS_MMK_ATT-2025-05-00053 (ADV-ATT-2025-05-00023)</t>
  </si>
  <si>
    <t xml:space="preserve">Machine Repair Charges,
Customer -U Khin Soe (Yat South)
Matador ,MT354E-18826
Problem_arn Seal oil Leakage.
</t>
  </si>
  <si>
    <t>CS_MMK_ATT-2025-05-00053</t>
  </si>
  <si>
    <t>CS_MMK_ATT-2025-05-00052 (ADV-ATT-2025-05-00022)</t>
  </si>
  <si>
    <t>ADV-ATT-2025-05-00022</t>
  </si>
  <si>
    <t>CS_MMK_ATT-2025-05-00052</t>
  </si>
  <si>
    <t>CS_MMK_ATT-2025-05-00051 (ADV-ATT-2025-05-00022)</t>
  </si>
  <si>
    <t>Machine Repair Charges ,Production Dept, PIC_Thinzar Moe Htet, Agrolux 4.80e-41442,   For Deal Machine Repair, Amount=1,700,000/-</t>
  </si>
  <si>
    <t>CS_MMK_ATT-2025-05-00051</t>
  </si>
  <si>
    <t>CS_MMK_ATT-2025-05-00050 (ADV-ATT-2025-05-00011)</t>
  </si>
  <si>
    <t>ADV-ATT-2025-05-00011</t>
  </si>
  <si>
    <t>CS_MMK_ATT-2025-05-00050</t>
  </si>
  <si>
    <t>CS_MMK_ATT-2025-05-00049 (ADV-ATT-2025-05-00011)</t>
  </si>
  <si>
    <t>Adv request for Income Tax for 3 persons (for Apirl'25)</t>
  </si>
  <si>
    <t>Income Tax</t>
  </si>
  <si>
    <t>HQT-PV-2025-05-0232</t>
  </si>
  <si>
    <t>CS_MMK_ATT-2025-05-00049</t>
  </si>
  <si>
    <t>CS_MMK_ATT-2025-05-00048 (EX-ATT-2025-04-00069)</t>
  </si>
  <si>
    <t>EX-ATT-2025-04-00069</t>
  </si>
  <si>
    <t>CS_MMK_ATT-2025-05-00048</t>
  </si>
  <si>
    <t>CS_MMK_ATT-2025-05-00047 (EX-ATT-2025-04-00069)</t>
  </si>
  <si>
    <t xml:space="preserve">Swe Lae Hnin  Monthly Phone Bill Charges for Marketing Department ( May'25) </t>
  </si>
  <si>
    <t>CS_MMK_ATT-2025-05-00047</t>
  </si>
  <si>
    <t>CS_MMK_ATT-2025-05-00046 (ADV-ATT-2025-05-00019)</t>
  </si>
  <si>
    <t>ADV-ATT-2025-05-00019</t>
  </si>
  <si>
    <t>CS_MMK_ATT-2025-05-00046</t>
  </si>
  <si>
    <t>CS_MMK_ATT-2025-05-00045 (ADV-ATT-2025-05-00019)</t>
  </si>
  <si>
    <t>Transportation charges for customer machine customer Daw Zin Mar win MH108RG sr no -000426 SI-RN-ATT-2025-04-00007  (Customer to ATT BU)</t>
  </si>
  <si>
    <t>HQT-PV-2025-05-0183</t>
  </si>
  <si>
    <t>CS_MMK_ATT-2025-05-00045</t>
  </si>
  <si>
    <t>CS_MMK_ATT-2025-05-00044 (ADV-ATT-2025-05-00024)</t>
  </si>
  <si>
    <t>ADV-ATT-2025-05-00024</t>
  </si>
  <si>
    <t>CS_MMK_ATT-2025-05-00044</t>
  </si>
  <si>
    <t>CS_MMK_ATT-2025-05-00043 (ADV-ATT-2025-05-00024)</t>
  </si>
  <si>
    <t>ATT Local 2025-05-006 Fuel Filter PO-PRT-ATT-2025-05-00005</t>
  </si>
  <si>
    <t>CS_MMK_ATT-2025-05-00043</t>
  </si>
  <si>
    <t>CS_MMK_ATT-2025-05-00042 (ADV-ATT-2025-05-00017)</t>
  </si>
  <si>
    <t>CS_MMK_ATT-2025-05-00042</t>
  </si>
  <si>
    <t>CS_MMK_ATT-2025-05-00041 (ADV-ATT-2025-05-00017)</t>
  </si>
  <si>
    <t xml:space="preserve">Trip Charges For Shan State (PIC- Than Zaw Lin) </t>
  </si>
  <si>
    <t>CS_MMK_ATT-2025-05-00041</t>
  </si>
  <si>
    <t>CS_MMK_ATT-2025-05-00040 (ADV-ATT-2025-05-00018)</t>
  </si>
  <si>
    <t>CS_MMK_ATT-2025-05-00040</t>
  </si>
  <si>
    <t>CS_MMK_ATT-2025-05-00039 (ADV-ATT-2025-05-00018)</t>
  </si>
  <si>
    <t xml:space="preserve">Advertising Expenses for Taunggyi Service Campaign Event (PIC-Than Zaw Lin </t>
  </si>
  <si>
    <t>CS_MMK_ATT-2025-05-00039</t>
  </si>
  <si>
    <t>CS_MMK_ATT-2025-05-00038 (ADV-ATT-2025-05-00015)</t>
  </si>
  <si>
    <t>ADV-ATT-2025-05-00015</t>
  </si>
  <si>
    <t>CS_MMK_ATT-2025-05-00038</t>
  </si>
  <si>
    <t>CS_MMK_ATT-2025-05-00037 (ADV-ATT-2025-05-00015)</t>
  </si>
  <si>
    <t xml:space="preserve">Adv request for SSB charges for Apirl'25 for ATT BU </t>
  </si>
  <si>
    <t>SSB</t>
  </si>
  <si>
    <t>CS_MMK_ATT-2025-05-00037</t>
  </si>
  <si>
    <t>CS_MMK_ATT-2025-05-00036 (ADV-ATT-2025-05-00014)</t>
  </si>
  <si>
    <t>ADV-ATT-2025-05-00014</t>
  </si>
  <si>
    <t>CS_MMK_ATT-2025-05-00036</t>
  </si>
  <si>
    <t>CS_MMK_ATT-2025-05-00035 (ADV-ATT-2025-05-00014)</t>
  </si>
  <si>
    <t xml:space="preserve">Adv request for Computer repair charges for  (PIC-Su Ei Hlaing,To buy adapter ,PIC-Aye Thet Mon(RAM PC42400T8GB) ) </t>
  </si>
  <si>
    <t>Computer repair</t>
  </si>
  <si>
    <t>CS_MMK_ATT-2025-05-00035</t>
  </si>
  <si>
    <t>CS_MMK_ATT-2025-05-00034 (AC-ATT-2025-05-00002)</t>
  </si>
  <si>
    <t>AC-ATT-2025-05-00002</t>
  </si>
  <si>
    <t>Advance Clear From  Swe Lae Hnin for All Product Flyers Charges (1Pcs=300ks, For 2000pcs) from Marketing Dept (ADVMMK-600,000/-,EXP MMK-300,000/-,REF MMK-300,000/-)</t>
  </si>
  <si>
    <t>CS_MMK_ATT-2025-05-00034</t>
  </si>
  <si>
    <t>300000.0 MMK</t>
  </si>
  <si>
    <t>ADV-ATT-2025-03-00022</t>
  </si>
  <si>
    <t>HQT-RV-2025-05-0250</t>
  </si>
  <si>
    <t>CS_MMK_ATT-2025-05-00033 (ADV-ATT-2025-05-00013)</t>
  </si>
  <si>
    <t>ADV-ATT-2025-05-00013</t>
  </si>
  <si>
    <t>CS_MMK_ATT-2025-05-00033</t>
  </si>
  <si>
    <t>CS_MMK_ATT-2025-05-00032 (ADV-ATT-2025-05-00013)</t>
  </si>
  <si>
    <t>Service Used Vehicle .
1F/6974 Monthly car fuel charges For May'25.</t>
  </si>
  <si>
    <t>HQT-PV-2025-05-0113</t>
  </si>
  <si>
    <t>CS_MMK_ATT-2025-05-00032</t>
  </si>
  <si>
    <t>CS_MMK_ATT-2025-05-00031 (ADV-ATT-2025-05-00009)</t>
  </si>
  <si>
    <t>ADV-ATT-2025-05-00009</t>
  </si>
  <si>
    <t>CS_MMK_ATT-2025-05-00031</t>
  </si>
  <si>
    <t>CS_MMK_ATT-2025-05-00030 (ADV-ATT-2025-05-00009)</t>
  </si>
  <si>
    <t>Adv request for  Miscellaneous expense (To buy water and other) for May'25</t>
  </si>
  <si>
    <t>CS_MMK_ATT-2025-05-00030</t>
  </si>
  <si>
    <t>CS_MMK_ATT-2025-05-00029 (ADV-ATT-2025-05-00008)</t>
  </si>
  <si>
    <t>ADV-ATT-2025-05-00008</t>
  </si>
  <si>
    <t>CS_MMK_ATT-2025-05-00029</t>
  </si>
  <si>
    <t>CS_MMK_ATT-2025-05-00028 (ADV-ATT-2025-05-00008)</t>
  </si>
  <si>
    <t>Adv request for 7I/8810 (PIC-Ko Maung Maung)car fuel charges for May'25.</t>
  </si>
  <si>
    <t>CS_MMK_ATT-2025-05-00028</t>
  </si>
  <si>
    <t>CS_MMK_ATT-2025-05-00027 (ADV-ATT-2025-05-00006)</t>
  </si>
  <si>
    <t>ADV-ATT-2025-05-00006</t>
  </si>
  <si>
    <t>CS_MMK_ATT-2025-05-00027</t>
  </si>
  <si>
    <t>CS_MMK_ATT-2025-05-00026 (ADV-ATT-2025-05-00006)</t>
  </si>
  <si>
    <t>May'25 Workshop used Charges,PIC_Thinzar Moe Htet.</t>
  </si>
  <si>
    <t>COGS UNIT Workshop used</t>
  </si>
  <si>
    <t>CS_MMK_ATT-2025-05-00026</t>
  </si>
  <si>
    <t>CS_MMK_ATT-2025-05-00025 (ADV-ATT-2025-05-00004)</t>
  </si>
  <si>
    <t>ADV-ATT-2025-05-00004</t>
  </si>
  <si>
    <t>CS_MMK_ATT-2025-05-00025</t>
  </si>
  <si>
    <t>CS_MMK_ATT-2025-05-00024 (ADV-ATT-2025-05-00004)</t>
  </si>
  <si>
    <t xml:space="preserve"> Production workshop used charges,PIC_Thinzar Moe Htet,  For Production, Rags (MMK120,000/-)</t>
  </si>
  <si>
    <t>CS_MMK_ATT-2025-05-00024</t>
  </si>
  <si>
    <t>CS_MMK_ATT-2025-05-00023 (ADV-ATT-2025-05-00003)</t>
  </si>
  <si>
    <t>ADV-ATT-2025-05-00003</t>
  </si>
  <si>
    <t>CS_MMK_ATT-2025-05-00023</t>
  </si>
  <si>
    <t>CS_MMK_ATT-2025-05-00022 (ADV-ATT-2025-05-00003)</t>
  </si>
  <si>
    <t>Machine Repair Charges , Customer U Aung  Kyaw Nyunt, DF75-41442, 
Front Tyre 11.2-24NDR(Vietnam )=2pcs,
Rear Tyre 16.9-30NDR(Vietnam)=2pcs,</t>
  </si>
  <si>
    <t>CS_MMK_ATT-2025-05-00022</t>
  </si>
  <si>
    <t>CS_MMK_ATT-2025-05-00021 (ADV-ATT-2025-05-00002)</t>
  </si>
  <si>
    <t>ADV-ATT-2025-05-00002</t>
  </si>
  <si>
    <t>CS_MMK_ATT-2025-05-00021</t>
  </si>
  <si>
    <t>CS_MMK_ATT-2025-05-00020 (ADV-ATT-2025-05-00002)</t>
  </si>
  <si>
    <t xml:space="preserve">Monthly Car Fuel Charges for 7L/6062 (May'25) PIC-Than Zaw Lin </t>
  </si>
  <si>
    <t>CS_MMK_ATT-2025-05-00020</t>
  </si>
  <si>
    <t>CS_MMK_ATT-2025-05-00019 (ADV-ATT-2025-05-00001)</t>
  </si>
  <si>
    <t>ADV-ATT-2025-05-00001</t>
  </si>
  <si>
    <t>CS_MMK_ATT-2025-05-00019</t>
  </si>
  <si>
    <t>CS_MMK_ATT-2025-05-00018 (ADV-ATT-2025-05-00001)</t>
  </si>
  <si>
    <t xml:space="preserve">Monthly Car Fuel Charges for 1E/8720 ( May'25) PIC-Than Zaw Lin </t>
  </si>
  <si>
    <t>CS_MMK_ATT-2025-05-00018</t>
  </si>
  <si>
    <t>CS_MMK_ATT-2025-05-00017 (AC-ATT-2025-05-00007)</t>
  </si>
  <si>
    <t>AC-ATT-2025-05-00007</t>
  </si>
  <si>
    <t>ADV-ATT-2025-04-00015  ,Advance Clear from  Thin Zar Moe Htet for Car Fuel Charges For Apr'25 1F/6974 Service Used Vehicle  from Production Dept (ADV MMK- 95,000/-,EXP MMK-90,000/-,REF MMK-5,000/-)</t>
  </si>
  <si>
    <t>CS_MMK_ATT-2025-05-00017</t>
  </si>
  <si>
    <t>5000.0 MMK</t>
  </si>
  <si>
    <t>ADV-ATT-2025-04-00015</t>
  </si>
  <si>
    <t>HQT-RV-2025-05-0178</t>
  </si>
  <si>
    <t>CS_MMK_ATT-2025-05-00012 (EX-ATT-2025-05-00005)</t>
  </si>
  <si>
    <t>EX-ATT-2025-05-00005</t>
  </si>
  <si>
    <t>CS_MMK_ATT-2025-05-00012</t>
  </si>
  <si>
    <t>50000.0 MMK</t>
  </si>
  <si>
    <t>CS_MMK_ATT-2025-05-00011 (EX-ATT-2025-05-00005)</t>
  </si>
  <si>
    <t>Nyein Nyein   Machine repaired charges,MT804S-11126,PIC-Nyein Nyein</t>
  </si>
  <si>
    <t>CS_MMK_ATT-2025-05-00011</t>
  </si>
  <si>
    <t>CS_MMK_ATT-2025-05-00010 (EX-ATT-2025-05-00004)</t>
  </si>
  <si>
    <t>EX-ATT-2025-05-00004</t>
  </si>
  <si>
    <t>CS_MMK_ATT-2025-05-00010</t>
  </si>
  <si>
    <t>CS_MMK_ATT-2025-05-00009 (EX-ATT-2025-05-00004)</t>
  </si>
  <si>
    <t>Nyein Nyein   Paint charges,MT804S-11126,PIC-Nyein Nyein</t>
  </si>
  <si>
    <t>CS_MMK_ATT-2025-05-00009</t>
  </si>
  <si>
    <t>CS_MMK_ATT-2025-05-00008 (EX-ATT-2025-05-00003)</t>
  </si>
  <si>
    <t>EX-ATT-2025-05-00003</t>
  </si>
  <si>
    <t>CS_MMK_ATT-2025-05-00008</t>
  </si>
  <si>
    <t>CS_MMK_ATT-2025-05-00007 (EX-ATT-2025-05-00003)</t>
  </si>
  <si>
    <t>Nyein Nyein   Starter motor repair charges,MT804S-11126,PIC-Nyein Nyein</t>
  </si>
  <si>
    <t>CS_MMK_ATT-2025-05-00007</t>
  </si>
  <si>
    <t>CS_MMK_ATT-2025-05-00006 (EX-ATT-2025-05-00002)</t>
  </si>
  <si>
    <t>EX-ATT-2025-05-00002</t>
  </si>
  <si>
    <t>CS_MMK_ATT-2025-05-00006</t>
  </si>
  <si>
    <t>40000.0 MMK</t>
  </si>
  <si>
    <t>CS_MMK_ATT-2025-05-00005 (EX-ATT-2025-05-00002)</t>
  </si>
  <si>
    <t xml:space="preserve">Thin Zar Moe Htet  Machine repair charges ,Crawler rotator back type ,MH88B-7417, For HST Pump repair </t>
  </si>
  <si>
    <t>CS_MMK_ATT-2025-05-00005</t>
  </si>
  <si>
    <t>CS_MMK_ATT-2025-05-00004 (EX-ATT-2025-05-00001)</t>
  </si>
  <si>
    <t>EX-ATT-2025-05-00001</t>
  </si>
  <si>
    <t>CS_MMK_ATT-2025-05-00004</t>
  </si>
  <si>
    <t>600000.0 MMK</t>
  </si>
  <si>
    <t>CS_MMK_ATT-2025-05-00003 (EX-ATT-2025-05-00001)</t>
  </si>
  <si>
    <t>Yin Yin Min(2)   Broker charges for customer U Win Naing DF-75 sr no-43027 Broker name is U Kyaw Htay broker Ph number is 09-428338054</t>
  </si>
  <si>
    <t>CS_MMK_ATT-2025-05-00003</t>
  </si>
  <si>
    <t>CS_MMK_ATT-2025-05-00002 (RV-ATT-2025-05-00002)</t>
  </si>
  <si>
    <t>RV-ATT-2025-05-00002</t>
  </si>
  <si>
    <t>CS_MMK_ATT-2025-05-00002</t>
  </si>
  <si>
    <t>RV-ATT-2025-05-00002 (SI-RN-ATT-2025-05-00001)</t>
  </si>
  <si>
    <t>CHAN NYEIN AUNG,U</t>
  </si>
  <si>
    <t>SI-RN-ATT-2025-05-00001</t>
  </si>
  <si>
    <t>Customer Payment 5,000,000.00 K - CHAN NYEIN AUNG,U - 05/02/2025</t>
  </si>
  <si>
    <t>General Ledger [Details]</t>
  </si>
  <si>
    <t>UMG Head Quarter</t>
  </si>
  <si>
    <t>From 2025-04-01 to 2025-05-27</t>
  </si>
  <si>
    <t>Account Code</t>
  </si>
  <si>
    <t>Ref</t>
  </si>
  <si>
    <t>Tax No.</t>
  </si>
  <si>
    <t>Contact</t>
  </si>
  <si>
    <t>Tracking-1</t>
  </si>
  <si>
    <t>Tracking-2</t>
  </si>
  <si>
    <t>Currency Amount</t>
  </si>
  <si>
    <t>21030004 Affi # Be The First Co., Ltd (ICT)-HQ</t>
  </si>
  <si>
    <t>2025-04-03</t>
  </si>
  <si>
    <t>HQT-RV-2025-04-0062</t>
  </si>
  <si>
    <t>Ye Kaung Htet (BTF)</t>
  </si>
  <si>
    <t/>
  </si>
  <si>
    <t>CASH RECEIVED FROM BTF BU FTTH INCOME-(EXT;) 5-CUS; (SEE AS ATT;) CUSTOMER PAID TO OFFICE ,29-Mar'25,(Office 103217 to 103221),Total MMK-140,000/-</t>
  </si>
  <si>
    <t>HQT-RV-2025-04-0063</t>
  </si>
  <si>
    <t>Su Yamin Htike (BTF)</t>
  </si>
  <si>
    <t>CASH RECEIVED FROM BTF BU FTTH INCOME-(EXT;) 7-CUS; (SEE AS ATT;) CUSTOMER PAID TO OFFICE ,1-Apr'25,(Office 103222 ~ 1032226) (ZMA 103131 ~ 103132) ,Total MMK-195,500/-</t>
  </si>
  <si>
    <t>HQT-RV-2025-04-0064</t>
  </si>
  <si>
    <t>CASH RECEIVED FROM BTF BU FTTH INCOME-(EXT;)14-CUS; (SEE AS ATT;) CUSTOMER PAID TO OFFICE ,62-Apr'25,(Office 103227-103234/ZAM 103130/103133-103135),Total MMK-473,000/-.</t>
  </si>
  <si>
    <t>HQT-RV-2025-04-0065</t>
  </si>
  <si>
    <t>Thazin Htun (BTF)</t>
  </si>
  <si>
    <t>CASH RECEIVED FROM BTF BU INCOME FOR Cus; YWB ,INV/BTF/2025/02/008 ,Yangon Waterboom ,Total mmk-146,750/-.</t>
  </si>
  <si>
    <t>2025-04-04</t>
  </si>
  <si>
    <t>HQT-RV-2025-04-0093</t>
  </si>
  <si>
    <t>CASH RECEIVED FROM BTF BU FTTH INCOME-(EXT;)10-CUS; (SEE AS ATT;) CUSTOMER PAID TO OFFICE ,3-Apr'25,(Office 103235-103237/ZAM 103136/103142),Total MMK-217,500/-.</t>
  </si>
  <si>
    <t>HQT-RV-2025-04-0096</t>
  </si>
  <si>
    <t>Sue Mar Htun (BTF)</t>
  </si>
  <si>
    <t>Received from BTF BU to HO Cash, Ks-4,000,000/-, (Budget Refund, PV/BTF//BTF/2025/04/001) Received By- Sue Mar Htun (BTF)</t>
  </si>
  <si>
    <t>HQT-RV-2025-04-0124</t>
  </si>
  <si>
    <t>Be The First KBZ Old Bank</t>
  </si>
  <si>
    <t>Received money transfer from BE The First KBZ Old Bank to HO Cash ( for Cheque No.200073,Amt;37,000,000/-MMK )</t>
  </si>
  <si>
    <t>2025-04-09</t>
  </si>
  <si>
    <t>HQT-RV-2025-04-0247</t>
  </si>
  <si>
    <t>Aye Phyu Phyu Zan (BTF)</t>
  </si>
  <si>
    <t>CASH RECEIVED FROM BTF BU FTTH INCOME-(EXT;)CUS; (SEE AS ATT;) CUSTOMER PAID TO OFFICE ,7-Apr'25,Total MMK-1,279,500/-.</t>
  </si>
  <si>
    <t>HQT-RV-2025-04-0248</t>
  </si>
  <si>
    <t>CASH RECEIVED FROM BTF BU FTTH INCOME-(EXT;)19CUS; (SEE AS ATT;) CUSTOMER PAID TO OFFICE ,8-Apr'25,(Office 103381-103400),Total MMK-774,500/-.</t>
  </si>
  <si>
    <t>HQT-RV-2025-04-0250</t>
  </si>
  <si>
    <t>CASH RECEIVED FROM BTF BU FTTH INCOME-(EXT;)4-CUS; (SEE AS ATT;) CUSTOMER PAID TO OFFICE ,4-Apr'25,(Office 103238,ZAM 103143-103144,Service team 102315),Total MMK-87,000/-.</t>
  </si>
  <si>
    <t>HQT-RV-2025-04-0251</t>
  </si>
  <si>
    <t>CASH RECEIVED FROM BTF BU FTTH INCOME-(EXT;)11-CUS; (SEE AS ATT;) CUSTOMER PAID TO OFFICE ,5-Apr'25,(Office 103239-103248,ZAM 103145),Total MMK-534,500/-.</t>
  </si>
  <si>
    <t>HQT-RV-2025-04-0252</t>
  </si>
  <si>
    <t>CASH RECEIVED FROM BTF BU INCOME FOR Cus; Aung Emerald Co.,Ltd , INV/BTF/2025/04/009,Ks- 693,000/-,Total MMK-693,000/-.</t>
  </si>
  <si>
    <t>HQT-RV-2025-04-0254</t>
  </si>
  <si>
    <t>Ye Min Naing (BTF)</t>
  </si>
  <si>
    <t>CASH RECEIVDE FROM BTF BU INCOME -(RELOCATION) 4-CUS(SEE AS ATT;) COLLECT BY SERVICE TEAM, Apr'25,(SITE CODE - TWT 0239,HTY 9404,HTY 2075,HTY 9573).Total MMK-28,750/-.</t>
  </si>
  <si>
    <t>HQT-RV-2025-04-0313</t>
  </si>
  <si>
    <t>Received from BTF BU to HO Cash Ks- 627,100/- (Advance clear refund) Receive by  Sue Mar Htun (BTF)</t>
  </si>
  <si>
    <t>2025-04-11</t>
  </si>
  <si>
    <t>HQT-RV-2025-04-0427</t>
  </si>
  <si>
    <t>CASH RECEIVDE FROM BTF BU INCOME -(RELOCATION) 4-CUS(SEE AS ATT;) COLLECT BY SERVICE TEAM, Apr'25,(SITE CODE - HTY 8947,HTY 9646,HTY 7670,HTY 8915).Total MMK-46,250/-.</t>
  </si>
  <si>
    <t>HQT-RV-2025-04-0429</t>
  </si>
  <si>
    <t>CASH RECEIVED FROM BTF BU FTTH INCOME-(EXT;)7-CUS; (SEE AS ATT;) CUSTOMER PAID TO OFFICE ,9-Apr'25,(Office 103401-103407),Total MMK-252,000/-.</t>
  </si>
  <si>
    <t>HQT-RV-2025-04-0432</t>
  </si>
  <si>
    <t>CASH RECEIVED FROM BTF BU FTTH INCOME-(EXT;)4-CUS; (SEE AS ATT;) CUSTOMER PAID TO OFFICE ,11-Apr'25,(Office 103408-103411),Total MMK-101,500/-.</t>
  </si>
  <si>
    <t>2025-04-23</t>
  </si>
  <si>
    <t>HQT-RV-2025-04-0536</t>
  </si>
  <si>
    <t>Mya Kay Khaing (BTF)</t>
  </si>
  <si>
    <t>CASH RECEIVED FROM BTF BU INCOME FOR Cus;Yupa Dagon , (Personal computer regular maintainance for feb'25 &amp; Mar'25,2 month),Ks- 240,000/-,Total MMK-240,000/-.</t>
  </si>
  <si>
    <t>HQT-RV-2025-04-0537</t>
  </si>
  <si>
    <t>CASH RECEIVED FROM BTF BU FTTH INCOME-(EXT;)2-CUS; (SEE AS ATT;) CUSTOMER PAID TO OFFICE ,23-Apr'25,(Office 103415-103416),Total MMK-40,500/-.</t>
  </si>
  <si>
    <t>HQT-RV-2025-04-0538</t>
  </si>
  <si>
    <t>CASH RECEIVED FROM BTF BU FTTH INCOME-(EXT;) 2-CUS; (SEE AS ATT;) CUSTOMER PAID TO OFFICE ,23-Apr'25,(Office 103412 to 103413),Total MMK-56,000/-</t>
  </si>
  <si>
    <t>2025-04-28</t>
  </si>
  <si>
    <t>HQT-RV-2025-04-0666</t>
  </si>
  <si>
    <t>Aung Hla Soe(BTF BU)</t>
  </si>
  <si>
    <t>Cash Received from BTF BU to HO Cash, refund money for generator's diesel 2 liter (Audit Finding) MMK - 6,060/-, Received By - Aung Hla Soe(BTF BU)</t>
  </si>
  <si>
    <t>HQT-RV-2025-04-0672</t>
  </si>
  <si>
    <t>CASH RECEIVED FROM BTF BU FTTH INCOME-(EXT;)5-CUS; (SEE AS ATT;) CUSTOMER PAID TO OFFICE ,25-Apr'25,(Office 103418-103422),Total MMK-350,000/-.</t>
  </si>
  <si>
    <t>HQT-RV-2025-04-0673</t>
  </si>
  <si>
    <t>CASH RECEIVED FROM BTF BU FTTH INCOME-(EXT;)1-CUS; (SEE AS ATT;) CUSTOMER PAID TO OFFICE ,25-Apr'25,(Office 103423),Total MMK-84,000/-.</t>
  </si>
  <si>
    <t>HQT-RV-2025-04-0675</t>
  </si>
  <si>
    <t>CASH RECEIVED FROM BTF BU FTTH INCOME-(EXT;)5-CUS; (SEE AS ATT;) CUSTOMER PAID TO OFFICE ,23-Apr'25,(Office 103451-103455),Total MMK-122,600/-.</t>
  </si>
  <si>
    <t>HQT-RV-2025-04-0676</t>
  </si>
  <si>
    <t>CASH RECEIVDE FROM BTF BU INCOME -(RELOCATION) 4-CUS(SEE AS ATT;) COLLECT BY SERVICE TEAM, Apr'25,(SITE CODE -SDG 0577,HTY 3173,NOK 0681,HTY-9352).Total MMK-40,000/-.</t>
  </si>
  <si>
    <t>2025-04-29</t>
  </si>
  <si>
    <t>HQT-RV-2025-04-0732</t>
  </si>
  <si>
    <t>CASH RECEIVED FROM BTF BU FTTH INCOME-(EXT;)6-CUS; (SEE AS ATT;) CUSTOMER PAID TO OFFICE ,28-Apr'25,(Office 103424-103425,ZAM 103456-103459),Total MMK-317,500/-.</t>
  </si>
  <si>
    <t>2025-04-30</t>
  </si>
  <si>
    <t>HQT-JV-2025-04-0144</t>
  </si>
  <si>
    <t>CORP PAY &amp; BTF REC ADJ for Apr'25</t>
  </si>
  <si>
    <t>CORP PAY &amp; BTF REC ADJ for Apr'25
INV/INT/BTF/2025/04/001
INV/INT/BTF/2025/04/012
INV/INT/BTF/2025/04/013
INV/INT/BTF/2025/04/023
INV/INT/BTF/2025/04/030
INV/INT/BTF/2025/04/031
INV/INT/BTF/2025/04/032
INV/INT/BTF/2025/04/033
INV/INT/BTF/2025/04/034
INV/INT/BTF/2025/04/035
INV/INT/BTF/2025/04/036
INV/INT/BTF/2025/04/041
INV/INT/BTF/2025/04/042
INV/INT/BTF/2025/04/043
INV/INT/BTF/2025/04/057
INV/INT/BTF/2025/04/100
INV/2025/04/00601
INV/2025/04/00704
INV/INT/BTF/2025/04/015
INV/INT/BTF/2025/04/016
Total USD amount -  9,571.7</t>
  </si>
  <si>
    <t>HQT-JV-2025-04-0157</t>
  </si>
  <si>
    <t>Salary Compensation Deduction for Apr'25</t>
  </si>
  <si>
    <t>Salary Compensation Deduction for Apr'25 , Total MMK - 620,389/- Salary Exchange rate USD 4430 &amp; 0.000225734/-Win Zaw(6)	Be The First	Compensation for generator battery	 MMK 40,000/-</t>
  </si>
  <si>
    <t>HQT-JV-2025-04-0163</t>
  </si>
  <si>
    <t>Salary Income Tax Deduction for Apr'25</t>
  </si>
  <si>
    <t>Salary  Income Tax
Deduction for Apr'25 , Total MMK -    1,978,556/- Salary Exchange rate USD 4430 &amp; 0.000225734/-,Be The First Personal Income Tax Arker Linn  MMK 10,700/-,Wai Moe Oo (2) MMK  1,033/-Nyi Nyi Lwin (4) MMK  2,950/-,Ye` Min Naing MMK  5,033/-,Aung Ko Ko (4) MMK  4,867/-Thaw Zin (2) MMK  6,950/-,Myat Su Mon (6) MMK  1,033/-Soe Lwin Htoo(2) MMK  9,367/-</t>
  </si>
  <si>
    <t>HQT-RV-2025-04-0766</t>
  </si>
  <si>
    <t>Received from BTF BU to HO Cash Ks- 2,000,900/- (Advance clear refund) Receive by  Sue Mar Htun (BTF)</t>
  </si>
  <si>
    <t>HQT-RV-2025-04-0795</t>
  </si>
  <si>
    <t>Be The First KBZ Old Cheque</t>
  </si>
  <si>
    <t>Received money transfer from Be The First KBZ Old Cheque to HO Cash ( for Cheque No.200074,Amt;64,101,640/-MMK )</t>
  </si>
  <si>
    <t>2025-05-07</t>
  </si>
  <si>
    <t>HQT-RV-2025-05-0152</t>
  </si>
  <si>
    <t>CASH RECEIVDE FROM BTF BU INCOME -(RELOCATION) 1-CUS(SEE AS ATT;) COLLECT BY SERVICE TEAM, 2-May'25,(SITE CODE -HTY 8660).Total MMK-10,000/-.</t>
  </si>
  <si>
    <t>HQT-RV-2025-05-0153</t>
  </si>
  <si>
    <t>CASH RECEIVED FROM BTF BU FTTH INCOME-(EXT;)169-CUS; (SEE AS ATT;) CUSTOMER PAID TO OFFICE ,6-May'25,(Office 103444-103613),Total MMK-608,500/-.</t>
  </si>
  <si>
    <t>HQT-RV-2025-05-0154</t>
  </si>
  <si>
    <t>CASH RECEIVED FROM BTF BU FTTH INCOME-(EXT;)17-CUS; (SEE AS ATT;) CUSTOMER PAID TO OFFICE ,3-May'25,(Office 103426-103443,ZMA-103460-103466),Total MMK-806,300/-.</t>
  </si>
  <si>
    <t>HQT-RV-2025-05-0155</t>
  </si>
  <si>
    <t>CASH RECEIVED FROM BTF BU INCOME FOR Cus; Aung Emerald Co.,Ltd , INV/BTF/2025/05/008,Ks- 598,600/-,(DIA charges for May'25,173*3460.1 Rate,6-May'25),Total MMK-598,600/-.</t>
  </si>
  <si>
    <t>HQT-RV-2025-05-0168</t>
  </si>
  <si>
    <t>CASH RECEIVED FROM BTF BU FTTH INCOME-(EXT;)18-CUS; (SEE AS ATT;) CUSTOMER PAID TO OFFICE ,6-May'25,(Office 103614-103616,ZMA-103467-103483),Total MMK-496,000/-.</t>
  </si>
  <si>
    <t>2025-05-09</t>
  </si>
  <si>
    <t>HQT-RV-2025-05-0242</t>
  </si>
  <si>
    <t>CASH RECEIVED FROM BTF BU FTTH INCOME-(EXT;)13-CUS; (SEE AS ATT;) CUSTOMER PAID TO OFFICE ,8-May'25,(Office 103624-103627,ZMA-103484-103492),Total MMK-288,500/-.</t>
  </si>
  <si>
    <t>HQT-RV-2025-05-0243</t>
  </si>
  <si>
    <t>CASH RECEIVED FROM BTF BU FTTH INCOME-(EXT;)7-CUS; (SEE AS ATT;) CUSTOMER PAID TO OFFICE ,7-May'25,(Office 103617-103623),Total MMK-214,500/-.</t>
  </si>
  <si>
    <t>HQT-RV-2025-05-0273</t>
  </si>
  <si>
    <t>CASH RECEIVDE FROM BTF BU INCOME -(RELOCATION) 3-CUS(SEE AS ATT;) COLLECT BY SERVICE TEAM, May'25,(SITE CODE -HTY 9615,9567,8781).Total MMK-37,500/-.</t>
  </si>
  <si>
    <t>2025-05-13</t>
  </si>
  <si>
    <t>HQT-RV-2025-05-0333</t>
  </si>
  <si>
    <t>CASH RECEIVED FROM BTF BU FTTH INCOME-(EXT;)5-CUS; (SEE AS ATT;) CUSTOMER PAID TO OFFICE ,9-May'25,(Office 103628-103632),Total MMK-168,000/-.</t>
  </si>
  <si>
    <t>HQT-RV-2025-05-0339</t>
  </si>
  <si>
    <t>Ye Min Htike (BTF)</t>
  </si>
  <si>
    <t>CASH RECEIVDE FROM BTF BU INCOME -(RELOCATION) 1-CUS(SEE AS ATT;) COLLECT BY SERVICE TEAM, May'25,(SITE CODE -HTY 0698).Total MMK-65,000-.</t>
  </si>
  <si>
    <t>2025-05-15</t>
  </si>
  <si>
    <t>HQT-RV-2025-05-0414</t>
  </si>
  <si>
    <t>BTF BU (Kpay)</t>
  </si>
  <si>
    <t>Received from BTF BU to HO Cash, Yangon Waterboom
INV/BTF/2025/03/008- 143,200/-, INV/BTF/2025/04/008 - 115,300/-, Total Ks- 258,500/-</t>
  </si>
  <si>
    <t>2025-05-19</t>
  </si>
  <si>
    <t>HQT-RV-2025-05-0509</t>
  </si>
  <si>
    <t>CASH RECEIVED FROM BTF BU FTTH INCOME-(EXT;)10-CUS; (SEE AS ATT;) CUSTOMER PAID TO OFFICE ,13-May'25,(Office 103655-103659,ZMA-103493-103497),Total MMK-181,500/-.</t>
  </si>
  <si>
    <t>HQT-RV-2025-05-0510</t>
  </si>
  <si>
    <t>Chaw Su Su Htet (BTF)</t>
  </si>
  <si>
    <t>CASH RECEIVED FROM BTF BU FTTH INCOME-(EXT;)209-CUS; (SEE AS ATT;) CUSTOMER PAID TO OFFICE ,14-May'25,(Office 103661,ZMA-103498-103706),Total MMK-264,000/-.</t>
  </si>
  <si>
    <t>HQT-RV-2025-05-0512</t>
  </si>
  <si>
    <t>CASH RECEIVED FROM BTF BU FTTH INCOME-(EXT;)27-CUS; (SEE AS ATT;) CUSTOMER PAID TO OFFICE ,13-May'25,(103622-103648,103654),Total MMK-357,300/-.</t>
  </si>
  <si>
    <t>HQT-RV-2025-05-0513</t>
  </si>
  <si>
    <t>CASH RECEIVDE FROM BTF BU INCOME -(RELOCATION) 1-CUS(SEE AS ATT;) COLLECT BY SERVICE TEAM, May'25,(SITE CODE -HTY 5831).Total MMK-25,000/-</t>
  </si>
  <si>
    <t>HQT-RV-2025-05-0524</t>
  </si>
  <si>
    <t>Received from BTF BU to HO Cash Ks- 1,348,012/- (Advance clear refund) Receive by  Sue Mar Htun (BTF)</t>
  </si>
  <si>
    <t>2025-05-20</t>
  </si>
  <si>
    <t>HQT-RV-2025-05-0568</t>
  </si>
  <si>
    <t>CASH RECEIVDE FROM BTF BU INCOME -(RELOCATION) 1-CUS(SEE AS ATT;) COLLECT BY SERVICE TEAM, May'25,(SITE CODE -HTY 3773).Total MMK-10,000/-</t>
  </si>
  <si>
    <t>HQT-RV-2025-05-0569</t>
  </si>
  <si>
    <t>CASH RECEIVED FROM BTF BU FTTH INCOME-(EXT;)6-CUS; (SEE AS ATT;) CUSTOMER PAID TO OFFICE ,17-May'25,(Office 103664,ZMA-103707-103711),Total MMK-390,000/-.</t>
  </si>
  <si>
    <t>HQT-RV-2025-05-0570</t>
  </si>
  <si>
    <t>CASH RECEIVED FROM BTF BU FTTH INCOME-(EXT;)1-CUS; (SEE AS ATT;) CUSTOMER PAID TO OFFICE ,16-May'25,(Office 103663),Total MMK-84,000/-.</t>
  </si>
  <si>
    <t>HQT-RV-2025-05-0577</t>
  </si>
  <si>
    <t>Received from BTF BU to HO Cash Ks- 100,350/- (Advance clear refund) Receive by  Sue Mar Htun (BTF)</t>
  </si>
  <si>
    <t>2025-05-21</t>
  </si>
  <si>
    <t>HQT-RV-2025-05-0650</t>
  </si>
  <si>
    <t>Be The First Yoma Cheque</t>
  </si>
  <si>
    <t>Received money transfer from Be The First Yoma Cheque to HO Cash ( for Cheque No.L-1336384,Amt;50,000,000/-MMK )</t>
  </si>
  <si>
    <t>HQT-RV-2025-05-0655</t>
  </si>
  <si>
    <t>Received money transfer from Be The First Yoma Cheque to HO Cash ( for Cheque No .L-1336385,Amt;130,000,000/-MMK )</t>
  </si>
  <si>
    <t>2025-05-23</t>
  </si>
  <si>
    <t>HQT-RV-2025-05-0700</t>
  </si>
  <si>
    <t>Received from BTF BU to HO Cash Ks- 71,000/- (Advance clear refund) Receive by  Sue Mar Htun (BTF)</t>
  </si>
  <si>
    <t>HQT-RV-2025-05-0707</t>
  </si>
  <si>
    <t>CASH RECEIVDE FROM BTF BU INCOME -(RELOCATION) 1-CUS(SEE AS ATT;) COLLECT BY SERVICE TEAM, May'25,(SITE CODE -HTY 9214).Total MMK-10,000/-</t>
  </si>
  <si>
    <t>HQT-RV-2025-05-0708</t>
  </si>
  <si>
    <t>CASH RECEIVED FROM BTF BU FTTH INCOME-(EXT;)2-CUS; (SEE AS ATT;) CUSTOMER PAID TO OFFICE 22-May'25,(Office 103665-103666),Total MMK-84,000/-.</t>
  </si>
  <si>
    <t>HQT-RV-2025-05-0709</t>
  </si>
  <si>
    <t>CASH RECEIVED FROM BTF BU FTTH INCOME-(EXT;)3-CUS; (SEE AS ATT;) CUSTOMER PAID TO OFFICE 20-May'25,(ZMA103718-103720),Total MMK-17,000/-.</t>
  </si>
  <si>
    <t>HQT-RV-2025-05-0711</t>
  </si>
  <si>
    <t>CASH RECEIVED FROM BTF BU FTTH INCOME-(EXT;)6-CUS; (SEE AS ATT;) CUSTOMER PAID TO OFFICE 19-May'25,(ZMA103712-103717),Total MMK-61,200/-.</t>
  </si>
  <si>
    <t>2025-05-27</t>
  </si>
  <si>
    <t>HQT-RV-2025-05-0802</t>
  </si>
  <si>
    <t>Received from BTF BU to HO Cash Ks- 15,700/- (Advance clear refund) Receive by  Sue Mar Htun (BTF)</t>
  </si>
  <si>
    <t>21030004 Affi # Be The First Co., Ltd (ICT)-HQ Total</t>
  </si>
  <si>
    <t>21030005 Affi # Bright Resources Co.,Ltd. (Mining)-HQ</t>
  </si>
  <si>
    <t>HQT-RV-2025-04-0533</t>
  </si>
  <si>
    <t>Bright Resources Co.,Ltd AYA USD</t>
  </si>
  <si>
    <t>Received money transfer from Bright Resources Co.,Ltd Acc no-10004304619 , $ 83.50 @2106 Rate =175,851/- Ks ( Transfr to Daw Marlar Win AYA Account No*-40037318383)</t>
  </si>
  <si>
    <t>2025-04-10</t>
  </si>
  <si>
    <t>HQT-RV-2025-04-0578</t>
  </si>
  <si>
    <t>Bright Resources Co.,Ltd Abank USD</t>
  </si>
  <si>
    <t>Received money transfer from Bright Resource Co.,Ltd (0021020100019211 ) USD- 90 @ 3600/-rate =324,000/- Ks (Transfer to Daw Marlar Win Abank  0042011000008701 )</t>
  </si>
  <si>
    <t>HQT-RV-2025-04-0555</t>
  </si>
  <si>
    <t>Abank USD Account Closed</t>
  </si>
  <si>
    <t>Received from  Abank USD (14) Acc Closed for   (10) Bright Resources ('0021020100019211) Closing Charges $10 ,Closing USD-90/- ,Total USD-100/-</t>
  </si>
  <si>
    <t>2025-05-08</t>
  </si>
  <si>
    <t>HQT-RV-2025-05-0320</t>
  </si>
  <si>
    <t>Bright Resoueces (CB USD)</t>
  </si>
  <si>
    <t>Received money transfer from Bright Resources Co.,Ltd USD Acc no-0010101200382272 , USD-381.05/-</t>
  </si>
  <si>
    <t>HQT-RV-2025-05-0323</t>
  </si>
  <si>
    <t>Bright Resources (USD Acc)</t>
  </si>
  <si>
    <t>Received money transfer from Bright Resources Co.,Ltd Acc no-0010101200382272 , USD-10</t>
  </si>
  <si>
    <t>HQT-RV-2025-05-0325</t>
  </si>
  <si>
    <t>Bright Resources CB USD</t>
  </si>
  <si>
    <t>Received money transfer from Bright Resources Co.,Ltd Acc no-0010101200382272 , USD-10/-</t>
  </si>
  <si>
    <t>21030005 Affi # Bright Resources Co.,Ltd. (Mining)-HQ Total</t>
  </si>
  <si>
    <t>21030006 Affi # Chrysanthemum Wealth Co.,Ltd. (Reman)-HQ</t>
  </si>
  <si>
    <t>2025-04-07</t>
  </si>
  <si>
    <t>HQT-RV-2025-04-0155</t>
  </si>
  <si>
    <t>Su Su Hlaing (REM)</t>
  </si>
  <si>
    <t>Received from REM BU to HO Cash Ks- 261,500/- (Advance clear refund) Issue By-Su Su Hlaing (REM)</t>
  </si>
  <si>
    <t>HQT-RV-2025-04-0161</t>
  </si>
  <si>
    <t>REM BU (Kpay)</t>
  </si>
  <si>
    <t>Received from REMAN BU to HO Cash, Customer ; Ko Aung Myo Win, RMN-PRT-INV-2025-04-011, S'part Charges, Dollor 994.24 @ 4460 Rate -4,434,310.4/- MMK, Received Total Amount - 4,434,300/- MMK</t>
  </si>
  <si>
    <t>2025-04-08</t>
  </si>
  <si>
    <t>HQT-RV-2025-04-0204</t>
  </si>
  <si>
    <t>TCL BR (Income Transfer )</t>
  </si>
  <si>
    <t>Received money form TCL BR to Ho Cash ,
REM S'part Income-71,297/-mmk
TOTAL MMK-14,800,000/-,Received by-Theint Lwin Lwin Htun (TCL BR )</t>
  </si>
  <si>
    <t>HQT-RV-2025-04-0220</t>
  </si>
  <si>
    <t>Received from REMAN BU to HO Cash, Customer ; U Phone Kyaw Sint, RMN-MCN-INV-2025-04-287, Service Charges, Received Total  Amount - 160,000/- MMK</t>
  </si>
  <si>
    <t>HQT-RV-2025-04-0269</t>
  </si>
  <si>
    <t>Received from REM BU to HO Cash (Jan'25 ~ Feb'25 Pooling Ks-128,127/-) Received By-Su Su Hlaing (REM)</t>
  </si>
  <si>
    <t>HQT-RV-2025-04-0301</t>
  </si>
  <si>
    <t>Received from REM BU to HO Cash Ks- 35,000/- (Advance clear refund) Issue By-Su Su Hlaing (REM)</t>
  </si>
  <si>
    <t>HQT-RV-2025-04-0325</t>
  </si>
  <si>
    <t>Received from REMAN BU to HO Cash, Customer ; Nyein Chan Aung, RMN-BSံ့H-INV-2025-03-181,Service Charges, Received Total  Amount - 120,000/- MMK</t>
  </si>
  <si>
    <t>HQT-RV-2025-04-0350</t>
  </si>
  <si>
    <t>Khandee BR ( KPay )</t>
  </si>
  <si>
    <t>Receive money transfer from Khandee BR to HO Cash ( REM Ks-3,691,727/- ) TL Ks-14,000,000/- , received by KPay</t>
  </si>
  <si>
    <t>HQT-RV-2025-04-0356</t>
  </si>
  <si>
    <t>Received from REM BU to HO Cash Ks- 574,400/- (Advance clear refund) Receive By-Su Su Hlaing (REM)</t>
  </si>
  <si>
    <t>HQT-RV-2025-04-0357</t>
  </si>
  <si>
    <t>Received from REMAN BU to HO Cash, Customer ; Ko Han Soe
RMN-PRT-INV-2025-04-0018, S'part  Charges, Received Total  Amount - 88,000/- MMK</t>
  </si>
  <si>
    <t>HQT-RV-2025-04-0358</t>
  </si>
  <si>
    <t>MLM BR (Income Transfer)</t>
  </si>
  <si>
    <t>Received money from MLM BR to Ho Cash ,REM - 51,250 MMK, TOTAL MMK - 964,350/-,Received by-Thinzar Nyo (MLM BR )</t>
  </si>
  <si>
    <t>HQT-RV-2025-04-0404</t>
  </si>
  <si>
    <t>SDG BR ( CWO MAB Special )</t>
  </si>
  <si>
    <t>Received money transfer from SDG BR to CWO MAB Special ( for MAC- 3,971,514/-,WW-3,959,223/-,REM-230,582/-,
PG-1,000,000/-,SDG-2,165,000/-, TOTAL=11,326,319/-MMK ),received by Thin Thin Htike</t>
  </si>
  <si>
    <t>HQT-RV-2025-04-0580</t>
  </si>
  <si>
    <t>Chrysanthemum Wealth Co.,Ltd Abank USD</t>
  </si>
  <si>
    <t>Received money transfer from Chrysanthemum Wealth Co.,Ltd (0021020100029670 ) USD-17.5 @ 3600/- rate =63,000/- Ks  (Transfer to Daw Marlar Win Abank  0042011000008701 )</t>
  </si>
  <si>
    <t>HQT-RV-2025-04-0812</t>
  </si>
  <si>
    <t>NAS BR ( CWO MAB Special )</t>
  </si>
  <si>
    <t>Received money transfer from NAS BR to CWO CWO MAB Special ( for 1)CE5-640,992/-MMK ,2)MAC-4,320,750/-MMK,3)COP-3,930,158/-MMK, 4)REM-2,654,000/-MMK ,5)WW-292,400/-MMK ,6)SRV-160,000/-MMK,Total-11,998,300/-MMK ),received by Zin Mar Lwin Nantsan</t>
  </si>
  <si>
    <t>HQT-RV-2025-04-0522</t>
  </si>
  <si>
    <t>Received from REMAN BU to HO Cash,Customer ;Ko Kyaw Tayzar Phyo, RMN-SO-PRT-2025-04-0019
FLEETGUARD  Fuel Filter, Dollor 58.36 @ 4,430 Rate - 258,534.8/- MMK, Discount Amount - 534.8/- MMk, Received Total  Amount -258,000 MMK</t>
  </si>
  <si>
    <t>HQT-RV-2025-04-0551</t>
  </si>
  <si>
    <t>Received from REMAN BU to Ho Cash, Customer ;  Ko Aung Myo Win, RMN-PRT-INV-2025-04-0022, Bosch  Injector ,Dollor 994.24 @ 4,430 Rate -  4,404,483.20 - MMK, Received Total  Amount -4,404,500/- MMK</t>
  </si>
  <si>
    <t>Received from  Abank USD (14) Acc Closed for ((12) Chrysanthemum Wealth Co;ltd (0021020100029670 ) ,Closing charges $10 /- , Closing USD17.50/- , Total USD-27.50/-  (HQT-PV-2025-04-0422 )</t>
  </si>
  <si>
    <t>2025-04-24</t>
  </si>
  <si>
    <t>HQT-RV-2025-04-0586</t>
  </si>
  <si>
    <t>MDY BR (Income Transfer )</t>
  </si>
  <si>
    <t>Received money from MDY BR to Ho Cash ,REM-3,566,450/-,TOTAL MMK-12,000,000/-,Received by-Thwe Zin San Oo(MDY BR)</t>
  </si>
  <si>
    <t>HQT-RV-2025-04-0602</t>
  </si>
  <si>
    <t>Received money form MDY BR to Ho Cash ,REM-1,656,250/-,TOTAL MMK-4,957,500/-,Received by-Thwe Zin San Oo(MDY BR )</t>
  </si>
  <si>
    <t>2025-04-25</t>
  </si>
  <si>
    <t>HQT-RV-2025-04-0622</t>
  </si>
  <si>
    <t>Received from REM BU to HO Cash, Customer ;  Ko Htut Khaung Gyi  (PHK Branch), PHK/INV/REM/2025/04/0024
S'part Charges, Dollor 123.92 @ 4,440 Rate -  550,204.8 MMK, Discount Amount - 204.8 MMk, Received Total  Amount - 550,000 MMK</t>
  </si>
  <si>
    <t>HQT-RV-2025-04-0632</t>
  </si>
  <si>
    <t>Received from REM BU to HO Cash Ks- 258,400/- (Advance clear refund) Receive By-Su Su Hlaing (REM)</t>
  </si>
  <si>
    <t>HQT-RV-2025-04-0657</t>
  </si>
  <si>
    <t>Received from REM BU to HO Cash, Customer ;  Ko Hla Shwe
RMN-INV-PRT-2025-04-0028, S'part transportation Charges Charges, Dollor 14.67 @ 4,430 Rate -  64,988.1 MMK, Received Total  Amount - 65,000 MMK</t>
  </si>
  <si>
    <t>HQT-RV-2025-04-0748</t>
  </si>
  <si>
    <t>MLM BR ( CWO CB Special )</t>
  </si>
  <si>
    <t>Received money transfer from MLM BR to CWO CB Special ( for MAC - 6,979,650 MMK, CE3 - 944,400 MMK, PG - 429,250 MMK, REM - 50,900 MMK, IS - 1,276,650 MMK, PROPAN - 2,500,000 MMK, TOTAL MMK - 12,180,850/- ),received by Thinzar Nyo</t>
  </si>
  <si>
    <t>HQT-RV-2025-04-0759</t>
  </si>
  <si>
    <t>KDE BR ( Salary )</t>
  </si>
  <si>
    <t>Received money from KDE BR to Ho Cash,REM BU Income TOTAL MMK-3,380,469/-,Received by-Theint Mei Mei Ko (KDE BR )</t>
  </si>
  <si>
    <t>Salary Income Tax Deduction for Apr'25 , Total MMK -    1,978,556/- Salary Exchange rate USD 4430 &amp; 0.000225734/-Remanufacturing Win Aung MMK  19,200/-Aung Kyaw Thu (2) MMK  14,950/-Khun Tint San (1) MMK  13,033/-Tin Nwe Htwe MMK  11,200/-Sai Lao Kham MMK  22,867/-</t>
  </si>
  <si>
    <t>HQT-RV-2025-04-0768</t>
  </si>
  <si>
    <t>Received from REM BU to HO Cash, Customer ; Taw Win Family Co.,Ltd, RMN/MCN/INV/2025/04/0288, Arm Cylinder, 500,000/-MMK, Received Total  Amount - 500,000/-MMK</t>
  </si>
  <si>
    <t>HQT-RV-2025-04-0769</t>
  </si>
  <si>
    <t>Received from REM BU to HO Cash, Customer ; Yadanar Yaung Chi Co.,Ltd, RMN/BSH/INV/2025/03/0187, CRI-7pcs 70,000/- MMK, Received Total  Amount - 70,000/- MMK</t>
  </si>
  <si>
    <t>HQT-RV-2025-04-0772</t>
  </si>
  <si>
    <t>Received from REM BU to HO Cash, Customer ; Yadanar Yaung Chi Co.,Ltd, RMN/BSH/INV/2025/03/0188, CRI-13pcs,130,000/-MMK, Received Total  Amount - 130,000/-MMK</t>
  </si>
  <si>
    <t>HQT-RV-2025-04-0779</t>
  </si>
  <si>
    <t>MGW BR Income Transfer</t>
  </si>
  <si>
    <t>Received money from MGW BR to Ho Cash, REM BU Amt = ks 329,600/- , TOTAL MMK-3,857,100/- ,Received by-Khin Nyein Chan (MGW BR )</t>
  </si>
  <si>
    <t>HQT-RV-2025-04-0786</t>
  </si>
  <si>
    <t>Received from REM BU to HO Cash, RMN/PRT/INV/2025/04/0029 U Kyaw Zin Htike ,Bucket Cylinder Seal Kit 1pc , Arm Cylinder Seal Kit 1pc,Dollor 112 @4430 Rate -496,160/-MMK,Received Total  Amount - 496,000/-MMK</t>
  </si>
  <si>
    <t>2025-05-02</t>
  </si>
  <si>
    <t>HQT-RV-2025-05-0026</t>
  </si>
  <si>
    <t>SBO BR (Income Transfer)</t>
  </si>
  <si>
    <t>Received money from SBO BR to Ho Cash ,REM-8,348,500/-,TOTAL MMK-8,594,150/-,Received by-Pwint Thartar Khaing (SBO BR )</t>
  </si>
  <si>
    <t>HQT-RV-2025-05-0045</t>
  </si>
  <si>
    <t>SDG BR (Income Transfer )</t>
  </si>
  <si>
    <t>Received money from SDG BR to Ho Cash 
REM-50502/-
TOTAL MMK-10,638,286/-,Received by-ThinThin Htike (SDG BR )</t>
  </si>
  <si>
    <t>HQT-RV-2025-05-0049</t>
  </si>
  <si>
    <t>Received money from MLM BR to Ho Cash ,
Customer General A One, MLM/PT/REM - 0003/May/2025, USD - 148.84, Rate - 4440, MMK - 660,850/-
TOTAL  MMK - 8,257,503/-,Received by-Thinzar Nyo (MLM BR )</t>
  </si>
  <si>
    <t>2025-05-05</t>
  </si>
  <si>
    <t>HQT-RV-2025-05-0077</t>
  </si>
  <si>
    <t>REM BU (Cash)</t>
  </si>
  <si>
    <t>Received from REM BU to HO Cash, Customer ; Yadanar Yaung Chi Co.,Ltd, RMN/BSH/INV/2025/03/0178 ($ 2,409.6) RMN/BSH/INV/2025/03/0189 ($ 3,514.4), S'part Charges  (Dollor 5,924 ) Received Total  Amount - 5,925 USD Remark (We received the customer $5925, Invoice amount is $5924.So, We changed the customer 4,500/-MMK ,according to the rate of May 2,2025. )</t>
  </si>
  <si>
    <t>HQT-RV-2025-05-0078</t>
  </si>
  <si>
    <t>Received from REM BU to HO Cash, Customer ; Yadanar Yaung Chi Co.,Ltd
RMN/BSH/INV/2025/03/0178 (720,000/- MMK), RMN/BSH/INV/2025/03/0189 (1,080,000/- MMK) Service  Charges  ( 1,800,000/- MMK ), Received Total  Amount -1,795,500/- MMK, Remark (We received the customer 1,795,500/-MMK &amp; $1,according to the rate of May 2,2025. )</t>
  </si>
  <si>
    <t>2025-05-06</t>
  </si>
  <si>
    <t>HQT-RV-2025-05-0122</t>
  </si>
  <si>
    <t>Received from Reman BU to HO Cash, Cus ; Ko Aung Myo Zaw, RMN/PRT/INV/2025/05/0036, S'part Charges, Dollor 84.98 @ 4,420 Rate - 375,596.13, Received Total  Amount - 375,600/-MMK</t>
  </si>
  <si>
    <t>HQT-RV-2025-05-0143</t>
  </si>
  <si>
    <t>MHN BR (Income Transfer)</t>
  </si>
  <si>
    <t>Received money from MHN BR to Ho Cash ,REM-126,000/-,TOTAL MMK-6,656,545/-,Received by-New New Win (MHN BR )</t>
  </si>
  <si>
    <t>HQT-RV-2025-05-0156</t>
  </si>
  <si>
    <t>Received from Reman BU to HO Cash, Kaung Gyi Thinkha Co.,Ltd, RMN/BSH/INV/2025/05/011 ,Service Charges  For Inline Pump,Received Total  Amount - 69,000/-MMK</t>
  </si>
  <si>
    <t>HQT-RV-2025-05-0195</t>
  </si>
  <si>
    <t>KDE BR (Income transfer)</t>
  </si>
  <si>
    <t>Received money from KDE BR to HO Cash, REM BU income Total MMK- 3,130,000/-, recived by - Ei Shwe Zin (KDE BR)</t>
  </si>
  <si>
    <t>HQT-RV-2025-05-0246</t>
  </si>
  <si>
    <t>Received from REM BU to HO Cash Ks- 248,500/- (Advance clear refund) Receive By-Su Su Hlaing (REM)</t>
  </si>
  <si>
    <t>HQT-RV-2025-05-0262</t>
  </si>
  <si>
    <t>Received money from MDY BR to Ho Cash ,S'Part Income;Cust Thein Than Aung,INV/REM/MDY/PT/2025/05/0103,$512.4*4430(rate),=KS2,269,932/-,Sale Man,La Win Nyunt,U,REM BU,TOTAL MMK-2,270,000/-,Received by-Thwe Zin San Oo (MDY BR )</t>
  </si>
  <si>
    <t>HQT-RV-2025-05-0268</t>
  </si>
  <si>
    <t>Received from Reman BU to HO Cash, Cus ; Ko Rakine Gyi
RMN/MCN/INV/2025/03/0010, Service Charges, Received Total  Amount - 200,000/-MMK</t>
  </si>
  <si>
    <t>2025-05-12</t>
  </si>
  <si>
    <t>HQT-RV-2025-05-0305</t>
  </si>
  <si>
    <t>Received from Reman BU to HO Cash, Cus ;Ko Zayar Oo
RMN/PRT/INV/2025/03/0010, S'part  Charges, Dollor 84.57 @ 4,410 Rate - 372,953.7 MMK, Received Total  Amount - 373,000/-MMK</t>
  </si>
  <si>
    <t>HQT-RV-2025-05-0351</t>
  </si>
  <si>
    <t>Dawei BR ( KPay )</t>
  </si>
  <si>
    <t>Receive money transfer from Dawei BR to HO Cash ( Reman BU ) TL Ks-286,531/- , received by KPay</t>
  </si>
  <si>
    <t>HQT-RV-2025-05-0357</t>
  </si>
  <si>
    <t>YGN BR (Income Transfer )</t>
  </si>
  <si>
    <t>Received money from YGN BR to Ho Cash ,REM-206,172/-,TOTAL MMK-420,854/-,Received by-Khin Pa Pa Phyo(YGN BR )</t>
  </si>
  <si>
    <t>HQT-RV-2025-05-0360</t>
  </si>
  <si>
    <t>Received from REM BU to HO Cash Ks- 2,000/- (Advance clear refund) Receive By-Su Su Hlaing (REM)</t>
  </si>
  <si>
    <t>HQT-RV-2025-05-0365</t>
  </si>
  <si>
    <t>Nyi Thu Ya (Reman)</t>
  </si>
  <si>
    <t>Cash received from Reman to HO Cash for salary refund for Mar'25 (He go back home don't inform to anyone and he is program period), Swan Htet Naing (Production dept;) MMK - 92,666/-, Received by - Nyi Thu Ya (Reman)</t>
  </si>
  <si>
    <t>2025-05-14</t>
  </si>
  <si>
    <t>HQT-RV-2025-05-0374</t>
  </si>
  <si>
    <t>Received from REM BU to HO Cash, Customer: Multiparts Co.,Ltd, RMN/BSH/INV/2025/05/0012, Service Charges For Testing Only, Total Received Amount: 60,000/- MMK</t>
  </si>
  <si>
    <t>HQT-RV-2025-05-0380</t>
  </si>
  <si>
    <t>Received from Reman BU to HO Cash, Cus ;Ko Zaw Myo Htun, RMN/PRT/INV/2025/03/0045, S'part Charges, Dollor 40.19 @ 4,420 Rate - 177,639 MMK, Received Total  Amount - 178,000/-MMK</t>
  </si>
  <si>
    <t>HQT-RV-2025-05-0413</t>
  </si>
  <si>
    <t>Received from Reman BU to HO Cash, Cus ;Ko Aung Myo Win, Advance Payment S'part  Charges, Received Total  Amount - 2,000,000/-MMK</t>
  </si>
  <si>
    <t>HQT-RV-2025-05-0415</t>
  </si>
  <si>
    <t>Received from Reman BU to HO Cash, Cus ;Ko Kyaw Zin Htike, RMN/PRT/INV/2025/05/0034, S'part Charges, Received Total  Amount - 652,500/-MMK</t>
  </si>
  <si>
    <t>HQT-RV-2025-05-0429</t>
  </si>
  <si>
    <t>Received from REM BU to HO Cash Ks- 28,300/- (Advance clear refund) Receive By-Su Su Hlaing (REM)</t>
  </si>
  <si>
    <t>2025-05-16</t>
  </si>
  <si>
    <t>HQT-RV-2025-05-0466</t>
  </si>
  <si>
    <t>Received From REM BU to HO Cash Customer Ko Aung Myo Win, RMN/PRT/INV/2022/05/0046, S'part Charges : Received Total Amount Charges : 4,862,300/-MMK</t>
  </si>
  <si>
    <t>HQT-RV-2025-05-0470</t>
  </si>
  <si>
    <t>Received from REM BU to HO Cash Ks- 567,200/- (Advance clear refund) Receive By-Su Su Hlaing (REM)</t>
  </si>
  <si>
    <t>HQT-RV-2025-05-0558</t>
  </si>
  <si>
    <t>Received from REM BU to HO Cash, Cus; Ko Htet, RMN/BSH/INV/2025/05/0014, Service Chgs, Ks-112,000/-</t>
  </si>
  <si>
    <t>HQT-RV-2025-05-0604</t>
  </si>
  <si>
    <t>Su Su Hlaing (REM ) Incentive</t>
  </si>
  <si>
    <t>Received from REM BU to HO Cash (Mar'25 Pooling Ks-89,637/-) Receive By-Su Su Hlaing (REM)</t>
  </si>
  <si>
    <t>HQT-RV-2025-05-0654</t>
  </si>
  <si>
    <t>Received from REM BU to HO Cash Ks-74,700/- (Advance clear refund) Receive By-Su Su Hlaing (REM)</t>
  </si>
  <si>
    <t>HQT-RV-2025-05-0664</t>
  </si>
  <si>
    <t>KDE BR (Income Trnasfer )</t>
  </si>
  <si>
    <t>Received money form  KDE BR to Ho Cash ,REM BU Income TOTAL MMK-  8,221 /-,Received by-Ei ShweZIn(KDE BR )</t>
  </si>
  <si>
    <t>HQT-RV-2025-05-0665</t>
  </si>
  <si>
    <t>MDY   BR (Income Trnasfer )</t>
  </si>
  <si>
    <t>Received money form  MDY  BR to Ho Cash ,REM-1,777,500/-,TOTAL MMK- 5,525,732 /-,Received by-Kyaw Kyaw Htun (MDY  BR )</t>
  </si>
  <si>
    <t>HQT-RV-2025-05-0698</t>
  </si>
  <si>
    <t>Received from Reman BU to HO Cash, Cus ; Global Earth Co.,Ltd, RMN/MCN/INV/2025/05/015, Service Charges, Received Total  Amount - 460,000/-MMK</t>
  </si>
  <si>
    <t>HQT-RV-2025-05-0726</t>
  </si>
  <si>
    <t>Ko Sa Gar Bi Yi Lar (Reman BU) Cash</t>
  </si>
  <si>
    <t>Received from REM BU to HO Cash, Ko Sa Gar Bi Yi Lar ,from spare part purchase amount and actual amount different case refund money (1.12.2021 ~ 17.5.2025) ,Ks- 13,200,000/-</t>
  </si>
  <si>
    <t>2025-05-26</t>
  </si>
  <si>
    <t>HQT-RV-2025-05-0735</t>
  </si>
  <si>
    <t>Received from Reman BU to HO Cash,Cus ; Ko Aung Pyi Soe , RMN/MCN/INV/2025/05/0019 Service Charges, Received Total  Amount - 47,000/-MMK</t>
  </si>
  <si>
    <t>HQT-RV-2025-05-0756</t>
  </si>
  <si>
    <t>MDY BR Income</t>
  </si>
  <si>
    <t>Received money from MDY BR to Ho Cash ,REM- 9,955,000/-,  TOTAL MMK-15,000,000/-,Received by-Thwe Zin San Oo(MDY BR )</t>
  </si>
  <si>
    <t>HQT-RV-2025-05-0810</t>
  </si>
  <si>
    <t>Received from REM BU to HO Cash Ks-83,500/- (Advance clear refund) Receive By-Su Su Hlaing (REM)</t>
  </si>
  <si>
    <t>21030006 Affi # Chrysanthemum Wealth Co.,Ltd. (Reman)-HQ Total</t>
  </si>
  <si>
    <t>21030007 Affi # Commom Purpose Co.,Ltd. (CE 2)-HQ</t>
  </si>
  <si>
    <t>2025-04-01</t>
  </si>
  <si>
    <t>HQT-RV-2025-04-0004</t>
  </si>
  <si>
    <t>Kyawt Kay Khaing ( Monywa BR) KPay</t>
  </si>
  <si>
    <t>Receive money transfer from Monywa BR to HO Cash ( CE2 BU ) TL Ks-1,229,600/- , received by KPay</t>
  </si>
  <si>
    <t>HQT-RV-2025-04-0008</t>
  </si>
  <si>
    <t>MDY BR (Income Trasnfer)</t>
  </si>
  <si>
    <t>Received money from MDY BR to Ho Cash ,S'Part Income;Cust Sai Hlaing,INV/COP/MDY/PT/2025/03/1355,296.58*4450(rate),=KS1,319,781/-,Sale Man,La Win Nyunt,U,COP BU TOTAL MMK-1,320,000/-Received by-Thwe Zi San Oo(MDY BR )</t>
  </si>
  <si>
    <t>2025-04-02</t>
  </si>
  <si>
    <t>HQT-RV-2025-04-0039</t>
  </si>
  <si>
    <t>CE.2 BU (Cash)</t>
  </si>
  <si>
    <t>Received from CE2 BU to HO Cash ,from customer-U Aung Kyi Phoe ZX210 Down Payment USD 66,500 @ 4450 = MMK 295,925,000/-</t>
  </si>
  <si>
    <t>HQT-RV-2025-04-0060</t>
  </si>
  <si>
    <t>MyitKyiNar BR ( KPay )</t>
  </si>
  <si>
    <t>Receive money transfer from MyitKyiNar BR to HO Cash ( COP Ks-1,402,400/- ) TL Ks-3,000,000/- , received by KPay</t>
  </si>
  <si>
    <t>HQT-RV-2025-04-0068</t>
  </si>
  <si>
    <t>Pathein BR ( KPay )</t>
  </si>
  <si>
    <t>Receive money transfer from Pathein BR to HO Cash ( CE2 Ks-123,888/- ) TL Ks-1,020,708/- , received by KPay</t>
  </si>
  <si>
    <t>HQT-RV-2025-04-0073</t>
  </si>
  <si>
    <t>Receiced money from YGN BR to Ho Cash ,COP-3,859,423/-,TOTAL MMK-7,253,213/-,Received by-Khin Pa Pa Phyo (YGN BR )</t>
  </si>
  <si>
    <t>HQT-RV-2025-04-0074</t>
  </si>
  <si>
    <t>Received money from YGN BR to Ho Cash ,COP-1,676,365/-,TOTAL MMK-3,338,657/-,Received by-Khin Pa Pa Phyo (YGN BR )</t>
  </si>
  <si>
    <t>HQT-RV-2025-04-0075</t>
  </si>
  <si>
    <t>Received money from YGN BR to Ho Cash ,COP-1,000/-,TOTAL USD-1160/-Received by-Khin Pa Pa Phyo (YGN BR )</t>
  </si>
  <si>
    <t>HQT-RV-2025-04-0149</t>
  </si>
  <si>
    <t>SBO BR (Income Transfer )</t>
  </si>
  <si>
    <t>Received money from SBO BR to Ho Cash ,CE2-1,515,900/-,TOTAL MMK-2,319,750/-,Received by-Pwint Thartar Khaing (SBO BR )</t>
  </si>
  <si>
    <t>HQT-RV-2025-04-0172</t>
  </si>
  <si>
    <t>Received money from MLM BR to Ho Cash ,COP - 306,250 MMK,  TOTAL MMK - 6,312,550/-,Received by-Thinzar Nyo (MLM BR )</t>
  </si>
  <si>
    <t>HQT-RV-2025-04-0180</t>
  </si>
  <si>
    <t>NPT BR ( KPay )</t>
  </si>
  <si>
    <t>Receive money transfer from NPT BR to HO Cash ( Customer Name ; Ko Phoe Say For COP BU ; $419.78 @ 4470 rate , CE2 BU , Spare Part  ) TL Ks-1,876,500/- , received by KPay</t>
  </si>
  <si>
    <t>HQT-RV-2025-04-0201</t>
  </si>
  <si>
    <t>HML BR (Income Transfer )</t>
  </si>
  <si>
    <t>Received money from HML BR to Ho Cash,CE2 Income - 4,360,106 MMK ,TOTAL MMK-4,960,106/-,Received by-Maung Pyae Lin (HML BR )</t>
  </si>
  <si>
    <t>Received money form TCL BR to Ho Cash ,
COP BU Income-325,135/-mmk
TOTAL MMK-14,800,000/-,Received by-Theint Lwin Lwin Htun (TCL BR )</t>
  </si>
  <si>
    <t>HQT-RV-2025-04-0218</t>
  </si>
  <si>
    <t>Received money from YGN BR to Ho Cash ,CE2-7,795,200/-,TOTAL MMK-8,529,450/-,Received by-Khin Pa Pa Phyo (YGN BR )</t>
  </si>
  <si>
    <t>HQT-RV-2025-04-0219</t>
  </si>
  <si>
    <t>Received money from TCL BR to Ho Cash,COP BU income ,Total MMK 1,176,156MMK (TCL -RV-2025-04-0001),TOTAL MMK-1,176,156/-,Received by-Theint Lwin Lwin Aung (TCL BR )</t>
  </si>
  <si>
    <t>HQT-RV-2025-04-0234</t>
  </si>
  <si>
    <t>Received money from YGN BR to Ho Cash ,CE2 Income TOTAL MMK-985,000/-,Received by-Khin Pa Pa Phyo (YGN BR )</t>
  </si>
  <si>
    <t>HQT-RV-2025-04-0235</t>
  </si>
  <si>
    <t>Received money form YGN BR to Ho Cash ,COP-2,323,114/-,TOTAL MMK-2,426,987/-,Received by-Khin Pa Pa Phyo (YGN BR )</t>
  </si>
  <si>
    <t>HQT-RV-2025-04-0276</t>
  </si>
  <si>
    <t>Su Su Hlaing (CE.2)</t>
  </si>
  <si>
    <t>Received from CE.2 BU to HO Cash, Ks-1,348,129/- (Jan'25~Feb'25 Pooling Ks-770,353/- For CE.5 BU) Received By- Su Su Hlaing (CE.2)</t>
  </si>
  <si>
    <t>HQT-RV-2025-04-0282</t>
  </si>
  <si>
    <t>MYK BR (Income Trasnfer )</t>
  </si>
  <si>
    <t>Received money from MYK BR to Ho Cash ,COP-441,139/-,TOTAL MMK-   2,361,789 
/-,Received by-Mon Mon Oo(MYK BR )</t>
  </si>
  <si>
    <t>HQT-RV-2025-04-0291</t>
  </si>
  <si>
    <t>Received money from HML BR to Ho Cash ,CE2 Income TOTAL MMK-  8,453 
/-,Received by- Maung Pyae Lin  (HML BR )</t>
  </si>
  <si>
    <t>HQT-RV-2025-04-0321</t>
  </si>
  <si>
    <t>Received from CE.2 BU to Ho Cash, Ks-263,800/- (Advance clear refund)Receive By- Su Su Hlaing (CE.2)</t>
  </si>
  <si>
    <t>HQT-RV-2025-04-0326</t>
  </si>
  <si>
    <t>Ontarget ( Cash )</t>
  </si>
  <si>
    <t>Receive money from Ontarget for Customer Name ; Sein Yadanar ( PHK ) Spare Parts , SRV/CE2/PHK/2025/01/0169 $450/- , SRV/CE2/PHK/2025/01/0170 $500/- , PHK Manual Inovice -155068 $107.49/- ) TL USD-1,058/- , received by Ko Htet Naing Tun ( Ontarget )</t>
  </si>
  <si>
    <t>Receive money from Ontarget for Customer Name ; Sein Yadanar ( PHK ) Spare Parts , SRV/CE2/PHK/2025/01/0169 $450/- , SRV/CE2/PHK/2025/01/0170 $500/- , PHK Manual Inovice -155068 CE2 $47.31 , CE5 $60.18  ,  ) TL USD-1,058/- , received by Ko Htet Naing Tun ( Ontarget )</t>
  </si>
  <si>
    <t>Receive money transfer from Khandee BR to HO Cash ( CE2 Ks-3,515,251/-  ) TL Ks-14,000,000/- , received by KPay</t>
  </si>
  <si>
    <t>HQT-RV-2025-04-0365</t>
  </si>
  <si>
    <t>MGW BR (Income Transfer )</t>
  </si>
  <si>
    <t>Received money from MGW BR to Ho Cash ,COP BU Amt = ks 1,647,000/-  TOTAL MMK= ks 6,626,870/-,Received by-Khin Nyein Chan (MGW BR )</t>
  </si>
  <si>
    <t>HQT-RV-2025-04-0367</t>
  </si>
  <si>
    <t>YGN BR(Income Transfer )</t>
  </si>
  <si>
    <t>Received money from YGN BR to Ho Cash ,COP-2,840,274/-,TOTAL MMK-3,807,644/-,Rececived by-Khin Pa Pa Phyo (YGN BR )</t>
  </si>
  <si>
    <t>HQT-RV-2025-04-0391</t>
  </si>
  <si>
    <t>Received from CE.2 BU to Ho Cash, Ks-55,000/- (Advance clear refund)Receive By- Su Su Hlaing (CE.2)</t>
  </si>
  <si>
    <t>HQT-RV-2025-04-0394</t>
  </si>
  <si>
    <t>HML BR ( K-Pay )</t>
  </si>
  <si>
    <t>Received money transfer from HML BR to HO Cash ( for Budget - 2,596,572 MMK,Income COP BU - 289,105 MMK,Total - 2,885,677 MMK ),received by Ei Shwe Sin</t>
  </si>
  <si>
    <t>HQT-RV-2025-04-0420</t>
  </si>
  <si>
    <t>Receive money transfer from MyitKyiNar BR to HO Cash ( CE2 Ks-1,007,000/- ) TL Ks-3,000,000/- , received by KPay</t>
  </si>
  <si>
    <t>HQT-RV-2025-04-0430</t>
  </si>
  <si>
    <t>MHN BR (Income Transfer )</t>
  </si>
  <si>
    <t>Recieved money from MHN BR to Ho Cash ,CE1-378,541/-,CE2-1,364,292/-,TOTAL MMK- 1,742,833 /-,Received by-New New Win (MHN BR )</t>
  </si>
  <si>
    <t>HQT-RV-2025-04-0434</t>
  </si>
  <si>
    <t>PHK BR (Oct'24 to Jan'25 Pooling )</t>
  </si>
  <si>
    <t>Received money from PHK BR to Ho Cash ,
CE2 - 896,000 MMK
TOTAL MMK- 6,876,352 /-,Received by-Aye Thuzar Oo(PHK BR )</t>
  </si>
  <si>
    <t>HQT-RV-2025-04-0436</t>
  </si>
  <si>
    <t>Received money from HML BR to Ho Cash ,CE-2 Income TOTAL MMK- 866,032 /-,Received by-Maung Pyae Lin (HML BR )</t>
  </si>
  <si>
    <t>HQT-RV-2025-04-0453</t>
  </si>
  <si>
    <t>NLP BR (Income Transfer )</t>
  </si>
  <si>
    <t>Received money from NLP BR to Ho Cash,
COP BU-680600/-
TOTAL MMK-6,590,800/-,Received by-Aye Aye Mon(NLP BR )</t>
  </si>
  <si>
    <t>HQT-RV-2025-04-0455</t>
  </si>
  <si>
    <t>YGN BR (Income Transfer)</t>
  </si>
  <si>
    <t>Received money form YGN BR to Ho Cash ,
COP BU MMK - 1,128,586/- 
,TOTAL MMK-2,188,000/-,Received by-Khin Pa Pa Phyo (YGN BR )</t>
  </si>
  <si>
    <t>2025-04-22</t>
  </si>
  <si>
    <t>HQT-RV-2025-04-0484</t>
  </si>
  <si>
    <t>TGY BR (Income Transfer )</t>
  </si>
  <si>
    <t>Received money form TGY BR to Ho Cash ,
CE2 - KS 2,862,000/-(TGY-RV-2025-04-0016)
TOTAL MMK-6,410,307/-,Received by-Eaint Myat Thu Han(TGY BR )</t>
  </si>
  <si>
    <t>HQT-RV-2025-04-0488</t>
  </si>
  <si>
    <t>Received from CE2 BU to HO Cash from Customer-Daw Tin Mar Cho, Hitachi 210 Used, Apr'25(Final Payment)-USD 17,161×4460= MMK 76,538,060/-</t>
  </si>
  <si>
    <t>HQT-RV-2025-04-0582</t>
  </si>
  <si>
    <t>YGN BR ( CWO Yoma Special )</t>
  </si>
  <si>
    <t>Received money transfer from YGN BR to CWO Yoma Special ( for CE2 BU income;Cu-AUNG APEX,COP-PRT-SI-25030056($ 865.35)@4430,Amt;3,833,501/-MMK ),received by Khin Pa Pa Phyo</t>
  </si>
  <si>
    <t>HQT-RV-2025-04-0599</t>
  </si>
  <si>
    <t>Received money form SBO BR to Ho Cash ,CE2-7,501,900/-,TOTAL MMK-8,292,250/-,Received by-Pwint Thartar Khaing(SBO BR )</t>
  </si>
  <si>
    <t>HQT-RV-2025-04-0605</t>
  </si>
  <si>
    <t>Received money form YGN BR to Ho Cash ,CE2-1,098,500/-,TOTAL MMK-1,335,000/-,Received by-Khin Pa Pa Phyo (YGN BR )</t>
  </si>
  <si>
    <t>HQT-RV-2025-04-0617</t>
  </si>
  <si>
    <t>PHK BR (Income Transfer )</t>
  </si>
  <si>
    <t>Received money form PHK BR to Ho Cash ,CE2 Income TOTAL MMK-547,000/-,Received by-Aye Thuzar Oo(PHK BR )</t>
  </si>
  <si>
    <t>HQT-RV-2025-04-0638</t>
  </si>
  <si>
    <t>MKN BR (Income Trasnfer )</t>
  </si>
  <si>
    <t>Received money from MKN BR to Ho Cash ,COP-149,300/-,TOTAL MMK-3,000,000/-,Received by-Ei Ei Phyo(MKN BR )</t>
  </si>
  <si>
    <t>HQT-RV-2025-04-0644</t>
  </si>
  <si>
    <t>NSN BR (Income Transfer )</t>
  </si>
  <si>
    <t>Received money from NSN BR to Ho Cash ,COP Income TOTAL MMK-979,292/-,Received by-Zin Mar Lwin (NSN BR )</t>
  </si>
  <si>
    <t>HQT-RV-2025-04-0649</t>
  </si>
  <si>
    <t>Received money from YGN BR to Ho Cash ,COP-38,300/-,TOTAL MMK-281,700/-,Received by-Khin Pa Pa Phyo (YGN BR )</t>
  </si>
  <si>
    <t>HQT-RV-2025-04-0669</t>
  </si>
  <si>
    <t>YGN BR (Income Trasnfer )</t>
  </si>
  <si>
    <t>Received money from YGN BR to Ho Cash ,
COP BU USD - 3,612.73/-
TOTAL USD - 51,369/-,Recevied by-Khin Pa Pa Phyo (YGN BR )</t>
  </si>
  <si>
    <t>HQT-RV-2025-04-0670</t>
  </si>
  <si>
    <t>Received money from YGN BR to Ho Cash ,COP BU MMK - 1,313,850/-
Total MMK - 2,013,850/-,Received by-Khin Pa Pa Phyo (YGN BR )</t>
  </si>
  <si>
    <t>HQT-RV-2025-04-0717</t>
  </si>
  <si>
    <t>TRK BU ( CWO MAB Special )</t>
  </si>
  <si>
    <t>Received money for Customer - Eden Energy Natural Resources Development
TRK BU Income - BTR-PRT-SI-25040030 $ 296.30/ 
CE2 BU Income - YGN-BSO-PRT-2025-04-0020 $ 508.03 
                                  YGN-BSO-PRT-2025-04-0022 $ 517.21
CE1 Income - CE1-PRT-SI-25030039 $ 188.24/- 
Total USD - 1,509.78*4415 (Rate Approve with CFD) - Ks 6,665,679/-,CWO MAB Special ),received by Khin Moe Myint</t>
  </si>
  <si>
    <t>HQT-RV-2025-04-0739</t>
  </si>
  <si>
    <t>Received from CE.2 BU to Ho Cash, Ks-189,200/- (Advance clear refund)Receive By- Su Su Hlaing (CE.2)</t>
  </si>
  <si>
    <t>HQT-RV-2025-04-0758</t>
  </si>
  <si>
    <t>HML BR( Salary )</t>
  </si>
  <si>
    <t>Received money from HML BR to Ho Cash,CE2 Income 1,344,016 MMK ,TOTAL MMK-2,865,500/-,Received by-Maung Pyae Lin (HML BR )</t>
  </si>
  <si>
    <t>HQT-RV-2025-04-0761</t>
  </si>
  <si>
    <t>MHN BR ( Salary )</t>
  </si>
  <si>
    <t>Received money from MHN BR to Ho Cash,CE2 TOTAL MMK-4,613,807/-,Received by-New New Win (MHN BR )</t>
  </si>
  <si>
    <t>HQT-RV-2025-04-0765</t>
  </si>
  <si>
    <t>Received money from   YGN BR to Ho Cash, CE2-20,964,812/-,TOTAL MMK-21,869,858/-,Received by -Khin Pa Pa Phyo (YGN BR )</t>
  </si>
  <si>
    <t>Salary Income Tax
Deduction for Apr'25 , Total MMK -    1,978,556/- Salary Exchange rate USD 4430 &amp; 0.000225734/-Construction Equipment 2 Shwe Phyo Kyaw MMK  19,033/-,Moe Thazin (2) MMK  4,117/-Sithu Min Thein MMK  2,783/-Sai Nan Ko MMK  11,117/-Aung Thu Win MMK  32,867/-Tin Zar Hlaing (2) MMK  2,783/-</t>
  </si>
  <si>
    <t>HQT-JV-2025-04-0164</t>
  </si>
  <si>
    <t>Salary Car Repair Charges  Deduction for Apr'25</t>
  </si>
  <si>
    <t>Salary Car Repair Charges  Deduction for Apr'25 , Total MMK -     871,962/- Salary Exchange rate USD 4430 &amp; 0.000225734/--Shwe Phyo Kyaw	Construction Equipment 2 2R-9586 - Car Repair
 MMK  15,050/- &amp;  62,966/-Sai Nan Ko MMK  45,722/-</t>
  </si>
  <si>
    <t>Received money from MGW BR to Ho Cash,COP BU Amt = ks 631,700/- , TOTAL MMK-3,857,100/- ,Received by-Khin Nyein Chan (MGW BR )</t>
  </si>
  <si>
    <t>HQT-RV-2025-04-0799</t>
  </si>
  <si>
    <t>MDY Ontarget BU ( K- Pay )</t>
  </si>
  <si>
    <t>Received money for S'Part Income,Cust;KO KYAW MYO KHAING,INV/COP/MDY/PT/2025/04/0059(balance)-$251.37*4440rate=Ks1,116,100/- and COP S'Part advance-$42.86*4440rate=Ks190,300/-   COP BU=Ks 1,306,400/- ),received by Ma Thandar Win</t>
  </si>
  <si>
    <t>Received money from SBO BR to Ho Cash ,CE2-245,650/-,TOTAL MMK-8,594,150/-,Received by-Pwint Thartar Khaing (SBO BR )</t>
  </si>
  <si>
    <t>HQT-RV-2025-05-0068</t>
  </si>
  <si>
    <t>Receive money transfer from MyitKyiNar BR to HO Cash ( CE2 Ks-1,594,800/- ) TL Ks-4,900,000/- , received by KPay</t>
  </si>
  <si>
    <t>HQT-RV-2025-05-0069</t>
  </si>
  <si>
    <t>Received money from PHK BR to Ho Cash ,
CE 2 - 812,000 MMK
TOTAL MMK-6,897,000/-,Received by-Aye Thuzar Oo (PHK BR )</t>
  </si>
  <si>
    <t>HQT-RV-2025-05-0120</t>
  </si>
  <si>
    <t>Received money from MDY BR to Ho Cash ,S'Part Income;Cust Ko Kyaw Myo Khaing,INV/COP/MDY/PT/2025/05/0070,$138.73*4430(rate),=KS614,573/-,Sale Man,Thet Zaw Htun,U,COP BU,TOTAL MMK-614,573/-,Received by-Thwe Zin San Oo(MDY BR )</t>
  </si>
  <si>
    <t>HQT-RV-2025-05-0128</t>
  </si>
  <si>
    <t>MKN BR (Income Transfer )</t>
  </si>
  <si>
    <t>Received money from MKN BR to Ho Cash ,
COP=KS 1,322,800/-
TOTAL MMK- 10,000,000/-,Received by-Ei Ei Phyo (MKN BR )</t>
  </si>
  <si>
    <t>Received money from MHN BR to Ho Cash ,CE2-4,984,855/-,TOTAL MMK-6,656,545/-,Received by-New New Win (MHN BR )</t>
  </si>
  <si>
    <t>HQT-RV-2025-05-0150</t>
  </si>
  <si>
    <t>Receive money transfer from Pathein BR to HO Cash ( CE2 Ks-304,739/- ) TL Ks-780,831/- , received by KPay</t>
  </si>
  <si>
    <t>HQT-RV-2025-05-0182</t>
  </si>
  <si>
    <t>NLP BR (Income Trasfer)</t>
  </si>
  <si>
    <t>Received money from NLP BR to Ho Cash, CE2 -390,300/-,Total MMK - 8,012,150/-  Received by - Aye Aye Mon (NLP BR)</t>
  </si>
  <si>
    <t>HQT-RV-2025-05-0183</t>
  </si>
  <si>
    <t>Received money from MHN BR to Ho Cash ,CE 2 BU Income TOTAL MMK-435,708/-,Received by-New New Win (MHN BR )</t>
  </si>
  <si>
    <t>HQT-RV-2025-05-0186</t>
  </si>
  <si>
    <t>HPN BR ( K- Pay )</t>
  </si>
  <si>
    <t>Received money transfer from HPN BR to HO Cash ( for PG BU income-616,649/-MMK,CE1 BU income-340,667/-MMK,CE2 BU income-1,961,596/-MMK,SRV income - 365,000/-MMK,ATT BU income-88,842/-MMK,Total Amt;3,372,754/-MMK ),received by Zar Ni Htet</t>
  </si>
  <si>
    <t>HQT-RV-2025-05-0189</t>
  </si>
  <si>
    <t>MLM BR (Income Transfer )</t>
  </si>
  <si>
    <t>Received money from MLM BR to Ho Cash ,COP - 787,700 MMK, TOTAL MMK - 1,103,500/-,Received by-Thinzar Nyo (MLM BR )</t>
  </si>
  <si>
    <t>HQT-RV-2025-05-0193</t>
  </si>
  <si>
    <t>HML BR ( Income Transfer)</t>
  </si>
  <si>
    <t>Received money from HML BR to HO Cash, CE2- 495,968/-, Total MMK-2,320,865/-, received by- Maung Pyae Lin (HML BR)</t>
  </si>
  <si>
    <t>HQT-RV-2025-05-0197</t>
  </si>
  <si>
    <t>YGN BR ( Cash &amp; KPay &amp; Budget )</t>
  </si>
  <si>
    <t>Receive money transfer from YGN BR to HO Cash ( CE2 Ks-5,596,202/-  ) TL Ks-10,988,765/- , received by Khin Pa Pa Phyo ( YGN BR )</t>
  </si>
  <si>
    <t>HQT-RV-2025-05-0198</t>
  </si>
  <si>
    <t>YGN BR ( Cash )</t>
  </si>
  <si>
    <t>Receive money transfer from YGN BR to HO Cash ( CE2 BU ) TL USD-1,000/- , received by Khin Pa Pa Phyo ( YGN BR )</t>
  </si>
  <si>
    <t>HQT-RV-2025-05-0231</t>
  </si>
  <si>
    <t>TGY Income</t>
  </si>
  <si>
    <t>Received money from TGY BR to Ho Cash ,CE2 - 972,220/-, TOTAL MMK- 20,500,000/-,Received by- May Thin Chel (TGY BR )</t>
  </si>
  <si>
    <t>HQT-RV-2025-05-0248</t>
  </si>
  <si>
    <t>Received from CE.2 BU to Ho Cash, Ks-520,499/- (Advance clear refund)Receive By- Su Su Hlaing (CE.2)</t>
  </si>
  <si>
    <t>HQT-RV-2025-05-0293</t>
  </si>
  <si>
    <t>PHK BR Income Transfer</t>
  </si>
  <si>
    <t>Received money from PHK BR to Ho Cash ,CE 2 Total income - 4,250,200/-,Received by-Aye Thuzar Oo  (PHK BR )</t>
  </si>
  <si>
    <t>HQT-RV-2025-05-0302</t>
  </si>
  <si>
    <t>NLP BR (Income Trasnfer )</t>
  </si>
  <si>
    <t>Receied money from NLP BR to Ho Cash ,COP-731,200/-,TOTAL MMK-3,122,250/-,Received by-Aye Aye Mon (NLP BR )</t>
  </si>
  <si>
    <t>HQT-RV-2025-05-0317</t>
  </si>
  <si>
    <t>Received money from MGW BR to Ho Cash ,COP BU Amt = ks 387,300/- TOTAL MMK- 5,981,400/-,Received by-Khin Nyein Chan (MGW BR )</t>
  </si>
  <si>
    <t>HQT-RV-2025-05-0326</t>
  </si>
  <si>
    <t>MTL BR USD Income</t>
  </si>
  <si>
    <t>Received money from MTL BR to Ho Cash, CE2 BU Income - 1400/-Total USD - 77,150/-($100 * 771, $50 * 1), Received by-Theint Theint Thu (MTL BR )</t>
  </si>
  <si>
    <t>HQT-RV-2025-05-0340</t>
  </si>
  <si>
    <t>Received from CE.2 BU to Ho Cash, Ks-1,200,000/- (Advance clear refund) Receive By- Su Su Hlaing (CE.2)</t>
  </si>
  <si>
    <t>Received money from YGN BR to Ho Cash ,COP-39,382/-,TOTAL MMK-420,854/-,Received by-Khin Pa Pa Phyo(YGN BR )</t>
  </si>
  <si>
    <t>HQT-RV-2025-05-0363</t>
  </si>
  <si>
    <t>PHK BR Income (Kpay)</t>
  </si>
  <si>
    <t>Received money from PHK BR to Ho Cash ,CE 2 Total income - 2,961,625/-,Received by-Aye Thuzar Oo  (PHK BR)</t>
  </si>
  <si>
    <t>HQT-RV-2025-05-0378</t>
  </si>
  <si>
    <t>Received money from YGN BR to Ho Cash ,CE2 Income TOTAL MMK-651,000/-,Received by-Khin Pa Pa Phyo(YGN BR )</t>
  </si>
  <si>
    <t>HQT-RV-2025-05-0394</t>
  </si>
  <si>
    <t>Yoma USD Account (5)</t>
  </si>
  <si>
    <t>Received money from Yoma USD Acc (5) Acc Closed  (1) Common Purpose ($100@2106/-rate =210,600/-Ks) , Total Amount - 1,030,761/- Ks</t>
  </si>
  <si>
    <t>HQT-RV-2025-05-0433</t>
  </si>
  <si>
    <t>Khin Pa Pa Phyo ( YGN BR ) Cash</t>
  </si>
  <si>
    <t>Receive money transfer from YGN BR to HO Cash ( CE2 $100/- ) TL USD-541/- , received by Khin Pa Pa Phyo ( YGN BR )</t>
  </si>
  <si>
    <t>HQT-RV-2025-05-0434</t>
  </si>
  <si>
    <t>Khin Pa Pa Phyo ( YGN BR )</t>
  </si>
  <si>
    <t>Receive money transfer from YGN BR to HO Cash , CE2 - 3,259,200/-, Total MMK - 7,134,407/- , received by Khin Pa Pa Phyo ( YGN BR )</t>
  </si>
  <si>
    <t>HQT-RV-2025-05-0444</t>
  </si>
  <si>
    <t>Received from CE.2 BU to Ho Cash, Ks-20,000/- (Advance clear refund)Receive By- Su Su Hlaing (CE.2)</t>
  </si>
  <si>
    <t>HQT-RV-2025-05-0448</t>
  </si>
  <si>
    <t>TGY BR (Income Transfer)</t>
  </si>
  <si>
    <t>Received money from TGY BR to Ho Cash ,
CE2 - KS 645,000/-
TOTAL MMK-  2,285,400/-,Received by-May Thin Chel (TGY BR )</t>
  </si>
  <si>
    <t>HQT-RV-2025-05-0494</t>
  </si>
  <si>
    <t>Received money from PHK BR to Ho Cash ,CE 2 Total income - 625,000/-,Received by-Aye Thuzar Oo  (PHK BR )</t>
  </si>
  <si>
    <t>HQT-RV-2025-05-0516</t>
  </si>
  <si>
    <t>NYU BR Kpay Income</t>
  </si>
  <si>
    <t>Received money from NYU BR to Ho Cash, CE2 - 127,000/-, Total MMK- 2,771,400/- , Received by- Shwe Wutt Hmone (NYU BR) Kpay</t>
  </si>
  <si>
    <t>HQT-RV-2025-05-0525</t>
  </si>
  <si>
    <t>Common Purpose KBZ Special Cheque</t>
  </si>
  <si>
    <t>Received money transfer from Common Purpose KBZ Special Cheque ( for Cheque No.000001,Amt;118,000,000/-MMK )</t>
  </si>
  <si>
    <t>HQT-RV-2025-05-0542</t>
  </si>
  <si>
    <t>SBO BR ( CWO MAB Special )</t>
  </si>
  <si>
    <t>Received money transfer from SBO BR to CWO MAB Special ( for CE2 BU income,Amt;2,000,000/-MMK ),received by Pwint Thet Htar Khine</t>
  </si>
  <si>
    <t>HQT-RV-2025-05-0545</t>
  </si>
  <si>
    <t>Receive money transfer from Monywa BR to HO Cash ( CE2 BU ) TL Ks-4,918,600/- , received by KPay</t>
  </si>
  <si>
    <t>HQT-RV-2025-05-0551</t>
  </si>
  <si>
    <t>HML BR Income Transfer</t>
  </si>
  <si>
    <t>Received money from HML BR to HO Cash, CE2 IncomeTotal MMK-820,000/-, received by- Maung Pyae Lin (HML BR)</t>
  </si>
  <si>
    <t>HQT-RV-2025-05-0553</t>
  </si>
  <si>
    <t>NSM BR Kpay Income</t>
  </si>
  <si>
    <t>Received money from NSN BR to Ho Cash ,COP - 298,700/-,  TOTAL MMK - 2,811,400/-, Received by-Zin Mar Lwin (NSN BR ), Kpay</t>
  </si>
  <si>
    <t>HQT-RV-2025-05-0559</t>
  </si>
  <si>
    <t>Receive money from Ontarget for Customer Name ; HZP ( Yadanar Adipadi ) , PHK/INV/COP/2025/04/0013 $3,957.09/- ) Total USD-4,841.75/- , received by Cash</t>
  </si>
  <si>
    <t>HQT-RV-2025-05-0581</t>
  </si>
  <si>
    <t>Received money from TGY BR to Ho Cash,CE2 KS - 372,100/-, MAC KS - 1,154,110/-,  PG KS - 506,200/-, TOTAL MMK-  2,090,000/-,Received by-May Thin Chel (TGY BR )</t>
  </si>
  <si>
    <t>HQT-RV-2025-05-0598</t>
  </si>
  <si>
    <t>MDY BR Kpay Income</t>
  </si>
  <si>
    <t>Received money from MDY BR to Ho Cash, S'Part Income;Cust Khin Maung Sint, INV/COP/MDY/PT/2025/05/0137, $63.56*4440 =KS282,206/-,Sale Man,La Win Nyunt,U,COP BU,=KSc-Total MMK - 282,210/- , Received by - Thwe Zin San Oo(MDY BR),   Kpay</t>
  </si>
  <si>
    <t>HQT-RV-2025-05-0601</t>
  </si>
  <si>
    <t>Su Su Hlaing (CE.2 ) Incentive</t>
  </si>
  <si>
    <t>Received from CE.2 BU to HO Cash (Mar'25 Pooling Ks-793,704/-) Receive By- Su Su Hlaing (CE.2 )</t>
  </si>
  <si>
    <t>HQT-RV-2025-05-0615</t>
  </si>
  <si>
    <t>NLP BR (Income Trnasfer )</t>
  </si>
  <si>
    <t>Received money from NLP BR to Ho Cash , COP - 507,400/-, TOTAL MMK - 2,104,700/-, Received by-Aye Aye Mon (NLP BR )</t>
  </si>
  <si>
    <t>HQT-RV-2025-05-0616</t>
  </si>
  <si>
    <t>PHK BR (Income Trnasfer )</t>
  </si>
  <si>
    <t>Received money from PHK BR to Ho Cash, CE 2 income - 2,515,675/-, Total  MMK - 2,764,200/-, Received by-Aye Thuzar Oo  (PHK BR )</t>
  </si>
  <si>
    <t>HQT-RV-2025-05-0657</t>
  </si>
  <si>
    <t>Received money transfer from Common Purpose KBZ Special Cheque to HO Cash ( for Cheque No.000002,Amt;450,000,000/-MMK )</t>
  </si>
  <si>
    <t>Received money form  MDY  BR to Ho Cash ,CE2-519,800/-,TOTAL MMK- 5,525,732 /-,Received by-Kyaw Kyaw Htun (MDY  BR )</t>
  </si>
  <si>
    <t>2025-05-22</t>
  </si>
  <si>
    <t>HQT-RV-2025-05-0684</t>
  </si>
  <si>
    <t>YGN BR (Income Trnasfer )</t>
  </si>
  <si>
    <t>Received money from YGN BR to Ho Cash ,CE 2-908,400/-,TOTAL MMK-1,691,996/-,Received by-Khin Pa Pa Phyo (YGN BR )</t>
  </si>
  <si>
    <t>HQT-RV-2025-05-0732</t>
  </si>
  <si>
    <t>Received money transfer from Common Purpose KBZ Special Cheque to HO Cash ( for Cheque No.000003,Amt;200,000,000/-MMK )</t>
  </si>
  <si>
    <t>HQT-RV-2025-05-0736</t>
  </si>
  <si>
    <t>YGN BR ( CWO MAB Special</t>
  </si>
  <si>
    <t>Received money transfer from YGN BR to CWO MAB Special ( for CE1 BU income - 767,710/-MMK,CE4 BU income - 1,452,709/-MMK,COP BU income - 193,059/-MMK,ATT BU income - 28,086/-MMK,SRV income - 300,000/-MMK,CE3 BU income - 9,443,880/-MMK,Total Amt;12,185,444/-MMK ),received by Khin Pa Pa Phyo</t>
  </si>
  <si>
    <t>HQT-RV-2025-05-0778</t>
  </si>
  <si>
    <t>MKN BR (Income Trnasfer )</t>
  </si>
  <si>
    <t>Received money from MKN BR to Ho Cash , COP= 242,000/-, TOTAL MMK-4,250,000/-, received by Ei Ei Phyo (MKN BR )</t>
  </si>
  <si>
    <t>HQT-RV-2025-05-0779</t>
  </si>
  <si>
    <t>MDY BR (Income Trnasfer )</t>
  </si>
  <si>
    <t>Received money from MDY BR to Ho Cash ,CE2 - 1,567,900/-,  TOTAL MMK- 5,000,000/-, Received by-Thwe Zin San Oo(MDY BR )</t>
  </si>
  <si>
    <t>HQT-RV-2025-05-0822</t>
  </si>
  <si>
    <t>MDY BR ( KPay )</t>
  </si>
  <si>
    <t>Receive money transfer from MDY BR to HO Cash ( Customer Name ; Soe Lin Hein , S'Part Income; INV/COP/MDY/PT/2025/05/0132, $202.26*4450 rate Ks-900,057/- , Sale Man,La Win Nyunt,U,COP BU ) TL Ks-900,100/- , received by KPay</t>
  </si>
  <si>
    <t>HQT-RV-2025-05-0825</t>
  </si>
  <si>
    <t>NLP BR ( KPay )</t>
  </si>
  <si>
    <t>Receive money transfer from NLP BR to HO Cash ( CE2 Ks-3,787,100/- ) TL Ks-9,061,059/- , received by KPay</t>
  </si>
  <si>
    <t>21030007 Affi # Commom Purpose Co.,Ltd. (CE 2)-HQ Total</t>
  </si>
  <si>
    <t>21030009 Affi # Dragon Power International Trading Co.,Ltd. (PMC)-HQ</t>
  </si>
  <si>
    <t>HQT-RV-2025-04-0040</t>
  </si>
  <si>
    <t>Myo Mar Lar Win (PMC)</t>
  </si>
  <si>
    <t>Cash received from PMC to HO Cash for compensation Zaw Min Tun Nov'24 -150,000/-,Dec'24-  50,000/-,Mar -200,000/-,Hlaing Ko Ko Tun Dec'24- 50,000/-,San Lin Aung
Dec'24-300,000/-, Total MMK - 750,000/-, Receive by - Myo Mar Lar Win (PMC)</t>
  </si>
  <si>
    <t>HQT-RV-2025-04-0083</t>
  </si>
  <si>
    <t>CORP GA Under Car Sale ( CWO KBZ Old Bank )</t>
  </si>
  <si>
    <t>Received money transfer for CORP GA Car Sale ( Customer U Aung Moe (3I/1761) Fuel Bowse,Amt;140,000,000/-MMK )</t>
  </si>
  <si>
    <t>GA Department</t>
  </si>
  <si>
    <t>HQT-RV-2025-04-0227</t>
  </si>
  <si>
    <t>Myo Marlar Win (PMC)</t>
  </si>
  <si>
    <t>Received Money from PMC BU to Ho Cash, Ks- 9,188,000/-  Received By- Myo Marlar Win</t>
  </si>
  <si>
    <t>HQT-RV-2025-04-0278</t>
  </si>
  <si>
    <t>Thiri Yadanar Aung (PMC)</t>
  </si>
  <si>
    <t>Cash Receive from PMC to HO Cash for employee fine (compensation) Zaw Min Htun - 50,000/-, Hlaing Ko Ko Htun (Tarchilate 3R/9173)  - 100,000/-, MMK - 650,000/-, Receive by - Thiri Yadanar Aung (PMC)</t>
  </si>
  <si>
    <t>HQT-RV-2025-04-0280</t>
  </si>
  <si>
    <t>Hein Htet Htun (PMC)</t>
  </si>
  <si>
    <t>Cash received form PMC to HO Cash for Salary refund Htet Lin Aung - 177,800/-, Win Htay - 205,800/-, Min Min Thike - 225,000/-, MMK - 608,600/- Receive by - Hein Htet Htun (PMC)</t>
  </si>
  <si>
    <t>HQT-RV-2025-04-0375</t>
  </si>
  <si>
    <t>Receive money from PMC BU to HO Cash Ks-1,500,000/- , received by Myo Marlar Win</t>
  </si>
  <si>
    <t>HQT-RV-2025-04-0379</t>
  </si>
  <si>
    <t>Receive money from PMC BU to HO Cash Ks-267,011/- , received by Myo Marlar Win</t>
  </si>
  <si>
    <t>HQT-RV-2025-04-0579</t>
  </si>
  <si>
    <t>Dragon Power (Abank USD)</t>
  </si>
  <si>
    <t>Received money transfer from Dragon Power Co.,Ltd (0021020100026938 ) USD-90 @ 3600/- rate =324,000/- Ks Transfer to Daw Marlar Win Abank  0042011000008701 )</t>
  </si>
  <si>
    <t>HQT-RV-2025-04-0413</t>
  </si>
  <si>
    <t>Thae Ei Mon (PMC)</t>
  </si>
  <si>
    <t>Cash Receive from PMC to HO Cash for machine hours different compensation actual working hours - 200hrs, extra working hours - 124 hrs, refund working hours - 124hrs , MMK - 843,2000/-, Receive by - Thae Ei Mon (PMC)</t>
  </si>
  <si>
    <t>HQT-RV-2025-04-0473</t>
  </si>
  <si>
    <t>Receive money from PMC BU to HO Cash Ks-850,000/- , received by Myo Marlar Win (PMC)</t>
  </si>
  <si>
    <t>Received from  Abank USD (14) Acc Closed for ( (11) Dragon Power Co.,Ltd 0021020100026938) Closing Charges $10 , Closing USD -90/- ,Total USD -100/-</t>
  </si>
  <si>
    <t>HQT-RV-2025-04-0697</t>
  </si>
  <si>
    <t>Receive money from PMC BU to HO Cash Ks-225,000/- , received by Myo Marlar Win (PMC)</t>
  </si>
  <si>
    <t>Salary Income Tax Deduction for Apr'25 , Total MMK -    1,978,556/- Salary Exchange rate USD 4430 &amp; 0.000225734/-Rental &amp; Project Ye Yint Htun MMK  8,750/-Kyaw Swe Oo(1) MMK  2,950/-Zaw Sai Lwin MMK  33/-Myo Malar Win  MMK  9,283/-Aung Zarni Ko Ko Kyaw MMK  3,033/-</t>
  </si>
  <si>
    <t>Salary Car Repair Charges  Deduction for Apr'25 , Total MMK -     871,962/- Salary Exchange rate USD 4430 &amp; 0.000225734/-Kyaw Swe Oo(1)	Rental &amp; Project Car Repair (2L-8790) MMK  58,361/-</t>
  </si>
  <si>
    <t>HQT-RV-2025-05-0019</t>
  </si>
  <si>
    <t>Aye Thuzar ( YWB )</t>
  </si>
  <si>
    <t>Receive money from YWB for PMC Payment Excavator &amp; Truck Rental Charges Ks-2,231,250/- , received by Aye Thuzar ( YWB )</t>
  </si>
  <si>
    <t>HQT-RV-2025-05-0114</t>
  </si>
  <si>
    <t>Cash Received form PMC To HO Cash for U Yin Htwe Thingyan Pocket money refund cause of Join date wrong MMK - 50,000/- , Received by - Thae Ei Mon (PMC)</t>
  </si>
  <si>
    <t>HQT-RV-2025-05-0137</t>
  </si>
  <si>
    <t>Myo Marlar Win(PMC BU)</t>
  </si>
  <si>
    <t>Cash Received from PMC BU to HO Cash, for Audit Finding Total MMK - 33,000/-, Received By - Myo Marlar Win(PMC BU)</t>
  </si>
  <si>
    <t>Received money from TGY BR to Ho Cash , PMC(BP) - 14,500,000/-, TOTAL MMK- 20,500,000/-,Received by- May Thin Chel (TGY BR )</t>
  </si>
  <si>
    <t>HQT-RV-2025-05-0274</t>
  </si>
  <si>
    <t>Hsu Thet Mon (PMC)</t>
  </si>
  <si>
    <t>Received money from PMC BU to Ho Cash, Customer 
U Ko Ko Thet    - 2,000,000/-, U Thaung Win   - 2,700,000/-, Ma Nwe Ni        - 150,000/-, Taw Win Di Par - 34,393,750/-, Fair Way            - 6,000,000/-, Total Income - 45,243,750/-, received by Hsu Thet Mon (PMC BU)</t>
  </si>
  <si>
    <t>HQT-RV-2025-05-0285</t>
  </si>
  <si>
    <t>Hsu Thet Mon (PMC BU)</t>
  </si>
  <si>
    <t>Received money from PMC BU to Ho Cash, Budget Refunds  Total MMK - 2,420,750/-, received by Hsu Thet Mon (PMC BU)</t>
  </si>
  <si>
    <t>HQT-RV-2025-05-0382</t>
  </si>
  <si>
    <t>Myo Marlar Win ( PMC BU ) KPay</t>
  </si>
  <si>
    <t>Receive money from PMC BU to HO Cash for Budget Refund Money Ks-53,082/- , received by KPay</t>
  </si>
  <si>
    <t>Received money from Yoma USD Acc (5) Acc Closed  (2) Dragon Power ($100@2106/- rate =210,600/-ks )  Total Amount - 1,030,761/- Ks</t>
  </si>
  <si>
    <t>HQT-RV-2025-05-0611</t>
  </si>
  <si>
    <t>Myo Marlar Win ( PMC BU ) Pooling</t>
  </si>
  <si>
    <t>Receive money from PMC BU for Mar'25 Pooling Amount Ks-4,698,524/- ( HQT-PV-2025-05-0473  )</t>
  </si>
  <si>
    <t>HQT-RV-2025-05-0621</t>
  </si>
  <si>
    <t>Received money from PMC BU to Ho Cash,  Total Income - 24,570,350/-, received by Hsu Thet Mon (PMC BU)</t>
  </si>
  <si>
    <t>HQT-RV-2025-05-0716</t>
  </si>
  <si>
    <t>PMC BU ( CWO CB Old Bank )</t>
  </si>
  <si>
    <t>Received money transfer from PMC BU to CWO CB Special ( for PMC BU income - Ko Zayar Min for INV/PMC/BP/EXP/2025/05/0011,Amt ; 9,000,000/-MMK ),received by Su Thet Mon</t>
  </si>
  <si>
    <t>HQT-RV-2025-05-0816</t>
  </si>
  <si>
    <t>Thiri Yadar Aung</t>
  </si>
  <si>
    <t>Cash Received for PMC IncomeINV/PMC/BP/EXP/2025/02/0021 ( 6,000,000 /-)MMK - 6,022,500/- , HQT-PV-2025-05-0654, Received by - Thiri Yadar Aung</t>
  </si>
  <si>
    <t>HQT-RV-2025-05-0821</t>
  </si>
  <si>
    <t>PMC BU ( KPay )</t>
  </si>
  <si>
    <t>Receive money from PMC BU to HO Cash ( Customer Name ; Ko Paing INV/PMC/BP/EXP/2025/05/0001 , Batching Plant Income ) TL Ks-55,000/- , received by KPay</t>
  </si>
  <si>
    <t>21030009 Affi # Dragon Power International Trading Co.,Ltd. (PMC)-HQ Total</t>
  </si>
  <si>
    <t>21030010 Affi # Fastpoint Co.,Ltd. (C&amp;C)-HQ</t>
  </si>
  <si>
    <t>HQT-RV-2025-04-0121</t>
  </si>
  <si>
    <t>Hnin Wai Lwin ( C&amp;C BU ) Budget</t>
  </si>
  <si>
    <t>Receive Money from C&amp;C BU to HO Cash for Budget Refund Money Ks-23,500/- , received by Hnin Wai Lwin ( C&amp;C BU )</t>
  </si>
  <si>
    <t>2025-04-05</t>
  </si>
  <si>
    <t>HQT-RV-2025-04-0141</t>
  </si>
  <si>
    <t>TGY BR (Income Trnasfer )</t>
  </si>
  <si>
    <t>Received money from TGY BR to Ho Cash ,CNC - 1,000,000/-
Total - 9,000,000/-, TOTAL MMK-9,000,000/-,Received by-May Thin Chel(TGY BR )</t>
  </si>
  <si>
    <t>HQT-RV-2025-04-0317</t>
  </si>
  <si>
    <t>Receive money from C&amp;C BU to HO Cash for Budget Refund Money Ks-540,842/- , received by Hnin Wai Lwin ( C&amp;C BU )</t>
  </si>
  <si>
    <t>HQT-RV-2025-04-0447</t>
  </si>
  <si>
    <t>MYK BR (Income Transfer )</t>
  </si>
  <si>
    <t>Received money from MYK BR to Ho Cash,CNC BU-1,306,780/-,TOTAL MMK-6,247,275/-,Received by-Mon Mon Oo(MYK BR )</t>
  </si>
  <si>
    <t>Salary Income Tax
Deduction for Apr'25 , Total MMK -    1,978,556/- Salary Exchange rate USD 4430 &amp; 0.000225734/-Ye` Min Kyaw	Concrete Equipment	Income Tax MMK 783/-</t>
  </si>
  <si>
    <t>Received money from Yoma USD Acc (5) Acc Closed  (3) Fast Point ($89.44@2106/-rate = 188,361/-Ks )  Total Amount - 1,030,761/- Ks</t>
  </si>
  <si>
    <t>21030010 Affi # Fastpoint Co.,Ltd. (C&amp;C)-HQ Total</t>
  </si>
  <si>
    <t>21030014 Affi # Mandalay Resource Co.,Ltd. (Mining)-HQ</t>
  </si>
  <si>
    <t>HQT-RV-2025-05-0230</t>
  </si>
  <si>
    <t>Mandalay Resources Co.,Ltd USD</t>
  </si>
  <si>
    <t>Received from Mandalay Resources Co.,Ltd USD-91.16/- (Acc no-0010101200382248)</t>
  </si>
  <si>
    <t>HQT-RV-2025-05-0232</t>
  </si>
  <si>
    <t>Mandalay Resources CB USD</t>
  </si>
  <si>
    <t>Received from Mandalay Resources Co.,Ltd ,Acc no -0010101200382248 , CB USD -10/-</t>
  </si>
  <si>
    <t>21030014 Affi # Mandalay Resource Co.,Ltd. (Mining)-HQ Total</t>
  </si>
  <si>
    <t>21030015 Affi # Media One Co.,Ltd. (YWB)-HQ</t>
  </si>
  <si>
    <t>HQT-RV-2025-04-0813</t>
  </si>
  <si>
    <t>Yoma USD Account Closed</t>
  </si>
  <si>
    <t>Received money transfer from USD Account Closed (10) (1)Media One Co.,Ltd &gt;Acc no -066643370000218 , USD -150.97 /- , TUSD 16,940.05@ 2106/- rate = 35,675,745.3/-ks</t>
  </si>
  <si>
    <t>21030015 Affi # Media One Co.,Ltd. (YWB)-HQ Total</t>
  </si>
  <si>
    <t>21030017 Affi # Open Mind Co.,Ltd. (Design &amp; Con)-HQ</t>
  </si>
  <si>
    <t>HQT-RV-2025-04-0007</t>
  </si>
  <si>
    <t>Sue Mar Htun (OPM)</t>
  </si>
  <si>
    <t>Received from OPM BU to HO Cash, from Yangon Water Boom for FB Design creation Charges for New Year event , USD-25/-</t>
  </si>
  <si>
    <t>HQT-RV-2025-04-0335</t>
  </si>
  <si>
    <t>Sue Mar Tun (OPM)</t>
  </si>
  <si>
    <t>Received from OPM BU to HO Cash, Ks-45,000/-(Advance clear refund) Issue By- Sue Mar Tun (OPM)</t>
  </si>
  <si>
    <t>HQT-RV-2025-04-0671</t>
  </si>
  <si>
    <t>Received from OPM BU to HO Cash, USD-375/-(Advance clear refund) Receive By- Sue Mar Tun (OPM)</t>
  </si>
  <si>
    <t>HQT-JV-2025-04-0158</t>
  </si>
  <si>
    <t>Salary Insurance Deduction for Apr'25</t>
  </si>
  <si>
    <t>Salary Insurance Deduction for Apr'25 , Total MMK -  647,324/- Salary Exchange rate USD 4430 &amp; 0.000225734/-Khine Pyae Sone Swe	Open Mind	Insurance	Car Insurance	MMK 40,289/-</t>
  </si>
  <si>
    <t>Salary Income Tax Deduction for Apr'25 , Total MMK -    1,978,556/- Salary Exchange rate USD 4430 &amp; 0.000225734/-Khine Pyae Sone Swe	Open Mind MMK  25,033/-</t>
  </si>
  <si>
    <t>21030017 Affi # Open Mind Co.,Ltd. (Design &amp; Con)-HQ Total</t>
  </si>
  <si>
    <t>21030020 Affi # People Origin Co.,Ltd. (MAC)-HQ</t>
  </si>
  <si>
    <t>HQT-RV-2025-04-0002</t>
  </si>
  <si>
    <t>Receive money transfer from Monywa BR to HO Cash ( MAC BU ) TL Ks-2,887,450/- , received by KPay</t>
  </si>
  <si>
    <t>HQT-RV-2025-04-0009</t>
  </si>
  <si>
    <t>NYU BR (Income Transfer)</t>
  </si>
  <si>
    <t>Received money from NYU BR to Ho Cash ,MAC-1,138,156/-,TOTAL MMK-1,484,656/-,Received by-Shwe Wutt Hmone (NYU BR )</t>
  </si>
  <si>
    <t>HQT-RV-2025-04-0044</t>
  </si>
  <si>
    <t>MAC BU ( CWO CB Special )</t>
  </si>
  <si>
    <t>Received money transfer from MAC BU to CWO CB Special ( for YGN BTC Customer Income,KS SHOP,MAC-SI-25030452,Amt-1,212,200/-MMK ),received by Lae Yi</t>
  </si>
  <si>
    <t>HQT-RV-2025-04-0045</t>
  </si>
  <si>
    <t>Received money from MLM BR to Ho Cash ,Customer Ko Ko Nyi Nyi, MAC BU Income TOTAL MMK-1,105,000/-,Received by-Thinzar Nyo (MLM BR )</t>
  </si>
  <si>
    <t>HQT-RV-2025-04-0050</t>
  </si>
  <si>
    <t>Received money transfer from MAC BU to CWO CB Special ( for YGN BTB Customer Income,KS SHOP,MAC-SI-25030447,Amt-3,585,200/-MMK ),received by Lae Yi</t>
  </si>
  <si>
    <t>HQT-RV-2025-04-0169</t>
  </si>
  <si>
    <t>Received money transfer from SDG BR to CWO MAB Special ( for MAC-3,260,832/-MMK,WW-2,643,018/-MMK,Total Amt;
Total=5,903,850/-MMK ),received by Thin Thin Htike</t>
  </si>
  <si>
    <t>HQT-JV-2025-04-0154</t>
  </si>
  <si>
    <t>RV-MAC-2025-04-00102</t>
  </si>
  <si>
    <t>Adj pay to MAC BU for Collection Team office used MMK SI-PRT-MAC-2025-04-00004-Customer Payment 66,095.00 K - On Target - 04/03/2025 USD 14.89/-</t>
  </si>
  <si>
    <t>HQT-RV-2025-04-0067</t>
  </si>
  <si>
    <t>MTL BR (Income Transfer )</t>
  </si>
  <si>
    <t>Received money from MTL BR to Ho Cash, 
MAC - 1,754,213/-,TOTAL MMK-5,000,000/-,Received by-Theint Theint Thu (MTL BR )</t>
  </si>
  <si>
    <t>Receive money transfer from Pathein BR to HO Cash ( MAC Ks-596,820/-  ) TL Ks-1,020,708/- , received by KPay</t>
  </si>
  <si>
    <t>Received money from YGN BR to Ho Cash ,MAC-754,800/-,TOTAL MMK-3,338,657/-,Received by-Khin Pa Pa Phyo (YGN BR )</t>
  </si>
  <si>
    <t>HQT-RV-2025-04-0082</t>
  </si>
  <si>
    <t>Received money from NLP BR to Ho Cash ,MAC Income Transfer TOTAL MMK-3,587,325/-,Received by-Aye Aye Mon (NLP BR )</t>
  </si>
  <si>
    <t>HQT-RV-2025-04-0084</t>
  </si>
  <si>
    <t>Sue Mar Htun (MAC)</t>
  </si>
  <si>
    <t>Received from MAC BU to HO Cash, Cus;Myanmar Reliance Shipping,SI-25010018,Ks-1,161,456/-,Total MMK -1,161,456/-.</t>
  </si>
  <si>
    <t>HQT-RV-2025-04-0085</t>
  </si>
  <si>
    <t>Received from MAC BU to HO Cash, Cus; Myanmar Reliance Shipping,SI-25010424,$ 107-,Total USD-107/-.</t>
  </si>
  <si>
    <t>HQT-RV-2025-04-0086</t>
  </si>
  <si>
    <t>Received from MAC BU to HO Cash, Cus; U Naing Lin ,Manual No-15948,Ks-964,723/-,Cus; Season One,SI-25030448,Ks-5,514,000/-, Cus; Myanmar Indeco Engineering Co.,ltd,SI- 25040003,Ks-5,690,000/-.Total MMK-1,2168,723/-.</t>
  </si>
  <si>
    <t>HQT-RV-2025-04-0089</t>
  </si>
  <si>
    <t>Received money from TCL BR to Ho Cash ,MAC BU income 
(TCL -RV-2025-03-0012)(TCL -RV-2025-03-0032) TOTAL MMK-2,139,263/-,Received by-Theint Lwin Lwin Htun (TCL BR )</t>
  </si>
  <si>
    <t>HQT-RV-2025-04-0108</t>
  </si>
  <si>
    <t>MAC BU ( CWO A Bank Special )</t>
  </si>
  <si>
    <t>Received money transfer from MAC BU to CWO A Bank ( YGN BTC Customer Income,KS SHOP,MAC-SI-25040006,Amt- 8,809,900/-MMK ),received by Lae Yi</t>
  </si>
  <si>
    <t>HQT-RV-2025-04-0094</t>
  </si>
  <si>
    <t>Received money from ML M BR to Ho Cash ,Customer Ko Ko Nyi Nyi, MAC BU Income, TOTAL 704*4480=3,153,920 ,MLM/PT/MAC-0001/Apr/2025, HQT-RV-2025-04-0045 (Advance 1,105,000) MMK - 2,049,000/-,Received by-Thinzar Nyo (MLM BR )</t>
  </si>
  <si>
    <t>HQT-RV-2025-04-0103</t>
  </si>
  <si>
    <t>DWI BR (Income Transfer)</t>
  </si>
  <si>
    <t>Received money from DWI BR to Ho Cash ,MAC income TOTAL MMK-1,879,000/-,Received by-Pyae Phyo Aung (DWI BR )</t>
  </si>
  <si>
    <t>HQT-RV-2025-04-0109</t>
  </si>
  <si>
    <t>HTY BR (Income Transfer )</t>
  </si>
  <si>
    <t>Received money from HTY BR to Ho Cash ,MAC -5,402,200/-,TOTAL MMK-12,301,550/-,Received by-Khin Pyae Phyo Khine (HTY BR )</t>
  </si>
  <si>
    <t>HQT-RV-2025-04-0110</t>
  </si>
  <si>
    <t>Received money from HTY BR to Ho Cash ,MAC Income Transfer TOTAL USD-430/-,Received by-Khin Pyae Phyo Khine (HTY BR )</t>
  </si>
  <si>
    <t>HQT-RV-2025-04-0114</t>
  </si>
  <si>
    <t>Received money from SDG BR to Ho Cash ,Customer 
SIRIUS LOGISTICS AND DISTRIBUTION SOLUTIONS CO.,LTD
MAC-SI-25030313
Amount-108/-USD (MAC)</t>
  </si>
  <si>
    <t>Received money from HTY BR to Ho Cash ,Customer 
SIRIUS LOGISTICS AND DISTRIBUTION SOLUTIONS CO.,LTD
MAC-SI-25030308
Amount-108/-USD (MAC) 
-,Received by-Hla Myo Min (SDG BR )</t>
  </si>
  <si>
    <t>HQT-RV-2025-04-0118</t>
  </si>
  <si>
    <t>Receive money transfer from Dawei BR to HO Cash ( MAC BU ) TL  Ks-262,800/- , received by KPay</t>
  </si>
  <si>
    <t>HQT-RV-2025-04-0123</t>
  </si>
  <si>
    <t>Received from MAC BU to HO Cash, Cus; Tat Nay (TWM),SI-25020441,Ks-1,048,600/-,Total MMK- 1,048,600/-.</t>
  </si>
  <si>
    <t>HQT-RV-2025-04-0130</t>
  </si>
  <si>
    <t>Received money from NLP BR to Ho Cash ,MAC-4,320,400/-,TOTAL MMK-5,000,000/-,Received by-Aye Aye Mon (NLP BR )</t>
  </si>
  <si>
    <t>HQT-RV-2025-04-0142</t>
  </si>
  <si>
    <t>Received money from YGN BR to Ho Cash ,MAC-1,132,200/-,TOTAL MMK-2,639,960/-,Received by-Khin Pa Pa Phyo (YGN BR )</t>
  </si>
  <si>
    <t>HQT-RV-2025-04-0151</t>
  </si>
  <si>
    <t>Received money from SDG BR to Ho Cash ,Customer 
MYANMAR HJ PACKAGING CO.,LTD
Myanmar HJ
SDG/INV/MAC/PRT/2025/04/159914
Amount-112*4440=497,280/-MMK ( MAC)
TOTAL MMK-732,555/-,Received by-Lin Lin Soe (SDG BR )</t>
  </si>
  <si>
    <t>HQT-RV-2025-04-0152</t>
  </si>
  <si>
    <t>Received money from SDG BR to Ho Cash ,Customer 
SDG/INV/MAC/PRT/2025/04/159924
Amount-85*4440=377400/-MMK (MAC) 
TOTAL MMK- 513,619/-,Received by-Lin Lin Soe (SDG BR )</t>
  </si>
  <si>
    <t>HQT-RV-2025-04-0158</t>
  </si>
  <si>
    <t>Received from MAC BU to Ho Cash Ks-541,700/- (Advance clear refund) Received by  Sue Mar Htun (MAC)</t>
  </si>
  <si>
    <t>HQT-RV-2025-04-0160</t>
  </si>
  <si>
    <t>SDG BR (Income Transfer)</t>
  </si>
  <si>
    <t>Received money from SDG BR to Ho Cash ,Customer 
ROSE HILL ENT CLINIC &amp; HOTEL
SDG/INV/MAC/'PRT/2025/159918
Amount-170*4440=754800/-MMK (MAC) 
Total Amount-1,153,932/-MMK,TOTAL MMK-1,154,932/-,Received by-Lin Lin Soe (SDG BR )</t>
  </si>
  <si>
    <t>Received money from MLM BR to Ho Cash ,MAC - 3,997,550 MMK, TOTAL MMK - 6,312,550/-,Received by-Thinzar Nyo (MLM BR )</t>
  </si>
  <si>
    <t>HQT-RV-2025-04-0176</t>
  </si>
  <si>
    <t>Received money from TGY BR to Ho Cash,
MAC - KS 156300/-
TOTAL MMK-  1,392,500/-,Received by -May Thin Chel (TGY BR )</t>
  </si>
  <si>
    <t>HQT-RV-2025-04-0179</t>
  </si>
  <si>
    <t>Receive money transfer from Dawei BR to HO Cash ( MAC BU ) TL Ks-679,536/- , received by KPay</t>
  </si>
  <si>
    <t>HQT-RV-2025-04-0202</t>
  </si>
  <si>
    <t>Received money transfer from SDG BR to CWO MAB Special ( for WW-2,652,796/-,MAC-1,312,977/-,Total=3,965,773/- ),received by Thin Thin Htike</t>
  </si>
  <si>
    <t>HQT-RV-2025-04-0200</t>
  </si>
  <si>
    <t>Received money from SDG BR to Ho Cash,
MAC-2,185,683/-
TOTAL MMK-5,600,000/-,Received by-Thin Thin Htike (SDG BR )</t>
  </si>
  <si>
    <t>HQT-RV-2025-04-0206</t>
  </si>
  <si>
    <t>GBK BR (Income Transfer )</t>
  </si>
  <si>
    <t>Received money from GBK BR to Ho Cash ,MAC-527,900/-,TOTAL MMK-617,454/-,Received by-Thin Sue Htwe (GBK BR )</t>
  </si>
  <si>
    <t>HQT-RV-2025-04-0208</t>
  </si>
  <si>
    <t>Received from MAC BU to Ho Cash Ks-523,600/- (Advance clear refund) Received by  Sue Mar Htun (MAC)</t>
  </si>
  <si>
    <t>HQT-RV-2025-04-0210</t>
  </si>
  <si>
    <t>MYW BR (Income Transfer )</t>
  </si>
  <si>
    <t>Received money from MYW BR to Ho Cash ,MAC Income TOTAL MMK-1,111,500/-,Received by-Kyaut Kay Khaing (MYW BR )</t>
  </si>
  <si>
    <t>HQT-RV-2025-04-0213</t>
  </si>
  <si>
    <t>TGO BR ( K-Pay )</t>
  </si>
  <si>
    <t>Received money transfer from TGO BR to HO Cash ( for MAC BU - Ks 3,164,300/-,Pg BU - Ks 2,000/-,Service Income- Ks 1,480,000/-,Total   - Ks 4,646,300/- ),received by Kaung Myat Thu</t>
  </si>
  <si>
    <t>HQT-RV-2025-04-0214</t>
  </si>
  <si>
    <t>NYU BR (Income Trasnfer)</t>
  </si>
  <si>
    <t>Received money from NYU BR to Ho Cash ,PEOPLE ORIGIN 
  1,370,500  /-,
 TOTAL MMK-2,200,500/-,Received by-Shwe Wutt Hmone (NYU BR )</t>
  </si>
  <si>
    <t>HQT-RV-2025-04-0226</t>
  </si>
  <si>
    <t>DWI BR (Income Transfer )</t>
  </si>
  <si>
    <t>Received money from DWI BR to Ho Cash ,MAC Income TOTAL MMK-1,700,000/-,Received by-Pyae Phyo Aung (DWI BR )</t>
  </si>
  <si>
    <t>HQT-RV-2025-04-0228</t>
  </si>
  <si>
    <t>Received from MAC BU to HO Cash, Cus; Pro Diesel,SI-25040028,Ks-2,753,300/-,Cus; Aunty Win ,SI-25040002,Ks-1,796,600/-,Total  MMK-4,549,900/-.</t>
  </si>
  <si>
    <t>HQT-RV-2025-04-0239</t>
  </si>
  <si>
    <t>eceived money from SDG BR to Ho Cash ,Customer 
PAN THAZIN KTV SDG/INV/MAC/PRT/2025/04/159938
Amount-90700/-MMK ( MAC) 
Total Amount-430,374/-MMK ,WW INCOME-26/-,TOTAL MMK-430,400/-,Received by-Lin Lin Soe (SDG BR )</t>
  </si>
  <si>
    <t>HQT-RV-2025-04-0245</t>
  </si>
  <si>
    <t>People Origin K-Pay Cheque</t>
  </si>
  <si>
    <t>Received money transfer from People Origin K-Pay Cheque  to HO Cash ( for Cheque No.000010,Amt;25,000,000/-MMK )</t>
  </si>
  <si>
    <t>HQT-RV-2025-04-0270</t>
  </si>
  <si>
    <t>Received from MAC BU to HO Cash (Jan'25~Feb'25 Pooling Ks-872,841/-) Receive by  Sue Mar Htun (MAC)</t>
  </si>
  <si>
    <t>HQT-RV-2025-04-0287</t>
  </si>
  <si>
    <t>PHK BR (Income Trasnfer )</t>
  </si>
  <si>
    <t>Received money from PHK BR to Ho Cash ,
MAC - 600,000 MMK,TOTAL MMK-  5,273,844 
 /-,Received by-Phyo Phyo Aung  (PHK BR  )</t>
  </si>
  <si>
    <t>HQT-RV-2025-04-0311</t>
  </si>
  <si>
    <t>MAC BU (Cash)</t>
  </si>
  <si>
    <t>Received from MAC BU Engine Customer Engine BU income Shwe Than Lwin,Thi Yi Mon Plaza,MGE 460(5)units
Total MMK- 3,955,500/-</t>
  </si>
  <si>
    <t>HQT-RV-2025-04-0316</t>
  </si>
  <si>
    <t>Receive money transfer from Monywa BR to HO Cash ( MAC BU ) TL Ks-1,791,500/- , received by KPay</t>
  </si>
  <si>
    <t>HQT-RV-2025-04-0320</t>
  </si>
  <si>
    <t>Received moeny from GBK BR to Ho Cash ,MAC BU 
 TOTAL MMK-1,168,800/-,Received by-Thin Sue Htwe (GBK BR)</t>
  </si>
  <si>
    <t>HQT-RV-2025-04-0530</t>
  </si>
  <si>
    <t>People Origin AYA USD</t>
  </si>
  <si>
    <t>Received money transfer from People Origin Co.,Ltd Acc no-10004458453 , $ 83 @ 2106 rate =174,798/- Ks ,(transfer to Daw Marlar Win AYA Account no-40037318383)</t>
  </si>
  <si>
    <t>HQT-RV-2025-04-0331</t>
  </si>
  <si>
    <t>NPT BR (Income Trasnfer)</t>
  </si>
  <si>
    <t>Received money from NPT BR to Ho Cash,MAC BU Ks - 1,980,076/-,TOTAL MMK-4,250,000/-,Received by-New New Htun (NPT BR )</t>
  </si>
  <si>
    <t>HQT-RV-2025-04-0337</t>
  </si>
  <si>
    <t>Received from MAC BU to Ho Cash Ks-189,550/- (Advance clear refund) Received by  Sue Mar Htun (MAC)</t>
  </si>
  <si>
    <t>HQT-RV-2025-04-0341</t>
  </si>
  <si>
    <t>HTY BR (Income Transfer)</t>
  </si>
  <si>
    <t>Recieved moeny from HTY BR to Ho Cash,MAC-3,195,350/-,TOTAL MMK-10,852,200/-,Received by-Khin Pyae Phyo Khine (HTY BR )</t>
  </si>
  <si>
    <t>HQT-RV-2025-04-0343</t>
  </si>
  <si>
    <t>MTL BR (Income Transfer)</t>
  </si>
  <si>
    <t>Received money from MTL BR to Ho Cash ,MAC-2,767,718/-,TOTAL MMK-4,016,500/-,Received by-Theint Theint Thu (MTL BR )</t>
  </si>
  <si>
    <t>HQT-RV-2025-04-0344</t>
  </si>
  <si>
    <t>Receive money transfer from Dawei BR to HO Cash ( MAC BU ) TL Ks-162,800/- , received by KPay</t>
  </si>
  <si>
    <t>HQT-RV-2025-04-0345</t>
  </si>
  <si>
    <t>MTL BR (Inocme Transfer )</t>
  </si>
  <si>
    <t>Received money from MTL BR to Ho Cash ,MAC TOTAL MMK-1,000,000/-,Received by-Theint Theint Thu (MTL BR )</t>
  </si>
  <si>
    <t>HQT-RV-2025-04-0347</t>
  </si>
  <si>
    <t>Receive money transfer from Pathein BR to HO Cash ( MAC Ks-851,680/- ) TL Ks-6,267,033/- , received by KPay</t>
  </si>
  <si>
    <t>HQT-RV-2025-04-0351</t>
  </si>
  <si>
    <t>Received from MAC BU to HO Cash, Cus; Ko Shae, SI-25020443, Ks- 550,000/-, Cus; Ever New, SI-25030072, Ks- 487,800/-, Cus; One Star, SI-25040022, Ks- 227,800/-, Total Ks- 1,265,600/-</t>
  </si>
  <si>
    <t>HQT-RV-2025-04-0352</t>
  </si>
  <si>
    <t>Received from MAC BU to HO Cash, Cus; Win Gabar, SI-25020350, Ks- 769,400/-, Cus; Aung Pyae Phyo, SI-25040053, Ks- 832,300/-, Cus; Special One, SI-25030033, Ks- 688,400/-, Cus; U Thiha, SI-25030455, Ks- 1,073,200/-, Cus; Shwe Kyi Thar, SI-25040077, Ks- 3,224,300/-, Total Ks- 6,587,600/-</t>
  </si>
  <si>
    <t>HQT-RV-2025-04-0355</t>
  </si>
  <si>
    <t>Received money from MLM BR to Ho Cash ,Customer Ma Nandar Aung, MLM/PT/INV/MAC-0520/Jul/18,MMK - 100,000/-,
Customer Aung Hein Shop,MLM/PT/MAC-0022/APR/2025,MMK - 374,976/-
TOTAL MMK - 474,976/-,Received by-Thinzar Nyo (MLM BR)</t>
  </si>
  <si>
    <t>Received money from MGW BR to Ho Cash , MAC BU Amt = ks 1,848,400/- , TOTAL MMK= ks 6,626,870/-,Received by-Khin Nyein Chan (MGW BR )</t>
  </si>
  <si>
    <t>Received money from YGN BR to Ho Cash ,MAC-379,100/-,TOTAL MMK-3,807,644/-,Rececived by-Khin Pa Pa Phyo (YGN BR )</t>
  </si>
  <si>
    <t>HQT-RV-2025-04-0368</t>
  </si>
  <si>
    <t>KDE BR (Income Transfer )</t>
  </si>
  <si>
    <t>Received money from KDE BR to Ho Cash ,MAC BU - 2,060,350 MMK, TOTAL MMK-5,145,884 /-,Received by-Ei Shwe Zin (KDE BR )</t>
  </si>
  <si>
    <t>HQT-RV-2025-04-0369</t>
  </si>
  <si>
    <t>Received money from GBK BR to Ho Cash ,MAC - 1,421,222/- 
TOTAL MMK- 2,000,089/- ,Received by-Thin Sue Htwe (GBK BR )</t>
  </si>
  <si>
    <t>Receive money transfer from MyitKyiNar BR to HO Cash ( MAC Ks-268,000/- ) TL Ks-3,000,000/- , received by KPay</t>
  </si>
  <si>
    <t>HQT-RV-2025-04-0425</t>
  </si>
  <si>
    <t>Received money from MKN BR to Ho Cash ,MAC Income TOTAL MMK- 3,312,392 /-,Received by-Ei Ei Phyo(MKN )</t>
  </si>
  <si>
    <t>HQT-RV-2025-04-0443</t>
  </si>
  <si>
    <t>Received from MAC BU to Ho Cash for Cus; WM Water ,SI-25030086,Ks-2,849,985/-,Cus; Bazaar Parami BR, SI-25040075,Ks-735,432/-,Cus; Excellent Office Automotion ,SI-25040065,Ks-2,160,800/-,Total MMK-5,746,217/-.</t>
  </si>
  <si>
    <t>HQT-RV-2025-04-0450</t>
  </si>
  <si>
    <t>HPN BR ( K-Pay )</t>
  </si>
  <si>
    <t>Received money transfer from HPN BR to HO Cash ( for MAC BU income-1,976,228/-MMK ),received by Zar Ni Htet</t>
  </si>
  <si>
    <t>HQT-RV-2025-04-0452</t>
  </si>
  <si>
    <t>GBK  BR (Income Transfer )</t>
  </si>
  <si>
    <t>Received money form GBK BR to Ho Cash ,MAC TOTALMMK- 1,203,800/-,Received by-Thin Sue Htwe(GBK BR )</t>
  </si>
  <si>
    <t>Received money from NLP BR to Ho Cash,
MAC BU-2412900/-
TOTAL MMK-6,590,800/-,Received by-Aye Aye Mon(NLP BR )</t>
  </si>
  <si>
    <t>Received money form YGN BR to Ho Cash ,
MAC BU MMK - 12,227/-,TOTAL MMK-2,188,000/-,Received by-Khin Pa Pa Phyo (YGN BR )</t>
  </si>
  <si>
    <t>HQT-RV-2025-04-0458</t>
  </si>
  <si>
    <t>Received money from MLM BR to Ho Cash , Customer Lucky 9 Star Shop, MLM/PT/MAC-0015/APR/2025, TOTAL MMK - 2,235,600/-,Recieved by-Thinzar Nyo (MLM BR )</t>
  </si>
  <si>
    <t>HQT-RV-2025-04-0461</t>
  </si>
  <si>
    <t>Mandalay BR ( Bonus )</t>
  </si>
  <si>
    <t>Receive money transfer from MDY  BR to HO Cash ( MAC Ks-1,400,000/-  ) TL Ks-10,453,824/-</t>
  </si>
  <si>
    <t>HQT-RV-2025-04-0462</t>
  </si>
  <si>
    <t>MyitKyiNar BR ( Bonus )</t>
  </si>
  <si>
    <t>Receive money transfer from MyitKyiNar BR to HO Cash ( MAC Ks-1,067,866/- ) TL Ks-3,734,866/-</t>
  </si>
  <si>
    <t>HQT-RV-2025-04-0463</t>
  </si>
  <si>
    <t>TGY BR ( Bonus )</t>
  </si>
  <si>
    <t>Receive money transfer from TGY BR to HO Cash ( MAC BU ) TL Ks-4,536,056/-</t>
  </si>
  <si>
    <t>HQT-RV-2025-04-0465</t>
  </si>
  <si>
    <t>Received money from SDG BR to Ho Cash ,
MAC-181400/-
TOTAL  MMK-6164,947/-,Received by-Thin Thin Htike (SDG BR )</t>
  </si>
  <si>
    <t>HQT-RV-2025-04-0466</t>
  </si>
  <si>
    <t>Received money from SDG BR to Ho Cash 
MAC-211.69
TOTAL USD-1,948/-,Received by-Thin Thin Htike (SDG BR )</t>
  </si>
  <si>
    <t>HQT-RV-2025-04-0467</t>
  </si>
  <si>
    <t>Received money from SBO BR to Ho Cash ,MAC-349,700/-,Servive-120,000/-,Budget Refund-736,400/-,TOTAL MMK-1,623,900/-,Received by-Pwint Thartar Khaing (SBO BR )</t>
  </si>
  <si>
    <t>HQT-RV-2025-04-0468</t>
  </si>
  <si>
    <t>Receive money transfer from Dawei BR to HO Cash ( MAC BU ) TL Ks-2,190,030/- , received by KPay</t>
  </si>
  <si>
    <t>HQT-RV-2025-04-0482</t>
  </si>
  <si>
    <t>NYU BR (Income Transfer )</t>
  </si>
  <si>
    <t>Received money from NYU BR to Ho Cash ,MAC-782,480/-,TOTAL MMK-1,444,050/-,Received by-Shwe Wutt Hmone (NYU BR )</t>
  </si>
  <si>
    <t>Received money form TGY BR to Ho Cash ,MAC - KS 2,255,497/-(TGY-RV-2025-04-0015,0016,0018,0019,0021)
TOTAL MMK-6,410,307/-,Received by-Eaint Myat Thu Han(TGY BR )</t>
  </si>
  <si>
    <t>Received money form TGY BR to Ho Cash ,FOR POOLING OCT'24 TO JAN'25
MAC - KS 198,467/-
TOTAL - KS 1,031,567/-,TOTAL MMK-6,410,307/-,Received by-Eaint Myat Thu Han(TGY BR )</t>
  </si>
  <si>
    <t>HQT-RV-2025-04-0486</t>
  </si>
  <si>
    <t>Received money from YGN BR to Ho Cash ,MAC Income TOTAL MMK-1,129,533/-,Received by-Khin Pa Pa Phyo(YGN BR )</t>
  </si>
  <si>
    <t>HQT-RV-2025-04-0503</t>
  </si>
  <si>
    <t>Receive money transfer from Pathein BR to HO Cash ( MAC Ks-392,480/- ) TL Ks-713,533/- , received by KPay</t>
  </si>
  <si>
    <t>HQT-RV-2025-04-0505</t>
  </si>
  <si>
    <t>Receiced money from SDG BR to Ho Cash ,
SDG/INV/MAC/PRT/2025/04/159922
 $85 *4460=MMK 379,100 (MAC )
TOTAL MMK-685,932/-,Received by-Lin Lin Soe (SDG BR )</t>
  </si>
  <si>
    <t>HQT-RV-2025-04-0516</t>
  </si>
  <si>
    <t>Received money from MTL BR to Ho Cash ,MAC BU Income - 2,771,735/-
,TOTAL MMK-3,771,735/-,Received by-Theint Theint Thu (MTL BR )</t>
  </si>
  <si>
    <t>HQT-JV-2025-04-0153</t>
  </si>
  <si>
    <t>RV-MAC-2025-04-00117 RV-MAC-2025-04-00129</t>
  </si>
  <si>
    <t>Adj pay to MAC BU for AUTOMOTIVE WORKSHOP
RV-MAC-2025-04-00117	2025-04-02	SI-PRT-MAC-2025-04-00066-Customer Payment 254,571.12 K - AUTOMOTIVE WORKSHOP - 04/02/2025	
RV-MAC-2025-04-00129	2025-04-23	SI-PRT-MAC-2025-04-00047-Customer Payment 2,490,858.00 K - AUTOMOTIVE WORKSHOP - 04/23/2025	
Total USD 619.61/-</t>
  </si>
  <si>
    <t>HQT-RV-2025-04-0525</t>
  </si>
  <si>
    <t>Received from MAC BU to Ho Cash Ks-114,000/- (Advance clear refund) Received by  Sue Mar Htun (MAC)</t>
  </si>
  <si>
    <t>HQT-RV-2025-04-0527</t>
  </si>
  <si>
    <t>SDG BR (Oct'24 to Jan'25 Pooling )</t>
  </si>
  <si>
    <t>Received money from SDG BR to Ho Cash ,Customer 
AH ROY DEE RESTURANT
SDG/INV/MAC/PRT/2025/04/159915
Amount-85*4440=377400/-MMK (MAC) 
Total Amount-560,319/-MMK 
Actual Received Date -2-4-25,Received by-Lin Lin Soe (SDG BR )</t>
  </si>
  <si>
    <t>HQT-RV-2025-04-0543</t>
  </si>
  <si>
    <t>Received money from GBK BR to Ho Cash ,MAC Inocme TOTAL MMK-1,251,800/-,Received by-Thin Sue Htwe(GBK BR )</t>
  </si>
  <si>
    <t>HQT-RV-2025-04-0546</t>
  </si>
  <si>
    <t>HPN BR (Income Transfer)</t>
  </si>
  <si>
    <t>Received money from HPN BR to Ho Cash ,MAC Income TOTAL MMK-2,465,000/-,Received by-Zarni Htet(HPN BR )</t>
  </si>
  <si>
    <t>HQT-RV-2025-04-0549</t>
  </si>
  <si>
    <t>TGO BR (Income Transfer )</t>
  </si>
  <si>
    <t>Received money from TGO BR to Ho Cash , CUS U THAN TINT INV/TGO/PRT/2025/APR/MAC/0018 - KS 2,259,900/- TOTLA - KS 2,259,900/- TO CORP CASH FOR 2ND TIME BUDGET ISSUE =KS500,000/- AND BUDGET REMIAN KS =KS 1,090,111/-, TOTAL =KS 1,590,111/-,TOTAL MMK-1,590,111/-,Received by-Kaung Myat Thu (TGO BR )</t>
  </si>
  <si>
    <t>HQT-RV-2025-04-0556</t>
  </si>
  <si>
    <t>Receive money transfer from Dawei BR to HO Cash ( MAC Ks-482,586/- ) TL Ks-612,586/- , received by KPay</t>
  </si>
  <si>
    <t>HQT-RV-2025-04-0565</t>
  </si>
  <si>
    <t>Received money from GBK BR to Ho Cash ,MAC - 1,261,248/- 
TOTAL MMK- 1,397,948/-,Received by-Thin Sue Htwe (GBK BR )</t>
  </si>
  <si>
    <t>HQT-RV-2025-04-0581</t>
  </si>
  <si>
    <t>Received money transfer from HPN BR to HO Cash ( for Customer Lucky Pyone , HPN/INV/2025/04/MAC/008 , Amt - 4,471,200 MMK ),received by Zar Ni Htet</t>
  </si>
  <si>
    <t>HQT-RV-2025-04-0747</t>
  </si>
  <si>
    <t>SDG BR (Oct'24 to Jan'25 Pooling)</t>
  </si>
  <si>
    <t>Received money from SDG BR to Ho Cash ,Customer 
GMP CO.,LTD(GOLDEN MYANMAR PLASTIC)
SDG/INV/MAC/PRT/2025/04/159911
Amount-544200/-MMK (MAC ) 
Total Amount-879476/-MMK
Actual Received Date-1-4-25,Received by-Lin Lin Soe(SDG BR )</t>
  </si>
  <si>
    <t>HQT-RV-2025-04-0583</t>
  </si>
  <si>
    <t>Received money from MTL BR to Ho Cash,MAC BU Income TOTAL USD-300/-,Received by-Theint Theint Thu (MTL BR )</t>
  </si>
  <si>
    <t>Received money from MDY BR to Ho Cash ,MAC-3,773,150/-,TOTAL MMK-12,000,000/-,Received by-Thwe Zin San Oo(MDY BR)</t>
  </si>
  <si>
    <t>HQT-RV-2025-04-0587</t>
  </si>
  <si>
    <t>Recived money from MGW BR to Ho Cash ,MAC BU Amt = ks 3,355,300/- , TOTAL MMK-3,441,400/-,Received by-Khin Nyein Chan (MGW BR )</t>
  </si>
  <si>
    <t>HQT-RV-2025-04-0588</t>
  </si>
  <si>
    <t>MYW BR(Income Transfer )</t>
  </si>
  <si>
    <t>Received money from MYW BR to Ho Cash ,MAC Income TOTAL MMK-598,000/-,Received by-Kyaut Kay Khaing (MYW BR )</t>
  </si>
  <si>
    <t>HQT-RV-2025-04-0591</t>
  </si>
  <si>
    <t>Ontarget ( KPay )</t>
  </si>
  <si>
    <t>Receive money from Ontarget for Customer Name ; U Si Thu (MAC) Ks-61,900/- , received by KPay</t>
  </si>
  <si>
    <t>Received money form SBO BR to Ho Cash ,MAC-640,350/-,TOTAL MMK-8,292,250/-,Received by-Pwint Thartar Khaing(SBO BR )</t>
  </si>
  <si>
    <t>HQT-RV-2025-04-0601</t>
  </si>
  <si>
    <t>DWI BR Income Transfer</t>
  </si>
  <si>
    <t>Received money form DWI BR to Ho Cash ,MAC BU TOTAL MMK -928,000/-,Received by-Naw Ni Nandar Aye (DWI BR )</t>
  </si>
  <si>
    <t>Received money form MDY BR to Ho Cash ,MAC-2,869,200/-,TOTAL MMK-4,957,500/-,Received by-Thwe Zin San Oo(MDY BR )</t>
  </si>
  <si>
    <t>HQT-RV-2025-04-0606</t>
  </si>
  <si>
    <t>Receive money transfer from Pathein BR to HO Cash ( MAC Ks-6,233,784/-  ) TL Ks-6,506,870/- , received by KPay</t>
  </si>
  <si>
    <t>HQT-RV-2025-04-0611</t>
  </si>
  <si>
    <t>Received from MAC BU to Ho Cash for Cus; U Mhan Gyi,SI-25030201,Ks-2,109,700/-.Total MMK-2,109,700/-.</t>
  </si>
  <si>
    <t>HQT-RV-2025-04-0618</t>
  </si>
  <si>
    <t>Received money transfer from TGO BR to HO Cash ( for MAC BU - KS  4,109,989 MMK,SERVICE  INCOME - KS 60,000 MMK
,PG BU - KS 75,100 MMK,TOTAL-KS 4,245,089 MMK ),received by Kaung Myat Thu</t>
  </si>
  <si>
    <t>HQT-RV-2025-04-0619</t>
  </si>
  <si>
    <t>Received money from GBK BR to Ho Cash ,MAC BU TOTAL MMK- 456,800/-,Received by-Thin Sue Htwe (GBK BR )</t>
  </si>
  <si>
    <t>HQT-RV-2025-04-0621</t>
  </si>
  <si>
    <t>Received money from NYU BR to Ho Cash ,MAC-936,100/-,Received by-Shwe Yutt Hmone (NYU BR )</t>
  </si>
  <si>
    <t>HQT-RV-2025-04-0628</t>
  </si>
  <si>
    <t>Myeik BR ( KPay )</t>
  </si>
  <si>
    <t>Receive money transfer from Myeik BR to HO Cash ( MAC Ks-3,639,006/- ) TL Ks-3,789,006/- , received by KPay</t>
  </si>
  <si>
    <t>HQT-RV-2025-04-0629</t>
  </si>
  <si>
    <t>Receive money transfer from Dawei BR to HO Cash ( MAC BU ) TL Ks-451,700/- , received by KPay</t>
  </si>
  <si>
    <t>HQT-RV-2025-04-0630</t>
  </si>
  <si>
    <t>Receive money transfer from Dawei BR to HO Cash ( MAC BU ) TL Ks-525,600/- , received by KPay</t>
  </si>
  <si>
    <t>HQT-RV-2025-04-0634</t>
  </si>
  <si>
    <t>Received money transfer from SDG BR to CWO MAB Special ( for WW BU income - 19,743,50/-MMK,MAC BU income -1,129,650/-MMK,SDG BU income-1,645,000/-MMK,Totoal Amt;4,749,000/-MMK ),received by Thin Thin Htike</t>
  </si>
  <si>
    <t>HQT-RV-2025-04-0635</t>
  </si>
  <si>
    <t>Received money form MLM BR to Ho Cash ,Customer Hero Shop,MLM/PT/MAC-0008/APR/2025,FINAL PAY MMK - 2,090,320/-,Recevied by-Thinzar Nyo (MLM BR)</t>
  </si>
  <si>
    <t>Received money from MKN BR to Ho Cash ,MAC-1,104,700/-,TOTAL MMK-3,000,000/-,Received by-Ei Ei Phyo(MKN BR )</t>
  </si>
  <si>
    <t>HQT-RV-2025-04-0643</t>
  </si>
  <si>
    <t>Received money from TGY BR to Ho Cash ,MAC - KS 233700/-
TOTALMMK - KS 807,700/-,Received by-May Thin Chel (TGY BR )</t>
  </si>
  <si>
    <t>HQT-RV-2025-04-0658</t>
  </si>
  <si>
    <t>Received money from TGY BRt to Ho Cash ,MAC Income TOTAL MMK-1,000,000/-,issue by-May Thin Chel (TGY BR )</t>
  </si>
  <si>
    <t>Received money from YGN BR to Ho Cash ,
MAC BU USD - 1,425/-
TOTAL USD - 51,369/-,Recevied by-Khin Pa Pa Phyo (YGN BR )</t>
  </si>
  <si>
    <t>HQT-RV-2025-04-0674</t>
  </si>
  <si>
    <t>Received money from MDY BR to Ho Cash ,S'Part Income;Cust U Htein Lin,INV/MAC/MDY/PT/2025/03/1327,$705*4440(rate),=KS3,130,200/-,Sale Man,La Win Nyunt,U,MAC BU, TOTAL MMK-3,130,200/-,Received by-Thwe Zin San Oo (MDY BR )</t>
  </si>
  <si>
    <t>HQT-RV-2025-04-0682</t>
  </si>
  <si>
    <t>People Origin K- Pay Cheque</t>
  </si>
  <si>
    <t>Received money transfer from People Origin K - Pay Cheque to HO Cash ( for Cheque No.000018,Amt;77,156,899/-MMK )</t>
  </si>
  <si>
    <t>HQT-RV-2025-04-0683</t>
  </si>
  <si>
    <t>MKN  BR (Income  Trasnfer )</t>
  </si>
  <si>
    <t>Received money form MKN BR to Ho Cash ,MAC =KS 2,255,500/-
TOTAL MMK-KS 6,991,500/-,Received by-Ei Ei Phyo (MKN BR )</t>
  </si>
  <si>
    <t>HQT-RV-2025-04-0689</t>
  </si>
  <si>
    <t>Received from MAC BU to Ho Cash Ks-200,000/- (Advance clear refund) Received by  Sue Mar Htun (MAC)</t>
  </si>
  <si>
    <t>HQT-RV-2025-04-0695</t>
  </si>
  <si>
    <t>Receive money transfer from Dawei BR to HO Cash ( MAC BU ) TL Ks-306,360/- , received by KPay</t>
  </si>
  <si>
    <t>HQT-RV-2025-04-0699</t>
  </si>
  <si>
    <t>Received money from GBK BR to Ho Cash ,Customer-Ruby
MAC - 311,872/-
TOTAL MMK - 412,477/- ,Received by-Thin Sue Htwe (GBK BR )</t>
  </si>
  <si>
    <t>HQT-RV-2025-04-0749</t>
  </si>
  <si>
    <t>Received from MAC BU to Ho Cash Ks-25,500/- (Advance clear refund) Received by  Sue Mar Htun (MAC)</t>
  </si>
  <si>
    <t>HQT-RV-2025-04-0756</t>
  </si>
  <si>
    <t>KPU  BR (Income Transfer )</t>
  </si>
  <si>
    <t>Received money from KPU  BR to ho cash MAC Income Total MMK-621,000/-,Received by-Ko Phyo Min Aung (KPU BR )</t>
  </si>
  <si>
    <t>HQT-RV-2025-04-0757</t>
  </si>
  <si>
    <t>Received from MAC BU to HO Cash, Cus; Tat Nay Win (MYG) ,SI-25030456, $ 500-,Total USD-500/-.</t>
  </si>
  <si>
    <t>Received money from   YGN BR to Ho Cash, MAC-376,550/-,TOTAL MMK-21,869,858/-,Received by -Khin Pa Pa Phyo (YGN BR )</t>
  </si>
  <si>
    <t>Received money transfer from USD Account Closed (10) (2) People Origin Co.,Ltd &gt; Acc No-066643360000369 ,USD-198.06/-, USD 16,940.05@ 2106/- rate = 35,675,745.3/-ks</t>
  </si>
  <si>
    <t>Salary Insurance Deduction for Apr'25 , Total MMK -  647,324/- Salary Exchange rate USD 4430 &amp; 0.000225734/-Seint Seint Thu	MAC	Insurance	4D/8341 - Suzuki  	 MMK 78,320/-</t>
  </si>
  <si>
    <t>Salary Income Tax Deduction for Apr'25 , Total MMK -    1,978,556/- Salary Exchange rate USD 4430 &amp; 0.000225734/-MAC Pyae Phyo Zin MMK  4,867/-Pyae Sone Hein MMK  1,033/-Wai Phyo Han MMK  17,200/-,Aung Ko Latt (2) MMK 17,117/-,Swe Swe Win MMK  3,033/-,Seint Seint Thu MMK  23,033/-Min Thu (4) MMK  5,200/-</t>
  </si>
  <si>
    <t>HQT-RV-2025-04-0773</t>
  </si>
  <si>
    <t>Received money transfer from TGO BR to HO Cash ( for MAC BU INCOME-KS 6,797,200 MMK,ATT BU INCOME- KS 496,400  MMK,SRV INCOME-  KS 40,000  MMK,TOTAL =KS 7,333,600  MMK ),received by Kaung Myat Thu</t>
  </si>
  <si>
    <t>Received money from MGW BR to Ho Cash, MAC BU Amt = ks 1,538,200/- ,  TOTAL MMK-3,857,100/- ,Received by-Khin Nyein Chan (MGW BR )</t>
  </si>
  <si>
    <t>HQT-RV-2025-04-0780</t>
  </si>
  <si>
    <t>GBK BR Income Transfer</t>
  </si>
  <si>
    <t>Received money from GBK BR to Ho Cash ,
MAC - 3,442,311/-
TOTAL MMK- 4,262,608/-,Received by-Thin Sue Htwe (GBK BR )</t>
  </si>
  <si>
    <t>HQT-RV-2025-04-0787</t>
  </si>
  <si>
    <t>Received money from NLP BR to Ho Cash ,MAC-1,283,800/-,TOTAL MMK-2,512,675/-,Received by-Aye Aye Mon (NLP BR )</t>
  </si>
  <si>
    <t>HQT-RV-2025-04-0793</t>
  </si>
  <si>
    <t>Receive money transfer from Dawei BR to HO Cash ( MAC BU ) Ks-50,000/- , received by KPay</t>
  </si>
  <si>
    <t>HQT-RV-2025-04-0797</t>
  </si>
  <si>
    <t>Received from MAC BU to HO Cash, Cus; My Car, SI-25030119, Ks- 10,000,000/-</t>
  </si>
  <si>
    <t>HQT-RV-2025-04-0808</t>
  </si>
  <si>
    <t>Received money form MTL BR to Ho Cash ,
MAC BU Income - 1,230,000/-
Total MMK- 2,650,000/-,Received by-Theint Theint Thu (MTL BR )</t>
  </si>
  <si>
    <t>HQT-RV-2025-04-0816</t>
  </si>
  <si>
    <t>Received money transfer from MAC BU to CB Yoma Special ( for YGN BTC Customer Income,KS Shop,MAC-SI-25040255,
Amt- 4,846,500/-MMK ),received by Lae Yi</t>
  </si>
  <si>
    <t>HQT-RV-2025-05-0024</t>
  </si>
  <si>
    <t>Received money form NYU BR to Ho Cash,MAC-4,102,380/-,TOTAL MMK-4,712,496/-,Received by-Shwe Yutt Hmone (NYU BR)</t>
  </si>
  <si>
    <t>HQT-RV-2025-05-0033</t>
  </si>
  <si>
    <t>Receive money transfer from Monywa BR to HO Cash ( MAC BU ) TL Ks-3,992,300/- , received by KPay</t>
  </si>
  <si>
    <t>Received money from SDG BR to Ho Cash
MAC-1206829/-
TOTAL MMK-10,638,286/-,Received by-ThinThin Htike (SDG BR )</t>
  </si>
  <si>
    <t>HQT-RV-2025-05-0047</t>
  </si>
  <si>
    <t>KPU BR (Income Transfer )</t>
  </si>
  <si>
    <t>Received money from KPU BR to Ho Cash ,MAC Income TOTAL MMK-1,396,967/-,Received by-Mi Mi Zin (Apr'25 Salary)</t>
  </si>
  <si>
    <t>Received money from MLM BR to Ho Cash ,Customer General A One,MLM/PT/MAC-0021/Apr/2025, USD - 440, RATE - 4440, MMK - 1,953,600/-
TOTAL  MMK - 8,257,503/-,Received by-Thinzar Nyo (MLM BR )</t>
  </si>
  <si>
    <t>HQT-RV-2025-05-0055</t>
  </si>
  <si>
    <t>Receive money transfer from MyitKyiNar BR to HO Cash ( MAC Ks-1,387,000/- ) TL Ks-3,700,000/- , received by KPay</t>
  </si>
  <si>
    <t>HQT-RV-2025-05-0063</t>
  </si>
  <si>
    <t>NYU BR (Income Trnasfer )</t>
  </si>
  <si>
    <t>Received money from NYU BR to Ho Cash ,
MAC/INV/NGU/2025/5/158738=615.7 X4430=2,727,551/- ,TOTAL MMK-4,618,275/-,Received by-Shwe Wutt Hmone (NYU BR )</t>
  </si>
  <si>
    <t>Received money from NYU BR to Ho Cash ,Customer U Myo Ko Ko for
MAC/INV/NGU/2025/5/158737=426.8 X4430=1,890,724/-
TOTAL MMK-4,618,275/-,Received by-Shwe Wutt Hmone (NYU BR )</t>
  </si>
  <si>
    <t>2025-05-03</t>
  </si>
  <si>
    <t>HQT-RV-2025-05-0706</t>
  </si>
  <si>
    <t>MAC BU (  CWO Yoma Special )</t>
  </si>
  <si>
    <t>Received money transfer from MAC BU to CWO Yoma Special to HO Cash ( for MDY BTC Cusomer AUNG MYINT MOH SHOP
MAC-SI-25050057,Amt-9,343,150/-MMK ),received by Lae Yi</t>
  </si>
  <si>
    <t>HQT-RV-2025-05-0066</t>
  </si>
  <si>
    <t>Receive money transfer from Dawei BR to HO Cash ( MAC BU ) TL Ks-374,976/- , received by KPay</t>
  </si>
  <si>
    <t>Receive money transfer from MyitKyiNar BR to HO Cash ( MAC Ks-2,192,374/- ) TL Ks-4,900,000/- , received by KPay</t>
  </si>
  <si>
    <t>HQT-RV-2025-05-0070</t>
  </si>
  <si>
    <t>TGO BR (Income Transfer)</t>
  </si>
  <si>
    <t>Received money form TGO BR to Ho Cash ,CUS U WIN SAN HTUN  MAC INCOME  TOTAL MMK- 1,380,200/-,,Received by-Kaung Myat Thu (TGO BR )</t>
  </si>
  <si>
    <t>HQT-RV-2025-05-0071</t>
  </si>
  <si>
    <t>NPT BR Income Transfer</t>
  </si>
  <si>
    <t>Received money form NPT BR to Ho Cash ,MAC BU TOTAL MMK-5,480,000/-,Received by-New New Htun (NPT BR )</t>
  </si>
  <si>
    <t>HQT-RV-2025-05-0075</t>
  </si>
  <si>
    <t>PTN BR (Income Transfer )</t>
  </si>
  <si>
    <t>Received money from PTN BR to Ho Cash,MAC Income TOTAL MMK-722,827/-,</t>
  </si>
  <si>
    <t>HQT-RV-2025-05-0076</t>
  </si>
  <si>
    <t>MTL BR (Inocome Transfer)</t>
  </si>
  <si>
    <t>Received money form MTL BR to Ho Cash ,MAC Income TOTAL MMK-5,000,000/-,Received by-Theint Theint Thu (MTL BR )</t>
  </si>
  <si>
    <t>HQT-RV-2025-05-0088</t>
  </si>
  <si>
    <t>TGY BR (Inocme Transfer )</t>
  </si>
  <si>
    <t>Received money from TGY BR to Ho Cash ,
MAC - KS 2,738,590/-
 TOTAL MMK- 5,850,090/-,Received by-May Thin Chel (TGY BR )</t>
  </si>
  <si>
    <t>HQT-RV-2025-05-0089</t>
  </si>
  <si>
    <t>Received money from TGY BR to Ho Cash ,
MAC - KS 988,900/-
TOTAL MMK- 1,398,910/-,Received by-May Thin Chel (TGY BR )</t>
  </si>
  <si>
    <t>HQT-RV-2025-05-0091</t>
  </si>
  <si>
    <t>People Origin CB USD</t>
  </si>
  <si>
    <t>Received from People Origin Co.,Ltd  CB USD Acc no - 0183101200009245 ,USD-89/-</t>
  </si>
  <si>
    <t>HQT-RV-2025-05-0098</t>
  </si>
  <si>
    <t>Received money from DWI BR to Ho Cash ,MAC Income TOTAL MMK-1,152,000/-,Received by-Pyae Phyo Aung (DWI BR )</t>
  </si>
  <si>
    <t>HQT-RV-2025-05-0104</t>
  </si>
  <si>
    <t>Received money from HTY BR to Ho Cash ,MAC-3,843,500/-,TOTAL MMK-12,236,500/-,Received by-Khin Pyae Phyo Khine (HTY BR )</t>
  </si>
  <si>
    <t>HQT-RV-2025-05-0109</t>
  </si>
  <si>
    <t>HPN BR (Income Transfer )</t>
  </si>
  <si>
    <t>Received money from HPN BR to Ho Cash ,MAC-774,345/-,TOTAL MMK-2,925,000/-,Received by-Zar Ni Htet(HPN BR )</t>
  </si>
  <si>
    <t>HQT-RV-2025-05-0113</t>
  </si>
  <si>
    <t>Sue Mar Tun (MAC)</t>
  </si>
  <si>
    <t>Received from MAC BU to Ho Cash for Cus; Ko Nge lay ,SI-25040026,ks-624,300/-,Cus; 777 (SPT),SI-25040027,Ks-606,000/-,Total MMK-1,230,300/-.</t>
  </si>
  <si>
    <t>HQT-RV-2025-05-0116</t>
  </si>
  <si>
    <t>Receive money transfer from Dawei BR to HO Cash ( MAC BU Ks-516,736/- ) TL Ks-3,170,696/- , received by KPay</t>
  </si>
  <si>
    <t>HQT-RV-2025-05-0697</t>
  </si>
  <si>
    <t>MAC BU ( CWO MAB Special )</t>
  </si>
  <si>
    <t>Received money transfer from MAC BU to COW MAB Special ( for MDY BTC Cusomer HERO MOTOR,MAC-SI-25030204
Amt- 245,793 /-MMK,MAC-SI-25030204,Amt- 1,031,471/-MMK,Total Amt;1,277,264/-MMK ),received by Lae Yi</t>
  </si>
  <si>
    <t>HQT-RV-2025-05-0126</t>
  </si>
  <si>
    <t>Received money from GBK BR to Ho Cash ,
MAC BU - 1,434,008/-,
TOTAL MMK- 3,652,323/- ,Received by-Thin Sue Htwe (GBK BR )</t>
  </si>
  <si>
    <t>Received money from MKN BR to Ho Cash ,
MAC=KS 2,299,900/-
TOTAL MMK- 10,000,000/-,Received by-Ei Ei Phyo (MKN BR )</t>
  </si>
  <si>
    <t>HQT-RV-2025-05-0129</t>
  </si>
  <si>
    <t>Received money from SDG BR to Ho Cash ,MAC -1503284/-MMK
TOTAL MMKt-23,735,833/-,Received by-Lin Lin Soe (SDG BR )</t>
  </si>
  <si>
    <t>HQT-RV-2025-05-0139</t>
  </si>
  <si>
    <t>Received money form MLM BR to Ho Cash ,CUSTOMER KYAW KYAR SHOP,MLM/PT/MAC-0005/APR/2025,SECOND PAY TOTAL MMK - 1,500,000/-,Received by-Thinzar Nyo (MLM BR )</t>
  </si>
  <si>
    <t>Received money from MHN BR to Ho Cash ,MAC-137,500/-,TOTAL MMK-6,656,545/-,Received by-New New Win (MHN BR )</t>
  </si>
  <si>
    <t>HQT-RV-2025-05-0147</t>
  </si>
  <si>
    <t>Received from MAC BU to Ho Cash for Cus; Swan Arr One,SI-25050028,Ks-932,700/-,Cus; Swan Arr,SI-25050026,Ks-590,100/-,Cus; Lin (TKT),SI-25030034,Ks-1,000,000/-,Total MMK-2,522,800/-.</t>
  </si>
  <si>
    <t>HQT-RV-2025-05-0151</t>
  </si>
  <si>
    <t>Received from MAC BU to Ho Cash for Cus; ZPE Service Co.,ltd,SI-25030364,$- 1,008.03/-,SI-25040189,$-1,091.97/-,Total USD -2,100/.</t>
  </si>
  <si>
    <t>HQT-RV-2025-05-0162</t>
  </si>
  <si>
    <t>MAC BU (Kpay)</t>
  </si>
  <si>
    <t>Received from MAC BU to HO Cash, transportation chgs from customer, Ks-32,000/-</t>
  </si>
  <si>
    <t>HQT-RV-2025-05-0174</t>
  </si>
  <si>
    <t>Receive money transfer from Dawei BR to HO Cash ( MAC BU ) TL Ks-635,760/- , received by KPay</t>
  </si>
  <si>
    <t>HQT-RV-2025-05-0180</t>
  </si>
  <si>
    <t>People Origin Co.,Ltd (CB USD Acc)</t>
  </si>
  <si>
    <t>Received form People origin Co.,Ltd USD $1 (CB USD)</t>
  </si>
  <si>
    <t>HQT-RV-2025-05-0181</t>
  </si>
  <si>
    <t>MLM BR (Income Tranfer )</t>
  </si>
  <si>
    <t>Received money from MLM BR to Ho Cash ,Customer Aung Myinttar Workshop,MLM/PT/MAC-0033/May/2025, MMK - 260,832/-,Received by-Thinzar Nyo (MLM BR )</t>
  </si>
  <si>
    <t>Received money from NLP BR to Ho Cash, MAC- 4,641,000/-, Total MMK - 8,012,150/-  Received by - Aye Aye Mon (NLP BR)</t>
  </si>
  <si>
    <t>HQT-RV-2025-05-0185</t>
  </si>
  <si>
    <t>MYW BR (Income transfer)</t>
  </si>
  <si>
    <t>Received money from MYW BR to HO Cash, MAC Income Total MMK-1,550,000/-), received by Kyawt Kay Khaing (MYW BR)</t>
  </si>
  <si>
    <t>Received money from MLM BR to Ho Cash ,MAC - 58,300 MMK, TOTAL MMK - 1,103,500/-,Received by-Thinzar Nyo (MLM BR )</t>
  </si>
  <si>
    <t>HQT-RV-2025-05-0190</t>
  </si>
  <si>
    <t>Received from MAC BU to Ho Cash for Cus; ZPE Service Co.,ltd, SI-25040189, $-148/-</t>
  </si>
  <si>
    <t>HQT-RV-2025-05-0194</t>
  </si>
  <si>
    <t>MTL BR (Income transfer)</t>
  </si>
  <si>
    <t>Received money from MTL to HO Cash,  MAC - 470,000/-, Total MMK- 1950,000/-, received by - Theint Theint Thu (MTL BR)</t>
  </si>
  <si>
    <t>HQT-RV-2025-05-0196</t>
  </si>
  <si>
    <t>MGW BR (Income transfer)</t>
  </si>
  <si>
    <t>Received money from MGW to Ho Cash, MAC BU income Total MMK-3,008,400/-, receive by - Khin Nyein Chan (MGW BR)</t>
  </si>
  <si>
    <t>Receive money transfer from YGN BR to HO Cash (MAC Ks-25,295/-  ) TL Ks-10,988,765/- , received by Khin Pa Pa Phyo ( YGN BR )</t>
  </si>
  <si>
    <t>HQT-RV-2025-05-0201</t>
  </si>
  <si>
    <t>Received money from MTL BR to Ho Cash ,MAC BU Income TOTAL MMK-1,000,000/-,Received by-Theint Theint Thu (MTL BR )</t>
  </si>
  <si>
    <t>HQT-RV-2025-05-0203</t>
  </si>
  <si>
    <t>PTN BR (Income Transfer)</t>
  </si>
  <si>
    <t>Received money from PTN BR to Ho Cash, MAC Income TOTAL MMK-1,774,000/-, received by- Chaw Ei Zin (PTN BR)</t>
  </si>
  <si>
    <t>HQT-RV-2025-05-0210</t>
  </si>
  <si>
    <t>Received money form MLM BR to Ho Cash ,Customer May Myint Thu,MLM/PT/MAC-0034/May/2025, TOTAL MMK - 19,580/-,Received by-Thinzar Nyo (MLM BR )</t>
  </si>
  <si>
    <t>HQT-RV-2025-05-0218</t>
  </si>
  <si>
    <t>Receive money transfer from Dawei BR to HO Cash ( MAC BU ) TL Ks-400,000/- , received by KPay</t>
  </si>
  <si>
    <t>HQT-RV-2025-05-0219</t>
  </si>
  <si>
    <t>Received money from NYU BR to Ho Cash , MAC BU Income TOTAL MMK-524,000/-,Recevied by-Shwe Yutt Hmone (NYU BR )</t>
  </si>
  <si>
    <t>HQT-RV-2025-05-0227</t>
  </si>
  <si>
    <t>Received money from MAC BU for Cus; MIE ,SI-25040108,Ks-5,664,400/-,Total MMK-5,664,400/-.</t>
  </si>
  <si>
    <t>Received money from TGY BR to Ho Cash ,MAC - 5,027,780/-, TOTAL MMK- 20,500,000/-,Received by- May Thin Chel (TGY BR )</t>
  </si>
  <si>
    <t>HQT-RV-2025-05-0236</t>
  </si>
  <si>
    <t>Received money form MDY BR to Ho Cash ,
MAC BU,=KS 974,600/-
TOTAL MMK-1,189,300/-,Received by-Thwe Zin San Oo(MDY BR )</t>
  </si>
  <si>
    <t>HQT-RV-2025-05-0237</t>
  </si>
  <si>
    <t>Received money from GBK BR to Ho Cash ,MAC - 1,586,500/- 
TOTAL MMK- 1,755,600/- ,Received by-Thin Sue Htwe (GBK BR )</t>
  </si>
  <si>
    <t>HQT-RV-2025-05-0252</t>
  </si>
  <si>
    <t>Receive money transfer from MyitKyiNar BR to HO Cash ( MAC Ks-1,798,700/- ) TL Ks-4,000,000/- , received by KPay</t>
  </si>
  <si>
    <t>HQT-RV-2025-05-0253</t>
  </si>
  <si>
    <t>Receive money transfer from MyitKyiNar BR to HO Cash ( MAC BU ) TL Ks-5,000,000/- , received by KPay</t>
  </si>
  <si>
    <t>HQT-RV-2025-05-0260</t>
  </si>
  <si>
    <t>Receive money transfer from Dawei BR to HO Cash ( MAC Ks-310,100/- ) TL Ks-390,100/- , received by KPay</t>
  </si>
  <si>
    <t>HQT-RV-2025-05-0261</t>
  </si>
  <si>
    <t>Received from MAC BU to Ho Cash Ks-75,000/- (Advance clear refund) Received by  Sue Mar Htun (MAC)</t>
  </si>
  <si>
    <t>HQT-RV-2025-05-0264</t>
  </si>
  <si>
    <t>Received money from NYU BR to Ho Cash ,MAC-242,000/-,TOTAL MMK-1,394,000/-,Received by-Shwe Wutt Hmone (NYU BR )</t>
  </si>
  <si>
    <t>HQT-RV-2025-05-0266</t>
  </si>
  <si>
    <t>Received money from MLM BR to Ho Cash ,Customer Maung Pain Shop,MLM/PT/MAC-0036/May/2025, TOTAL  MMK - 4,912,800/-,Received by-Thinzar Nyo (MLM BR )</t>
  </si>
  <si>
    <t>HQT-RV-2025-05-0271</t>
  </si>
  <si>
    <t>Receive money from HTY BR to Ho Cash ,hamma Moli Wihara(သီလရှင်ကျောင်း)
Spare Part 
MAC-34.5*4420 =152490/-
TOTAL MMK-321,177/-,Received by-Khin Pyae Phyo Khine (HTY BR )</t>
  </si>
  <si>
    <t>HQT-RV-2025-05-0272</t>
  </si>
  <si>
    <t>Kyawt Kay Khaing (Monywa BR) KPay</t>
  </si>
  <si>
    <t>Receive money transfer from Monywa BR to HO Cash ( MAC BU ) Ks-4,900,000/- , received by KPay</t>
  </si>
  <si>
    <t>HQT-RV-2025-05-0277</t>
  </si>
  <si>
    <t>SDG USD Income</t>
  </si>
  <si>
    <t>Received money from SDG BR to Ho,  SDG/INV/MAC/PRT/2025/04/159931, Amount-170/-USD (MAC ), Customer -Ta Gaung Bwar USD- 5/-Amount-175/-(MAC), Total Amount-277/-USD receive by - LIn Lin Soe (SDG BR)</t>
  </si>
  <si>
    <t>HQT-RV-2025-05-0710</t>
  </si>
  <si>
    <t>MAC BU ( CWO Yoma Special )</t>
  </si>
  <si>
    <t>Received money transfer from MAC BU to CWO Yoma Special to HO Cash ( for MDY BTC Cusomer MDY SHOWROOM Customer Ma Nan Ei,MAC-SI-25050215, Amt-5,443,200/-MMK ),received by Lae Yi</t>
  </si>
  <si>
    <t>HQT-RV-2025-05-0279</t>
  </si>
  <si>
    <t>HTY BR Cash Income</t>
  </si>
  <si>
    <t>Receive money transfer from HTY BR to HO Cash, HLEDAN CENTER MAC - 424.99 *4420 = 1,878,444.75, Total MMK - 4,782,750/- , received by Khin Pyae Phyo ( HTY BR )</t>
  </si>
  <si>
    <t>HQT-RV-2025-05-0282</t>
  </si>
  <si>
    <t>Received from MAC BU to Ho Cash Ks-55,000/- (Advance clear refund) Received by  Sue Mar Htun (MAC)</t>
  </si>
  <si>
    <t>HQT-RV-2025-05-0287</t>
  </si>
  <si>
    <t>Received money transfer from SDG BR to CWO MAB Special ( for WW-11,919,365/-MMK,MAC-3,408,355/-MMK,IS-1,675,180/-MMK,RE-1,000,000/-MMK,SDG -2,490,000/-MMK,Total Amt;20,492,900/-MMK ),received by Lin Lin Soe</t>
  </si>
  <si>
    <t>HQT-RV-2025-05-0292</t>
  </si>
  <si>
    <t>Received money from TGY BR to Ho Cash,MAC- KS 780,000/- TOTAL - KS 3,000,000/-,TOTAL MMK-3,000,000/-,Received by-May Thin Chel (TGY BR )</t>
  </si>
  <si>
    <t>HQT-RV-2025-05-0294</t>
  </si>
  <si>
    <t>PTN BR USD Income</t>
  </si>
  <si>
    <t>Received money from PTN BR to Ho Cash, MAC Income - $444,  TOTAL USD -$760/-, received by - Chaw Ei Zin (PTN BR)</t>
  </si>
  <si>
    <t>HQT-RV-2025-05-0299</t>
  </si>
  <si>
    <t>HQT-RV-2025-05-0300</t>
  </si>
  <si>
    <t>NLP BR USD Income</t>
  </si>
  <si>
    <t>Received money from NLP BR to Ho, MAC-407.75/-,TOTAL USD-750/-,Received by-Aye Aye Mon (NLP BR )</t>
  </si>
  <si>
    <t>Receied money from NLP BR to Ho Cash ,MAC-2,157,350/-,TOTAL MMK-3,122,250/-,Received by-Aye Aye Mon (NLP BR )</t>
  </si>
  <si>
    <t>HQT-RV-2025-05-0311</t>
  </si>
  <si>
    <t>MDY BR (Income Transfer)</t>
  </si>
  <si>
    <t>Received money from MDY BR to Ho Cash ,S'Part Income;Cust U Kyi Hlaing,INV/MAC/MDY/PT/2025/05/0107,$658*4430(rate),=KS2,914,940/-,Sale Man,La Win Nyunt,U,MAC BU,=KS2,915,000/-,Received by-Thwe Zin San Oo(MDY BR )</t>
  </si>
  <si>
    <t>HQT-RV-2025-05-0313</t>
  </si>
  <si>
    <t>Received money from MAC BU for Cus; Star Light,SI-25040068,SI-25040088,Ks-818,496/-,Cus; H Plus Hotel ,SI-25050037,Ks-314,925/-.Total MMK-1,133,421/-.</t>
  </si>
  <si>
    <t>HQT-RV-2025-05-0314</t>
  </si>
  <si>
    <t>Received money from MGW BR to Ho Cash , MAC BU Amt = ks 923,700/- ,  TOTAL MMK- 5,981,400/-,Received by-Khin Nyein Chan (MGW BR )</t>
  </si>
  <si>
    <t>Received money from MTL BR to Ho Cash,  MAC BU Income - 1750/-, Total USD - 77,150/-($100 * 771, $50 * 1), Received by-Theint Theint Thu (MTL BR )</t>
  </si>
  <si>
    <t>HQT-RV-2025-05-0329</t>
  </si>
  <si>
    <t>Received from MAC BU to Ho Cash Ks-5,000/- (Advance clear refund) Received by  Sue Mar Htun (MAC)</t>
  </si>
  <si>
    <t>HQT-RV-2025-05-0332</t>
  </si>
  <si>
    <t>NYU BR Income (Kpay)</t>
  </si>
  <si>
    <t>Received money form NYU BR to Ho Cash,Customer Sein Thee for MAC/INV/NGU/2025/4/158716 =1,329,400/-, TOTAL MMK-1,329,400-,Received by-Shwe Yutt Hmone (NYU BR)</t>
  </si>
  <si>
    <t>HQT-RV-2025-05-0341</t>
  </si>
  <si>
    <t>Receive money transfer from Dawei BR to HO Cash ( MAC BU ) TL Ks-911,160/- , received by KPay</t>
  </si>
  <si>
    <t>HQT-RV-2025-05-0342</t>
  </si>
  <si>
    <t>Receive money transfer from Pathein BR to HO Cash ( MAC BU ) TL Ks-4,703,700/- , received by KPay</t>
  </si>
  <si>
    <t>HQT-RV-2025-05-0346</t>
  </si>
  <si>
    <t>TGO BR ( K- Pay )</t>
  </si>
  <si>
    <t>Received money transfer from TGO BR to HO Cash ( for MAC BU - Ks 1,171,750 /-,PG BU - Ks 126,000/-,ATT BU - Ks 247,950/-,Service Income - Ks 370,000/-,Total  - Ks 1,915,700/- ),received by Kaung Myat Thu</t>
  </si>
  <si>
    <t>HQT-RV-2025-05-0347</t>
  </si>
  <si>
    <t>DWI BR USD Income</t>
  </si>
  <si>
    <t>Received money from DWI BR to Ho Cash,  MAC BU - $3,367,TOTAL USD -$7,200/-, ( $100 * 72), received by - Pyae Phyo Aung (DWI BR)</t>
  </si>
  <si>
    <t>HQT-RV-2025-05-0354</t>
  </si>
  <si>
    <t>DWI BR Budget</t>
  </si>
  <si>
    <t>Received money from DWI BR to HO, MAC BU Income Total MMK - 470,000/-, Issued by Paye Phyo Aung (DWI BR)</t>
  </si>
  <si>
    <t>HQT-RV-2025-05-0369</t>
  </si>
  <si>
    <t>Receive money transfer from Monywa BR to HO Cash ( MAC BU ) TL Ks-5,372,500/- , received by KPay</t>
  </si>
  <si>
    <t>HQT-RV-2025-05-0371</t>
  </si>
  <si>
    <t>Received money form NYU BR to Ho Cash,Customer Kyaw Yadanar for MAC/INV/NGU/2025/4/158713 =407,000/-, MAC/INV/NGU/2025/4/158718 =758,000/- , MAC TL KS 1,165,000/-, Cash Received from customer  U Kyaw Htun Oo for MAC/NGU/INV/2025/4/158720 = 998448 /-, TOTAL MMK-2,163,448/-,Received by-Shwe Yutt Hmone (NYU BR)</t>
  </si>
  <si>
    <t>HQT-RV-2025-05-0423</t>
  </si>
  <si>
    <t>Su Su Thin (MAC Finance )</t>
  </si>
  <si>
    <t>Received money transfer from MAC BU to HO Cash (For YGN BTC Customer ,PAN TAING THIT (II)  ,MAC-SI-25050197 , Amt-1,766,000/-MMK,Received by Su Su Thin</t>
  </si>
  <si>
    <t>HQT-RV-2025-05-0375</t>
  </si>
  <si>
    <t>Received money from GBK BR to Ho Cash ,MAC BU - 1,145,000/- ,Received by-Thin Sue Htay(GBK BR )</t>
  </si>
  <si>
    <t>HQT-RV-2025-05-0376</t>
  </si>
  <si>
    <t>Received from MAC BU to Ho Cash for Cus; Water Boom,SI-25040117,SI-25040049,SI-25030450,$ 2,512/-,Total USD-2,512/-.</t>
  </si>
  <si>
    <t>HQT-RV-2025-05-0377</t>
  </si>
  <si>
    <t>Received from MAC BU to Ho Cash for Cus; Tun Transporation ,SO-25050115,Ks-481,800/-,Cus; Wuling ,SO-25050112,Ks-196,020/-,Total MMK -677,820/-.</t>
  </si>
  <si>
    <t>HQT-RV-2025-05-0379</t>
  </si>
  <si>
    <t>Received money from MLM BR to Ho Cash ,MLM/PT/INV/MAC-0520/Jul/18
Ma Nandar Aung,TOTAL  MMK- 118,600/-,(MAC Income ),Received by-Thinzar Nyo (MLM BR )</t>
  </si>
  <si>
    <t>HQT-RV-2025-05-0384</t>
  </si>
  <si>
    <t>Receive money transfer from MyitKyiNar BR to HO Cash ( MAC BU ) TL Ks-251,500/- , received by KPay</t>
  </si>
  <si>
    <t>HQT-RV-2025-05-0388</t>
  </si>
  <si>
    <t>SDG BR (Kpay Income)</t>
  </si>
  <si>
    <t>Received money from SDG BR to HO, Customer 
GMP CO.,LTD(GOLDEN MYANMAR PLASTIC)
MAC-SI-25050027, Amount -USD 96.60*4420=426972/-MMK (MAC), Total MMK - 994,810/-, received by - Lin Lin Soe (SDG BR) Kpay</t>
  </si>
  <si>
    <t>HQT-RV-2025-05-0404</t>
  </si>
  <si>
    <t>Recevied money from HPN  BR to Ho Cash ,MAC-368,800/-,
TOTAL  MMK - 1,001,699/- ,Received by-Thin Sue Htaw (GBK BR )</t>
  </si>
  <si>
    <t>HQT-RV-2025-05-0416</t>
  </si>
  <si>
    <t>MTL BR  Income Transfer</t>
  </si>
  <si>
    <t>Received money from MTL BR to Ho Cash ,MAC BU Income TOTAL MMK-850,000/-,Received by-Theint Theint Thu (MTL BR )</t>
  </si>
  <si>
    <t>HQT-RV-2025-05-0417</t>
  </si>
  <si>
    <t>Receive money transfer from Pathein BR to HO Cash ( MAC Ks-3,132,780/- ) TL Ks-3,281,292/- , received by KPay</t>
  </si>
  <si>
    <t>HQT-RV-2025-05-0421</t>
  </si>
  <si>
    <t>Received money from NYU BR to Ho Cash ,Customer  Sein Shan for MAC/NGU/INV/2025/4/158719= 286,140 /-, Customer  Htake Tan for MAC/NGU/INV/2025/4/158712 = 634,312/-, TOTAL MMK - 920,452/-,Received by- Shwe Wutt Hmone (NYU BR )</t>
  </si>
  <si>
    <t>HQT-RV-2025-05-0422</t>
  </si>
  <si>
    <t>NYU BR Income Transfer</t>
  </si>
  <si>
    <t>Received money from NYU BR to Ho Cash ,MAC BU Income TOTAL MMK-1,300,000/-,Received by-Shwe Wutt Hmone (NYU BR )</t>
  </si>
  <si>
    <t>HQT-RV-2025-05-0426</t>
  </si>
  <si>
    <t>Receive money from SDG to HO, Customer Ta Gaung Bwar  MAC Income - $506.75, Total USD- 906/- , received by - Lin Lin Soe (SDG BR)</t>
  </si>
  <si>
    <t>HQT-RV-2025-05-0428</t>
  </si>
  <si>
    <t>Receive money from SDG BR to HO, Customer Super Seven Star MAC Income - $ 170/-, Total USD- 361/- , received by - Lin Lin Soe (SDG BR)</t>
  </si>
  <si>
    <t>Receive money transfer from YGN BR to HO Cash MAC - 2,305,154/-,Total MMK - 7,134,407/- , received by Khin Pa Pa Phyo ( YGN BR )</t>
  </si>
  <si>
    <t>HQT-RV-2025-05-0438</t>
  </si>
  <si>
    <t>TGY BR Income</t>
  </si>
  <si>
    <t>Received money from TGY BR to Ho Cash ,MAC - 353,173/-,TOTAL MMK- 1,272,000/-,Received by- May Thin Chel (TGY BR )</t>
  </si>
  <si>
    <t>HQT-RV-2025-05-0439</t>
  </si>
  <si>
    <t>TGY Income Transfer</t>
  </si>
  <si>
    <t>Received money from TGY BR to Ho Cash ,MAC - 700,000/-,  TOTAL MMK- 700,000/-, Received by- May Thin Chel (TGY BR )</t>
  </si>
  <si>
    <t>HQT-RV-2025-05-0443</t>
  </si>
  <si>
    <t>Recevied money from TGO BR to Ho Cash ,MAC BU - Ks 5,294,400/-
TOTAL MMK-  5,334,400/-,Received by-Kaung Myat Thu (TGO BR )</t>
  </si>
  <si>
    <t>HQT-RV-2025-05-0445</t>
  </si>
  <si>
    <t>Receive money transfer from MyiKyiNar BR to HO Cash ( MAC Ks-372,900/- ) TL Ks-4,950,000/- , received by KPay</t>
  </si>
  <si>
    <t>HQT-RV-2025-05-0446</t>
  </si>
  <si>
    <t>Received from MAC BU to Ho Cash for Cus; U Soe Nge,SI-25050003,Ks-475,550/-,Cus; Shwe Mandalar,SI-25050232,Ks-484,000/-,Cus; MIE,SI-25050220,Ks-5,685,462/-,Cus; Lwin Transporation ,SI-25050238,Ks-2,440,000/-,Total MMK-9,085,012/-.</t>
  </si>
  <si>
    <t>HQT-RV-2025-05-0447</t>
  </si>
  <si>
    <t>MGW BR (Income Transfer)</t>
  </si>
  <si>
    <t>Received money from MGW BR to Ho Cash , MAC BU Amt = ks 2,456,400/- , TOTAL MMK-2,706,400/- ,Received by-Khin Nyein Chan (MGW BR)</t>
  </si>
  <si>
    <t>Received money from TGY BR to Ho Cash ,
MAC - KS 286,240/-
TOTAL MMK-  2,285,400/-,Received by-May Thin Chel (TGY BR )</t>
  </si>
  <si>
    <t>HQT-RV-2025-05-0450</t>
  </si>
  <si>
    <t>Received money from MLM BR to Ho Cash ,Hero Shop
MLM/PT/INV/MAC-0037/May/2025 Second pay TOTAL MMK-1,000,000/-,Received by-Thinzar Nyo (MLM BR )</t>
  </si>
  <si>
    <t>HQT-RV-2025-05-0458</t>
  </si>
  <si>
    <t>Received from MAC BU to Ho Cash Ks-10,000/- (Advance clear refund) Received by  Sue Mar Htun (MAC)</t>
  </si>
  <si>
    <t>HQT-RV-2025-05-0478</t>
  </si>
  <si>
    <t>MLM  BR (Income Trnasfer )</t>
  </si>
  <si>
    <t>Received money from MLM BR to Ho Cash ,Lucky 9 Star Shop
MLM/PT/INV/MAC-0046/May/2025
Partial Pay TOTAL MMK - 1,100,000/-,Received by-Thinzar Nyo (MLM BR )</t>
  </si>
  <si>
    <t>HQT-RV-2025-05-0480</t>
  </si>
  <si>
    <t>Received from MAC BU to Ho Cash for Cus; Bazaar Parami ,SI-25050235,Ks-644,565/-,Cus; Pioneer Poly Bag,SI-25050199,Ks-321,555/-,Cus; Lwin Transporation,SI-25050238,Ks-2,400,000/-,Total MMK-3,366,120/-.</t>
  </si>
  <si>
    <t>HQT-RV-2025-05-0492</t>
  </si>
  <si>
    <t>YGN BR Cash  Income</t>
  </si>
  <si>
    <t>Received money from HTY BR to  Ho Cash , MAC Income - 1,144,275, TOTAL MMK -4,159,962 /-, Received by-Khin Pyae Phyo Khine(HTY BR )</t>
  </si>
  <si>
    <t>HQT-RV-2025-05-0493</t>
  </si>
  <si>
    <t>HPN BR (Income Trnasfer )</t>
  </si>
  <si>
    <t>Received money from HPN BR to Ho Cash , MAC Income TOTAL MMK- 1,195,000 /- ,Received by-Zar Ni Htet (HPN BR)</t>
  </si>
  <si>
    <t>HQT-RV-2025-05-0500</t>
  </si>
  <si>
    <t>Received from MAC BU to Ho Cash for Cus; Ever New (N-Dagon),SI-25040039,Ks-1,062,400/-.</t>
  </si>
  <si>
    <t>HQT-RV-2025-05-0518</t>
  </si>
  <si>
    <t>Received money transfer from SDG BR to CWO MAB Special ( for WW BU income - 26,147,500/-MMK,MAC BU income - 3,056,700/-MMK,Total Amt;29,204,200/-MMK ),received by Lin Lin Soe</t>
  </si>
  <si>
    <t>HQT-RV-2025-05-0805</t>
  </si>
  <si>
    <t>GBK BR (Income Trnasfer )</t>
  </si>
  <si>
    <t>Recevied money from GBK BR to Ho Cash ,MAC - 1,078,060/- 
TOTAL  MMK - 1,683,060/- ,Received by-Thin Sue Htaw (GBK BR )</t>
  </si>
  <si>
    <t>HQT-RV-2025-05-0501</t>
  </si>
  <si>
    <t>MGW BR (Income Trnasfer )</t>
  </si>
  <si>
    <t>Received money form MGW BR to Ho Cash ,MAC BU Amt = ks 4,435,800/- TOTAL MMK- 4,636,000/-,Received by-Khin Nyein Chan (MGW BR )</t>
  </si>
  <si>
    <t>HQT-RV-2025-05-0505</t>
  </si>
  <si>
    <t>Received money from MLM BR to Ho Cash ,Customer Hero Shop, MLM/PT/MAC-0037/May/2025, MMK - 456,400/-
MLM/PT/MAC-0047/May/2025, MMK - 1,000,000/-
TOTAL MMK - 1,456,400/-,Recevied by-Thinzar Nyo (MLM BR )</t>
  </si>
  <si>
    <t>HQT-RV-2025-05-0506</t>
  </si>
  <si>
    <t>TGO BR (Income Trnasfer )</t>
  </si>
  <si>
    <t>Recevied money from TGO BR to Ho Cash ,MAC BU - Ks 1,612,200/-
TOTAL MMK - 4,112,200/-,Received by-Kaung Myat Thu (TGO BR )</t>
  </si>
  <si>
    <t>HQT-RV-2025-05-0514</t>
  </si>
  <si>
    <t>SDG BR Income</t>
  </si>
  <si>
    <t>Received money from SDG BR to HO, MAC - 20,995/-, Total MMK - 9,743,300/-, received by - Lin Lin Soe (SDG BR)</t>
  </si>
  <si>
    <t>Received money from NYU BR to Ho Cash, People Origin - 2,644,400/-, Total MMK- 2,771,400/- , Received by- Shwe Wutt Hmone (NYU BR) Kpay</t>
  </si>
  <si>
    <t>HQT-RV-2025-05-0547</t>
  </si>
  <si>
    <t>Receive money transfer from Monywa BR to HO Cash ( MAC BU ) TL Ks-1,201,700/- , received by KPay</t>
  </si>
  <si>
    <t>HQT-RV-2025-05-0554</t>
  </si>
  <si>
    <t>MGW  BR Kpay Income</t>
  </si>
  <si>
    <t>Received money form MGW BR to Ho Cash ,MAC BU - 2,646,300/-,  TOTAL MMK- 2,978,700/-, Received by-Khin Nyein Chan (MGW BR ) Kpay</t>
  </si>
  <si>
    <t>Received money form MGW BR to Ho Cash ,PG BU - 102,400/- TOTAL MMK- 2,978,700/-, Received by-Khin Nyein Chan (MGW BR ) Kpay</t>
  </si>
  <si>
    <t>HQT-RV-2025-05-0556</t>
  </si>
  <si>
    <t>SBO BR (Income Trnasfer )</t>
  </si>
  <si>
    <t>Received money from SBO BR to Ho Cash ,MAC-691,050/-,TOTAL MMK-1,596,500/-,Received by-Pwint Thartar Khaing (SBO BR )</t>
  </si>
  <si>
    <t>HQT-RV-2025-05-0565</t>
  </si>
  <si>
    <t>Received money from MLM BR to Ho Cash ,Lin Latt Shwe Sin Shop
MLM/PT/INV/MAC-0048/May/2025 TOTAL 
MMK -489,412/- ,Received by-Thinzar Nyo (MLM BR )</t>
  </si>
  <si>
    <t>HQT-RV-2025-05-0572</t>
  </si>
  <si>
    <t>Received moey from TGO BR to Ho Cash ,
MAC BU Income - Ks 1,738,500/-
TOTAL MM-  3,738,500/-,Received by-Kaung Myat Thu (GBK BR )</t>
  </si>
  <si>
    <t>HQT-RV-2025-05-0580</t>
  </si>
  <si>
    <t>Received money from MYW BR to HO Cash, MAC Income Total MMK-720,000/-), received by Kyawt Kay Khaing (MYW BR)</t>
  </si>
  <si>
    <t>Received money from TGY BR to Ho Cash, MAC KS - 1,154,110/-, TOTAL MMK-  2,090,000/-,Received by-May Thin Chel (TGY BR )</t>
  </si>
  <si>
    <t>HQT-RV-2025-05-0583</t>
  </si>
  <si>
    <t>GBK BR Kpay Income</t>
  </si>
  <si>
    <t>Received money from GBK BR to Ho Cash ,MAC BU - 312,315/-, Total MMK- 662,315/- ,Received by-Thin Sue Htay(GBK BR )</t>
  </si>
  <si>
    <t>HQT-RV-2025-05-0594</t>
  </si>
  <si>
    <t>DWI BR (Income Trnasfer )</t>
  </si>
  <si>
    <t>Receive money form  DWI BR to HO Cash, MAC Income  TOTAL MMK - 710,000/- received  by-Pyae Phyo Aung (DWI BR )</t>
  </si>
  <si>
    <t>HQT-RV-2025-05-0597</t>
  </si>
  <si>
    <t>SDG BR Kpay Income</t>
  </si>
  <si>
    <t>Received money from SDG BR to HO, Customer Daw Lai Lai Myint MAC-SI-25050043 USD 55.2@4420=MMK 243,984 (MAC),Total MMK 375,876/-, received by - Lin Lin Soe (SDG BR), Kpay</t>
  </si>
  <si>
    <t>HQT-RV-2025-05-0599</t>
  </si>
  <si>
    <t>SDG BR (Income Trnasfer )</t>
  </si>
  <si>
    <t>Received money from SDG BR to Ho Cash ,
MAC-SI-25050164 USD41.4@4420=MMK182,988 (MAC) 
TOTAL MMK 347,724/-,Received by-Lin Lin Soe (SDG BR )</t>
  </si>
  <si>
    <t>HQT-RV-2025-05-0606</t>
  </si>
  <si>
    <t>Sue Mar Htun (MAC) Incentive</t>
  </si>
  <si>
    <t>Received from MAC BU to HO Cash (Mar'25 Pooling Ks-220,101/-) Receive By-Sue Mar Htun (MAC)</t>
  </si>
  <si>
    <t>HQT-RV-2025-05-0614</t>
  </si>
  <si>
    <t>NPT BR (Income Trnasfer )</t>
  </si>
  <si>
    <t>Received money form NPT BR to Ho Cash ,MAC BU TOTAL MMK - 1,800,000/-,Received by-Nwe Nwe Htun (NPT BR )</t>
  </si>
  <si>
    <t>Received money from NLP BR to Ho Cash , MAC - 360,600/-, TOTAL MMK - 2,104,700/-, Received by-Aye Aye Mon (NLP BR )</t>
  </si>
  <si>
    <t>HQT-RV-2025-05-0617</t>
  </si>
  <si>
    <t>Received moey from TGO BR to Ho Cash , MAC BU INCOME  KS 550,000/- FOR 2ND TIME BUDGET =KS 550,000/-, TOTAL MMK-  550,000/-, Received by-Kaung Myat Thu ( TGO BR )</t>
  </si>
  <si>
    <t>HQT-RV-2025-05-0619</t>
  </si>
  <si>
    <t>MDYBR (Income Trnasfer )</t>
  </si>
  <si>
    <t>Received money from MDY BR to Ho Cash ,MAC - 513,900/-, TOTAL MMK-5,785,902/-, Received by-Thwe Zin San Oo(MDY BR )</t>
  </si>
  <si>
    <t>HQT-RV-2025-05-0649</t>
  </si>
  <si>
    <t>Received from MAC BU to Ho Cash Ks-488,700/- (Advance clear refund) Received by  Sue Mar Htun (MAC)</t>
  </si>
  <si>
    <t>HQT-RV-2025-05-0659</t>
  </si>
  <si>
    <t>MHN BR (Income Trnasfer )</t>
  </si>
  <si>
    <t>Received moeny from MHN BR to Ho Cash ,MAC-74,762/-,TOTAL MMK- 474,762 /-,Received by-New New Win (MHN BR )</t>
  </si>
  <si>
    <t>HQT-RV-2025-05-0660</t>
  </si>
  <si>
    <t>Received money from MKN BR to Ho Cash ,
MAC=KS 133,974/-,TOTAL MMK-1,966,374/-,Ei Ei Phyo (MKN BR )</t>
  </si>
  <si>
    <t>Received money form  MDY  BR to Ho Cash ,MAC-818,000/-,TOTAL MMK- 5,525,732 /-,Received by-Kyaw Kyaw Htun (MDY  BR )</t>
  </si>
  <si>
    <t>HQT-RV-2025-05-0666</t>
  </si>
  <si>
    <t>MLM BR (Income Trnasfer )</t>
  </si>
  <si>
    <t>Received money from MLM BR to Ho Cash,Customer - Lucky 9 Star Shop,MLM/PT/INV/MAC-0046/May/2025, MAC BU Income, TOTAL  MMK 1,356,400/-,Received by-Thinzar Nyo (MLM BR )</t>
  </si>
  <si>
    <t>HQT-RV-2025-05-0667</t>
  </si>
  <si>
    <t>Received money form TGO BR to Ho Cash ,MAC BU INCOME- Ks 382,950/-
TOTAL MMK-1,463,900/-,Received by-Kaung Myat Thu 
(TGO BR )</t>
  </si>
  <si>
    <t>HQT-RV-2025-05-0669</t>
  </si>
  <si>
    <t>Receive money transfer from Dawei BR to HO Cash ( MAC BU ) TL Ks- 900,000/- , received by KPay</t>
  </si>
  <si>
    <t>HQT-RV-2025-05-0670</t>
  </si>
  <si>
    <t>Received money from NYU BR to Ho Cash, customer national Shop for
MAC/NGU/INV/2025/4/158730 = 1,855,900/-
MAC/NGU/INV/2025/4/158773 = 44,000/-, Total MMK- 1,899,900/- , Received by- Shwe Wutt Hmone (NYU BR) Kpay</t>
  </si>
  <si>
    <t>HQT-RV-2025-05-0673</t>
  </si>
  <si>
    <t>Received money transfer from MAC BU to CWO Yoma Special ( for YGN BTC Customer KS SHOP,MAC-SI-25050357,Amt- 4,846,500/-MMK ),received by Lae Yi</t>
  </si>
  <si>
    <t>HQT-RV-2025-05-0674</t>
  </si>
  <si>
    <t>Received from MAC BU to Ho Cash for Cus; 81 Shop,SI-25050364,Ks-384,018/-,Total MMK-384,018/-.</t>
  </si>
  <si>
    <t>HQT-RV-2025-05-0675</t>
  </si>
  <si>
    <t>Received money from GBK BR to Ho Cash, MAC - 845,500/-, 
Total MMK- 1,125,500/- ,Received by-Thin Sue Htay(GBK BR )</t>
  </si>
  <si>
    <t>HQT-RV-2025-05-0680</t>
  </si>
  <si>
    <t>Received money form TGO BR to Ho Cash , MAC INCOME =KS 3,074,500/-, FOR NPT EMPLOYEE HOSPITAL CHGS ISSUE =KS 3,762,650/-TOTAL MMK-3,762,650/-,Received by-Kaung Myat Thu 
(TGO BR )</t>
  </si>
  <si>
    <t>HQT-RV-2025-05-0685</t>
  </si>
  <si>
    <t>MTL BR (Income Trnasfer )</t>
  </si>
  <si>
    <t>Received money form MTL BR to Ho Cash ,MAC Inocme TOTAL MMK-3,036,294/-,Received by-Theint Theint Thu (MTL BR )</t>
  </si>
  <si>
    <t>HQT-RV-2025-05-0688</t>
  </si>
  <si>
    <t>Received money transfer from HPN BR to HO Cash ( for MAC BU income -  ustomer Lucky Pyone, HPN/INV/2025/5/MAC/029, Amt - 3,684,600/- ),received by Zar Ni Htet</t>
  </si>
  <si>
    <t>HQT-RV-2025-05-0691</t>
  </si>
  <si>
    <t>Received money form MTL BR to Ho Cash ,MAC Income TOTAL MMK-1,280,000/-,Received by-Theint Theint Thu (MTL BR )</t>
  </si>
  <si>
    <t>HQT-RV-2025-05-0692</t>
  </si>
  <si>
    <t>Received money form MGW BR to Ho Cash ,MAC BU TOTAL MMK-280,000/-,Received by-Khin Nyein Chan (MGW BR )</t>
  </si>
  <si>
    <t>HQT-RV-2025-05-0699</t>
  </si>
  <si>
    <t>Received money froM MTL BR to Ho Cash ,MAC BU Income - 756,510/-
TOTAL MMK-2,954,968/-,Received by-Thinzar Nyo (MTL BR )</t>
  </si>
  <si>
    <t>HQT-RV-2025-05-0712</t>
  </si>
  <si>
    <t>Received money transfer from MAC BU to CWO Yoma Special ( for MDY BTC Cusomer AUNG MYINT MOH SHOP,MAC-SI- 25050276,Amt-4,846,600/-MMK ),received by Lae Yi</t>
  </si>
  <si>
    <t>HQT-RV-2025-05-0724</t>
  </si>
  <si>
    <t>Receive money transfer from Dawei BR to HO Cash ( MAC BU ) TL Ks-841,614/- , received by KPay</t>
  </si>
  <si>
    <t>HQT-RV-2025-05-0737</t>
  </si>
  <si>
    <t>MYK BR (Income Trnasfer )</t>
  </si>
  <si>
    <t>Received money form MYK BR to Ho Cash , MAC - 1,202,362 Ks, TOTAL MMK- 2,376,500 /-,Received by-Bhone Ye Thway (MYK BR )</t>
  </si>
  <si>
    <t>HQT-RV-2025-05-0739</t>
  </si>
  <si>
    <t>Received from MAC BU to Ho Cash Ks-73,500/- (Advance clear refund) Received by  Sue Mar Htun (MAC)</t>
  </si>
  <si>
    <t>HQT-RV-2025-05-0755</t>
  </si>
  <si>
    <t>Received money form NPT BR to Ho Cash ,MAC BU TOTAL MMK - 2,300,000/-,Received by-Nwe Nwe Htun (NPT BR )</t>
  </si>
  <si>
    <t>Received money from MDY BR to Ho Cash ,MAC - 513,900/-, TOTAL MMK-15,000,000/-, Received by-Thwe Zin San Oo(MDY BR )</t>
  </si>
  <si>
    <t>HQT-RV-2025-05-0763</t>
  </si>
  <si>
    <t>MGW  BR (Income Trnasfer )</t>
  </si>
  <si>
    <t>Received money from MGW BR to Ho Cash ,MAC BU Amt = ks 3,283,300/- TOTAL MMK- 4,065,300/-,Recevied by-Khin Nyein Chan (MGW BR )</t>
  </si>
  <si>
    <t>HQT-RV-2025-05-0771</t>
  </si>
  <si>
    <t>DWI  BR (Income Trnasfer )</t>
  </si>
  <si>
    <t>Receive money form  DWI BR to HO Cash, MAC Income  TOTAL MMK - 445,000/- received  by-Pyae Phyo Aung (DWI BR )</t>
  </si>
  <si>
    <t>HQT-RV-2025-05-0772</t>
  </si>
  <si>
    <t>Received money from NYU BR to Ho Cash ,MAC BU Income TOTAL MMK-993,500/-,Received by-Shwe Wutt Hmone (NYU BR )</t>
  </si>
  <si>
    <t>HQT-RV-2025-05-0777</t>
  </si>
  <si>
    <t>NSM BR (Income Trnasfer )</t>
  </si>
  <si>
    <t>Receive money transfer from NSM BR to HO Cash ( MAC BU ) TL Ks-500,000/- , received by Zin Mar Lwin ( NSM BR )</t>
  </si>
  <si>
    <t>Received money from MKN BR to Ho Cash ,MAC=KS 613,350/-,TOTAL MMK-4,250,000/-,received by Ei Ei Phyo (MKN BR )</t>
  </si>
  <si>
    <t>Received money from MDY BR to Ho Cash ,MAC - 1,904,600/-, TOTAL MMK- 5,000,000/-, Received by-Thwe Zin San Oo(MDY BR )</t>
  </si>
  <si>
    <t>HQT-RV-2025-05-0787</t>
  </si>
  <si>
    <t>Received money form MYK BR to Ho Cash ,MAC - 692,760/- Ks, TOTAL MMK- 1,142,000 /-,Received by-Bhone Ye Thway (MYK BR )</t>
  </si>
  <si>
    <t>HQT-RV-2025-05-0792</t>
  </si>
  <si>
    <t>Received money from NYU BR to Ho Cash,  MAC Income Total MMK- 5,000,000/- , Received by- Shwe Wutt Hmone (NYU BR) Kpay</t>
  </si>
  <si>
    <t>HQT-RV-2025-05-0806</t>
  </si>
  <si>
    <t>Received from MAC BU to Ho Cash for Cus; Ko Nge Lay ,SI-25050389,Ks-173,328/-,Cus; Car Mate(Yan Kin),SI-25040084,Ks-732,400/-.Total MMK-905,728/-.</t>
  </si>
  <si>
    <t>HQT-RV-2025-05-0814</t>
  </si>
  <si>
    <t>Receive money transfer from Pathein BR to HO Cash ( MAC Ks-261,060/-  ) TL Ks-2,181,060/- , received by KPay</t>
  </si>
  <si>
    <t>HQT-RV-2025-05-0819</t>
  </si>
  <si>
    <t>MLM BR ( KPay )</t>
  </si>
  <si>
    <t>Receive money transfer from MLM BR to HO Cash ( Customer Name ; Kyaw Kyar Shop , MLM/PT/MAC-0045/May/2025 , (MAC BU Income) ) TL Ks-709,800/- , received by KPay</t>
  </si>
  <si>
    <t>HQT-RV-2025-05-0820</t>
  </si>
  <si>
    <t>MTL BR ( KPay )</t>
  </si>
  <si>
    <t>Receive money transfer from MTL BR to HO Cash ( MAC Ks-5,609,796/-  ) TL Ks-7,557,268/- , received by KPay</t>
  </si>
  <si>
    <t>HQT-RV-2025-05-0823</t>
  </si>
  <si>
    <t>ShweBo BR ( KPay )</t>
  </si>
  <si>
    <t>Receive money transfer from ShweBo BR to HO Cash ( MAC Ks-4,146,900/- ) TL Ks-8,331,500/- , received by KPay</t>
  </si>
  <si>
    <t>Receive money transfer from NLP BR to HO Cash ( MAC Ks-2,929,909/- ) TL Ks-9,061,059/- , received by KPay</t>
  </si>
  <si>
    <t>HQT-RV-2025-05-0829</t>
  </si>
  <si>
    <t>Receive money transfer from Pathein BR to HO Cash ( MAC Ks-138,900/- ) TL Ks-2,694,245/-  ,received by KPay</t>
  </si>
  <si>
    <t>21030020 Affi # People Origin Co.,Ltd. (MAC)-HQ Total</t>
  </si>
  <si>
    <t>21030022 Affi # Redplus Auto Co.,Ltd. (CE 3)-HQ</t>
  </si>
  <si>
    <t>HQT-RV-2025-04-0033</t>
  </si>
  <si>
    <t>Received money from SBO BR to Ho Cash ,CE3 income TOTAL MMK-4,691,700/-,Received by-Pwint Thartar Khaing (SBO BR )</t>
  </si>
  <si>
    <t>HQT-RV-2025-04-0053</t>
  </si>
  <si>
    <t>CE3 BU ( KPay )</t>
  </si>
  <si>
    <t>Receive money from CE3 BU to HO Cash ( Customer Name ; U Tin Myo Lin , CE3 Spare Part Income , $284.42 * 4440 rate &gt; Ks-284.42*4440= 1,262,824/- ) TL Ks-1,262,850/- , received by KPay</t>
  </si>
  <si>
    <t>Receive money transfer from MyitKyiNar BR to HO Cash ( CE3 Ks-629,800/- ) TL Ks-3,000,000/- , received by KPay</t>
  </si>
  <si>
    <t>HQT-RV-2025-04-0119</t>
  </si>
  <si>
    <t>Receive money from CE3 BU to HO Cash &gt; Saleman Han Myint Maung 20% Cut off Mar'25 Salary for Borrow Case MMK 158,800 @ R 4,440 = USD  35.77 (For INV/MGK/CE3/2024/07/152923 $ 16.51 +INV/MGK/CE3/2024/07/152920 $  19.26 ) Ks-158,800/- , received by KPay</t>
  </si>
  <si>
    <t>Received money from TGY BR to Ho Cash,
CE3 - KS 128300/-
TOTAL MMK-  1,392,500/-,Received by -May Thin Chel (TGY BR )</t>
  </si>
  <si>
    <t>HQT-RV-2025-04-0237</t>
  </si>
  <si>
    <t>Thi Thi Oo ( CE3 BU ) Budget</t>
  </si>
  <si>
    <t>Receive money from CE3 BU for Budget Refund Money TL Ks-9,900/- , received by Thi Thi Oo ( CE3 BU ) Budget</t>
  </si>
  <si>
    <t>HQT-RV-2025-04-0298</t>
  </si>
  <si>
    <t>Thi Thi Oo ( CE3 BU ) Pooling</t>
  </si>
  <si>
    <t>Receive money from CE3 BU for Jan'25 , Feb'25 Pooling Amount Ks-3,168,456/- ( HQT-PV-2025-04-0232 )</t>
  </si>
  <si>
    <t>HQT-RV-2025-04-0534</t>
  </si>
  <si>
    <t>Redplus Auto AYA USD</t>
  </si>
  <si>
    <t>Received money transfer from Redplus Auto Co.,Ltd Acc No- 10004121459 , $ 89 @ 2106 /- Rate =187,434/- Ks  ( Transfr to Daw Marlar Win AYA Account No*-40037318383)</t>
  </si>
  <si>
    <t>Receive money transfer from Khandee BR to HO Cash ( CE3 Ks-1,238,264/-  ) TL Ks-14,000,000/- , received by KPay</t>
  </si>
  <si>
    <t>Received money from KDE BR to Ho Cash , CE3 BU - 1,462,352 MMK ,TOTAL MMK-5,145,884 /-,Received by-Ei Shwe Zin (KDE BR )</t>
  </si>
  <si>
    <t>Receive money transfer from MyitKyiNar BR to HO Cash ( CE3 Ks-1,725,000/- ) TL Ks-3,000,000/- , received by KPay</t>
  </si>
  <si>
    <t>HQT-RV-2025-04-0500</t>
  </si>
  <si>
    <t>CE3 BU ( Cash )</t>
  </si>
  <si>
    <t>Receive money from CE3 BU to HO Cash ( Customer Name ; U Paw Tun ME210LCH ; NPT SALE ; Sale Man - Hsu Naing Aung; Down Payment , $24,484.30 * 4460 rate &gt; Remark Date -11-Apr-2025 ) TL Ks-109,200,000/- , received by Cash</t>
  </si>
  <si>
    <t>HQT-RV-2025-04-0519</t>
  </si>
  <si>
    <t>Receive money from CE3 BU to HO Cash ( Customer Name ; Daw Zin May Soe , ME210 Used Cash Down Customer ) TL USD-758/- , received by Cash</t>
  </si>
  <si>
    <t>HQT-RV-2025-04-0535</t>
  </si>
  <si>
    <t>Receive money from CE3 BU to HO Cash ( Customer Name ; Daw Zin May Soe , S'part Advance ) TL USD-42/- , received by Cash</t>
  </si>
  <si>
    <t>HQT-RV-2025-04-0590</t>
  </si>
  <si>
    <t>Receive money from CE3 BU to HO Cash ( Customer Name ; U Myo Oo , $106.48 * 4430 rate , Spar Part Income ) Ks-471,706/- , received by KPay</t>
  </si>
  <si>
    <t>HQT-RV-2025-04-0687</t>
  </si>
  <si>
    <t>Receive money from CE3 BU to HO Cash ( Customer Name ; Ko Tin Myo Lin , Spare Part Income , $118.28 * 4430 rate ) TL Ks-524,000/- , received by KPay</t>
  </si>
  <si>
    <t>HQT-RV-2025-04-0696</t>
  </si>
  <si>
    <t>Receive money from CE3 BU for Budget Refund Money TL Ks-3,815,200/- , received by Thi Thi Oo ( CE3 BU ) Budget</t>
  </si>
  <si>
    <t>HQT-RV-2025-04-0727</t>
  </si>
  <si>
    <t>Receive money from CE3 BU to HO Cash ( Customer Name ; Zin May Soe ) USD-754/-</t>
  </si>
  <si>
    <t>Received money transfer from USD Account Closed (10) (3) Redplus Auto Co.,Ltd &gt;Acc no- 066643380000422 -USD - 1,403.78/-  , USD 16,940.05@ 2106/- rate = 35,675,745.3/-ks</t>
  </si>
  <si>
    <t>Salary Income Tax
Deduction for Apr'25 , Total MMK -    1,978,556/- Salary Exchange rate USD 4430 &amp; 0.000225734/-,Construction Equipment 3
Hnin Nu Shwe MMK  7,200/-Aung Kyaw Thu (3) MMK  13,033/-Zar Ni Aung (5) MMK 18,700/-</t>
  </si>
  <si>
    <t>Salary Car Repair Charges  Deduction for Apr'25 , Total MMK -     871,962/- Salary Exchange rate USD 4430 &amp; 0.000225734/-Construction Equipment 3 Aung Kyaw Thu (3) Car Repair (3R-9948) MMK  58,591 + MMK  102,900/-</t>
  </si>
  <si>
    <t>HQT-RV-2025-04-0802</t>
  </si>
  <si>
    <t>Receive money from CE3 BU to HO Cash ( Saleman Han Myint Maung 20% Cut off Mar'25 Salary for Borrow Case MMK 158,800 @ $35.85 * 4430 rate ) (For  INV/MGK/CE3/2024/07/152920 ) Ks-158,800/- , received by KPay</t>
  </si>
  <si>
    <t>HQT-RV-2025-05-0023</t>
  </si>
  <si>
    <t>Received money from MHN BR to Ho Cash,CE3-1,044,000/-,TOTAL MMK-5,193,055/-,Received by-New New Win (MHN BR )</t>
  </si>
  <si>
    <t>HQT-RV-2025-05-0032</t>
  </si>
  <si>
    <t>Receive money transfer from Monywa BR to HO Cash ( Advance Payment CE3 Income ) TL Ks-453,550/- , received by KPay</t>
  </si>
  <si>
    <t>HQT-RV-2025-05-0038</t>
  </si>
  <si>
    <t>Receive money from CE3 BU to HO Cash ( Customer Name ; U Kyaw Thet Aung , CE3 Spare Part Income , $1,128.67 * 4430 rate ) Ks-5,000,000/- , received by KPay</t>
  </si>
  <si>
    <t>Receive money transfer from MyitKyiNar BR to HO Cash ( CE3 Ks-665,500/-  ) TL Ks-3,700,000/- , received by KPay</t>
  </si>
  <si>
    <t>Received money from TGY BR to Ho Cash ,
CE3 - KS 140,000/-
 TOTAL MMK- 5,850,090/-,Received by-May Thin Chel (TGY BR )</t>
  </si>
  <si>
    <t>HQT-RV-2025-05-0099</t>
  </si>
  <si>
    <t>Received money from MLM BR to Ho Cash , CE3 - 942,300 MMK, TOTAL MMK-4,397,500/-,Received by-Thinzar Nyo (MLM BR )</t>
  </si>
  <si>
    <t>HQT-RV-2025-05-0103</t>
  </si>
  <si>
    <t>Receive money from CE3 BU to HO Cash ( Customer Name ; Ko Kyaw Thet Aung , CE3 Spare Part Income , $337.1 * 4420 rate ) TL Ks-1,490,000/- , received by KPay</t>
  </si>
  <si>
    <t>HQT-RV-2025-05-0121</t>
  </si>
  <si>
    <t>Received money from MDY BR to  Ho Cash,S'Part Income;Cust Kay Thi Oo,INV/CE3/MDY/PT/2025/05/0089,$44.2*4430(rate),=KS195,806/-,Sale Man,La Win Nyunt,U,CE3 BU, TOTAL MMK-195,806/-,Received by-Thwe Zin San Oo (MDY BR )</t>
  </si>
  <si>
    <t>Received money from MKN BR to Ho Cash ,
CE3=KS 617,000/-
TOTAL MMK- 10,000,000/-,Received by-Ei Ei Phyo (MKN BR )</t>
  </si>
  <si>
    <t>HQT-RV-2025-05-0215</t>
  </si>
  <si>
    <t>Hnin Nu Shwe(CE 3 BU)</t>
  </si>
  <si>
    <t>Cash Receive From CE3 BU For Audit Finding
CE3-AC2024010005 (TA ံ Half Day ) - 3,500 CE3-AC2024020015 (YGN TO MDY) VIP Car Ticket Diff - 6,000
CE3-AC2023110006 (YGN TO MGK) VIP Car Ticket Diff -10,000
CE3-AC2023120011 (YGN TO MDY) VIP Car Ticket Diff - 6,000
TL - 25,500/-Ks, Received By - Hnin Nu Shwe(CE 3 BU)</t>
  </si>
  <si>
    <t>Received money form MDY BR to Ho Cash ,CE3 BU,=KS 114,700/-
TOTAL MMK-1,189,300/-,Received by-Thwe Zin San Oo(MDY BR )</t>
  </si>
  <si>
    <t>HQT-RV-2025-05-0257</t>
  </si>
  <si>
    <t>Receive money from CE3 BU to HO Cash ( Cash Down Customer $118.82 * 4420 rate ) TL Ks-525,200/- , received by KPay</t>
  </si>
  <si>
    <t>HQT-RV-2025-05-0278</t>
  </si>
  <si>
    <t>TCL BR Baht Income</t>
  </si>
  <si>
    <t>Received money from TCL BR  Ho Cash , CE3 BU Income - 3,304,390 THB  (TCL-RV-2025-03-0007 ,TCL-RV-2025-04-0005 )TOTAL BAHT -7,546,270/-,Received by-Cho Nwe Oo(TCL BR )</t>
  </si>
  <si>
    <t>HQT-RV-2025-05-0304</t>
  </si>
  <si>
    <t>Received money from SBO BR to Ho Cash ,CE-3 Income TOTAL MMK-2.181,850/-,Received by-Pwint Thartar Khaing (SBO BR )</t>
  </si>
  <si>
    <t>Received money from MTL BR to Ho Cash, CE3 BU Income - 74000/-, Total USD - 77,150/-($100 * 771, $50 * 1), Received by-Theint Theint Thu (MTL BR )</t>
  </si>
  <si>
    <t>HQT-RV-2025-05-0331</t>
  </si>
  <si>
    <t>MDY BR USD Income</t>
  </si>
  <si>
    <t>Cash received from MDY BR to HO, CE3 BU Income Total USD - 113,900/-, ($ 100 * 1139), received by - Thwe Zin San Oo (MDY  BR)</t>
  </si>
  <si>
    <t>HQT-RV-2025-05-0355</t>
  </si>
  <si>
    <t>TCL BR Income Transfer</t>
  </si>
  <si>
    <t>Received money from TCL BR to HO , CE3 BU Income - 1,001,386/-, Total MMK - 3,626,667/-, received by- Phyo Phyo Aung (TCL BR)</t>
  </si>
  <si>
    <t>HQT-RV-2025-05-0393</t>
  </si>
  <si>
    <t>Receive money from CE3 BU for Budget Refund Money TL Ks-30,000/- , received by Thi Thi Oo ( CE3 BU ) Budget</t>
  </si>
  <si>
    <t>Receive money transfer from MyiKyiNar BR to HO Cash ( CE3 Ks-2,871,200/-  ) TL Ks-4,950,000/- , received by KPay</t>
  </si>
  <si>
    <t>HQT-RV-2025-05-0522</t>
  </si>
  <si>
    <t>CE3 BU ( CWO CWO CB Special )</t>
  </si>
  <si>
    <t>Received money transfer from CWO CB Special ( for Cus; U Paw Tun ; ME210LC ; Sr No ; 719 ; Jun'25 Due Payment $  10,000 @ 4,440 = MMK  44,400,000/- ),received by Hnin Nu Shwe</t>
  </si>
  <si>
    <t>2025-05-17</t>
  </si>
  <si>
    <t>HQT-RV-2025-05-0549</t>
  </si>
  <si>
    <t>MYK BR ( CWO Yoma Special )</t>
  </si>
  <si>
    <t>Received money transfer from MYK BR to CWO Yoma Special ( for CE3 BU income - Customer - U Aung Myo,Unit &amp; Spare Part Income,Amt;74,902,705/-MMK ),received by Nyein Pyae</t>
  </si>
  <si>
    <t>HQT-RV-2025-05-0557</t>
  </si>
  <si>
    <t>Received money from SBO BR to Ho Cash ,CE3-152,450/-,TOTAL MMK-1,272,450/-,Received by-Pwint Thartar Khaing (SBO BR )</t>
  </si>
  <si>
    <t>HQT-RV-2025-05-0651</t>
  </si>
  <si>
    <t>Receive money from CE3 BU for Budget Refund Money TL Ks-1,000,000/- , received by Thi Thi Oo ( CE3 BU ) Budget</t>
  </si>
  <si>
    <t>Received money form  MDY  BR to Ho Cash ,CE3-262,500/-,TOTAL MMK- 5,525,732 /-,Received by-Kyaw Kyaw Htun (MDY  BR )</t>
  </si>
  <si>
    <t>HQT-RV-2025-05-0693</t>
  </si>
  <si>
    <t>TCL BR (Income Trnasfer )</t>
  </si>
  <si>
    <t>Received money from TCL BR to HO , CE3 BU Income  Total MMK - 1,465,333/-, received by- Phyo Phyo Aung (TCL BR)</t>
  </si>
  <si>
    <t>HQT-RV-2025-05-0721</t>
  </si>
  <si>
    <t>Redplus Auto KBZ Special Cheque</t>
  </si>
  <si>
    <t>Received money transfer from Redplus Auto KBZ Special Cheque to HO Cash ( for Cheque No.000002, Amt;10,805,032/-MMK )</t>
  </si>
  <si>
    <t>HQT-RV-2025-05-0731</t>
  </si>
  <si>
    <t>Received money transfer from Redplus Auto KBZ Special Cheque to HO Cash ( for Cheque No.000001, Amt;110,371,941/-MMK )</t>
  </si>
  <si>
    <t>HQT-RV-2025-05-0752</t>
  </si>
  <si>
    <t>Receive money transfer from Myeik BR to HO Cash ( CE3 Ks-234,045/-  ) TL Ks-1,132,952/- , received by KPay</t>
  </si>
  <si>
    <t>Received money from MDY BR to Ho Cash ,CE3 - 207200, TOTAL MMK-15,000,000/-, Received by-Thwe Zin San Oo(MDY BR )</t>
  </si>
  <si>
    <t>HQT-RV-2025-05-0758</t>
  </si>
  <si>
    <t>CE3 BU ( KPay &amp; Cash )</t>
  </si>
  <si>
    <t>Receive money from CE3 BU to HO Cash ( Customer Name ; U Myo Naing ; ML30 USE ; SR NO ; 3118 ; USD1,126.13 @ 4440 rate , Deposit ) TL Ks-5,000,000/- , received by KPay &amp; Cash</t>
  </si>
  <si>
    <t>Received money from MKN BR to Ho Cash, CE3 =KS 957,000/-,TOTAL MMK-4,250,000/-,received by Ei Ei Phyo (MKN BR )</t>
  </si>
  <si>
    <t>HQT-RV-2025-05-0780</t>
  </si>
  <si>
    <t>Received money transfer from Redplus Auto KBZ Special Cheque to HO Cash ( for Cheque No.000003,Amt;350,000,000/-MMK )</t>
  </si>
  <si>
    <t>Received money form MYK BR to Ho Cash ,CE3- 449,240 Ks,  TOTAL MMK- 1,142,000 /-,Received by-Bhone Ye Thway (MYK BR )</t>
  </si>
  <si>
    <t>HQT-RV-2025-05-0824</t>
  </si>
  <si>
    <t>CE3 BU KBZ Special Cheque</t>
  </si>
  <si>
    <t>Received money transfer from CE3 BU to KBZ Special Cheque to HO Cash ( for Cheque No.000004,Amt;350,000,000/-MMK )</t>
  </si>
  <si>
    <t>21030022 Affi # Redplus Auto Co.,Ltd. (CE 3)-HQ Total</t>
  </si>
  <si>
    <t>21030023 Affi # UMG Logistics Co.,Ltd. (Logistic)-HQ</t>
  </si>
  <si>
    <t>HQT-RV-2025-04-0751</t>
  </si>
  <si>
    <t>Logistic BU ( CWO CB Special )</t>
  </si>
  <si>
    <t>Received money transfer from Logistic BU to CWO CB Special ( for NV-LOG-2025-03-0346
External customer  elevator  S’part external USD 330 rate4450 MMK-1,468,500/- ( CB =  1,458,600,KBZ = 9,900,Total = 1,468,500/- ),received by Myat Su Pone Pone</t>
  </si>
  <si>
    <t>HQT-RV-2025-04-0752</t>
  </si>
  <si>
    <t>Logistic BU ( Fast Point KBZ Speical )</t>
  </si>
  <si>
    <t>HQT-RV-2025-04-0197</t>
  </si>
  <si>
    <t>Thi Thi Oo ( Logistics BU ) Budget</t>
  </si>
  <si>
    <t>Receive money from Logistics BU for Budget Refund Money TL Ks-48,000/- , received by Thi Thi Oo ( Logistics BU ) Budget</t>
  </si>
  <si>
    <t>HQT-RV-2025-04-0567</t>
  </si>
  <si>
    <t>Logistic BU ( Fast Point KBZ Special )</t>
  </si>
  <si>
    <t>Received money transfer from Logistic BU to Fast Point KBZ Special ( for TUN THA YA PHYU PAYMENT AMT-1,419,300/-MMK (INV-LOG-2025-04-0374)-WHARE HOUSE STORAGE CHARGES</t>
  </si>
  <si>
    <t>HQT-RV-2025-04-0723</t>
  </si>
  <si>
    <t>Receive money from Logistics BU for Budget Refund Money TL Ks-125,800/- , received by Thi Thi Oo ( Logistics BU )</t>
  </si>
  <si>
    <t>HQT-RV-2025-04-0730</t>
  </si>
  <si>
    <t>Zar Ni Khaing ( Logistics BU )</t>
  </si>
  <si>
    <t>Cash Received from Logistics BU to HO Cash, elevactor S'Part external income and delivery charges ( Total-872,500/- ) 1st Received MMK-537,500/- HQT-RV-2025-03-0594 , Final Received Ks-335,000/- , received by Zar Ni Khaing ( Logistics BU )</t>
  </si>
  <si>
    <t>Received money transfer from USD Account Closed (10)  (4)UMG -Logistic &gt;Acc no -066643390000211 - USD -157.03/- , USD 16,940.05@ 2106/- rate = 35,675,745.3/-ks</t>
  </si>
  <si>
    <t>HQT-JV-2025-04-0159</t>
  </si>
  <si>
    <t>Shoes Deduction List for Apr'25</t>
  </si>
  <si>
    <t>Shoes Deduction List for Apr'25								
Salary  Ex Rate for Apr' 25 is 4430.
Total Amount - 94,995 MMK
*Remark
Win Toe	UMG Logistic	Shoes	Shoes	38000.00	6333
Sein Lin Myine(2)	UMG Logistic	Shoes	Shoes	38000.00	6333
Paing Moe Oo (3)	UMG Logistic	Shoes	Shoes	38000.00	6333</t>
  </si>
  <si>
    <t>Salary Income Tax Deduction for Apr'25 , Total MMK -    1,978,556/- Salary Exchange rate USD 4430 &amp; 0.000225734/-UMG Logistic Hnin Aye Lwin MMK  20,950/-Khaing Su Hlaing MMK  5,197/-Than Zaw (2) MMK  2,200/-May Zon MMK  950/-</t>
  </si>
  <si>
    <t>HQT-RV-2025-04-0767</t>
  </si>
  <si>
    <t>Zar Ni Khaing ( Logistics )</t>
  </si>
  <si>
    <t>Receive money from External Income for Elevator S'part , DHL Arrangement and Transportation Chg for Elevator S'part ( Hong Kong to Singapore ) Ks-10,080/- , received by Myat Su Pone Pone ( Logistics )</t>
  </si>
  <si>
    <t>HQT-RV-2025-05-0234</t>
  </si>
  <si>
    <t>UMG-Logistic Co.,Ltd (CB USD)</t>
  </si>
  <si>
    <t>Received from UMG Logistic Co.,Ltd CB Usd , Acc no-0010101200398543 , $ 10/-</t>
  </si>
  <si>
    <t>HQT-RV-2025-05-0235</t>
  </si>
  <si>
    <t>UMG-Logistic CB USD</t>
  </si>
  <si>
    <t>Received from UMG Logistic Co.,Ltd  CB USD -87/- Acc no-0010101200398543</t>
  </si>
  <si>
    <t>HQT-RV-2025-05-0238</t>
  </si>
  <si>
    <t>Logistic BU ( CWO Old KBZ Old Bank )</t>
  </si>
  <si>
    <t>Received money transfer from Logistic BU to CWO KBZ Old Bank ( for NV-LOG-2025-04-0376,External customer transportation charges (6E-8228) Total amt-630,000/-ks CFD Direct ),received by Myat Su Pone Pone</t>
  </si>
  <si>
    <t>HQT-RV-2025-05-0249</t>
  </si>
  <si>
    <t>Receive money from Logistics BU to HO Cash for Budget Refund Money Ks-43,350/- , received by Thi Thi Oo ( Logistics BU )</t>
  </si>
  <si>
    <t>HQT-RV-2025-05-0316</t>
  </si>
  <si>
    <t>Receive money from Logistics BU to HO Cash for Budget Refund Money TL Ks-169,600/- , received by Thi Thi Oo ( Logistics BU )</t>
  </si>
  <si>
    <t>HQT-RV-2025-05-0453</t>
  </si>
  <si>
    <t>Logistic BU ( CWO KBZ Special )</t>
  </si>
  <si>
    <t>Received money transfer from Logistic BU to CWO KBZ Special ( for TUN THA YA PHYU PAYMENT AMT-1,577,000/-MMK (INV-LOG-2025-05-0406)-WHARE HOUSE STORAGE CHARGES ),received by Myat Su Pone Pone</t>
  </si>
  <si>
    <t>21030023 Affi # UMG Logistics Co.,Ltd. (Logistic)-HQ Total</t>
  </si>
  <si>
    <t>21030024 Affi # United Masterpiece Mining Co;Ltd (Mining)-HQ</t>
  </si>
  <si>
    <t>Salary Income Tax Deduction for Apr'25 , Total MMK -    1,978,556/- Salary Exchange rate USD 4430 &amp; 0.000225734/-Mining Nyan Htun MMK  27,033/-</t>
  </si>
  <si>
    <t>HQT-RV-2025-05-0411</t>
  </si>
  <si>
    <t>Bright Resources UAB USD</t>
  </si>
  <si>
    <t>Received from Bright Resources UAB USD Acc $73/-</t>
  </si>
  <si>
    <t>HQT-RV-2025-05-0412</t>
  </si>
  <si>
    <t>Received from Bright Resource UAB USD $10/-</t>
  </si>
  <si>
    <t>HQT-RV-2025-05-0483</t>
  </si>
  <si>
    <t>UAB CNY Bank Account closed</t>
  </si>
  <si>
    <t>Received from UAB CNY Bank Account Closed charges -CNY-50/- ( Bright Resources Co.,ltd )</t>
  </si>
  <si>
    <t>21030024 Affi # United Masterpiece Mining Co;Ltd (Mining)-HQ Total</t>
  </si>
  <si>
    <t>21030025 Affi # United Mercury Group Motors Co.,Ltd. (Motorcycle)-HQ</t>
  </si>
  <si>
    <t>HQT-RV-2025-04-0052</t>
  </si>
  <si>
    <t>MC BU (Kpay)</t>
  </si>
  <si>
    <t>Received from MC BU to HO Cash for MC Income Customer Spart Chgs Total 315000/- First RV HQT-RV-2025-03-0454 Ks 68,500/- and Balance 246,500Ks Paid by Customer Total 315,000/- Ks</t>
  </si>
  <si>
    <t>HQT-RV-2025-04-0058</t>
  </si>
  <si>
    <t>Received from MC BU to HO Cash, for MC Spart Chgs Ks 9,300/- Paid by Customer</t>
  </si>
  <si>
    <t>HQT-RV-2025-04-0059</t>
  </si>
  <si>
    <t>Received from MC BU to HO Cash for MC Spart Chgs Ks 160,000/- Paid by Customer</t>
  </si>
  <si>
    <t>HQT-RV-2025-04-0106</t>
  </si>
  <si>
    <t>Received from MC BU to Ho Cash for MC Spart Chgs Glass Ks-50,000/- Paid by Customer ( MC Income)</t>
  </si>
  <si>
    <t>HQT-RV-2025-04-0171</t>
  </si>
  <si>
    <t>Htet Shwe Yi Soe (MC BU)</t>
  </si>
  <si>
    <t>Received from  MC BU to HO Cash, Ks-125,000/- (Advance clear refund) Receive by  Htet Shwe Yi Soe ( MC BU)</t>
  </si>
  <si>
    <t>HQT-RV-2025-04-0217</t>
  </si>
  <si>
    <t>Received from MC BU to HO Cash, Customer MC Spart chgs ks 16,834/- Transfer from.MYW BR</t>
  </si>
  <si>
    <t>HQT-RV-2025-04-0249</t>
  </si>
  <si>
    <t>Received from MC BU to HO Cash, Ks-51,100/- (Advance clear refund) Receive by  Htet Shwe Yi Soe ( MC BU)</t>
  </si>
  <si>
    <t>HQT-RV-2025-04-0300</t>
  </si>
  <si>
    <t>Received from MC BU to HO Cash for Cus; U Thura ,Cycle Shrowroom,Selena 5 units balance charges 19,500,000/- ,Paid By Customer.(Received by Htet Shwe Yi Soe ( MC BU ))</t>
  </si>
  <si>
    <t>HQT-RV-2025-04-0332</t>
  </si>
  <si>
    <t>Received from MC BU to HO Cash Spart Chgs Glass Ks-70,600/- Paid by Customer ( MC Income)</t>
  </si>
  <si>
    <t>HQT-RV-2025-04-0339</t>
  </si>
  <si>
    <t>Received from MC BU to HO Cash, Ks-553,000/- (Advance clear refund) Receive by  Htet Shwe Yi Soe ( MC BU)</t>
  </si>
  <si>
    <t>HQT-JV-2025-04-0147</t>
  </si>
  <si>
    <t>RV-BMC-2025-04-00034</t>
  </si>
  <si>
    <t>Adj Pay to MC BU for RV-BMC-2025-04-00034	2025-04-11	SI-PRT-BMC-2025-04-00008-Customer Payment 22,500.00 K - Plantation BU - 04/11/2025	USD  5.04/-</t>
  </si>
  <si>
    <t>HQT-RV-2025-04-0470</t>
  </si>
  <si>
    <t>MC BU</t>
  </si>
  <si>
    <t>Received from MC BU to HO Cash For MC Spart Income Ks 208,350/- Paid by Customer</t>
  </si>
  <si>
    <t>2025-04-18</t>
  </si>
  <si>
    <t>HQT-JV-2025-04-0151</t>
  </si>
  <si>
    <t>AMISCBMC-2025-04-00046</t>
  </si>
  <si>
    <t>Adj pay to MC BU for ATMWS  AMISCBMC-2025-04-00046	2025-04-18	RV-PWG-2025-04-00067 SI-RN-PWG-2025-04-00030-Customer Payment 2,800,000.00 K - UNITED MERCURY GROUP MOTORS CO.,LTD - 04/18/2025 MMK  2,800,000.00 /-USD 627.80-RV-PWG-2025-04-00067 SI-RN-PWG-2025-04-00030-Customer Payment 2,800,000.00 K - UNITED MERCURY GROUP MOTORS CO.,LTD - 04/18/2025 MMK  2,800,000.00 /-USD 627.80 , ATMWS USD  188.34/-</t>
  </si>
  <si>
    <t>HQT-RV-2025-04-0544</t>
  </si>
  <si>
    <t>Received from MC BU to HO Cash for Customer U Tun Spart Chgs Ks-265,000/- Paid by Customer ( MC Income)</t>
  </si>
  <si>
    <t>HQT-RV-2025-04-0548</t>
  </si>
  <si>
    <t>Received form MC BU to HO Cash Customer U Aung Soe Spart Chgs Ks-6,800/- Paid by Customer ( MC Income)</t>
  </si>
  <si>
    <t>HQT-RV-2025-04-0584</t>
  </si>
  <si>
    <t>Received from MC BU to HO Cash, Ks-143,300/- (Advance clear refund) Receive by  Htet Shwe Yi Soe ( MC BU)</t>
  </si>
  <si>
    <t>HQT-RV-2025-04-0650</t>
  </si>
  <si>
    <t>1Received money from YGN BR to Ho Cash ,MC Income TOTAL MMK-12,000,000/-,Received by-Khin Pa Pa Phyo (YGN BR )</t>
  </si>
  <si>
    <t>HQT-RV-2025-04-0667</t>
  </si>
  <si>
    <t>Received from MC BU to HO Cash, Ks-57,500/- (Advance clear refund) Receive by  Htet Shwe Yi Soe ( MC BU)</t>
  </si>
  <si>
    <t>HQT-RV-2025-04-0737</t>
  </si>
  <si>
    <t>Received from MC BU to HO Cash, Ks-270,000/- (Advance clear refund) Receive by  Htet Shwe Yi Soe ( MC BU)</t>
  </si>
  <si>
    <t>Received money transfer from USD Account Closed (10) (5)United Mercury Groi[ Moyot Co.,Ltd &gt; Acc No-066643324000212 , USD- 5,912.49/- ,USD 16,940.05@ 2106/- rate = 35,675,745.3/-ks</t>
  </si>
  <si>
    <t>HQT-JV-2025-04-0146</t>
  </si>
  <si>
    <t>RV-BMC-2025-04-00045 RV-BMC-2025-04-00051</t>
  </si>
  <si>
    <t>Adj pay to MC BU for Plantation BU  RV-BMC-2025-04-00045	2025-04-23	SI-UNT-BMC-2025-04-00001-Customer Payment 10,000,000.00 K - Plantation BU - 04/23/2025
 USD 2,257.34 /-
RV-BMC-2025-04-00051	2025-04-23	SI-UNT-BMC-2025-04-00002-Customer Payment 10,000,000.00 K - PLANTATION BU - 04/23/2025		PLANTATION BU	 10,000,000.00 	 2,257.34 
For MDY 4.5 mile 1 unit and Aung pan 1unit</t>
  </si>
  <si>
    <t>HQT-JV-2025-04-0148</t>
  </si>
  <si>
    <t>AMISCBMC-2025-04-00038AMISCBMC-2025-04-00035 AMISCBMC-2025-04-00036 AMISCBMC-2025-04-00037 AMISCBMC-2025-04-00030 AMISCBMC-2025-04-00045</t>
  </si>
  <si>
    <t>Adj pay to MC BU for ATMWS for APR'2025 AMISCBMC-2025-04-00038	2025-04-09	AC-BMC-2025-04-00004-Clear for Building repair charges of Mar'25 USD 78.23 /-		HQ		 23.47</t>
  </si>
  <si>
    <t>Adj pay to MC BU for ATMWS for APR'2025 AMISCBMC-2025-04-00045	2025-04-30	"AMISCBMC-2025-04-00043 "" HQT-JV-2025-04-0128 'GA Car Rental Invoice For Apr'25 Apr'25 KPI Rate 4,435/ BU / BR	MC BU Inv; No. 0012 Car No:	2L/1308 (1.4.2025---	30.4.2025) 10,000 Customer:	Thae Nu Wai Sub Total	85,000""USD 19.17 /--AMISCBMC-2025-04-00043 "" HQT-JV-2025-04-0128 'GA Car Rental Invoice For Apr'25 Apr'25 KPI Rate 4,435/ BU / BR	MC BU Inv; No. 0012 Car No:	2L/1308 (1.4.2025---	30.4.2025) 10,000 Customer:	Thae Nu Wai Sub Total	85,000""USD 19.17 /-"		HQ		 5.75</t>
  </si>
  <si>
    <t>Adj pay to MC BU for ATMWS for APR'2025 AMISCBMC-2025-04-00030	2025-04-30	"AMISCBMC-2025-04-00029 INV/INT/BTF/2025/04/007#UD Show Room,-In#Internet Service/7Mbps#Apr'25(JE/BTF/2025/04/041),#,USD-665-INV/INT/BTF/2025/04/007#UD Show Room,-In#Internet Service/7Mbps#Apr'25(JE/BTF/2025/04/041),#,USD-665
"		HQ		 199.50</t>
  </si>
  <si>
    <t>Adj pay to MC BU for ATMWS for APR'2025 AMISCBMC-2025-04-00037	2025-04-28	AC-BMC-2025-04-00054-Advance Clear the Operation Expense for MC USD 33.30 /-		HQ		 9.99</t>
  </si>
  <si>
    <t>Adj pay to MC BU for ATMWS for APR'2025 AMISCBMC-2025-04-00036	2025-04-28	AC-BMC-2025-04-00056-Clear for YCDC charges of IS BU USD 10.16 /-		HQ		 3.04</t>
  </si>
  <si>
    <t>Adj pay to MC BU for ATMWS for APR'2025 AMISCBMC-2025-04-00035	2025-04-28	AC-BMC-2025-04-00051-Clear for Meter bill charges of Mar'25 Tax USD 36.28 /--AC-BMC-2025-04-00051-Clear for Meter bill charges of Mar'25 Tax USD 36.28 /-		HQ		 10.89</t>
  </si>
  <si>
    <t>HQT-RV-2025-04-0770</t>
  </si>
  <si>
    <t>Received from MC BU to HO Cash for for Spart Chgs MC Ks- 2,200/- Paid by Customer</t>
  </si>
  <si>
    <t>HQT-RV-2025-04-0771</t>
  </si>
  <si>
    <t>Received from MC BU to HO Cash for Spart Chgs MC Ks-7,400/- Paid by Customer</t>
  </si>
  <si>
    <t>HQT-RV-2025-05-0027</t>
  </si>
  <si>
    <t>Received from MC BU to HO Cash, Service Chgs Ks-20,000/- Paid by Customer</t>
  </si>
  <si>
    <t>HQT-RV-2025-05-0280</t>
  </si>
  <si>
    <t>Received from MC BU to HO Cash, Customer Spart Chgs for MC Ks- 89,900/- Paid by Customer</t>
  </si>
  <si>
    <t>HQT-RV-2025-05-0301</t>
  </si>
  <si>
    <t>MDY BR (Income Tranfser )</t>
  </si>
  <si>
    <t>Received money from MDY BR to Ho Cash ,S'Part Income;Cust Daw May Thu Win,INV/MC/MDY/PT/2025/05/0105,$34.96*4430(rate),=KS154,872/-,Sale Man,Myo Ko Ko,U,MC BU,TOTAL MMK-154,900/-,Received by-Thwe Zin San Oo (MDY BR )</t>
  </si>
  <si>
    <t>HQT-RV-2025-05-0327</t>
  </si>
  <si>
    <t>Received from MC BU to HO Cash,Customer Spart Chgs for MC Ks-21,200/- Paid by Customer</t>
  </si>
  <si>
    <t>HQT-RV-2025-05-0359</t>
  </si>
  <si>
    <t>Received from MC BU to Ho Cash Customer Spart Chgs for MC Ks-127,200/- Paid by Customer</t>
  </si>
  <si>
    <t>HQT-RV-2025-05-0381</t>
  </si>
  <si>
    <t>Received from MC BU to HO Cash, Ks-772,000/- (Advance clear refund) Receive by  Htet Shwe Yi Soe ( MC BU)</t>
  </si>
  <si>
    <t>HQT-RV-2025-05-0386</t>
  </si>
  <si>
    <t>Htun Thiri Hlaing (Win Finance)</t>
  </si>
  <si>
    <t>Received money transfer from WFN BU Cheque No-000041 TL Ks-115,000,000/- ( Account Payable(MC), PO to MC BU For 4 Cus; Zaw Win Htike,U Final paid-  4,125,906/-MMK, Than Htwe,Daw- 6,500,000/-MMK, Myo Min Thant,U- 2,400,000/-MMK, Ei Ei Phyo,Daw- 2,700,000/-MMK,  Total- 15,725,906/-  )</t>
  </si>
  <si>
    <t>HQT-RV-2025-05-0424</t>
  </si>
  <si>
    <t>Received from MC BU to HO Cash Customer Spart Chgs for MC Ks-53,000/- Paid by Customer</t>
  </si>
  <si>
    <t>HQT-RV-2025-05-0499</t>
  </si>
  <si>
    <t>Received from MC BU to HO Cash Customer Spart DP Ks 100,000/- Paid by Customer</t>
  </si>
  <si>
    <t>HQT-RV-2025-05-0508</t>
  </si>
  <si>
    <t>Received from MC BU to HO Cash, Customer Unit Deposit for Selena 2 Unit ( Happy Cycle Showroom) 2*100,000/- Total-200,000Ks Paid by Customer</t>
  </si>
  <si>
    <t>HQT-RV-2025-05-0511</t>
  </si>
  <si>
    <t>MC BU (Cash)</t>
  </si>
  <si>
    <t>Received from MC BU to HO Cash, Cus;Happy Cycle Showroom, U Myo Min Nyunt Selena (3)Units, Ks-4,200,000/- @ 3U = Ks-12,600,000/-, First Paid 1Unit - Ks- 4,200,000/-</t>
  </si>
  <si>
    <t>HQT-RV-2025-05-0543</t>
  </si>
  <si>
    <t>Received from MC BU to HO Cash, Customer Service Chgs Ks 30,000/- Paid by Customer MC Income</t>
  </si>
  <si>
    <t>HQT-RV-2025-05-0566</t>
  </si>
  <si>
    <t>MC BU (kpay)</t>
  </si>
  <si>
    <t>Received from MC BU to HO Cash Customer Spart DP Ks 400,000/- Paid by Customer ( First Received 100000Ks (RV 05-0499 and Now 400,000Ks Total 500,000/- Received U Hla Myint) Second Time 400,000Ks Paid by Customer</t>
  </si>
  <si>
    <t>HQT-RV-2025-05-0589</t>
  </si>
  <si>
    <t>Received from MC BU to HO Cash, Ks-52,514/- (Advance clear refund) Receive by  Htet Shwe Yi Soe ( MC BU)</t>
  </si>
  <si>
    <t>HQT-RV-2025-05-0658</t>
  </si>
  <si>
    <t>Received from MC BU to HO Cash, NLP BR Customer Daw Khin Win Nyo Spart Chgs CYLINDER ASSY &amp; PISTON ASSY Ks 173,826/- Paid by Customer</t>
  </si>
  <si>
    <t>Received money form TGO BR to Ho Cash ,
MC BU INCOME- Ks 173,000/-,TOTAL MMK-1,463,900/-,Received by-Kaung Myat Thu 
(TGO BR )</t>
  </si>
  <si>
    <t>HQT-RV-2025-05-0682</t>
  </si>
  <si>
    <t>MC BU ( CWO CB Special )</t>
  </si>
  <si>
    <t>Received money transfer from MC BU to CWO CB Special ( for Customer U Kyi Hlaing ( Lappantan Township) Selena 3 Units Deposit Chgs Ks 600,000/- ),received by Knin Yadanar Htun</t>
  </si>
  <si>
    <t>HQT-RV-2025-05-0713</t>
  </si>
  <si>
    <t>Received from MC BU to HO Cash, Customer For Spart Chgs MC income Ks-45,050/- Paid by Customer</t>
  </si>
  <si>
    <t>HQT-RV-2025-05-0714</t>
  </si>
  <si>
    <t>Received from MC BU to HO Cash, Customer for Spart Chgs MC Income Ks-7,950/- Paid by Customer</t>
  </si>
  <si>
    <t>HQT-RV-2025-05-0738</t>
  </si>
  <si>
    <t>Received from MC BU to HO Cash Customer Spart Final Payment Ks-552,100/- Paid by Customer</t>
  </si>
  <si>
    <t>21030025 Affi # United Mercury Group Motors Co.,Ltd. (Motorcycle)-HQ Total</t>
  </si>
  <si>
    <t>21030026 Affi # Win Food Co.,Ltd. (Win Food)-HQ</t>
  </si>
  <si>
    <t>HQT-RV-2025-04-0011</t>
  </si>
  <si>
    <t>Receive money from Ontarget for Customer Name ; U Myint Kyaw (Win Food) , TL Ks-100,000/- , received by KPay</t>
  </si>
  <si>
    <t>Salary Income Tax Deduction for Apr'25 , Total MMK -    1,978,556/- Salary Exchange rate USD 4430 &amp; 0.000225734/-Phyo Zay Aung 	Win Food MMK  7,033/-</t>
  </si>
  <si>
    <t>HQT-RV-2025-05-0050</t>
  </si>
  <si>
    <t>Receive money from Ontarget for Customer Name ; U Myint Kyaw ( Win Food ) Ks-100,000/- , received by KPay</t>
  </si>
  <si>
    <t>HQT-RV-2025-05-0100</t>
  </si>
  <si>
    <t>Ngu Wah Theint(CHLD)</t>
  </si>
  <si>
    <t>Cash Received for refund money Thingyan pocket money of Win Food BU for 2024-2025 Total MP - 1, Total MMK - 50,000/-, Received BY - Ngu Wah Theint(CHLD)</t>
  </si>
  <si>
    <t>CHLD Division</t>
  </si>
  <si>
    <t>HQT-RV-2025-05-0134</t>
  </si>
  <si>
    <t>Receive money from Ontarget for Customer Name ; Daw Phyu Thwe Win (Win Food) Ks-2,000,000/- , received by KPay</t>
  </si>
  <si>
    <t>21030026 Affi # Win Food Co.,Ltd. (Win Food)-HQ Total</t>
  </si>
  <si>
    <t>21030027 Affi # Win Motor Co.,Ltd. (AT&amp;T)-HQ</t>
  </si>
  <si>
    <t>HQT-RV-2025-04-0024</t>
  </si>
  <si>
    <t>AT&amp;T BU ( KPay )</t>
  </si>
  <si>
    <t>Receive money from AT&amp;T BU to HO Cash ( Customer Name ; [CU2018-00556] WIN KHAING,U , ATT-GIA-25040002 ATT-PRT-SO-25040001 , Payment Terms , Cash Down , $112.7 * 4440 rate ) TL Ks-500,400/- , received by KPay</t>
  </si>
  <si>
    <t>HQT-RV-2025-04-0032</t>
  </si>
  <si>
    <t>Received money from SBO BR to Ho Cash ,ATT-1,502,400/-,TOTAL MMK-2,526,550/-,Received by-Pwint Thartar Khaing (SBO BR )</t>
  </si>
  <si>
    <t>HQT-JV-2025-04-0108</t>
  </si>
  <si>
    <t>SI-UNT-ATT-2025-04-00001-Customer Payment 3,100,000.00 K - AYE MIN HTOON,U for Chairwoman Office expense</t>
  </si>
  <si>
    <t>Adj pay to ATT BU for SI-UNT-ATT-2025-04-00001-Customer Payment 3,100,000.00 K - AYE MIN HTOON,U for Chairwoman Office expense- 04/03/2025 USD 698.2/-</t>
  </si>
  <si>
    <t>HQT-RV-2025-04-0061</t>
  </si>
  <si>
    <t>Receive money from AT&amp;T BU to HO Cash ( Customer Name ;  [CU2024-00543] ZIN MAR WIN,DAW(12/YAPATHA(N)062904) , ATT-GIA-25040004 -PRT-SO-25040002bu sale , Cash Down , Shipping Address , 21 QUARTER , LEIN KONE , (remark-ATT-SR-25040001 / ATT-GR-25040005 ) , Payment Terms , ATT-PRT-SO-25040002 bu sale , cash down , rate-4440 , dollor-111.68$ , mmk-495,859)-customer wrong order and they pay for 1 item (amount-26.28$) but we open for 2-items (so 1item =amount-85.4$ isn't sold to customer ) this is DOC only )  actual amount is  $26.28 * 4440 rate &gt; Ks-116,683/- ) TL Ks-116,700/- , received by KPay</t>
  </si>
  <si>
    <t>Received money from MTL BR to Ho Cash, 
AT&amp;T - 295,783/-
TOTAL MMK-5,000,000/-,Received by-Theint Theint Thu (MTL BR )</t>
  </si>
  <si>
    <t>HQT-RV-2025-04-0069</t>
  </si>
  <si>
    <t>AT&amp;T BU ( Cash )</t>
  </si>
  <si>
    <t>Receive money from AT&amp;T BU to HO Cash ( Customer Name ; U Soe Moe Kyaw , MT 804 S+ 7 poly , ATT BU , Rental Charges (For 1 Month) , Received Amount ) TL Ks-5,000,000/- , received by Cash</t>
  </si>
  <si>
    <t>HQT-RV-2025-04-0070</t>
  </si>
  <si>
    <t>Receive money from AT&amp;T BU to HO Cash ( Customer Name ; U Soe Moe Kyaw , MT 804 S+ 7 poly , ATT BU ,Transportation  Charges  (YGN to GPK) ) , Received Amount ) TL Ks-500,000/- , received by Cash</t>
  </si>
  <si>
    <t>HQT-RV-2025-04-0116</t>
  </si>
  <si>
    <t>Receive money from AT&amp;T BU to HO Cash ( Customer Name ; [CU2024-00543] ZIN MAR WIN,DAW(12/YAPATHA(N)062904) , ATT-GIA-25040009 ATT-PRT-SO-25040003 BU Sale , $10.67 * 4440 rate ) Ks-47,374/- , received by KPay</t>
  </si>
  <si>
    <t>HQT-RV-2025-04-0117</t>
  </si>
  <si>
    <t>Receive money from AT&amp;T BU to HO Cash ( Customer Name ; Daw Zin Mar Win , ATT to Taik Gyi Tsp; Naung Thone Pin Village , MH-108RG, Machine , Sr no- FTHRGG50LLU000426 , 2K/3696, PIC-Aung Ko Myint , Rental Machine Income (1 Month) Total MMK 6,000,000/-ks &gt; (AYA BANK 4,000,000/-ks )(K-Pay  2,000,000/-ks) ) Ks-2,000,000/- , received by KPay</t>
  </si>
  <si>
    <t>HQT-RV-2025-04-0162</t>
  </si>
  <si>
    <t>Received money from HPN BR to Ho Cash ,ATT-114,600/-,TOTAL MMK-2,306,000/-,Received by-Zar Ni Htet (HPN BR )</t>
  </si>
  <si>
    <t>HQT-RV-2025-04-0187</t>
  </si>
  <si>
    <t>Receive money from AT&amp;T BU to HO Cash ( Customer Name ; Ko Thet Tun 09-955288557/09-769376767/09-445903740 , ATT-GIA-25040016 ATT-PRT-SO-25040007 bu sale , $77.8 * 4460 rate , Cash Down ) TL Ks-346,988/- , received by KPay</t>
  </si>
  <si>
    <t>HQT-RV-2025-04-0188</t>
  </si>
  <si>
    <t>Receive money from AT&amp;T BU to HO Cash ( Customer Name ; ma poe ei san (shweku) 09684827990 , ATT-GIA-25040017  ATT-PRT-SO-25040008 , BU Sale , $50.86 * 4460 rate , Cash Down ) TL Ks-226,835/- , received by KPay</t>
  </si>
  <si>
    <t>HQT-RV-2025-04-0190</t>
  </si>
  <si>
    <t>Receive money from AT&amp;T BU to HO Cash ( Customer Name ; [CU2024-00151] TIN HTUT,U(12/ THAKATA(N) 031166) , ATT-GIA-25040018 ATT-PRT-SO-25040009 , BU Sale , $74.08 * 4460 rate , Cash Down ) TL Ks-330,396/- , received by KPay</t>
  </si>
  <si>
    <t>HQT-RV-2025-04-0191</t>
  </si>
  <si>
    <t>Receive money from AT&amp;T BU to HO Cash ( Customer Name ;   Daw Zin Mar Win , Machine Repair Income , MH88T-229 , Checked the wireline , Repair the auger/feeder  chain/HST link/hydraulic up &amp; down ) TL Ks-110,000/- , received by KPay</t>
  </si>
  <si>
    <t>HQT-RV-2025-04-0192</t>
  </si>
  <si>
    <t>Receive money from AT&amp;T BU to HO Cash ( Customer Name ;  Daw Zin Mar Win , Transportation Income  , Transportation from ATT to Taik Gyi Tsp; Naung Thone Pin Village , MH-108RG, Sr no-FTHRGG50LLU000426, 2K/3696, PIC-Aung Ko Myint ) TL Ks-260,000/- , received by KPay</t>
  </si>
  <si>
    <t>HQT-RV-2025-04-0193</t>
  </si>
  <si>
    <t>Receive money from AT&amp;T BU to HO Cash ( Customer Name ;  Daw Zin Mar Win , Transportation Income  , Transportation from ATT to Htantabin Tsp; Chaung Nyi Ko  Village , MH-88T, Sr no-000229, 2K/3696, PIC-Aung Ko Myint ) TL Ks-180,000/- , received by KPay</t>
  </si>
  <si>
    <t>HQT-RV-2025-04-0195</t>
  </si>
  <si>
    <t>Hnin Wai Lwin ( AT&amp;T BU ) Budget</t>
  </si>
  <si>
    <t>Receive money from AT&amp;T BU for Budget Refund Money TL Ks-918,900/- , received by Hnin Wai Lwin ( AT&amp;T BU )</t>
  </si>
  <si>
    <t>HQT-RV-2025-04-0289</t>
  </si>
  <si>
    <t>Hnin Wai Lwin ( AT&amp;T BU ) Pooling</t>
  </si>
  <si>
    <t>Receive money from AT&amp;T BU for Jan'25 , Feb'25 Pooling Amount Ks-147,890/- ( HQT-PV-2025-04-0222 )</t>
  </si>
  <si>
    <t>Received money from MTL BR to Ho Cash ,ATT-161,749/-,TOTAL MMK-4,016,500/-,Received by-Theint Theint Thu (MTL BR )</t>
  </si>
  <si>
    <t>Received money from MGW BR to Ho Cash ,ATT BU Amt = ks 100,500/- , TOTAL MMK= ks 6,626,870/-,Received by-Khin Nyein Chan (MGW BR )</t>
  </si>
  <si>
    <t>Received money from YGN BR to Ho Cash ,ATT-251,321/-,TOTAL MMK-3,807,644/-,Rececived by-Khin Pa Pa Phyo (YGN BR )</t>
  </si>
  <si>
    <t>Received money from GBK BR to Ho Cash ,
ATT -102,267/- 
Total - 2,000,089/- ,Received by-Thin Sue Htwe (GBK BR )</t>
  </si>
  <si>
    <t>HQT-RV-2025-04-0371</t>
  </si>
  <si>
    <t>Receive money from AT&amp;T BU to HO Cash for Budget Refund Money Ks-1,505,850/- , received by Hnin Wai Lwin ( AT&amp;T BU )</t>
  </si>
  <si>
    <t>HQT-RV-2025-04-0376</t>
  </si>
  <si>
    <t>Receive money transfer from Dawei BR to HO Cash ( AT&amp;T BU ) Ks-84,740/- , received by KPay</t>
  </si>
  <si>
    <t>HQT-RV-2025-04-0382</t>
  </si>
  <si>
    <t>Received money from YGN BR to Ho Cash ,ATT Income TOTAL MMK-251,800/-,Received by-Khin Pa Pa Phyo (YGN BR )</t>
  </si>
  <si>
    <t>Received money from NLP BR to Ho Cash,ATT BU-694700/-
TOTAL MMK-6,590,800/-,Received by-Aye Aye Mon(NLP BR )</t>
  </si>
  <si>
    <t>Received money form TGY BR to Ho Cash ,
ATT - KS 114,443/- (TGY-RV-2025-04-0025)
TOTAL - KS 1,031,567/-,TOTAL MMK-6,410,307/-,Received by-Eaint Myat Thu Han(TGY BR )</t>
  </si>
  <si>
    <t>HQT-JV-2025-04-0109</t>
  </si>
  <si>
    <t>RV-ATT-2025-04-00068</t>
  </si>
  <si>
    <t>Adj pay to ATT BU for ATT/REN/UNT/2025/04/004   Acc to Acc with Chainwoman Office (Corp HO) Rental Machine  from ATT BU to A Block -DF-95, Sr no-17743, Dozer Operation  Ko Aye Min Htun 09-977835641-Customer Payment 450,000.00 K - CORPORATE H.O (CORP) - 04/23/2025 CWO ကိုယ်ပိုင်ခြံံ</t>
  </si>
  <si>
    <t>HQT-RV-2025-04-0557</t>
  </si>
  <si>
    <t>Receive money fro AT&amp;T BU to HO Cash ( Customer Name ; U Soe Paing , Bu sale , cashdown , ATT-PRT-SO-25040011(odoo-    Sales Orders  SO-PRT-ATT-2025-04-00054/GI-PRT-ATT-2025-04-00053 , erp ATT-GIA-25040021 , $609.71 * 4460 rate ) TL Ks-2,719,306/- , received by KPay</t>
  </si>
  <si>
    <t>HQT-RV-2025-04-0558</t>
  </si>
  <si>
    <t>Receive money fro AT&amp;T BU to HO Cash ( Customer Name ; U Soe Paing , Bu sale , cashdown , ATT-PRT-SO-25040010 (odoo-SO-PRT-ATT-2025-04-00053/GI-PRT-ATT-2025-04-00052) , erp-ATT-GIA-25040019 , $133.94 * 4430 rate ) TL Ks-593,354/- , received by KPay</t>
  </si>
  <si>
    <t>Received money from GBK BR to Ho Cash , 
ATT - 26,700/- 
TOTAL MMK- 1,397,948/-,Received by-Thin Sue Htwe (GBK BR )</t>
  </si>
  <si>
    <t>HQT-RV-2025-04-0568</t>
  </si>
  <si>
    <t>Receive money fro AT&amp;T BU to HO Cash ( Customer Name ; SI THU AUNG,U , Bu sale , cashdown , $49.33 * 4430 rate , erp-ATT-GIA-25040022 , ATT-PRT-SO-25040012(ODOO-SO-PRT-ATT-2025-04-00055/GI-PRT-ATT-2025-04-00054) ) TL Ks-218,531/- , received by KPay</t>
  </si>
  <si>
    <t>HQT-RV-2025-04-0647</t>
  </si>
  <si>
    <t>Receive Money from AT&amp;T BU to HO Cash for Budget Refund Money Ks-525,750/- , received by Hnin Wai Lwin ( AT&amp;T BU )</t>
  </si>
  <si>
    <t>HQT-RV-2025-04-0653</t>
  </si>
  <si>
    <t>Receive money from AT&amp;T BU to HO Cash ( Customer Name ; Daw Thidar , Nyaung Tone(တာကွေ့) , ATT-GIA-25040035 ATT-PRT-SO-25040017 , $84.5 * 4430 rate ) TL Ks-374,335/- , received by Cash</t>
  </si>
  <si>
    <t>HQT-RV-2025-04-0654</t>
  </si>
  <si>
    <t>Receive money from AT&amp;T BU to HO Cash ( ATT-GIA-25040034 ATT-PRT-SO-25040015 , BU Sale ,Cash Down , $47.6 * 4430 rate ) TL Ks-210,868/- , received by Cash</t>
  </si>
  <si>
    <t>HQT-RV-2025-04-0655</t>
  </si>
  <si>
    <t>Receive money from AT&amp;T BU to HO Cash ( Customer Name ; Cash Down Shain Htet Oo , ATT-GIA-25040037ATT-PRT-SO-25040019 ,  $8.28 * 4430 rate ) TL Ks-36,680/- , received by Cash</t>
  </si>
  <si>
    <t>HQT-RV-2025-04-0656</t>
  </si>
  <si>
    <t>Receive money from AT&amp;T BU to HO Cash ( Customer Name ; War War Win , ATT-PRT-SO-25040013ATT-GIA-25040023 BU Slae , $95.6 * 4430 rate ) TL Ks-423,508/- , received by Cash</t>
  </si>
  <si>
    <t>HQT-RV-2025-04-0668</t>
  </si>
  <si>
    <t>Received money form MDY BR to Ho Cash ,ATT-28,000/-,TOTAL USD-37,700/-,Recevied by-Kyaw Kyaw Htun(MDY BR )</t>
  </si>
  <si>
    <t>HQT-RV-2025-04-0710</t>
  </si>
  <si>
    <t>Receive money from AT&amp;T BU to HO Cash ( Customer Name ; KO KYAW WIN MIN , RENTAL CUSTOMER , ATT-GIA-25040042 ATT-PRT-SO-25040023 BU SALE , CASHDOWN ,  $93.85 * 4430 rate ) TL Ks-415,755/- , received by Cash</t>
  </si>
  <si>
    <t>HQT-RV-2025-04-0711</t>
  </si>
  <si>
    <t>Receive money from AT&amp;T BU to HO Cash ( Customer Name ; AUNG NAING SOE, ATT-PRT-SO-25040022 BU SALE , CASHDOWN ,  $26.85 * 4430 rate ) TL Ks-118,950/- , received by Cash</t>
  </si>
  <si>
    <t>HQT-RV-2025-04-0712</t>
  </si>
  <si>
    <t>Receive money from AT&amp;T BU to HO Cash ( Customer Name ; U KYI, ATT-GIA-25040041ATT-PRT-SO-25040021 BU SALE , CASHDOWN ,  $97.97 * 4430 rate ) TL Ks-434,000/- , received by Cash</t>
  </si>
  <si>
    <t>HQT-RV-2025-04-0713</t>
  </si>
  <si>
    <t>Receive money from AT&amp;T BU to HO Cash ( Customer Name ; U KYI TUN , ATT-PRT-SO-25040024 BU SALE , CASHDOWN ,  $159 * 4430 rate ) TL Ks-704,370/- , received by Cash</t>
  </si>
  <si>
    <t>HQT-RV-2025-04-0714</t>
  </si>
  <si>
    <t>Receive money from AT&amp;T BU to HO Cash ( Customer Name ; U MYINT KYAW , OLD PARTS SALE ,ATT-GIA-25040044 ATT-PRT-SO-25040025 BU SALE , CASHDOWN , $5.7 * 4430 rate ) TL Ks-25,250/- , received by Cash</t>
  </si>
  <si>
    <t>HQT-RV-2025-04-0718</t>
  </si>
  <si>
    <t>Receive money from AT&amp;T BU to HO Cash ( Customer Name ; Daw Zin Mar Win , Transportation from Kyaik Lat to ATT BU; MH-88T, Sr no-000229, 2K/3696, PIC-Aung Ko Myint ) TL Ks-480,000/- , received by Cash</t>
  </si>
  <si>
    <t>HQT-RV-2025-04-0719</t>
  </si>
  <si>
    <t>Receive money from AT&amp;T BU to HO Cash ( Customer Name ; AUNG NAING SOE , ATT-GIA-25040039 ATT-PRT-SO-25040020 BU Sale , Cash Down , $13 * 4430 rate ) TL Ks-57,590/- , received by KPay</t>
  </si>
  <si>
    <t>HQT-RV-2025-04-0720</t>
  </si>
  <si>
    <t>Receive money from AT&amp;T BU to HO Cash ( Customer Name ; AUNG NAING SOE , ATT-GIA-25040036 ATT-PRT-SO-25040018 Payment Terms , Cash Down , $-641.13 * 4430 rate ) TL Ks-2,840,205/- , received by KPay</t>
  </si>
  <si>
    <t>HQT-RV-2025-04-0721</t>
  </si>
  <si>
    <t>Receive money from AT&amp;T BU to HO Cash ( Customer Name ; AUNG NAING SOE , ATT-GIA-25040024 ATT-PRT-SO-25040014 , Cash Down , $4.49 * 4430 rate ) TL Ks-19,890/- , received by KPay</t>
  </si>
  <si>
    <t>Received money from  YGN BR to Ho Cash, ATT-265,000/-,TOTAL MMK-21,869,858/-,Received by -Khin Pa Pa Phyo (YGN BR )</t>
  </si>
  <si>
    <t>Salary  Income Tax
Deduction for Apr'25 , Total MMK -    1,978,556/- Salary Exchange rate USD 4430 &amp; 0.000225734/-Agriculture Tractor &amp; Truck Zin Mar(4),MMK  11,033/-,Than Zaw Lin MMK  12,783/-,Maung Maung MMK  48,567/-</t>
  </si>
  <si>
    <t>Salary Car Repair Charges  Deduction for Apr'25 , Total MMK -     871,962/- Salary Exchange rate USD 4430 &amp; 0.000225734/-Than Zaw Lin	Agriculture Tractor &amp; Truck	Car Repair Charges	7L-6062 - Car Repair	MMK 8,250/-</t>
  </si>
  <si>
    <t>HQT-RV-2025-04-0774</t>
  </si>
  <si>
    <t>Receive money from AT&amp;T BU to HO Cash ( Customer Name ; U Kyaw Min Win , Farm Tractor 95HP (for  Dozer) , Machine Sr no - ATT local 024 , (Rental Income) Prepayment ) Ks-500,000/- , received by KPay</t>
  </si>
  <si>
    <t>Received money from NLP BR to Ho Cash ,ATT-589,300/-,TOTAL MMK-2,512,675/-,Received by-Aye Aye Mon (NLP BR )</t>
  </si>
  <si>
    <t>HQT-RV-2025-04-0804</t>
  </si>
  <si>
    <t>Receive money from AT&amp;T BU to HO Cash ( Customer Name ; Daw Poe Ei San , MKN-BSO-PRT-2025-04-0022 FOR ATT-GIA-25040052 , $314.79 * 4430 rate ) TL Ks-1,394,550/- , received by KPay</t>
  </si>
  <si>
    <t>HQT-RV-2025-04-0805</t>
  </si>
  <si>
    <t>Receive money from AT&amp;T BU to HO Cash ( Customer Name ; U San Kyi (14/DANAPA (N)153831 , Rental Income  for  Deutz Fahr 95 + Dozer , Sr no AG95E1WVT 17795 , 1 Month  (Deposit) ) TL Ks-2,000,000/- , received by KPay</t>
  </si>
  <si>
    <t>HQT-RV-2025-04-0806</t>
  </si>
  <si>
    <t>Receive money from AT&amp;T BU to HO Cash ( Customer Name ; aung myo thwin , ATT-GIA-25040055 ATT-PRT-SO-25040028 cashdown , $64.48 * 4430 rate ) TL Ks-285,646/- , received by KPay</t>
  </si>
  <si>
    <t>HQT-RV-2025-05-0058</t>
  </si>
  <si>
    <t>Receive money from AT&amp;T BU to HO Cash ( Customer Name ; POE EI SAN,DAW ,GI-PRT-ATT-2025-05-00010,SO-PRT-ATT-2025-05-00004 , $149.1 * 4430 rate ) TL Ks-660,513/- , received by KPay</t>
  </si>
  <si>
    <t>cash sale</t>
  </si>
  <si>
    <t>HQT-RV-2025-05-0060</t>
  </si>
  <si>
    <t>Receive money from AT&amp;T BU to HO Cash ( Customer Name ; AUNG THAN HLAING , GI-PRT-ATT-2025-05-00006 , SO-PRT-ATT-2025-05- 00002 , $119.88 * 4430 rate ) TL Ks-531,068/- , received by KPay</t>
  </si>
  <si>
    <t>HQT-RV-2025-05-0061</t>
  </si>
  <si>
    <t>Receive money from AT&amp;T BU to HO Cash ( Customer Name ; U SOE PAING , GI-PRT-ATT-2025-05-00009 , SO-PRT-ATT-2025-05-00003 , $173.14 * 4430 rate ) TL Ks-767,010/- , received by KPay</t>
  </si>
  <si>
    <t>HQT-RV-2025-05-0062</t>
  </si>
  <si>
    <t>Receive money from AT&amp;T BU to HO Cash ( Customer Name ; U MYINT KYAW , GI-PRT-ATT-2025-05-00011 BU Sale , SO-PRT-ATT-2025-05-00006 , $90.29 * 4430 rate ) Ks-399,984/- , received by KPay</t>
  </si>
  <si>
    <t>HQT-RV-2025-05-0085</t>
  </si>
  <si>
    <t>Receive money from AT&amp;T BU to HO Cash ( Customer Name  ; Daw Naw Phyu Phyu Latt , Invoice date  8/30/2023 , Invoice no  ATT-UNT-SI-23080045 , [ MH108-RG] Combine Harvester ) TL Ks-5,627,000/- , received by KPay</t>
  </si>
  <si>
    <t>over due</t>
  </si>
  <si>
    <t>HQT-RV-2025-05-0086</t>
  </si>
  <si>
    <t>Receive money from AT&amp;T BU to HO Cash ( Customer Name  ; U Win Naing , 'Deutz Fahr ,MCLAREN Front Dozer ,Field King , Invoice date 2-May 2023 , Invoice no 'UINV/ATT/2023/005/191,ATT-UNT-SI-23070025 , Final Payment , Amt -8,120,000/- ) TL Ks-8,120,000/- , received by Cash</t>
  </si>
  <si>
    <t>current due</t>
  </si>
  <si>
    <t>HQT-RV-2025-05-0087</t>
  </si>
  <si>
    <t>Receive money from AT&amp;T BU to HO Cash ( Customer Name  ; U Chan Nyein Aung  (14/MAAHPA(N)294689) , Rental Machine Income  5,000,000/-ks   for  Used MT804S+used Rotar225) , Serial no. 13609 + FKU225 00006 (Rental period: 1 month) ) TL Ks-5,000,000/- , received by Cash</t>
  </si>
  <si>
    <t>rental income</t>
  </si>
  <si>
    <t>Received money from TGY BR to Ho Cash ,
ATT - KS 222,700/-
 TOTAL MMK- 5,850,090/-,Received by-May Thin Chel (TGY BR )</t>
  </si>
  <si>
    <t>HQT-RV-2025-05-0106</t>
  </si>
  <si>
    <t>Receive money from AT&amp;T BU to HO Cash ( Customer Name : U AUNG THAN HLAING , GI-PRT-ATT-2025-05-00013 SO-PRT-ATT-2025-05-00005 , BU Sale , Cash Down , $363.4 * 4430 rate ) TL Ks-1,609,862/- , received by KPay</t>
  </si>
  <si>
    <t>HQT-RV-2025-05-0107</t>
  </si>
  <si>
    <t>Receive money from AT&amp;T BU to HO Cash ( Customer Name : U WIN NAING , SO-PRT-ATT-2025-05-00012 , GI-PRT-ATT-2025-05-00019 , BU Sale , Cash Down , $38.8 * 4420 rate ) TL Ks-171,496/- , received by KPay</t>
  </si>
  <si>
    <t>Received money from GBK BR to Ho Cash ,ATT BU - 2,218,315/- ,
TOTAL MMK- 3,652,323/- ,Received by-Thin Sue Htwe (GBK BR )</t>
  </si>
  <si>
    <t>HQT-RV-2025-05-0133</t>
  </si>
  <si>
    <t>Receive money from AT&amp;T BU to HO Cash ( Customer Name ; U San Kyi (14/DANAPA (N)153831 , Rental Income for Deutz Fahr 95 + Dozer , Sr no 17849 + 00229 , 1 Month ( Down Payment ) ) TL Ks-5,000,000/- , received by KPay</t>
  </si>
  <si>
    <t>HQT-RV-2025-05-0140</t>
  </si>
  <si>
    <t>Receive money from AT&amp;T BU to HO Cash ( Customer Name ; U AUNG MYO THWIN , GI-PRT-ATT-2025-05-00022 , SO-PRT-ATT-2025-05-00013 , BU SALE , $59.68 * 4420 rate ) TL Ks-263,785/- ,  received by KPay</t>
  </si>
  <si>
    <t>HQT-RV-2025-05-0141</t>
  </si>
  <si>
    <t>Receive money from AT&amp;T BU to HO Cash ( Customer Name ; ZIN MAR WIN,DAW(12/YAPATHA(N)062904) , GI-PRT-ATT-2025-05-00023   SO-PRT-ATT-2025-05-00015 , BU SALE , $78.58 * 4420 rate ) TL Ks-347,323/- ,  received by KPay</t>
  </si>
  <si>
    <t>HQT-RV-2025-05-0142</t>
  </si>
  <si>
    <t>Receive money from AT&amp;T BU to HO Cash ( Customer Name ; ZIN MAR WIN,DAW(12/YAPATHA(N)062904) , GI-PRT-ATT-2025-05-00024   SO-PRT-ATT-2025-05-00016 , BU SALE , $15.6 * 4420 rate ) TL Ks-68,952/- ,  received by KPay</t>
  </si>
  <si>
    <t>HQT-RV-2025-05-0171</t>
  </si>
  <si>
    <t>Receive money from AT&amp;T BU to HO Cash ( Customer Name ; Daw Zin Mar Win , MT 88T-Gear Box Shaft Replacement , Service Income ) TL Ks-100,000/- , received by KPay</t>
  </si>
  <si>
    <t>service income</t>
  </si>
  <si>
    <t>HQT-RV-2025-05-0172</t>
  </si>
  <si>
    <t>Theint Theint Nway (AT&amp;T)</t>
  </si>
  <si>
    <t>Cash received form AT&amp;T to HO Cash for Thingyan Pocket money refund , Win Min Aung, Zin Min Aung, Chit Zaw Oo, MMK - 150,000/-, Issue by - Theint Theint Nway (AT&amp;T)</t>
  </si>
  <si>
    <t>Thingyan Pocket money refund</t>
  </si>
  <si>
    <t>Htet Htet Moe Shwe ( AT&amp;T BU ) Budget</t>
  </si>
  <si>
    <t>Receive money from AT&amp;T BU to HO Cash for Budget Refund Money Ks-5,000/- , received by Htet Htet Moe Shwe ( AT&amp;T BU )</t>
  </si>
  <si>
    <t>Budget Refund</t>
  </si>
  <si>
    <t>HQT-RV-2025-05-0211</t>
  </si>
  <si>
    <t>Receive money from AT&amp;T BU to HO Cash ( Customer Name ; ZIN MAR WIN,DAW (12/YAPATHA(N)062904), SO-PRT-ATT-2025-05-00018 GI-PRT-ATT-2025-05-00026 , BU Sale , Cash Down , $53.5 * 4420 rate ) TL Ks-236,470/- , received by KPay</t>
  </si>
  <si>
    <t>HQT-RV-2025-05-0212</t>
  </si>
  <si>
    <t>Receive money from AT&amp;T BU to HO Cash ( Customer Name ; ZIN MAR WIN,DAW (12/YAPATHA(N)062904), SO-PRT-ATT-2025-05-00017 GI-PRT-ATT-2025-05-00025 , BU Sale , Cash Down , $41.3 * 4420 rate ) TL Ks-182,546/- , received by KPay</t>
  </si>
  <si>
    <t>Receive money from AT&amp;T BU to HO Cash for Budget Refund Money Ks-300,000/- , received by Htet Htet Moe Shwe ( AT&amp;T BU )</t>
  </si>
  <si>
    <t>HQT-RV-2025-05-0258</t>
  </si>
  <si>
    <t>Receive money from AT&amp;T BU to HO Cash ( Customer Name ; CASHDOWN  (KO KO OO)  ဒိုက်ဦး , SO-PRT-ATT-2025-05-00020  GI-PRT-ATT-2025-05-00027 BU Sale , $340.72 * 4420 rate ) TL Ks-1,505,982/- , received by KPay</t>
  </si>
  <si>
    <t>HQT-RV-2025-05-0259</t>
  </si>
  <si>
    <t>Receive money from AT&amp;T BU to HO Cash ( Customer Name ; THANT ZIN,U/SAW KI YI SHO,U , SO-PRT-ATT-2025-05-00023   GI-PRT-ATT-2025-05-00031 BU Sale , Cash Down , $81.48 * 4420 rate ) TL Ks-360,141/- , received by KPay</t>
  </si>
  <si>
    <t>HQT-RV-2025-05-0343</t>
  </si>
  <si>
    <t>Receive money from AT&amp;T BU to HO Cash ( Customer Name ; U Soe Moe Kyaw (7/MALANA(N)097032) , Rental Income for MT-804S , Sr no DETO804AEJ2C11127 , 1 Month (Downpayment) ) TL Ks-5,000,000/- , received by KPay</t>
  </si>
  <si>
    <t>HQT-RV-2025-05-0352</t>
  </si>
  <si>
    <t>Receive money from AT&amp;T BU to HO Cash ( Customer Name ; U San Kyi , Machine Repair Charges , Steering Hydraulic Function Abnormal , DF95 , 17849 ) TL Ks-80,000/- , received by KPay</t>
  </si>
  <si>
    <t>AMISCATT-2025-05-00012</t>
  </si>
  <si>
    <t>Received money from Yoma USD Acc (5) Acc Closed  (5) Win Motor ($100@2106/-rate =210,600/-Ks ) Total Amount - 1,030,761/- Ks</t>
  </si>
  <si>
    <t xml:space="preserve">Yoma USD Acc Acc Closed </t>
  </si>
  <si>
    <t>HQT-RV-2025-05-0430</t>
  </si>
  <si>
    <t>Receive money from AT&amp;T BU to HO Cash ( Customer Name ; U Kyaw Min Win , GI-PRT-ATT-2025-05-00039 , SO-PRT-ATT-2025-05-00034 ( BU Sale ) USD54.42 * 4420 rate &gt; Ks-240,536/- ) Receive Amount Ks-240,500/- , received by Kay Thi Htoo ( AT&amp;T BU )</t>
  </si>
  <si>
    <t>HQT-RV-2025-05-0431</t>
  </si>
  <si>
    <t>Receive money from AT&amp;T BU to HO Cash ( Customer Name ; U Aung Naing Soe , GI-PRT-ATT-2025-05-00032 , SO-PRT-ATT-2025-05-00024 ( BU Sale ) USD173.14 * 4420 rate &gt; Ks-765,278/- ) Receive Amount Ks-765,300/- , received by Kay Thi Htoo ( AT&amp;T BU )</t>
  </si>
  <si>
    <t>HQT-RV-2025-05-0432</t>
  </si>
  <si>
    <t>Receive money from AT&amp;T BU to HO Cash ( Customer Name ; U Kyaw Min Win , Cross ball and bub seal replacing ( External Service Income ) Receive Amount Ks-139,500/- , received by Kay Thi Htoo ( AT&amp;T BU )</t>
  </si>
  <si>
    <t>HQT-RV-2025-05-0441</t>
  </si>
  <si>
    <t>Receive money from AT&amp;T BU to HO Cash ( Customer Name ; U SOE MOE KYAW , SO-PRT-ATT-2025-05-00036 , GI-PRT-ATT-2025-05-00041 , $13.5 * 4430 rate ) TL Ks-59,805/- , received by KPay</t>
  </si>
  <si>
    <t>Received money from TGY BR to Ho Cash ,
ATT -KS 404,160/-
TOTAL MMK-  2,285,400/-,Received by-May Thin Chel (TGY BR )</t>
  </si>
  <si>
    <t>HQT-RV-2025-05-0451</t>
  </si>
  <si>
    <t>ATT BU ( KPay )</t>
  </si>
  <si>
    <t>Receive money from AT&amp;T BU to HO Cash,Customer U Htun Yin Matador Crawler Rota    (Used) , Serial No -  7417 ,     Deposit -Amt 3,000,000/-Ks   ,  TL Ks - 3,000,000- , received by KPay</t>
  </si>
  <si>
    <t>Deposit</t>
  </si>
  <si>
    <t>HQT-RV-2025-05-0457</t>
  </si>
  <si>
    <t>Receive money from AT&amp;T BU to HO Cash ( Customer Name ; U SOE MOE KYAW , GI-PRT-ATT-2025-05-00042  SO-PRT-ATT-2025-05-00038 BU Sale ,$102.6 * 4445 rate ) TL Ks-456,057/- , received by KPay</t>
  </si>
  <si>
    <t>HQT-RV-2025-05-0472</t>
  </si>
  <si>
    <t>MTL  BR (Income Trnasfer )</t>
  </si>
  <si>
    <t>Received money from MTL BR to Ho Cash ,ATT BU Income TOTAL MMK-AT&amp;T BU Income TOTAL MMK-1,481,224/-,Received by-Theint Theint Thu(MTL BR )</t>
  </si>
  <si>
    <t>HQT-RV-2025-05-0497</t>
  </si>
  <si>
    <t>Received money from NSN BR to Ho Cash ,ATT TOTAL MMK-1,000,000/-,Received by-Zin Mar Lwin (NSN BR )</t>
  </si>
  <si>
    <t>HQT-RV-2025-05-0546</t>
  </si>
  <si>
    <t>Receive money transfer from Monywa BR to HO Cash ( AT&amp;T BU ) TL Ks-596,700/- , received by KPay</t>
  </si>
  <si>
    <t>HQT-RV-2025-05-0548</t>
  </si>
  <si>
    <t>Receive money from AT&amp;T BU to HO Cash ( Customer Name ; U Ko Ko Naing(DF95) , Cluth assembly , Advance Amount ) TL Ks-2,500,000/- , received by KPay</t>
  </si>
  <si>
    <t>Advance income (customerမှငွေကြိုသွင်းထားပစ္စည်းလာမထုတ်သေးလို့invမဖွင့်ရသေး for spare part</t>
  </si>
  <si>
    <t>HQT-RV-2025-05-0550</t>
  </si>
  <si>
    <t>Receive money from AT&amp;T BU to HO Cash for Budget Refund Money Ks-437,700/- , received by Htet Htet Moe Shwe ( AT&amp;T BU )</t>
  </si>
  <si>
    <t>Received moey from TGO BR to Ho Cash ,ATT BU Income - Ks 2,000,000/-
TOTAL MM-  3,738,500/-,Received by-Kaung Myat Thu (GBK BR )</t>
  </si>
  <si>
    <t>HQT-RV-2025-05-0578</t>
  </si>
  <si>
    <t>Receive money from AT&amp;T BU to HO Cash ( Customer Name ; Aung Naing Soe , Cash Down , SO-PRT-ATT-2025-05-00041 , GI-PRT-ATT-2025-05-00049 Bu Sale , $2.27 * 4430 rate ) TL Ks-10,056/- , received by KPay</t>
  </si>
  <si>
    <t>Receive money from AT&amp;T BU to HO Cash for Budget Refund Money Ks-137,000/- , received by Htet Htet Moe Shwe ( AT&amp;T BU )</t>
  </si>
  <si>
    <t>HQT-RV-2025-05-0607</t>
  </si>
  <si>
    <t>Htet Htet Moe Shwe ( AT&amp;T BU ) Pooling</t>
  </si>
  <si>
    <t>Receive money from AT&amp;T BU for Mar'25 Pooling Amount Ks-131,981/- ( HQT-PV-2025-05-0468  )</t>
  </si>
  <si>
    <t>Pooling Amount</t>
  </si>
  <si>
    <t>HQT-RV-2025-05-0613</t>
  </si>
  <si>
    <t>Receive money from AT&amp;T BU to HO Cash ( Customer Name ; U Chan Nyein Aung , 7 poly DISC HARROW-26" , Rental Income , ATT BU ) TL Ks-300,000/- , received by KPay</t>
  </si>
  <si>
    <t>Received money form  MDY  BR to Ho Cash ,ATT-1,202,332/-,TOTAL MMK- 5,525,732 /-,Received by-Kyaw Kyaw Htun (MDY  BR )</t>
  </si>
  <si>
    <t>Received money from YGN BR to Ho Cash ,ATT-439,346/-,TOTAL MMK-1,691,996/-,Received by-Khin Pa Pa Phyo (YGN BR )</t>
  </si>
  <si>
    <t>Received money froM MTL BR to Ho Cash ,
AT&amp;T BU Income - 2,215/-,TOTAL MMK-2,954,968/-,Received by-Thinzar Nyo (MTL BR )</t>
  </si>
  <si>
    <t>HQT-PV-2025-05-0583</t>
  </si>
  <si>
    <t>Cash Pay to AT&amp;T BU Budget for May'25 TL Ks-15,000,000/- ( Remark - Office Rental , HQT-RV-2025-05-0747 ) , issue by Htet Htet Moe Shwe</t>
  </si>
  <si>
    <t>cancel account wrond</t>
  </si>
  <si>
    <t>Received money from MDY BR to Ho Cash ,ATT - 1,104,100/-, TOTAL MMK-15,000,000/-, Received by-Thwe Zin San Oo(MDY BR )</t>
  </si>
  <si>
    <t>Receive money from AT&amp;T BU to HO Cash for Budget Refund Money Ks-330,000/- , received by Htet Htet Moe Shwe ( AT&amp;T BU )</t>
  </si>
  <si>
    <t>Receive money transfer from MTL BR to HO Cash ( AT&amp;T Ks-57,720/-  ) TL Ks-7,557,268/- , received by KPay</t>
  </si>
  <si>
    <t>Receive money transfer from Pathein BR to HO Cash ( ATT Ks-1,544,474/- ) TL Ks-2,694,245/-  ,received by KPay</t>
  </si>
  <si>
    <t>21030027 Affi # Win Motor Co.,Ltd. (AT&amp;T)-HQ Total</t>
  </si>
  <si>
    <t>21030028 Affi # Win Precious Resources Co.,Ltd. (Mining)-HQ</t>
  </si>
  <si>
    <t>Received money transfer from USD Account Closed (10) (6) Win Precious Co.,Ltd &gt;Acc No- 066643338000215 ,USD-132.53/- , USD 16,940.05@ 2106/- rate = 35,675,745.3/-ks</t>
  </si>
  <si>
    <t>21030028 Affi # Win Precious Resources Co.,Ltd. (Mining)-HQ Total</t>
  </si>
  <si>
    <t>21030029 Affi # Win Progress Co.,Ltd. (Truck &amp; Bus)-HQ</t>
  </si>
  <si>
    <t>HQT-RV-2025-04-0046</t>
  </si>
  <si>
    <t>T&amp;B BU ( Cash )</t>
  </si>
  <si>
    <t>Receive money from T&amp;B BU to HO Cash ( Customer Name ; Daewoo Bus Myanmar , BTR-PRT-SI-25030018 , BTR-SER-SI-25030012 &gt; $1,240.35 + $100 &gt; TL $1,340.35 * 4450 rate ) TL Ks-5,964,600/- , received by Cash</t>
  </si>
  <si>
    <t>HQT-RV-2025-04-0047</t>
  </si>
  <si>
    <t>T&amp;B BU ( KPay )</t>
  </si>
  <si>
    <t>Receive money from T&amp;B BU to HO Cash ( Customer Name ; Coca Cola , BTR-PRT-SI-25030025 , BTR-SER-SI-25030016 , $238.23 +$11.85 &gt; $250.08 * 4460 rate ) TL Ks-1,115,357/- , received by KPay</t>
  </si>
  <si>
    <t>HQT-RV-2025-04-0225</t>
  </si>
  <si>
    <t>Receive money from T&amp;B BU to HO Cash ( Customer Name ; U Hlaing Htun (4S-4945) , Service Invoice No- BTR-SER-SI-25040004 , BTR-SER-SO-25040009 , $11.75 * 4470 rate ) TL Ks-52,500/- , received by KPay</t>
  </si>
  <si>
    <t>HQT-RV-2025-04-0302</t>
  </si>
  <si>
    <t>Thi Thi Oo ( T&amp;B BU ) Pooling</t>
  </si>
  <si>
    <t>Receive money from T&amp;B BU for Jan'25 , Feb'25 Pooling Amount Ks-3,360,904/- ( HQT-PV-2025-04-0236  )</t>
  </si>
  <si>
    <t>HQT-RV-2025-04-0324</t>
  </si>
  <si>
    <t>Receive money from T&amp;B BU to HO Cash ( Customer Name ; U Htin Kyaw Aung Myint(7M-5825) , Invoice No-BTR-SER-SI-25040015,BTR-PRT-SI-25040018 , Amount-7.05+12.44=19.49 * 4470 rate ) TL Ks-87,100/- , received by KPay</t>
  </si>
  <si>
    <t>HQT-RV-2025-04-0361</t>
  </si>
  <si>
    <t>Receive money from T&amp;B BU to HO Cash ( Customer Name ; Denko Company Limited , BTR-PRT-SI-25030036 , T&amp;B Income ) TL Ks-332,800/- , received by KPay</t>
  </si>
  <si>
    <t>HQT-RV-2025-04-0451</t>
  </si>
  <si>
    <t>Receive money from T&amp;B BU to HO Cash ( Customer Name ; U Sai Htun Shwe  , 6th installment Payment , TRK BU ) TL Ks-1,000,000/- , received by KPay</t>
  </si>
  <si>
    <t>HQT-RV-2025-04-0520</t>
  </si>
  <si>
    <t>Receive money from T&amp;B BU to HO Cash ( Customer Name ;  Myanmar Fast&amp; Forward , BTR-PRT-SI-25030047 , BTR-SER-SI-25030030 , T&amp;B income ) TL Ks-13,803/- , received by KPay</t>
  </si>
  <si>
    <t>HQT-RV-2025-04-0563</t>
  </si>
  <si>
    <t>Thi Thi Oo ( T&amp;B BU ) Budget</t>
  </si>
  <si>
    <t>Receive Money from T&amp;B BU to HO Cash for Budget Refund Money Ks-781,500/- , received by Thi Thi Oo ( T&amp;B BU )</t>
  </si>
  <si>
    <t>HQT-RV-2025-04-0627</t>
  </si>
  <si>
    <t>Khin Moh Moh Lwin ( T&amp;B BU )</t>
  </si>
  <si>
    <t>Receive money from T&amp;B to HO Cash for Bonus Refund Money &gt; HQT-PV-2025-04-0382  Ks-173,325/- , received by Khin Moh Moh Lwin ( T&amp;B BU )</t>
  </si>
  <si>
    <t>Salary Income Tax Deduction for Apr'25 , Total MMK -    1,978,556/- Salary Exchange rate USD 4430 &amp; 0.000225734/-Truck &amp; Bus Zin Mar Soe MMK 783/-May Thin Oo MMK  950/-Win Theingi Nwe MMK  31,367/-Htet Paing Lin MMK  3,033/-Zar Zar Htwe MMK  31,367/-</t>
  </si>
  <si>
    <t>Salary Car Repair Charges  Deduction for Apr'25 , Total MMK -     871,962/- Salary Exchange rate USD 4430 &amp; 0.000225734/-Zar Zar Htwe	Truck &amp; Bus MMK Car Repair (5D-5760) MMK  40,187/-</t>
  </si>
  <si>
    <t>HQT-RV-2025-05-0102</t>
  </si>
  <si>
    <t>Receive money from T&amp;B BU to HO Cash ( Customer Name ; Ko Thet Win(Yatsauk) , BTR-PRT-SI-25050001 , $49.72 * 4430 rate , T&amp;B BU Income ) TL Ks-220,300/- , received by KPay</t>
  </si>
  <si>
    <t>HQT-RV-2025-05-0148</t>
  </si>
  <si>
    <t>Receive money from T&amp;B BU to HO Cash for Budget Refund Money  Ks-424,500/- , received by Thi Thi Oo ( T&amp;B BU )</t>
  </si>
  <si>
    <t>HQT-JV-2025-05-0052</t>
  </si>
  <si>
    <t>RECEIVED FROM GOOD FRIENDS</t>
  </si>
  <si>
    <t>7-May-25 RECEIVED FROM GOOD FRIENDS TRK BU  USD  28,844.37/-Bank Charges USD  7.67/-</t>
  </si>
  <si>
    <t>HQT-RV-2025-05-0208</t>
  </si>
  <si>
    <t>Receive money from T&amp;B BU to HO Cash for Budget Refund Money Ks-1,171,000/- , received by Thi Thi Oo ( T&amp;B BU )</t>
  </si>
  <si>
    <t>HQT-RV-2025-05-0288</t>
  </si>
  <si>
    <t>Received money from MDY BR to  Ho Cash ,S'Part Income;Cust Kay Thi Oo,INV/TRK/MDY/PT/2025/05/0108,$551.67*4430(rate),=KS2,443,898/-,Sale Man,Myo Ko Ko,U,TRK BU,=KS2,496,216/-(Advance -$11.81*4430(rate),=KS52,318),TOTAL MMK-2,496,216/-,Received by-Thwe Zin San Oo(MDY BR )</t>
  </si>
  <si>
    <t>HQT-RV-2025-05-0303</t>
  </si>
  <si>
    <t>Receive money from T&amp;B BU to HO Cash ( Customer Name ; U Sai Htu Shwe 7 installment Payment ) TL Ks-1,000,000/- , received by KPay</t>
  </si>
  <si>
    <t>HQT-RV-2025-05-0367</t>
  </si>
  <si>
    <t>Receive money from T&amp;B BU to HO Cash ( Customer Name ; BOC , BTR-PRT-SI-25050005 , 4420 rate , T&amp;B Income ) TL Ks-814,000/- , received by Cash</t>
  </si>
  <si>
    <t>HQT-RV-2025-05-0391</t>
  </si>
  <si>
    <t>Receive money from T&amp;B BU to HO Cash ( Customer Name ; Coca Cola , BTR-PRT-SI-25050008 , $77.7 * 4430 rate , T&amp;B income ) TL Ks-344,211/- , received by KPay</t>
  </si>
  <si>
    <t>Received money from Yoma USD Acc (5) Acc Closed   (4) Win Progress (USD 100@2106/-rate =210,600/-Ks ) and  ) Total Amount - 1,030,761/- Ks</t>
  </si>
  <si>
    <t>HQT-RV-2025-05-0435</t>
  </si>
  <si>
    <t>Receive money from T&amp;B BU to HO Cash ( Customer Name ; U Hlaing Htun , BTR-PRT-SI-25050012 , BTR-SER-SI-25050005 , $261.42+$11.26=$272.68 * 4440 rate , T&amp;B Income ) TL Ks-1,210,700/- , received by KPay</t>
  </si>
  <si>
    <t>HQT-RV-2025-05-0584</t>
  </si>
  <si>
    <t>Receive money from T&amp;B BU to HO Cash for Budget Refund Money  Ks-1,070,650/- , received by Thi Thi Oo ( T&amp;B BU )</t>
  </si>
  <si>
    <t>HQT-RV-2025-05-0608</t>
  </si>
  <si>
    <t>Receive money from T&amp;B BU for Mar'25 Pooling Amount Ks-225,677/- ( HQT-PV-2025-05-0469 )</t>
  </si>
  <si>
    <t>Received money from MDY BR to Ho Cash , TRK - 3,342,002, TOTAL MMK-5,785,900/-, Received by-Thwe Zin San Oo(MDY BR )</t>
  </si>
  <si>
    <t>Received money form  MDY  BR to Ho Cash ,TRK-736,200/-,TOTAL MMK- 5,525,732 /-,Received by-Kyaw Kyaw Htun (MDY  BR )</t>
  </si>
  <si>
    <t>HQT-RV-2025-05-0722</t>
  </si>
  <si>
    <t>Receive money from T&amp;B BU to HO Cash for Budget Refund Money  Ks-1,085,000/- , received by Thi Thi Oo ( T&amp;B BU )</t>
  </si>
  <si>
    <t>21030029 Affi # Win Progress Co.,Ltd. (Truck &amp; Bus)-HQ Total</t>
  </si>
  <si>
    <t>21030030 Affi # Win Progress Services Co.,Ltd. (Win Finance)-HQ</t>
  </si>
  <si>
    <t>HQT-RV-2025-04-0051</t>
  </si>
  <si>
    <t>WFN BU income Cheque</t>
  </si>
  <si>
    <t>Received money transfer from WFN BU income Cheque to HO Cash ( for WFN BU income,Cheque No.200028, Amt;56,900,000/-MMK )</t>
  </si>
  <si>
    <t>HQT-RV-2025-04-0148</t>
  </si>
  <si>
    <t>WFN BU ( CWO CB Old Bank )</t>
  </si>
  <si>
    <t>Received money transfer from WFN BU to CWO Old Bank ( WFN BU income - 20,000/-MMK )</t>
  </si>
  <si>
    <t>Received money from SBO BR to Ho Cash ,WFN-400,000/-,TOTAL MMK-2,319,750/-,Received by-Pwint Thartar Khaing (SBO BR )</t>
  </si>
  <si>
    <t>HQT-RV-2025-04-0154</t>
  </si>
  <si>
    <t>Htun Thiri Hliang</t>
  </si>
  <si>
    <t>Received money transfer from Win Finance BU to HO Cash for Cheque no-200029 - 50,000,000/-Ks</t>
  </si>
  <si>
    <t>Received money from TGY BR to Ho Cash,
WFN - KS 300000/-
TOTAL MMK-  1,392,500/-,Received by -May Thin Chel (TGY BR )</t>
  </si>
  <si>
    <t>HQT-RV-2025-04-0177</t>
  </si>
  <si>
    <t>Htun Thiri Hlaing (WFN)</t>
  </si>
  <si>
    <t>Received money transfer from Win Finance BU To HO Cash (WFN Cheque no -000040 -97,750,000/-Ks , Received by Htun Thiri</t>
  </si>
  <si>
    <t>HQT-RV-2025-04-0327</t>
  </si>
  <si>
    <t>Winfinance Co.Ltd(AYA  Special) )</t>
  </si>
  <si>
    <t>Received money form Winfinance Co.Ltd Chequ no .00002 ,Salary for Mar'25 -10,162,447/-,TOTAL MMK-48,000,000/-,Received by-Ye lin Thant (WFN BU )</t>
  </si>
  <si>
    <t>Received money form Winfinance Co.Ltd Chequ no .00002 ,Rental Apr'25-3,500,000/-,TOTAL MMK-48,000,000/-,Received by-Ye lin Thant (WFN BU )</t>
  </si>
  <si>
    <t>Received money form Winfinance Co.Ltd Chequ no .00002 ,WFN Income -34,337,553/-,TOTAL MMK-48,000,000/-,Received by-Ye lin Thant (WFN BU )</t>
  </si>
  <si>
    <t>HQT-RV-2025-04-0329</t>
  </si>
  <si>
    <t>WFN Co.Ltd (Yoma Chequ)</t>
  </si>
  <si>
    <t>Received money form Winfinance Co.Ltd Yoma Chequ no.L2059252 TOTAL MMK-60,000,000/-,Received by-Ye lin Thant (WFN BU )</t>
  </si>
  <si>
    <t>HQT-RV-2025-04-0330</t>
  </si>
  <si>
    <t>WFN Co.Ltd (KBZ Chequ)</t>
  </si>
  <si>
    <t>Received money form Winfinance Co.Ltd KBZ Chequ no.20000308 TOTAL MMK-27,000,000/-,Received by-Ye lin Thant (WFN BU )</t>
  </si>
  <si>
    <t>HQT-RV-2025-04-0336</t>
  </si>
  <si>
    <t>Ye Lin Thant (Win Finance)</t>
  </si>
  <si>
    <t>Cash Received form Win Finance to HO Cash for EEL , HQT-RV-2025-04-0148, U Maung Maung Thein, MMK - 20,000/-, HQT-PV-2025-04-0289,Receive by - Ye Lin Thant (Win Finance)</t>
  </si>
  <si>
    <t>Received money from MYK BR to Ho Cash,WFN-3,221,009/-,TOTAL MMK-6,247,275/-,Received by-Mon Mon Oo(MYK BR )</t>
  </si>
  <si>
    <t>HQT-RV-2025-04-0502</t>
  </si>
  <si>
    <t>Receive money from Ontarget for Customer ; U Kyaw Ko Ko Min (SL/WFN) , Ks-100,000/- , received by KPay</t>
  </si>
  <si>
    <t>HQT-RV-2025-04-0564</t>
  </si>
  <si>
    <t>WFN BU ( CWO MAB Special )</t>
  </si>
  <si>
    <t>Received money transfer from WFN BU to CWO MAB Special ( for WFN BU income-12,500,000/-MMK )</t>
  </si>
  <si>
    <t>Received money from NYU BR to Ho Cash ,WFN-30,000/-,Received by-Shwe Yutt Hmone (NYU BR )</t>
  </si>
  <si>
    <t>HQT-RV-2025-04-0709</t>
  </si>
  <si>
    <t>Htun Thiri Hlaing(Win Finance)</t>
  </si>
  <si>
    <t>Cash Received from Win Finance BU to HO Cash,for HP, HQT-RV-2025-03-0529, HQT-RV-2025-04-0176 Total MMK - 400,000/-, Received By - Htun Thiri Hlaing(Win Finance) (HQT-PV-2025-04-0535)</t>
  </si>
  <si>
    <t>HQT-RV-2025-04-0731</t>
  </si>
  <si>
    <t>Ye Lin Thant (WFN)</t>
  </si>
  <si>
    <t>Received from  Win Finance BU to HO Cash  EUL loan (HQT-RV-2025-04-0310 ) MMK-2,070,389/- ,Received  by Ye Lin Thant</t>
  </si>
  <si>
    <t>HQT-RV-2025-04-0777</t>
  </si>
  <si>
    <t>WFN  BR ( CWO CB Old Bank )</t>
  </si>
  <si>
    <t>Received money transfer from WFN BR to CWO CB Old Bank ( for Cus;SME Nyi Soe Aung,EEl , Zin Yu Wah,Amt;593,847/-MMK ),received by Htun Thiri Hlaing</t>
  </si>
  <si>
    <t>HQT-JV-2025-04-0142</t>
  </si>
  <si>
    <t>Daw Khin San Oo (Cleaner Salary) For Apr'25</t>
  </si>
  <si>
    <t>Daw Khin San Oo (Cleaner Salary) For Mar'25
Total Amount - 300,000 MMK CORP Cash - 100,000 MMK &amp; MD Office 100,000 MMK,Salary Exchange Rate - USD 4430 &amp;  0.000225734</t>
  </si>
  <si>
    <t>Salary Insurance Deduction for Apr'25 , Total MMK -  647,324/- Salary Exchange rate USD 4430 &amp; 0.000225734/-Aye Thida Thein	Win Finance	Insurance	6Q/7669-Suzuki Ertiga	 125,000/-</t>
  </si>
  <si>
    <t>Salary Income Tax Deduction for Apr'25 , Total MMK -    1,978,556/- Salary Exchange rate USD 4430 &amp; 0.000225734/-Win Finance  Zin Win Latt MMK  7,200/-Tin Nilar Win MMK  9,033/-Aye Thida Thein MMK  16,783/-</t>
  </si>
  <si>
    <t>HQT-RV-2025-04-0789</t>
  </si>
  <si>
    <t>Received  for Win Finance BU HQT RV-04-0777 , SMEL -U Nyi Soe Aung ,EEL-Daw Zin Yu Wah , MMK-593,847/-,Finance &amp; Account ,Win finance BU ,Issue by Htun Thiri Hlaing (HQT-PV-2025-04-0590)</t>
  </si>
  <si>
    <t>HQT-RV-2025-05-0074</t>
  </si>
  <si>
    <t>Received from MC BU to HO Cash for Customer Daw Lwin Lwin Oo ( Winfinance Income) Monthly Payment Ks 200,000/- ( Customer Direct Contact to WF) Ks 200,000/- ID 3060 (WFN BU Income)</t>
  </si>
  <si>
    <t>HQT-RV-2025-05-0176</t>
  </si>
  <si>
    <t>Received money transfer from WFN BU to CWO CB Special ( for Cus; U Maung Maung Thein,ID5283,Amt;20,000/-MMK ),received by Htun Thiri Hlaing</t>
  </si>
  <si>
    <t>HQT-RV-2025-05-0175</t>
  </si>
  <si>
    <t>Received from MC BU to HO Cash from Customer U Maung Maung Myint ID 9574 Winfinance monthly Income Ks-240,000/- Paid by Customer ( Winfinance Income)</t>
  </si>
  <si>
    <t>HQT-RV-2025-05-0187</t>
  </si>
  <si>
    <t>Received money transfer from WFN BU Cheque No-200030 &gt; MMK-32,000,000/- ,</t>
  </si>
  <si>
    <t>HQT-RV-2025-05-0224</t>
  </si>
  <si>
    <t>Receive money from Ontarget for Customer Name ; U Htain Lin (SL/WFN) Ks-50,000/- , received by KPay</t>
  </si>
  <si>
    <t>HQT-RV-2025-05-0338</t>
  </si>
  <si>
    <t>Receive money from Ontarget for Customer Name ; U Kyaw Ko Ko Min(SL/WFN) 13.5.2025 Ks-100,000/- , received by KPay</t>
  </si>
  <si>
    <t>Received money from DWI BR to Ho Cash,  MAC BU - $3,367, Winfinance BU - 3,833/-, TOTAL USD -$7,200/-, ( $100 * 72), received by - Pyae Phyo Aung (DWI BR)</t>
  </si>
  <si>
    <t>HQT-RV-2025-05-0362</t>
  </si>
  <si>
    <t>Ye Lin Thant(Win Finance)</t>
  </si>
  <si>
    <t>Cash Received from Win Finance BU to HO Cash, for EEL , HQT-RV-2025-05-0176 Total MMK - 20,000/-, Received By - Ye Lin Thant(Win Finance)(HQT-PV-2025-05-0286)</t>
  </si>
  <si>
    <t>HQT-RV-2025-05-0364</t>
  </si>
  <si>
    <t>Cash Received From Win Finance BU to HO Cash,  for repossess U Kyaw Maung , HQT-RV-2025-04-0149 Total MMK - 400,000/-, Received By - Htun Thiri Hlaing(Win Finance)(HQT-PV-2025-05-0288 )</t>
  </si>
  <si>
    <t>HQT-RV-2025-05-0366</t>
  </si>
  <si>
    <t>Cash Received from Win Finance BU To HO Cash, for HP - Daw Nyein Aye San,Kyaw Ko Ko Min(SL), Lwin Lwin Oo,Maung Maung Myint, Htain Lin ( HQT-RV-2025-04-0621,HQT-RV-2025-04-0502,HQT-RV-2025-05-0074,HQT-RV-2025-05-0075,HQT-RV-2025-05-0224) Total MMK - 620,000/-,Received By - Htun Thiri Hlaing(Win Finance) (HQT-PV-2025-05-0295)</t>
  </si>
  <si>
    <t>Received money transfer from WFN BU Cheque No-000041 TL Ks-115,000,000/- ( WF Money Transfer -76,190,378/- )</t>
  </si>
  <si>
    <t>Received money transfer from WFN BU Cheque No-000041 TL Ks-115,000,000/- ( Win Finance Salary Expense for April'25 Ks-10,499,698/-  )</t>
  </si>
  <si>
    <t>Received money transfer from WFN BU Cheque No-000041 TL Ks-115,000,000/- ( Employee Bonus Apr'24 to Mar'25 Ks-9,084,018/-  )</t>
  </si>
  <si>
    <t>HQT-RV-2025-05-0436</t>
  </si>
  <si>
    <t>Cash Received from Win Finance BU to HO Cash, or U Myo Min Htun (HP) HQT-RV-2025-05-0347 , Total USD - 3,833/-, Received By - Htun Thiri Hlaing(Win Finance) (HQT-PV-2025-05-0352)</t>
  </si>
  <si>
    <t>HQT-RV-2025-05-0496</t>
  </si>
  <si>
    <t>Cash Received from Win Finance BU to HO Cash,or EUL Loan HQT-RV-2025-05-0157 , Total MMK - 2,049,556/-, Received By -Ye Lin Thant(Win Finance) (HQT-PV-2025-05-0396)</t>
  </si>
  <si>
    <t>HQT-RV-2025-05-0498</t>
  </si>
  <si>
    <t>Received money from MDY BR to Ho Cash, Win finance -150,000/-, Received by-Thwe Zin San Oo(MDY BR )</t>
  </si>
  <si>
    <t>HQT-RV-2025-05-0593</t>
  </si>
  <si>
    <t>Received money from MDY BR to Ho Cash ,MDY BR to Ho Cash Transfer By KBZ Banking Banking,=KS1,138,000/-,Win Finance BU,=KS1,138,000/-(MDY-RV-2025-05-0030 &amp; 0033)(9.5.2025 To 12.5.2025),TOTAL MMK-1,138,000/-,Received by-Thwe Zin San Oo (MDY BR )</t>
  </si>
  <si>
    <t>HQT-RV-2025-05-0687</t>
  </si>
  <si>
    <t>Cash Received from Win Finance BU to HO Cash,  for HP HQT-RV-2025-02-0541,HQT-RV-2025-05-0593,HQT-RV-2025-05-0498 , U Win Aung and U Thein Wi Soe Total MMK - 1,318,000/-,Received By - Htun Thiri Hlaing(Win Finance)(HQT-PV-2025-05-0538)</t>
  </si>
  <si>
    <t>Received money froM MTL BR to Ho Cash ,
Winfinance BU Income - 2,000,000/-
TOTAL MMK-2,954,968/-,Received by-Thinzar Nyo (MTL BR )</t>
  </si>
  <si>
    <t>HQT-RV-2025-05-0812</t>
  </si>
  <si>
    <t>Receive money from Ontarget for Customer Name ; U San Zaw (MC/WFN) Ks-100,000/- , received by KPay</t>
  </si>
  <si>
    <t>21030030 Affi # Win Progress Services Co.,Ltd. (Win Finance)-HQ Total</t>
  </si>
  <si>
    <t>21030031 Affi # Win Strategic Co.,Ltd. (CE 1)-HQ</t>
  </si>
  <si>
    <t>HQT-RV-2025-04-0010</t>
  </si>
  <si>
    <t>CE.1 BU (Kpay)</t>
  </si>
  <si>
    <t>Received from CE.1 BU to HO Cash, customer U Myint Oo, CE1 Income ,$ 555.19 x 4450Rate = 2,470,595/-</t>
  </si>
  <si>
    <t>HQT-RV-2025-04-0012</t>
  </si>
  <si>
    <t>Received from CE.1 BU to HO Cash customer Phyo Brother's Generator Service, CE1 Income,$ 66.31 @ 4440Rate = MMK- 294,416/-, Dis- 16/-, (TTL- 294,400/-)</t>
  </si>
  <si>
    <t>HQT-RV-2025-04-0021</t>
  </si>
  <si>
    <t>TCL BR (Income Transfer)</t>
  </si>
  <si>
    <t>Received money from TCL BR to Ho Cash ,Cash Transfer to HO, Total MMK-1,000,000 /-mmk (CE1 S'part Income,TCL-RV-2025-03-0030) (transfer with K pay),Received by-Thein Lwin Lwin Htun (TCL BR )</t>
  </si>
  <si>
    <t>HQT-RV-2025-04-0042</t>
  </si>
  <si>
    <t>CE1 BU ( CWO Yoma Specia l)</t>
  </si>
  <si>
    <t>Received money transfer from CE1 BU to CWO Yoma Special ( for customer Ko Aung Thu Moe @Aung Apex, PHK/INV/CEQ/2025/02/0526, $468.55@4450Rate= MMK-2,085,047/- ),received by Thet Hmue Zin Zin</t>
  </si>
  <si>
    <t>Received money from SBO BR to Ho Cash ,CE1-1,024,150/-,TOTAL MMK-2,526,550/-,Received by-Pwint Thartar Khaing (SBO BR )</t>
  </si>
  <si>
    <t>Receiced money from YGN BR to Ho Cash ,CE1-2,470,951/-,TOTAL MMK-7,253,213/-,Received by-Khin Pa Pa Phyo (YGN BR )</t>
  </si>
  <si>
    <t>HQT-RV-2025-04-0097</t>
  </si>
  <si>
    <t>Received from U Ku Mar, INV/MGK/CEQ/2024/07/131341,$ 15.5 @4440 Rate= MMK 68,800/-(Remark- Ma Ei Thinzar Kyaw (MGK BR) Salary Deduction 20%)</t>
  </si>
  <si>
    <t>Received money from NLP BR to Ho Cash ,CE1-679,600/-,TOTAL MMK-5,000,000/-,Received by-Aye Aye Mon (NLP BR )</t>
  </si>
  <si>
    <t>Received money from TGY BR to Ho Cash ,
CE1 - 7,805,000/-
 TOTAL MMK-9,000,000/-,Received by-May Thin Chel(TGY BR )</t>
  </si>
  <si>
    <t>Received money from YGN BR to Ho Cash ,CE1-590,919/-,TOTAL MMK-2,639,960/-,Received by-Khin Pa Pa Phyo (YGN BR )</t>
  </si>
  <si>
    <t>Received money from HPN BR to Ho Cash ,CE1-5,685/-,TOTAL MMK-2,306,000/-,Received by-Zar Ni Htet (HPN BR )</t>
  </si>
  <si>
    <t>Received money from MLM BR to Ho Cash , CEQ - 291,850 MMK, TOTAL MMK - 6,312,550/-,Received by-Thinzar Nyo (MLM BR )</t>
  </si>
  <si>
    <t>HQT-RV-2025-04-0196</t>
  </si>
  <si>
    <t>NLP BR (Kpay)</t>
  </si>
  <si>
    <t>Received money transfer from NLP BR To HO Cash ( For CE-1-1,052,400/- Ks  , CE5-2,198,900/- Ks , IS-167,100/-Ks , PG-543,300/-Ks , RE-3,225,600/-Ks , Total Amount -7,187,300/- Ks, Received by Ma Aye Aye Mon ( Kpay)</t>
  </si>
  <si>
    <t>Received money form TCL BR to Ho Cash ,
CE1 S'part Income-3,362,151/-mmk,TOTAL MMK-14,800,000/-,Received by-Theint Lwin Lwin Htun (TCL BR )</t>
  </si>
  <si>
    <t>HQT-RV-2025-04-0209</t>
  </si>
  <si>
    <t>MKN BR (income Trasnfer )</t>
  </si>
  <si>
    <t>Received money from MKN BR to Ho Cash ,CEQ-3,113,600/-,TOTAL MMK-4,520,000/-,Received by-Ei Ei Phyo (MKN BR )</t>
  </si>
  <si>
    <t>HQT-RV-2025-04-0211</t>
  </si>
  <si>
    <t>Htet Shwe Yi Soe(CE.1 BU)</t>
  </si>
  <si>
    <t>Received from CE.1 BU to HO Cash, Ks-43,499.8/- (Advance clear refund) Received By- Htet Shwe Yi Soe (CE.1 BU)</t>
  </si>
  <si>
    <t>HQT-RV-2025-04-0233</t>
  </si>
  <si>
    <t>CE.1 BU (Cash)</t>
  </si>
  <si>
    <t>Received from CE.1 BU to HO Cash, CE.1-PRT-SI-25040003, USD-240.89 @ 4460 = Ks- 1,074,369/-</t>
  </si>
  <si>
    <t>HQT-RV-2025-04-0238</t>
  </si>
  <si>
    <t>Received money from MDY BR to Ho Cash,CEQ Income  TOTAL MMK-5,000,000/-,Received by-Ma Thandar Win (MDY BR )</t>
  </si>
  <si>
    <t>HQT-RV-2025-04-0272</t>
  </si>
  <si>
    <t>Received from CE.1 BU to Ho Cash (Jan'25~Feb'25 Pooling Ks-61,125/-) Receive By- Htet Shwe Yi Soe (CE.1 BU)</t>
  </si>
  <si>
    <t>HQT-RV-2025-04-0286</t>
  </si>
  <si>
    <t>Mi Mi Zin (CHLD)</t>
  </si>
  <si>
    <t>Cash receive from program employee salary compensation for Mar'25 of CE-1 BU MP -1 , Zayar Htun (3), MTDP, Absent issue, MMK - 130,200/-, Received by - Mi Mi Zin (CHLD)</t>
  </si>
  <si>
    <t>Received money from PHK BR to Ho Cash ,CE 1 - 1,976,216 MMK
TOTAL MMK-  5,273,844 
/-,Received by-Phyo Phyo Aung  (PHK BR  )</t>
  </si>
  <si>
    <t>HQT-RV-2025-04-0294</t>
  </si>
  <si>
    <t>KDE BR (Income Trasnfer)</t>
  </si>
  <si>
    <t>Received money from KDE BR to Ho Cash (CEQ BU) TOTAL MMK- 376,132 /-,Received by-Ei Shwe Zin (KDE BR )</t>
  </si>
  <si>
    <t>HQT-RV-2025-04-0306</t>
  </si>
  <si>
    <t>Received from CE.1 BU to HO Cash, Ks-65,000/- (Advance clear refund) Received By- Htet Shwe Yi Soe (CE.1 BU)</t>
  </si>
  <si>
    <t>HQT-RV-2025-04-0312</t>
  </si>
  <si>
    <t>Received money form MDY BR to Ho Cash ,CEQ Income TOTAL MMK-1,000,000/-,Received by-Thwe Zin San Oo(MDY BR )</t>
  </si>
  <si>
    <t>HQT-RV-2025-04-0528</t>
  </si>
  <si>
    <t>Win Strategic USD Acc Closed</t>
  </si>
  <si>
    <t>Received money transfer from Win Strategic Co.,Ltd Acc no -10004121466  $ 188.52 @2106 rate =397,023.12/- Ks  ,(transfer to Daw Marlar Win AYA Account no-40037318383)</t>
  </si>
  <si>
    <t>Receive money transfer from Khandee BR to HO Cash ( CE1 Ks-3,554,758/-  ) TL Ks-14,000,000/- , received by KPay</t>
  </si>
  <si>
    <t>HQT-RV-2025-04-0395</t>
  </si>
  <si>
    <t>PHK BR ( K-Pay )</t>
  </si>
  <si>
    <t>Received money transfer from PHK BR to HO Cash ( for CE 1 - 301,648 MMK,CE1 - 606,500 MMK,SRV - 1,299,193 MMK ,Budget - 1,857,804 MMK,Total Amt;4,065,145 MMK ),received by Aye Thuzar Oo</t>
  </si>
  <si>
    <t>HQT-RV-2025-04-0403</t>
  </si>
  <si>
    <t>PHK BR ( CWO A Bank Special )</t>
  </si>
  <si>
    <t>Received money transfer from PHK BR to CWO A Bank Special ( for PHK Customer-KTT,For PHK/INV/CEQ/25/04/0018,Balance Amt-$7089.14@4470R = 31,688,455/- ),received by Soi Nadi Kyaw</t>
  </si>
  <si>
    <t>HQT-RV-2025-04-0422</t>
  </si>
  <si>
    <t>Receive money transfer from Khandee BR to HO Cash ( CEQ Ks-6,955,025/- , Budget Refund Ks-781,331/- ) TL Ks-7,736,356/- , received by KPay</t>
  </si>
  <si>
    <t>Recieved money from MHN BR to Ho Cash ,CE1-378,541/-,TOTAL MMK- 1,742,833 /-,Received by-New New Win (MHN BR )</t>
  </si>
  <si>
    <t>Received money from PHK BR to Ho Cash ,
CE 1 - 403,352 MMK,TOTAL MMK- 6,876,352 /-,Received by-Aye Thuzar Oo(PHK BR )</t>
  </si>
  <si>
    <t>HQT-RV-2025-04-0440</t>
  </si>
  <si>
    <t>Received money from KDE BR to Ho Cash ,CEQ Income TOTAL MMK- 266,454 /-,Received by-Ei Shwe Zin (KDE BR)</t>
  </si>
  <si>
    <t>HQT-RV-2025-04-0444</t>
  </si>
  <si>
    <t>Received money from MDY BR to Ho Cash ,CEQ-3,290,242/-,Received by-Thwe Zin San Oo(MDY BR )</t>
  </si>
  <si>
    <t>HQT-RV-2025-04-0457</t>
  </si>
  <si>
    <t>Received money from MLM BR to Ho Cash ,CEQ TOTAL MMK- 1,103,000/-,Recieved by-Thinzar Nyo (MLM BR )</t>
  </si>
  <si>
    <t>HQT-RV-2025-04-0459</t>
  </si>
  <si>
    <t>MLM   BR (Income Transfer )</t>
  </si>
  <si>
    <t>Received money from MLM BR to Ho Cash , CE1 Income TOTAL MMK-2,700,000/-,Received by-Thinzar Nyo (MLM BR)</t>
  </si>
  <si>
    <t>Receive money transfer from MDY  BR to HO Cash ( CE1 Ks-3,383,500/- ) TL Ks-10,453,824/-</t>
  </si>
  <si>
    <t>Receive money transfer from MyitKyiNar BR to HO Cash ( CE1 Ks-2,667,000/- ) TL Ks-3,734,866/-</t>
  </si>
  <si>
    <t>HQT-RV-2025-04-0504</t>
  </si>
  <si>
    <t>Received money from MLM BR to Ho Cash ,CEQ Income TOTAL MMK- 3,173,500 /-,Received by-Thinzar Nyo (MLM BR )</t>
  </si>
  <si>
    <t>HQT-RV-2025-04-0517</t>
  </si>
  <si>
    <t>Received money from MLM BR to Ho Cash ,Seit Khaing Lwin,MLM/PT/CEQ-0002/Apr/2025, TOTAL USD - 202.65, RATE - 4470, TOTAL MMK - 905,850/-,Received by-Thinzar Nyo (MLM BR )</t>
  </si>
  <si>
    <t>HQT-RV-2025-04-0550</t>
  </si>
  <si>
    <t>Received from CE.1 BU to HO Cash customer U San Ni Aung (CE1 Income) $ 179.04 @4440 Rate= MMK 794,937/-</t>
  </si>
  <si>
    <t>HQT-RV-2025-04-0554</t>
  </si>
  <si>
    <t>Receive money from Ontarget for Customer Name ; HZP ( Yadanar Adipadi ) , PHK/INV/CEQ/2025/03/0531 $315/- , PHK/INV/CEQ/2025/03/0543 $1,485/- , Total USD-1,800/- , received by Cash</t>
  </si>
  <si>
    <t>Received money from MDY BR to Ho Cash ,CEQ-2,200/-,REM-3,566,450/-,TOTAL MMK-12,000,000/-,Received by-Thwe Zin San Oo(MDY BR)</t>
  </si>
  <si>
    <t>HQT-RV-2025-04-0623</t>
  </si>
  <si>
    <t>Received from CE.1 BU to HO Cash, Customer -Htut Khaung Gyi,PHK/INV/CEQ/25/04/0023, $ 495.33@4440Rate = MMK - 2,199,265.2/-, Dis- 265.2/-, (TTL MMK- 2,199,000/-)</t>
  </si>
  <si>
    <t>HQT-RV-2025-04-0624</t>
  </si>
  <si>
    <t>Received from CE.1 BU to HO Cash, customer POWER PULSE GENERATOR PARTS &amp; SERVICE(CE1 Income), $ 16.26 @ 4440 Rate= MMK- 72,194/-</t>
  </si>
  <si>
    <t>HQT-RV-2025-04-0625</t>
  </si>
  <si>
    <t>Received from CE.1 BU to HO Cash Customer U Myo Aung(CE1 Income), $90@4430 Rate = MMK- 398,700/-</t>
  </si>
  <si>
    <t>HQT-RV-2025-04-0640</t>
  </si>
  <si>
    <t>Received money from TCL BR  Ho Cash ,CEQ Income TOTAL MMK-5,793,347/-,Received by-Cho Nwe Oo(TCL BR )</t>
  </si>
  <si>
    <t>2025-04-26</t>
  </si>
  <si>
    <t>HQT-RV-2025-04-0679</t>
  </si>
  <si>
    <t>CE1 BU ( CWO Yoma Special )</t>
  </si>
  <si>
    <t>Received money transfer from CE1 BU to CWO Yoma Special ( for  customer Ko Aung Thu Moe@Aung Apex,PHK/INV/CEQ/2025/03/0554 , $ 256.78@4440 Rate= MMK - 1,140,103/- ),received by Thet Hmue Zin Zin</t>
  </si>
  <si>
    <t>Received money from YGN BR to Ho Cash ,CEQ BU USD - 46,331.04/-
TOTAL USD - 51,369/-,Recevied by-Khin Pa Pa Phyo (YGN BR )</t>
  </si>
  <si>
    <t>HQT-RV-2025-04-0698</t>
  </si>
  <si>
    <t>Received from CE.1 BU to HO Cash, Ks-280,000/- (Advance clear refund) Received By- Htet Shwe Yi Soe (CE.1 BU)</t>
  </si>
  <si>
    <t>HQT-RV-2025-04-0716</t>
  </si>
  <si>
    <t>Received money from MDY BR to Ho Cash ,S'Part Income;Cust Ko Khaing,INV/CEQ/MDY/PT/2025/04/0048,$89.74*4430(rate),=KS398,445/-,Sale Man,Thet Zaw Htun,U,CEQ BU, TOTAL MMK-398,445/-,Received by-Thwe Zin San Oo(MDY BR )</t>
  </si>
  <si>
    <t>HQT-RV-2025-04-0726</t>
  </si>
  <si>
    <t>Received from CE.1 BU to HO Cash, Customer -Ko Soe Naing Win,PHK/INV/CEQ/25/04/0030,(CE1 Income) $207.76 @ 4440R=KS 922,454/-, Net Amt=Ks- 922,500/-</t>
  </si>
  <si>
    <t>HQT-RV-2025-04-0742</t>
  </si>
  <si>
    <t>Received money from YGN BR to Ho Cash ,IME Customer - 
20-Jan-25  CE1-PRT-SI-25010012 TOTAL  USD 1,100/-(CE1 Income )TOTAL  USD-1,100/-,Recevied by-Khin Pa Pa Phyo (YGN BR )</t>
  </si>
  <si>
    <t>Received money from HML BR to Ho Cash,CE1 Income - 1,521,484 MMK , TOTAL MMK-2,865,500/-,Received by-Maung Pyae Lin (HML BR )</t>
  </si>
  <si>
    <t>HQT-RV-2025-04-0760</t>
  </si>
  <si>
    <t>MKN BR ( Salary )</t>
  </si>
  <si>
    <t>Received money from MKN BR to Ho Cash,CE1 Income TOTAL MMK-7,902,174/-,Received by-Ei Ei Phyo (MKN BR )</t>
  </si>
  <si>
    <t>Received money transfer from USD Account Closed (10)(7) Win Strategic Co.,ltd &gt;Acc no-066643398000214 ,USD-8,392.13/- ,USD 16,940.05@ 2106/- rate = 35,675,745.3/-ks</t>
  </si>
  <si>
    <t>Salary Income Tax
Deduction for Apr'25 , Total MMK -    1,978,556/- Salary Exchange rate USD 4430 &amp; 0.000225734/-Construction Equipment 1 Nay Lin Naing MMK 533/-Min Thu Ya MMK  17,700/-Aye Theingi Myint MMK  3,533/-</t>
  </si>
  <si>
    <t>HQT-RV-2025-04-0803</t>
  </si>
  <si>
    <t>Received from CE.1 BU to HO Cash, U Ku Mar, INV/MGK/CEQ/2024/07/131341,$ 15.5 @4440 Rate= MMK 68,800/-(Remark- Ma Ei Thinzar Kyaw (MGK BR) Salary Deduction 20%)</t>
  </si>
  <si>
    <t>Received money from MHN BR to Ho Cash,CE1-468,245/-,TOTAL MMK-5,193,055/-,Received by-New New Win (MHN BR )</t>
  </si>
  <si>
    <t>HQT-RV-2025-05-0041</t>
  </si>
  <si>
    <t>Received from CE.1 BU to Ho Cash, customer SHWE KA HSOUN CO., LTD, CE1-SO-25050001, $ 32.94 @ 4430 Rate= MMK - 145,924/- (MMK- 146,000/-)</t>
  </si>
  <si>
    <t>Received money from MLM BR to Ho Cash ,
Customer General A One,MLM/PT/CEQ-0003/May/2025, USD - 183.12, Rate 0 4440, MMK - 813,053/-
TOTAL  MMK - 8,257,503/-,Received by-Thinzar Nyo (MLM BR )</t>
  </si>
  <si>
    <t>HQT-RV-2025-05-0053</t>
  </si>
  <si>
    <t>Received from CE.1 BU to HO Cash, customer Customer Saw Hla Phone, CE1-SO-25050002, $402.93@4420 Rate= MMK- 1,780,950/-(TTL MMK - 1,781,000)</t>
  </si>
  <si>
    <t>Receive money transfer from MyitKyiNar BR to HO Cash ( CE1 Ks-712,826/-  ) TL Ks-4,900,000/- , received by KPay</t>
  </si>
  <si>
    <t>Received money from PHK BR to Ho Cash ,CE 1 - 1,681,000 MMK
TOTAL MMK-6,897,000/-,Received by-Aye Thuzar Oo (PHK BR )</t>
  </si>
  <si>
    <t>HQT-RV-2025-05-0072</t>
  </si>
  <si>
    <t>Received from CE.1 BU to HO Cash, from Customer -Ko Soe Naing Win, PHK/INV/CEQ/04/0034, $207.76@4430R=KS 920,377/- ,Net amt=Ks- 920,500/-</t>
  </si>
  <si>
    <t>Receive money transfer from Dawei BR to HO Cash ( CE1 Ks-2,653,960/- ) TL Ks-3,170,696/- , received by KPay</t>
  </si>
  <si>
    <t>HQT-RV-2025-05-0119</t>
  </si>
  <si>
    <t>Received money from SBO BR to Ho Cash ,CE1-1,790,550/-,TOTAL MMK-3,301,400/-,Received by-Pwint Thartar Khaing (SBO BR )</t>
  </si>
  <si>
    <t>Received money from MKN BR to Ho Cash ,
CEQ=KS 1,000,000/-
TOTAL MMK- 10,000,000/-,Received by-Ei Ei Phyo (MKN BR )</t>
  </si>
  <si>
    <t>Received money from MHN BR to Ho Cash ,CEQ-171,000/-,TOTAL MMK-6,656,545/-,Received by-New New Win (MHN BR )</t>
  </si>
  <si>
    <t>HQT-RV-2025-05-0159</t>
  </si>
  <si>
    <t>Received money form MDY BR to Ho Cash ,S'Part Income;Cust U Naing Htwe,INV/CEQ/MDY/PT/2025/05/0087,$452*4430(rate),=KS2,002,360/-,Sale Man,La Win Nyunt,U,CEQ  ,TOTAL MMK-2,002,400/-,Received by-Thwe Zin San Oo(MDY BR )</t>
  </si>
  <si>
    <t>HQT-RV-2025-05-0170</t>
  </si>
  <si>
    <t>Received from CE.1 BU to HO Cash customer POWER PULSE GENERATOR PARTS &amp; SERVICE CO.LTD,CE1-PRT-SI-25050003 , $ 16.27 x 4430 Rate = 72,076/-MMK</t>
  </si>
  <si>
    <t>Received money from NLP BR to Ho Cash, CE1- 1,722,650/-, Total MMK - 8,012,150/-  Received by - Aye Aye Mon (NLP BR)</t>
  </si>
  <si>
    <t>HQT-RV-2025-05-0188</t>
  </si>
  <si>
    <t>MHN BR (Leave Refunds)</t>
  </si>
  <si>
    <t>Received money from MHN BR to HO Cash , CE1 Income Total MMK- 665,167/-, received by - Lae Lae Lin (MHN BR)</t>
  </si>
  <si>
    <t>Received money from HML BR to HO Cash, CE1 - 24,897/-, Total MMK-2,320,865/-, received by- Maung Pyae Lin (HML BR)</t>
  </si>
  <si>
    <t>Receive money transfer from YGN BR to HO Cash ( CE1 Ks-954,800/-  ) TL Ks-10,988,765/- , received by Khin Pa Pa Phyo ( YGN BR )</t>
  </si>
  <si>
    <t>HQT-RV-2025-05-0209</t>
  </si>
  <si>
    <t>MLM BR (Income Trasnfer )</t>
  </si>
  <si>
    <t>Received money from MLM BR to Ho Cash ,Customer U Min Tin Htun,MLM/SRV/CEQ-008/Apr/2025, TOTAL MMK - 670,000/-,Received by-Thinzar Nyo(MLM BR )</t>
  </si>
  <si>
    <t>HQT-RV-2025-05-0241</t>
  </si>
  <si>
    <t>Received money from TCL BR  Ho Cash ,CEQ Income TOTAL MMK-2,653,000/-,Received by-Cho Nwe Oo(TCL BR )</t>
  </si>
  <si>
    <t>HQT-RV-2025-05-0251</t>
  </si>
  <si>
    <t>Received from CE.1 BU to HO Cash, Ks-110,000/- (Advance clear refund) Received By- Htet Shwe Yi Soe (CE.1 BU)</t>
  </si>
  <si>
    <t>2025-05-10</t>
  </si>
  <si>
    <t>HQT-RV-2025-05-0324</t>
  </si>
  <si>
    <t>Received money transfer from CE1 BU to CWO Yoma Special ( for Customer Ko Aung Thu Moe@Aung Apex, PHK/INV/CEQ/2025/04/0004, $295.39@4420Rate= MMK- 1,305,624/- ),received by Thet Hmue Zin Zin</t>
  </si>
  <si>
    <t>HQT-RV-2025-05-0348</t>
  </si>
  <si>
    <t>MKN BR USD Income</t>
  </si>
  <si>
    <t>Received money from MKN BR to Ho Cash,   CEQ BU =$500/-, TOTAL USD -$500/-, ( $100 * 5), received by - Ei Ei Phyo (MKN  BR)</t>
  </si>
  <si>
    <t>Received money from TCL BR to HO , CE1 BU Income - 1,883,281/-, Total MMK - 3,626,667/-, received by- Phyo Phyo Aung (TCL BR)</t>
  </si>
  <si>
    <t>Received money from YGN BR to Ho Cash ,CE1-115,300/-,TOTAL MMK-420,854/-,Received by-Khin Pa Pa Phyo(YGN BR )</t>
  </si>
  <si>
    <t>Receive money transfer from YGN BR to HO Cash CE1 - 623,176/-,Total MMK - 7,134,407/- , received by Khin Pa Pa Phyo ( YGN BR )</t>
  </si>
  <si>
    <t>HQT-RV-2025-05-0477</t>
  </si>
  <si>
    <t>Received from CE.1 BU to HO Cash, Customer -Ko Ye Min Thein,PHK/INV/CEQ/25/05/0045, $243.73@4450Rate = KS 1,084,598/-,Dis-98KS,(TTL MMK- 1,084,500/-)</t>
  </si>
  <si>
    <t>HQT-RV-2025-05-0481</t>
  </si>
  <si>
    <t>Received money from MDYBR to Ho Cash ,S'Part Income;Cust U Kyi Hlaing,INV(2)PCS,$327.28*4450(rate),=KS1,456,396/-,INV/CE5/MDY/PT/2025/05/0126,$156.43,INV/CEQ/MDY/PT/2025/05/0127,$170.85,Sale Man,La Win Nyunt,U,CEQ BU,=KS760,300/-,TOTAL MMK-1,456,400/-,Received by-Thwe Zin San Oo(MDY BR )</t>
  </si>
  <si>
    <t>Receive money from Ontarget for Customer Name ; HZP ( Yadanar Adipadi ) , PHK/INV/CEQ/2025/04/0003 $324.27/- , PHK/INV/CEQ/2025/04/0019 $388.38/- , PHK/INV/CEQ/2025/04/0025 $70.67/- ) Total USD-4,841.75/- , received by Cash</t>
  </si>
  <si>
    <t>HQT-RV-2025-05-0560</t>
  </si>
  <si>
    <t>Received money from MDY BR to Ho Cash, S'Part Income;Cust U Kyaw Win, INV/CEQ/MDY/PT/2025/05/0149, $87.7*4440(rate), =KS389,388/-,Sale man,La Win Nyunt,U,CEQ BU,=KS389,389/- Received by - Thwe Zin San Oo(MDY BR ),  Kpay</t>
  </si>
  <si>
    <t>HQT-RV-2025-05-0567</t>
  </si>
  <si>
    <t>Received from CE.1 BU to HO Cash customer Ko Aung Myo Kyaw,CE1-SO-25050016, $ 85@4440 Rate = MMK - 377,400/-</t>
  </si>
  <si>
    <t>HQT-RV-2025-05-0579</t>
  </si>
  <si>
    <t>Received money from YGN BR to Ho Cash ,CE1 Income TOTAL MMK- 105,000-, Received by-Khin Pa Pa Phyo(YGN BR )</t>
  </si>
  <si>
    <t>HQT-RV-2025-05-0602</t>
  </si>
  <si>
    <t>Htet Shwe Yi Soe (CE.1) Incentive</t>
  </si>
  <si>
    <t>Received from CE.1 BU to HO Cash (Mar'25 Pooling Ks-4,937,010/-) Receive By-Htet Shwe Yi Soe (CE.1)</t>
  </si>
  <si>
    <t>Received money from NLP BR to Ho Cash , CEQ - 1,054,200/-, TOTAL MMK - 2,104,700/-, Received by-Aye Aye Mon (NLP BR )</t>
  </si>
  <si>
    <t>Received money from MKN BR to Ho Cash ,
CEQ=KS 398,700/-
TOTAL MMK-1,966,374/-,Ei Ei Phyo (MKN BR )</t>
  </si>
  <si>
    <t>HQT-RV-2025-05-0663</t>
  </si>
  <si>
    <t>HML BR (Income Trnasfer )</t>
  </si>
  <si>
    <t>Received money form  HML BR to Ho Cash ,CE -1 TOTAL MMK-   508,457 
/-,Received by-Ei Shwe Zin (HML BR )</t>
  </si>
  <si>
    <t>HQT-RV-2025-05-0686</t>
  </si>
  <si>
    <t>Received from CE.1 BU to HO Cash, Cus; Ko Phyo Wai, $228.12 @ 4450 rate= Ks-1,015,134/-,</t>
  </si>
  <si>
    <t>Received money form MYK BR to Ho Cash ,CE 1 - 797,400 Ks, TOTAL MMK- 2,376,500 /-,Received by-Bhone Ye Thway (MYK BR )</t>
  </si>
  <si>
    <t>Received money from MDY BR to Ho Cash ,CEQ - 1,385,800/-, PG - 1,034,000/-, TOTAL MMK-15,000,000/-,Received by-Thwe Zin San Oo(MDY BR )</t>
  </si>
  <si>
    <t>Received money from MKN BR to Ho Cash , CEQ=KS 636,850/-, TOTAL MMK-4,250,000/-,received by Ei Ei Phyo (MKN BR )</t>
  </si>
  <si>
    <t>Received money from MDY BR to Ho Cash ,CEQ - 547,500/-, TOTAL MMK- 5,000,000/-, Received by-Thwe Zin San Oo(MDY BR )</t>
  </si>
  <si>
    <t>HQT-RV-2025-05-0807</t>
  </si>
  <si>
    <t>Received from CE.1 BU to HO Cash, Ks-8,000/- (Advance clear refund) Received By- Htet Shwe Yi Soe (CE.1 BU)</t>
  </si>
  <si>
    <t>Receive money transfer from MTL BR to HO Cash ( CE1 Ks-1,790,563/- ) TL Ks-7,557,268/- , received by KPay</t>
  </si>
  <si>
    <t>21030031 Affi # Win Strategic Co.,Ltd. (CE 1)-HQ Total</t>
  </si>
  <si>
    <t>21030032 Affi # Winning Way Co.,Ltd. (PGIS 1)-HQ</t>
  </si>
  <si>
    <t>HQT-RV-2025-04-0001</t>
  </si>
  <si>
    <t>Receive money transfer from Pathein BR to HO Cash ( PG BU ) TL Ks-2,800,000/- , received by KPay</t>
  </si>
  <si>
    <t>HQT-RV-2025-04-0003</t>
  </si>
  <si>
    <t>Receive money transfer from Monywa BR to HO Cash ( PG BU ) TL Ks-123,300/- , received by KPay</t>
  </si>
  <si>
    <t>HQT-RV-2025-04-0006</t>
  </si>
  <si>
    <t>PG BU ( KPay )</t>
  </si>
  <si>
    <t>Receive money from PG BU to HO Cash ( Customer Name ; [CU2025-00154] THANT ZIN TUN,U(12/AHSANA(N)255870) , WW-RN-25030027 ) TL Ks-1,800,000/- , received by KPay</t>
  </si>
  <si>
    <t>Received money from NYU BR to Ho Cash ,PG-46,500/-,TOTAL MMK-1,484,656/-,Received by-Shwe Wutt Hmone (NYU BR )</t>
  </si>
  <si>
    <t>HQT-RV-2025-04-0016</t>
  </si>
  <si>
    <t>Receive money from Ontarget for Customer Name ; Nawng Tung Hotel Company Limited ( Head Office ) TL USD-1,550/- , received by Cash</t>
  </si>
  <si>
    <t>HQT-RV-2025-04-0023</t>
  </si>
  <si>
    <t>Receive money from PG BU to HO Cash ( Customer Name ; Shwe Mar Ga (WW-SER-SI-25030004) ) TL Ks-1,000,000/- , received by KPay</t>
  </si>
  <si>
    <t>HQT-RV-2025-04-0036</t>
  </si>
  <si>
    <t>Received money from YGN BR to Ho Cash ,Cu - MYANMAR HTAN TA PIN GARMENT ( Daw Yee Yee Win ) , UCCO/PG/YGN/2025/4/001 , YGN-BSO-UNT-2025-04-0001 , $ 28,000/-, payment Collect 50% Down payment ( $ 14,000 @ 4440 ) , MMK - 62,160,000/- , Remark - Rate (1-4-2025 ) Ma Zin Mar Thaung Approved,TOTAL MMK-62,160,000/-,Received by-Khin Pa Pa Phyo (YGN BR )</t>
  </si>
  <si>
    <t>HQT-RV-2025-04-0057</t>
  </si>
  <si>
    <t>Receive moeny from PG BU to HO Cash ( Customer Name ; [CU2024-00279] MYANMAR  ION REVISE CO.,LTD , WW-RN-25030026 ) TL Ks-400,000/- , received by KPay</t>
  </si>
  <si>
    <t>Received money from MTL BR to Ho Cash, PG BU Income - 2,950,004/-
TOTAL MMK-5,000,000/-,Received by-Theint Theint Thu (MTL BR )</t>
  </si>
  <si>
    <t>HQT-RV-2025-04-0071</t>
  </si>
  <si>
    <t>Received money from HTY BR to Ho Cash ,WW-PRT-SI-25030097 
Cus- THAUN WIN,U
(58.56*4450) TOTAL MMK-260,587/-,(PG Income)Received by-Khin Pyae Phyo Khine (HTY BR )</t>
  </si>
  <si>
    <t>Receiced money from YGN BR to Ho Cash ,PG-622,839/-,TOTAL MMK-7,253,213/-,Received by-Khin Pa Pa Phyo (YGN BR )</t>
  </si>
  <si>
    <t>Received money from YGN BR to Ho Cash ,PG-907,492/-,TOTAL MMK-3,338,657/-,Received by-Khin Pa Pa Phyo (YGN BR )</t>
  </si>
  <si>
    <t>Received money from YGN BR to Ho Cash ,PG-160/-,TOTAL USD-1160/-Received by-Khin Pa Pa Phyo (YGN BR )</t>
  </si>
  <si>
    <t>HQT-RV-2025-04-0088</t>
  </si>
  <si>
    <t>Receive money from PG BU to HO Cash ( Customer Name ; NATURAL CLAY CO.,LTD , 2025-04-01 Income , WW-PRT-SO-25040001 , [0281002576-PSG] Pressure Sensor  =2pc
Total $134.30 * 4440 rate ) Ks-596,300/- , received by KPay</t>
  </si>
  <si>
    <t>HQT-RV-2025-04-0090</t>
  </si>
  <si>
    <t>PG BU ( Cash )</t>
  </si>
  <si>
    <t>Receive money from PG BU to HO Cash ( Customer Name ; Yuzana , Regular Filter 12pc Charges , WW-PRT-SI-25030087 ) USD-329.76/- , received by Cash</t>
  </si>
  <si>
    <t>HQT-RV-2025-04-0095</t>
  </si>
  <si>
    <t>Received money from MLM BR to Ho Cash ,PG Income TOTAL MMK-3,269,500/-,Received by-Thinzar Nyo (MLM BR )</t>
  </si>
  <si>
    <t>Received money from HTY BR to Ho Cash ,PG-4,456,000/-, TOTAL MMK-12,301,550/-,Received by-Khin Pyae Phyo Khine (HTY BR )</t>
  </si>
  <si>
    <t>HQT-RV-2025-04-0112</t>
  </si>
  <si>
    <t>Received money from SDG BR to Ho Cash,Customer 
SOUTHLAND MYANMAR RUBBER CO., LTD
WW-PRT-SI-25020173
Amount-1316/-USD ( Winningway) 
WW-PRT-SI-25020230
Amount-784/-USD (Winningway) 
Total Amount-2100/-,Received by-Ko Hla Myo Min (SDG BR )</t>
  </si>
  <si>
    <t>HQT-RV-2025-04-0113</t>
  </si>
  <si>
    <t>Received money from SDG BR to Ho Cash,Customer 
HOTEL PRIME
WW-PRT-SI-25030198
Amount-42/-USD (Winningway ), TOTAL USD-42/-,Received by-Ko Hla Myo Min (SDG BR )</t>
  </si>
  <si>
    <t>HQT-RV-2025-04-0129</t>
  </si>
  <si>
    <t>Receive money from PG BU to HO Cash ( Customer Name ; [CU2025-00157] KHAING SHWE WAH  MOTEL  , WW-RN-25040003 , Cash income ) Ks-2,000,000/- , received by Cash</t>
  </si>
  <si>
    <t>HQT-RV-2025-04-0140</t>
  </si>
  <si>
    <t>Received money from HTY BR to Ho Cash ,Customer -Red Triangle Payment 
(USD11250*4440)Second time payment ,(PG Income )TOTAL MMK-49,950,000/-,Received by-Khin Pyae Phyo Khine (HTY BR )</t>
  </si>
  <si>
    <t>Received money from YGN BR to Ho Cash PG-252902/-,TOTAL MMK-2,639,960/-,Received by-Khin Pa Pa Phyo (YGN BR )</t>
  </si>
  <si>
    <t>Received money from SBO BR to Ho Cash ,WW-403,850/-,TOTAL MMK-2,319,750/-,Received by-Pwint Thartar Khaing (SBO BR )</t>
  </si>
  <si>
    <t>Received money from SDG BR to Ho Cash ,
SDG/INV/WW/PRT/2025/04/159920
Amount-52.99*4440=235275/-MMK (Winningway) 
TOTAL MMK-732,555/-,Received by-Lin Lin Soe (SDG BR )</t>
  </si>
  <si>
    <t>Received money from SDG BR to Ho Cash ,
WW-PRT-SI-25040004
Amount- 30.68*4440=136219/-MMK (Winnningway) 
TOTAL MMK- 513,619/-,Received by-Lin Lin Soe (SDG BR )</t>
  </si>
  <si>
    <t>Received money from SDG BR to Ho Cash ,Customer-ROSE HILL ENT CLINIC &amp; HOTEL
SDG-BSO-PRT-2025-04-0003
Amount- 90.12*4440=400132/-MMK (Winningway)
Total Amount-1,154,932/-MMK,TOTAL MMK-1,154,932/-,Received by-Lin Lin Soe (SDG BR )</t>
  </si>
  <si>
    <t>Received money from HPN BR to Ho Cash ,PG-1,415,715/-,TOTAL MMK-2,306,000/-,Received by-Zar Ni Htet (HPN BR )</t>
  </si>
  <si>
    <t>HQT-RV-2025-04-0164</t>
  </si>
  <si>
    <t>Kalyar Win Htut ( PG BU ) Budget</t>
  </si>
  <si>
    <t>Receive money from PG BU Budget Refund Money TL Ks-757,900/- , received by Kalyar Win Htut ( PG BU )</t>
  </si>
  <si>
    <t>HQT-RV-2025-04-0166</t>
  </si>
  <si>
    <t>Received money from TCL BR to Ho Cash ,PG BU income TOTAL MMK-1,600,000/-Received by-Theint Lwin Lwin Htun (TCL BR )</t>
  </si>
  <si>
    <t>Received money from TGY BR to Ho Cash,
PG - KS 165300/-
TOTAL MMK-  1,392,500/-,Received by -May Thin Chel (TGY BR )</t>
  </si>
  <si>
    <t>HQT-RV-2025-04-0182</t>
  </si>
  <si>
    <t>Receive money from PG BU to HO Cash ( Customer Name ; POWER PULSE GENERATOR PARTS &amp; SERVICE CO.LTD , WW-PRT-SO-25040003 , [3810020-B11-YFD1S] Engine oil sensor &gt;1pc ) TL Ks-149,900/- , received by KPay</t>
  </si>
  <si>
    <t>HQT-RV-2025-04-0186</t>
  </si>
  <si>
    <t>Receive money from PG BU to HO Cash ( Customer Name ; Ko Min Min , Other Information 095372559 , Cash Down ) TL Ks-1,112,324/- , received by KPay</t>
  </si>
  <si>
    <t>HQT-RV-2025-04-0199</t>
  </si>
  <si>
    <t>Receive money from PG BU to HO Cash ( Customer Name ; Ko Min Min , WW-PRT-SO-25040002  , WW-PRT-SI-25040006 , $117.35 ) Ks-521,000/- , received by Cash</t>
  </si>
  <si>
    <t>Received money from SDG BR to Ho Cash,WW-3,414,317/-
TOTAL MMK-5,600,000/-,Received by-Thin Thin Htike (SDG BR )</t>
  </si>
  <si>
    <t>Received money form TCL BR to Ho Cash ,
PG S'part Income-125704/-mmk
TOTAL MMK-14,800,000/-,Received by-Theint Lwin Lwin Htun (TCL BR )</t>
  </si>
  <si>
    <t>HQT-RV-2025-04-0205</t>
  </si>
  <si>
    <t>PTN BR (Inocme Transfer )</t>
  </si>
  <si>
    <t>Received money from PTN BR to Ho Cash ,PG Income TOTAL MMK-874,000/-,Received by-Chaw Ei Zin (PTN BR )</t>
  </si>
  <si>
    <t>Received money from GBK BR to Ho Cash ,PG-89,554/-,TOTAL MMK-617,454/-,Received by-Thin Sue Htwe (GBK BR )</t>
  </si>
  <si>
    <t>Received money from MKN BR to Ho Cash ,PG-147,400/-,TOTAL MMK-4,520,000/-,Received by-Ei Ei Phyo (MKN BR )</t>
  </si>
  <si>
    <t>Received money from YGN BR to Ho Cash ,PG-734,250/-,TOTAL MMK-8,529,450/-,Received by-Khin Pa Pa Phyo (YGN BR )</t>
  </si>
  <si>
    <t>HQT-RV-2025-04-0222</t>
  </si>
  <si>
    <t>Received money from MDY BR to Ho Cash,WW BU Income TOTAL MMK-11,940,000/-,Received by-Thwe Zin San Oo(MDY BR )</t>
  </si>
  <si>
    <t>HQT-RV-2025-04-0230</t>
  </si>
  <si>
    <t>Receive money from PG BU Budget Refund Money TL Ks-64,300/- , received by Kalyar Win Htut ( PG BU )</t>
  </si>
  <si>
    <t>Received money form YGN BR to Ho Cash ,PG-103,873/-,TOTAL MMK-2,426,987/-,Received by-Khin Pa Pa Phyo (YGN BR )</t>
  </si>
  <si>
    <t>HQT-RV-2025-04-0236</t>
  </si>
  <si>
    <t>1Received money from YGN BR to Ho Cash ,PG Income TOTAL USD-14,000/-,Received by-Khin Pa Pa Phyo (YGN BR )</t>
  </si>
  <si>
    <t>Received money from SDG BR to Ho Cash ,Customer 
PAN THAZIN KTV
WW-PRT-SI-25040015
Amount-44.77*4460=199674/-MMK (Winningway) 
Total Amount-430,374/-MMK ,TOTAL MMK-430,400/-,Received by-Lin Lin Soe (SDG BR )</t>
  </si>
  <si>
    <t>Received money from SDG BR to Ho Cash ,Customer 
PAN THAZIN KTV
WW INCOME-26/-,TOTAL MMK-430,400/-,Received by-Lin Lin Soe (SDG BR )</t>
  </si>
  <si>
    <t>HQT-RV-2025-04-0277</t>
  </si>
  <si>
    <t>Kalyar Win Htut ( PG BU ) Pooling</t>
  </si>
  <si>
    <t>Receive money from PG BU for Jan'25 , Feb'25 Pooling Amount Ks-470,649/-</t>
  </si>
  <si>
    <t>Received money from MYK BR to Ho Cash ,PG-59,398/-,TOTAL MMK-   2,361,789 
/-,Received by-Mon Mon Oo(MYK BR )</t>
  </si>
  <si>
    <t>Received money from PHK BR to Ho Cash ,
PG - 392,821 MMK
TOTAL MMK-  5,273,844 
 /-,Received by-Phyo Phyo Aung  (PHK BR  )</t>
  </si>
  <si>
    <t>HQT-RV-2025-04-0308</t>
  </si>
  <si>
    <t>MDY BR (Income Trasnfer )</t>
  </si>
  <si>
    <t>Received money from MDY BR to Ho Cash ,PG-5,538,702/-, TOTAL MMK-  10,711,702 
 /-,Received by-Kyaw Kyaw Htun (MDY BR )</t>
  </si>
  <si>
    <t>HQT-RV-2025-04-0338</t>
  </si>
  <si>
    <t>Received money from MDY BR to Ho Cash ,PG Income TOTAL MMK-1,590,998/-,Received by-Thwe Zin San Oo(MDY BR )</t>
  </si>
  <si>
    <t>Recieved moeny from HTY BR to Ho Cash,PG-5,771,850/-,TOTAL MMK-10,852,200/-,Received by-Khin Pyae Phyo Khine (HTY BR )</t>
  </si>
  <si>
    <t>Received money from MTL BR to Ho Cash ,PG-207,033/-,TOTAL MMK-4,016,500/-,Received by-Theint Theint Thu (MTL BR )</t>
  </si>
  <si>
    <t>Receive money transfer from Pathein BR to HO Cash ( PG Ks-5,225,353/- ) TL Ks-6,267,033/- , received by KPay</t>
  </si>
  <si>
    <t>HQT-RV-2025-04-0353</t>
  </si>
  <si>
    <t>Received money from HTY BR to Ho Cash ,PG Income TOTAL USD-410/-,Received by-Khin Pyae Phyo Khine (HTY BR )</t>
  </si>
  <si>
    <t>HQT-RV-2025-04-0354</t>
  </si>
  <si>
    <t>Received money from HTY BR to Ho Cash ,PG Inome TOTAL MMK-1,550/-,Received by-Khin Pyae Phyo Khine (HTY BR )</t>
  </si>
  <si>
    <t>HQT-RV-2025-04-0364</t>
  </si>
  <si>
    <t>Receive money from PG BU for Damage Claim Charges from 3U &amp; Canopy 1U Shipment &gt; Air Indicator 1pcs -200,000/- , Air Cleaner Housing 1pcs -300,000/- , TL Ks-500,000/- , received by KPay</t>
  </si>
  <si>
    <t>Received money from MGW BR to Ho Cash , PG BU Amt = ks 1,680,970/- , TOTAL MMK= ks 6,626,870/-,Received by-Khin Nyein Chan (MGW BR )</t>
  </si>
  <si>
    <t>Received money from YGN BR to Ho Cash ,PG-336,949/-,TOTAL MMK-3,807,644/-,Rececived by-Khin Pa Pa Phyo (YGN BR )</t>
  </si>
  <si>
    <t>HQT-RV-2025-04-0370</t>
  </si>
  <si>
    <t>Received money from NYU BR to Ho Cash ,WINNING WAY =205,000/-,
TOTAL MMK-265,000 /-,Received by-Shwe Wutt Hmone (NYU BR )</t>
  </si>
  <si>
    <t>HQT-RV-2025-04-0372</t>
  </si>
  <si>
    <t>Receive money from PG BU to HO Cash for Budget Refund Money Ks-2,865,280/- , received by Kalyar Win Htut ( PG BU )</t>
  </si>
  <si>
    <t>HQT-RV-2025-04-0373</t>
  </si>
  <si>
    <t>Received money from MDY BR to Ho Cash ,Unit Income;Cust U Aung Kyaw Moe,UCCO/PGIS/MDY/2024/11/0001,$2,300*4470(rate),=KS10,281,000/-,Matador,MC165A8(150KVA) cummins stamford,Sale Man,Myo Maung Maung,U,WW BU,=KS10,281,000 , Mar'25 Payment TOTAL MMK-10,281,000/-,Received by-Kyaw Kyaw Htun (MDY BR)</t>
  </si>
  <si>
    <t>HQT-RV-2025-04-0374</t>
  </si>
  <si>
    <t>Receive money from PG BU to HO Cash for Audit Finding &gt; Fuel Refund Money  Ks-5,000/- , received by KPay</t>
  </si>
  <si>
    <t>Received money from PHK BR to Ho Cash ,
PG - 124,000 MMK
,TOTAL MMK- 6,876,352 /-,Received by-Aye Thuzar Oo(PHK BR )</t>
  </si>
  <si>
    <t>Received money from MYK BR to Ho Cash,PG-970,486/-,TOTAL MMK-6,247,275/-,Received by-Mon Mon Oo(MYK BR )</t>
  </si>
  <si>
    <t>Received money from NLP BR to Ho Cash,
PG BU -476900/-
TOTAL MMK-6,590,800/-,Received by-Aye Aye Mon(NLP BR )</t>
  </si>
  <si>
    <t>Receive money transfer from MDY  BR to HO Cash ( PG Ks-5,670,300/- ) TL Ks-10,453,824/-</t>
  </si>
  <si>
    <t>HQT-RV-2025-04-0464</t>
  </si>
  <si>
    <t>Receive money transfer from Myeik BR to HO Cash ( PG Ks-356,800/- ) TL Ks-397,841/- , received by KPay</t>
  </si>
  <si>
    <t>Received money from SDG BR to Ho Cash ,WW-1073547/-
TOTAL  MMK-6164,947/-,Received by-Thin Thin Htike (SDG BR )</t>
  </si>
  <si>
    <t>Received money from SDG BR to Ho Cash ,
WW-1554.65
TOTAL USD-1,948/-,Received by-Thin Thin Htike (SDG BR )</t>
  </si>
  <si>
    <t>Received money from SBO BR to Ho Cash ,WW-417,800/-,TOTAL MMK-1,623,900/-,Received by-Pwint Thartar Khaing (SBO BR )</t>
  </si>
  <si>
    <t>Received money from NYU BR to Ho Cash ,WW-361,570/-TOTAL MMK-1,444,050/-,Received by-Shwe Wutt Hmone (NYU BR )</t>
  </si>
  <si>
    <t>Received money form TGY BR to Ho Cash ,FOR POOLING OCT'24 TO JAN'25
PG - KS 167,100/-
TOTAL - KS 1,031,567/-,TOTAL MMK-6,410,307/-,Received by-Eaint Myat Thu Han(TGY BR )</t>
  </si>
  <si>
    <t>Received money form TGY BR to Ho Cash 
PG - KS 146,800/-(TGY-RV-2025-04-0024)
TOTAL MMK-6,410,307/-,Received by-Eaint Myat Thu Han(TGY BR )</t>
  </si>
  <si>
    <t>HQT-RV-2025-04-0496</t>
  </si>
  <si>
    <t>Receive money from PG BU to HO Cash ( Customer Name ; Ko Soe Than , INV/KPU/PG/2025/04/136233 (21-4-2025) , Sale Man - Ko Zaw Htet , 5334912-PSG Fuel transfer pump 1 pc $47.92 ) TL Ks-213,750/- , received by Kpay</t>
  </si>
  <si>
    <t>HQT-RV-2025-04-0497</t>
  </si>
  <si>
    <t>Receive money from PG BU to HO Cash ( Customer Name ; [CU2021-00975] I FOUR RESTAURANT , WW-RN-25040006  , Rental Customer Payment ) Ks-2,200,000/- , received by KPay</t>
  </si>
  <si>
    <t>Receive money transfer from Pathein BR to HO Cash ( PG Ks-246,053/-  ) TL Ks-713,533/- , received by KPay</t>
  </si>
  <si>
    <t>Receiced money from SDG BR to Ho Cash ,Customer 
SUMO BBQ 
WW-PRT-SI-25040005
$30.68 *4460=MMK 136,832 /-(Winningway ) 
TOTAL MMK-685,932/-,Received by-Lin Lin Soe (SDG BR )</t>
  </si>
  <si>
    <t>HQT-RV-2025-04-0507</t>
  </si>
  <si>
    <t>Received money from SDG BR to Ho Cash ,Customer 
TINT NWE AUNG,U
WW-PRT-SI-25040080 
Amount-23.47*4460 =104676/-MMK ( Winningway) 
TOTAL MMK-199676/-,Received by-Lin Lin Soe (SDG BR )</t>
  </si>
  <si>
    <t>HQT-RV-2025-04-0514</t>
  </si>
  <si>
    <t>Received money from  HTY BR to Ho Cash ,Cus -Supreme Power International 
Spare parts charges -84.72*4470 (378698) PG BU,TOTAL MMK-378,698/-,Recieved by-Khin Pa Pa Phyo (HTY BR )</t>
  </si>
  <si>
    <t>HQT-RV-2025-04-0515</t>
  </si>
  <si>
    <t>Received money from HTY BR to Ho Cash,PG-2,794,350/-,TOTAL MMK-8,421,000/-,Received by-Khin Pyae  Phyo Khine (HTY BR )</t>
  </si>
  <si>
    <t>Received money from MTL BR to Ho Cash ,
PG BU Income - 1,000,000/-
,TOTAL MMK-3,771,735/-,Received by-Theint Theint Thu (MTL BR )</t>
  </si>
  <si>
    <t>Received money from SDG BR to Ho Cash ,
WW-PRT-SI-25040037
Amount-23.18*4440=102919/-MMK ( Winningway) 
Total Amount-560,319/-MMK 
Actual Received Date -2-4-25,Received by-Lin Lin Soe (SDG BR )</t>
  </si>
  <si>
    <t>HQT-RV-2025-04-0559</t>
  </si>
  <si>
    <t>Receive money from PG BU to HO Cash ( Customer Name ; [CU2023-00857] PERFECT LUCKY FORTUNE COMPANY LIMITED , WW-RN-25040014 ) Ks-2,000,000/- , received by KPay</t>
  </si>
  <si>
    <t>Received money from SDG BR to Ho Cash ,
WW-PRT-SI-25040001
Amount-52.99*4440=235276/-MMK  (Winningway ) 
Total Amount-879476/-MMK
Actual Received Date-1-4-25,Received by-Lin Lin Soe(SDG BR )</t>
  </si>
  <si>
    <t>Received money from MDY BR to Ho Cash ,PG-3,835,800/-,TOTAL MMK-12,000,000/-,Received by-Thwe Zin San Oo(MDY BR)</t>
  </si>
  <si>
    <t>Recived money from MGW BR to Ho Cash ,PG BU Amt = ks 86,100/- , TOTAL MMK-3,441,400/-,Received by-Khin Nyein Chan (MGW BR )</t>
  </si>
  <si>
    <t>HQT-RV-2025-04-0595</t>
  </si>
  <si>
    <t>Receive money from PG BU to HO Cash ( Customer Name ; SPMM , WW-PRT-SO-25040005 ) Ks-507,280/- , received by KPay</t>
  </si>
  <si>
    <t>HQT-RV-2025-04-0597</t>
  </si>
  <si>
    <t>Receive money transfer from YGN BR to HO Cash ( Customer Name ; Daw Than Than Aye , Yamaha - EDL 30000 STE ( 30 KVA ) ) TL USD-3,500/- , received by Ma Thiri Sandar ( PG )</t>
  </si>
  <si>
    <t>HQT-RV-2025-04-0598</t>
  </si>
  <si>
    <t>SDG BR ( Cash )</t>
  </si>
  <si>
    <t>Receive money transfer from SDG BR to HO Cash ( Customer Name ; U Ye Tun &gt; Hotel Royal Vista ( VP-4505 / 400 KVA ) TL USD-28,000/- , received by Ma Thiri Sandar ( PG )</t>
  </si>
  <si>
    <t>HQT-RV-2025-04-0600</t>
  </si>
  <si>
    <t>Received money from MTL BR to Ho Cash ,PG BU Income TOTAL MMK-4,000,000/-,Received by-Theint Theint Thu (MTL BR )</t>
  </si>
  <si>
    <t>Received money form MDY BR to Ho Cash ,PG-432,050/-,TOTAL MMK-4,957,500/-,Received by-Thwe Zin San Oo(MDY BR )</t>
  </si>
  <si>
    <t>Receive money transfer from Pathein BR to HO Cash ( PG Ks-133,086/- ) TL Ks-6,506,870/- , received by KPay</t>
  </si>
  <si>
    <t>HQT-RV-2025-04-0610</t>
  </si>
  <si>
    <t>Receive money from PG BU to HO Cash for Budget Refund Money Ks-111,800/- , received by Kalyar Win Htut ( PG BU )</t>
  </si>
  <si>
    <t>HQT-RV-2025-04-0614</t>
  </si>
  <si>
    <t>Received money form HTY BR to Ho Cash ,Cus-Diamond Lion 
Spare parts charges - 16.89 *4440 (74990MMK) PG BU,TOTAL MMK-74,990/-,Received by-Khin Pyae Phyo Khine (HTY BR )</t>
  </si>
  <si>
    <t>HQT-RV-2025-04-0616</t>
  </si>
  <si>
    <t>HTY BR (Income Trasnfer )</t>
  </si>
  <si>
    <t>Received money from HTY BR to Ho Cash ,Customer -Thet Phyo Lwin
Spare Parts Charges -26.57*4440 =118,000 /-(PG BU )
TOTAL MMK-203,000/-,Received by-Khin Pyae Phyo Khine(HTY BR )</t>
  </si>
  <si>
    <t>HQT-RV-2025-04-0633</t>
  </si>
  <si>
    <t>Receive money from PG BU to HO Cash ( Customer Name ; [CU2022-00203] NGWE PINLAE ICE FACTORY , WW-RN-25040017 ) TL Ks-2,800,000/- , received by KPay</t>
  </si>
  <si>
    <t>Received money from MKN BR to Ho Cash ,PG-178,000/-,TOTAL MMK-3,000,000/-,Received by-Ei Ei Phyo(MKN BR )</t>
  </si>
  <si>
    <t>HQT-RV-2025-04-0639</t>
  </si>
  <si>
    <t>Received money form HTY BR to Ho Cash,PG Income TOTAL MMK-616,600/-,Received by-Khin Pyae Phyo Khine (HTY BR )</t>
  </si>
  <si>
    <t>Received money from TGY BR to Ho Cash ,
PG - KS 384,000/-
TOTALMMK - KS 807,700/-,Received by-May Thin Chel (TGY BR )</t>
  </si>
  <si>
    <t>Received money from YGN BR to Ho Cash ,PG-103,400/-,TOTAL MMK-281,700/-,Received by-Khin Pa Pa Phyo (YGN BR )</t>
  </si>
  <si>
    <t>HQT-RV-2025-04-0661</t>
  </si>
  <si>
    <t>Received money form HTY BR to Ho Cash ,Customer-LLUIVA LTMITED  for Madator Brand New Generator 500kva (vp500) final payment(PG Income ) TOTAL USD-31,904/-,Received by-Khin Pyae Phyo Khine (HTY BR )</t>
  </si>
  <si>
    <t>Received money form MDY BR to Ho Cash ,PG-9,700/-,TOTAL USD-37,700/-,Recevied by-Kyaw Kyaw Htun(MDY BR )</t>
  </si>
  <si>
    <t>HQT-RV-2025-04-0681</t>
  </si>
  <si>
    <t>Received money from MYK BR to Ho Cash ,PG Income TOTAL MMK-1,522,518/-,Received by-Mon Mon Oo (MYK BR)</t>
  </si>
  <si>
    <t>HQT-RV-2025-04-0688</t>
  </si>
  <si>
    <t>Receive money transfer from Pathein BR to HO Cash ( PG Ks-614,139/- ) TL Ks-4,584,639/- , received by KPay</t>
  </si>
  <si>
    <t>HQT-RV-2025-04-0693</t>
  </si>
  <si>
    <t>Receive money from PG BU to HO Cash for Budget Refund Money Ks-267,500/- , received by Kalyar Win Htut ( PG BU )</t>
  </si>
  <si>
    <t>Received money from GBK BR to Ho Cash ,Customer-Ruby
PG - 100,605/- 
TOTAL MMK - 412,477/- ,Received by-Thin Sue Htwe (GBK BR )</t>
  </si>
  <si>
    <t>HQT-JV-2025-04-0150</t>
  </si>
  <si>
    <t>RV-PWG-2025-04-00060</t>
  </si>
  <si>
    <t>Adj pay to PG BU for Aung Pan Eain Taw SI-PRT-TGY-PWG-2025-04-00017-Customer Payment $ 140.19 - MD Office - 04/29/2025RV-PWG-2025-04-00060</t>
  </si>
  <si>
    <t>HQT-RV-2025-04-0733</t>
  </si>
  <si>
    <t>Receive money from PG BU to HO Cash ( Customer Name ; CU2021-00896  KBTC  UNIVERSITY , WW-RN-25030017 ) TL Ks-7,000,000/- , received by Cash</t>
  </si>
  <si>
    <t>HQT-RV-2025-04-0734</t>
  </si>
  <si>
    <t>Receive money from PG BU to HO Cash ( Customer Name ; [CU2023-00890] MYANMAR SINYOUNG FASHION CLOTHES CO.,LTD , WW-RN-25030025 ) TL Ks-3,000,000/- , received by Cash</t>
  </si>
  <si>
    <t>HQT-RV-2025-04-0735</t>
  </si>
  <si>
    <t>Receive money from PG BU to HO Cash ( Customer Name ; [CU2022-00772] BAGO SPORTS GLOVES CO.,LTD , WW-RN-25040019 ) TL Ks-3,500,000/- , received by Cash</t>
  </si>
  <si>
    <t>HQT-RV-2025-04-0740</t>
  </si>
  <si>
    <t>Receive money from PG BU to HO Cash ( Customer Name ; May Kha San Family Co:Ltd , VP-670 , 625 KVA * 1 Unit Open Type - 3rd Payment ) USD-8,200/- , received by Cash</t>
  </si>
  <si>
    <t>HQT-RV-2025-04-0741</t>
  </si>
  <si>
    <t>Thiri Kyaw ( PG BU ) Cash</t>
  </si>
  <si>
    <t>Receive money from PG BU to HO Cash ( Customer Name ; Modern KTV , Apr'25 Payment for WW-UNT-SI-25020014 , MC-220 AS ) USD-2,600/- , received by Thiri Kyaw ( PG BU )</t>
  </si>
  <si>
    <t>HQT-RV-2025-04-0745</t>
  </si>
  <si>
    <t>Winning Way KBZ Special Cheque</t>
  </si>
  <si>
    <t>Received money transfer from Winning Way KBZ Special Cheque to HO Cash ( for Cheque No.000001,Amt;639,648,985/-MMK )</t>
  </si>
  <si>
    <t>HQT-RV-2025-04-0754</t>
  </si>
  <si>
    <t>Receive money transfer from Myeik BR to HO Cash ( PG BU ) TL Ks-200,000/- , received by KPay</t>
  </si>
  <si>
    <t>Received money from  YGN BR to Ho Cash, ,PG-263,496/-,TOTAL MMK-21,869,858/-,Received by -Khin Pa Pa Phyo (YGN BR )</t>
  </si>
  <si>
    <t>HQT-RV-2025-04-0807</t>
  </si>
  <si>
    <t>PG BU ( CWO CB Special )</t>
  </si>
  <si>
    <t>Received money transfer from PG BU to CWO CB Special ( for CU2025-00106,ECTerra Agriculture Co,ltd,Amt;3,500,000/-MMK ),received by Hsu Yee Htet</t>
  </si>
  <si>
    <t>Received money transfer from USD Account Closed (10) (8) Winning Way Co.,Ltd Acc no- 066643360000213 , USD191.50/- , USD 16,940.05@ 2106/- rate = 35,675,745.3/-ks</t>
  </si>
  <si>
    <t>Salary Car Repair Charges  Deduction for Apr'25 , Total MMK -     871,962/- Salary Exchange rate USD 4430 &amp; 0.000225734/-Soe Htet Tin	Power Generator	Car Repair Charges	2S-1620 MMK  117,260/-</t>
  </si>
  <si>
    <t>HQT-RV-2025-04-0448</t>
  </si>
  <si>
    <t>Received money transfer from Winning Way KBZ Special Cheque to HO Cash ( for Cheque No.000002,Amt;48,106,664/-MMK )</t>
  </si>
  <si>
    <t>HQT-RV-2025-04-0778</t>
  </si>
  <si>
    <t>Received money from YGN BR to Ho Cash ,Cu-MYANMAR HTAN TA PIN GARMENT
YGN-BSO-PRT-2025-04-0050 TOTAL USD- 170)USD ONLY/PG BU,Received by-Khin Pa Pa Phyo (YGN BR )</t>
  </si>
  <si>
    <t>Received money from MGW BR to Ho Cash,PG BU Amt = ks 902,600/- TOTAL MMK-3,857,100/- ,Received by-Khin Nyein Chan (MGW BR )</t>
  </si>
  <si>
    <t>Received money from GBK BR to Ho Cash ,
PG - 365,297/- 
TOTAL MMK- 4,262,608/-,Received by-Thin Sue Htwe (GBK BR )</t>
  </si>
  <si>
    <t>HQT-RV-2025-04-0782</t>
  </si>
  <si>
    <t>Received money from SDG BR to Ho Cash ,customer 
LWIN LWIN OO,DAW(7/PHAMANA(N)028219)
WW-PRT-SI-25040133
Amount-30.68*4430=135912/-MMK (Winningway)  Discount -12
TOTAL MMK-225,900/-,Received by-Lin Lin Soe (SDG BR )</t>
  </si>
  <si>
    <t>HQT-RV-2025-04-0783</t>
  </si>
  <si>
    <t>Received money from SDG BR to Ho Cash ,Customer 
MAL KIMM SALOON
WW-PRT-SI-25040078
Amount-23.47*4430=103972/-MMK  ( Winningway) 
TOTAL MMK-193972/-,Received by-Lin Lin Soe (SDG BR )</t>
  </si>
  <si>
    <t>HQT-RV-2025-04-0784</t>
  </si>
  <si>
    <t>Received money from HTY BR to Ho Cash ,PG-7,160,250/-,Received by-Khin Pyae Phyo Khine (HTY BR )</t>
  </si>
  <si>
    <t>Received money from NLP BR to Ho Cash ,WW-58,200/-,TOTAL MMK-2,512,675/-,Received by-Aye Aye Mon (NLP BR )</t>
  </si>
  <si>
    <t>HQT-RV-2025-04-0792</t>
  </si>
  <si>
    <t>Receive money from PG BU to HO Cash ( Customer Name ; [CU2025-00035] WIN KO  KO,U(12/KAMANA(N)108552) , WW-RN-25040011 ) Ks-2,200,000/- , received by KPay</t>
  </si>
  <si>
    <t>Received money form NYU BR to Ho Cash,WW-400,116/-,TOTAL MMK-4,712,496/-,Received by-Shwe Yutt Hmone (NYU BR)</t>
  </si>
  <si>
    <t>HQT-RV-2025-05-0034</t>
  </si>
  <si>
    <t>Receive money transfer from Monywa BR to HO Cash ( PG BU ) TL Ks-135,900/- , received by KPay</t>
  </si>
  <si>
    <t>HQT-RV-2025-05-0035</t>
  </si>
  <si>
    <t>Received money from SDG BR to Ho Cash ,WW-474/-,Received by-Thin Thin Htike (SDG BR )</t>
  </si>
  <si>
    <t>HQT-RV-2025-05-0037</t>
  </si>
  <si>
    <t>Receive money from PG BU to HO Cash ( Customer Name ; POWER PULSE GENERATOR PARTS &amp; SERVICE CO.LTD , WW-PRT-SO-25040008 ) Ks-72,563/- , received by KPay</t>
  </si>
  <si>
    <t>HQT-RV-2025-05-0042</t>
  </si>
  <si>
    <t>Receive money from PG BU to HO Cash ( Customer Name ; Customer Name ; [CU2025-00183] ZAW MIN HTUN,U(12/ASNA(P)000130) , WW-RN-25050002 , 60 KVA Payment ) TL Ks-1,700,000/- , received by KPay</t>
  </si>
  <si>
    <t>Received money from SDG BR to Ho Cash WW-6313315/-
TOTAL MMK-10,638,286/-,Received by-ThinThin Htike (SDG BR )</t>
  </si>
  <si>
    <t>Receive money transfer from MyitKyiNar BR to HO Cash ( PG Ks-1,167,500/- ) TL Ks-3,700,000/- , received by KPay</t>
  </si>
  <si>
    <t>HQT-RV-2025-05-0056</t>
  </si>
  <si>
    <t>Receive money from PG BU to HO Cash ( Customer Name ; Central Internal School Payment , WW-PRT-SO-25040007 ) Ks-505,418/- , received by KPay</t>
  </si>
  <si>
    <t>HQT-RV-2025-05-0057</t>
  </si>
  <si>
    <t>PG BU ( Cash &amp; KPay )</t>
  </si>
  <si>
    <t>Receive money from PG BU to HO Cash ( Customer Name ; U Sai Zaw Zaw ( PTN BR ) for MC -200AS , Down Payment , USD4,524.89 * 4420 rate ) TL Ks-20,000,000/- , received by KPay-10L &amp; Cash-190L</t>
  </si>
  <si>
    <t>HQT-RV-2025-05-0059</t>
  </si>
  <si>
    <t>Received money transfer from HPN BR to HO Cash ( for PG BU income-Customer Lucky Fish , HPN/SRV/2025/04/PG/012 , Amt - 5,000,000/- KS</t>
  </si>
  <si>
    <t>HQT-RV-2025-05-0307</t>
  </si>
  <si>
    <t>NLP BR ( CWO MAB Special )</t>
  </si>
  <si>
    <t>Received money transfer from NLP BR to CWO MAB Special ( for PG BU income - Customer U Myint Zaw Matador MC-513175,$4560@4420=20,155,200/- ),received by Aye Aye Mon</t>
  </si>
  <si>
    <t>Received money from PHK BR to Ho Cash ,
PG - 1,162,000 MMK
TOTAL MMK-6,897,000/-,Received by-Aye Thuzar Oo (PHK BR )</t>
  </si>
  <si>
    <t>Received money from TGY BR to Ho Cash ,
PG - KS 2,203,800/-
 TOTAL MMK- 5,850,090/-,Received by-May Thin Chel (TGY BR )</t>
  </si>
  <si>
    <t>Received money from TGY BR to Ho Cash ,PG - KS 410,010/-
TOTAL MMK- 1,398,910/-,Received by-May Thin Chel (TGY BR )</t>
  </si>
  <si>
    <t>HQT-RV-2025-05-0092</t>
  </si>
  <si>
    <t>Received money form HTY BR to Ho Cash ,Customer -Red Triangle Co.Ltd Final Payment ( $-7,500*4430) TOTAL MMK-33,225,000/-,(PG Income )Received by-Khin Pyae Phyo Khine (HTY BR )</t>
  </si>
  <si>
    <t>HQT-RV-2025-05-0094</t>
  </si>
  <si>
    <t>Received money form SDG BR to Ho Cash ,Customer 
Myanmar Gone Yi Housing 
MC 110AS 30% Dowm Payment 
TOTAL USD-4,800/-(Winningway),Recevied by-Thin Thin Htike (SDG BR )</t>
  </si>
  <si>
    <t>Received money from MLM BR to Ho Cash , PG - 541,700 MMK, TOTAL MMK-4,397,500/-,Received by-Thinzar Nyo (MLM BR )</t>
  </si>
  <si>
    <t>Received money from HTY BR to Ho Cash ,PG-3,379,850/-,IS-878,150/-,TOTAL MMK-12,236,500/-,Received by-Khin Pyae Phyo Khine (HTY BR )</t>
  </si>
  <si>
    <t>Received money from HPN BR to Ho Cash ,PG-1,088,855/-,TOTAL MMK-2,925,000/-,Received by-Zar Ni Htet(HPN BR )</t>
  </si>
  <si>
    <t>HQT-RV-2025-05-0111</t>
  </si>
  <si>
    <t>PG BU ( CWO Yoma Special )</t>
  </si>
  <si>
    <t>Received money transfer from PG BU to CWO Yoma Special ( for Customer U Htun Zaw, Downpayment for VP-450(open), USD 17582.78 * 4420 Rate @ MMK 77,715,900/- ),received by Thiri Kyaw</t>
  </si>
  <si>
    <t>Received money from SBO BR to Ho Cash ,WW-640,850/-,TOTAL MMK-3,301,400/-,Received by-Pwint Thartar Khaing (SBO BR )</t>
  </si>
  <si>
    <t>Received money from MKN BR to Ho Cash ,
PG=KS 614,800/-
TOTAL MMK- 10,000,000/-,Received by-Ei Ei Phyo (MKN BR )</t>
  </si>
  <si>
    <t>Received money from SDG BR to Ho Cash ,Cash Transfer 
WW-22,232,549/-MMK  , 
TOTAL MMKt-23,735,833/-,Received by-Lin Lin Soe (SDG BR )</t>
  </si>
  <si>
    <t>HQT-RV-2025-05-0136</t>
  </si>
  <si>
    <t>Receive money from PG BU to HO Cash ( Customer Name ; Truck Hub &gt; Weichai Supplier Service Werranty Case. , WW-PRT-SO-25040006 , [1003462824] Hand pump  &gt; 1pc = $75.89 * 4420 rate ) TL Ks-335,500/- , received by KPay</t>
  </si>
  <si>
    <t>Received money from MHN BR to Ho Cash ,PG-209,700/-,TOTAL MMK-6,656,545/-,Received by-New New Win (MHN BR )</t>
  </si>
  <si>
    <t>HQT-RV-2025-05-0146</t>
  </si>
  <si>
    <t>Received money from HTY BR to Ho Cash ,IEM -WW-PRT-SI-25040209 TOTAL USD-2,332/-,Received by-Ko Si Thu Lwin (HTY BR )</t>
  </si>
  <si>
    <t>Receive money transfer from Pathein BR to HO Cash ( PG Ks-476,092/- ) TL Ks-780,831/- , received by KPay</t>
  </si>
  <si>
    <t>HQT-RV-2025-05-0164</t>
  </si>
  <si>
    <t>Received money transfer from Winning Way KBZ Special Cheque to HO Cash ( for Cheque No.Cheque No.000003,Amt;257,900,000/-MMK )</t>
  </si>
  <si>
    <t>HQT-RV-2025-05-0167</t>
  </si>
  <si>
    <t>Received money transfer from Winning Way KBZ Special Cheque to HO Cash ( for Cheque No.000004,Amt;7,544,000/-MMK )</t>
  </si>
  <si>
    <t>Received money from NLP BR to Ho Cash,PG - 58,000/-, SRV - 700,000/- Total MMK - 8,012,150/-  Received by - Aye Aye Mon (NLP BR)</t>
  </si>
  <si>
    <t>Receive money transfer from YGN BR to HO Cash ( PG Ks-2,364,468/-  ) TL Ks-10,988,765/- , received by Khin Pa Pa Phyo ( YGN BR )</t>
  </si>
  <si>
    <t>HQT-RV-2025-05-0200</t>
  </si>
  <si>
    <t>Receive money from PG BU to HO Cash ( Customer Name ; Daw Than Than Aye , Matador Generator MC -110TS ( 100 KVA Used Machine ) 50% Down Payment ) USD-5,350/- , received by Cash</t>
  </si>
  <si>
    <t>HQT-RV-2025-05-0204</t>
  </si>
  <si>
    <t>Received money from SDG BR to Ho Cash ,PG - 4,220,000/-, TOTAL MMK - 4,220,000/-,Received by-Lin Lin Soe (SDG BR )</t>
  </si>
  <si>
    <t>HQT-RV-2025-05-0213</t>
  </si>
  <si>
    <t>Receive money from PG BU to HO Cash ( Customer Name ; PHYO BROTHER , WW-PRT-SO-25050001 ) TL Ks-111,826/- , received by KPay</t>
  </si>
  <si>
    <t>HQT-RV-2025-05-0221</t>
  </si>
  <si>
    <t>Receive money from PG BU to HO Cash for Budget Refund Money Ks-170,000/- , received by Kalyar Win Htut ( PG BU )</t>
  </si>
  <si>
    <t>HQT-RV-2025-05-0225</t>
  </si>
  <si>
    <t>Winning Way CB USD</t>
  </si>
  <si>
    <t>Cash received from Winning Way Co.,Ltd Acc no-0010101200425998 , USD-14.98/-</t>
  </si>
  <si>
    <t>HQT-RV-2025-05-0226</t>
  </si>
  <si>
    <t>HTY Cash Income</t>
  </si>
  <si>
    <t>Receive money transfer from HTY BR to HO Cash, Customer Model KTV, PG Income TL USD-2,00/- , received by Khin Pyae Phyo ( HTY BR )</t>
  </si>
  <si>
    <t>HQT-RV-2025-05-0228</t>
  </si>
  <si>
    <t>Winning Way USD</t>
  </si>
  <si>
    <t>Received from  Winning Way Co.,Ltd Acc no-0010101200425998 , USD-10/-</t>
  </si>
  <si>
    <t>Received money from GBK BR to Ho Cash ,
PG - 89,100/- 
TOTAL MMK- 1,755,600/- ,Received by-Thin Sue Htwe (GBK BR )</t>
  </si>
  <si>
    <t>HQT-RV-2025-05-0239</t>
  </si>
  <si>
    <t>Receive money from PG BU to HO Cash ( Customer Name ; U San Myint for MW440ps &gt; Final Payment ) USD-2,000/- , received by Cash</t>
  </si>
  <si>
    <t>Received money from NYU BR to Ho Cash ,WW-312,000/-,TOTAL MMK-1,394,000/-,Received by-Shwe Wutt Hmone (NYU BR )</t>
  </si>
  <si>
    <t>HQT-RV-2025-05-0265</t>
  </si>
  <si>
    <t>Receive money from PG BU to HO Cash for Budget Refund Money Ks-8,000/- , received by Kalyar Win Htut ( PG BU )</t>
  </si>
  <si>
    <t>Received money from SDG BR to Ho, Customer SB PROCUREMENT PTE LTD(YANGON BRANCH) WW-PRT-SI-25040008, Amount-102/-USD (Winningway), Total Amount-277/-USD receive by - LIn Lin Soe (SDG BR)</t>
  </si>
  <si>
    <t>Receive money transfer from HTY BR to HO Cash, HLEDAN CENTER PG -555.27 *4420 =  2,454,293.40, Total MMK - 4,782,750/- , received by Khin Pyae Phyo ( HTY BR )</t>
  </si>
  <si>
    <t>Received money from PTN BR to Ho Cash,  PG Income - $316, TOTAL USD -$760/-, received by - Chaw Ei Zin (PTN BR)</t>
  </si>
  <si>
    <t>Received money from NLP BR to Ho, PG-342.25/-,TOTAL USD-750/-,Received by-Aye Aye Mon (NLP BR )</t>
  </si>
  <si>
    <t>Receied money from NLP BR to Ho Cash ,PG-103,700/-,TOTAL MMK-3,122,250/-,Received by-Aye Aye Mon (NLP BR )</t>
  </si>
  <si>
    <t>HQT-RV-2025-05-0308</t>
  </si>
  <si>
    <t>Received money transfer from Winning Way KBZ Special Cheque to HO Cash ( for Cheque No.000005,Amt;31,505,500/-MMK )</t>
  </si>
  <si>
    <t>HQT-RV-2025-05-0310</t>
  </si>
  <si>
    <t>Received money transfer from Winning Way KBZ Special Cheque to HO Cash ( for Cheque No.000006,Amt;51,600,000/-MMK )</t>
  </si>
  <si>
    <t>Received money from MGW BR to Ho Cash , PG BU Amt = ks 3,500,400/- , TOTAL MMK- 5,981,400/-,Received by-Khin Nyein Chan (MGW BR )</t>
  </si>
  <si>
    <t>HQT-RV-2025-05-0334</t>
  </si>
  <si>
    <t>Receive money from PG BU to HO Cash ( Customer Name ; Shwe Mar Ga &gt; U Zwe Htet Naing for Matador Generator VP-670 , 625 KVA * 1Unit ) TL USD-80,000/- , received by Cash</t>
  </si>
  <si>
    <t>HQT-RV-2025-05-0356</t>
  </si>
  <si>
    <t>Received money from MDY BR to Ho Cash ,Unit Income;Cust U Aung Kyaw Moe(VIP Entertainment),UCCO/PGIS/MDY/2024/11/0001,$2300*4420(rate),=KS10,166,000/-,Matador ,MC165AS,Sale Man,Myo Maung Muang,U,WW BU,=KS10,166,000/-,Received by-Thwe Zin San Oo(MDY BR )</t>
  </si>
  <si>
    <t>HQT-RV-2025-05-0358</t>
  </si>
  <si>
    <t>Receive money from Pathein BR to HO Cash ( PG Ks-130,920/- ) TL Ks-955,920/- , received by KPay</t>
  </si>
  <si>
    <t>HQT-RV-2025-05-0361</t>
  </si>
  <si>
    <t>Receive money transfer from YGN BR to HO Cash ( Customer Name ; Ko Aye Min , Matador Brand New Generator MC450A ( Open ) Down Payment 50% ) TL USD-22,250/- , received by Cash</t>
  </si>
  <si>
    <t>HQT-RV-2025-05-0373</t>
  </si>
  <si>
    <t>Winning Way KBZ Special cheque</t>
  </si>
  <si>
    <t>Received money transfer from Winning Way Co.,Ltd Cheque no-000008 , MMK-200,000,000/-</t>
  </si>
  <si>
    <t>HQT-RV-2025-05-0330</t>
  </si>
  <si>
    <t>Winning Way KBZ Special Chque</t>
  </si>
  <si>
    <t>Received money transfer from Winning Way KBZ Special Cheque to HO Cash ( for Cheque No.000007,Amt;300,000,000/-MMK )</t>
  </si>
  <si>
    <t>HQT-RV-2025-05-0387</t>
  </si>
  <si>
    <t>SDG BR Income Transfer</t>
  </si>
  <si>
    <t>Received money from SDG BR to HO, WW MMK - 662600/-, Total MMK - 730,000/-, received by - Lin Lin Soe (SDG BR)</t>
  </si>
  <si>
    <t>Received money from SDG BR to HO, Customer 
GMP CO.,LTD(GOLDEN MYANMAR PLASTIC)
WW-PRT-SI-25050008, Amount-128.47*4420=567838/-MMK (Winningway), Total MMK - 994,810/-, received by - Lin Lin Soe (SDG BR) Kpay</t>
  </si>
  <si>
    <t>HQT-RV-2025-05-0389</t>
  </si>
  <si>
    <t>SDG BR ( Kpay Income)</t>
  </si>
  <si>
    <t>Received money from SDG BR to HO, Customer TET LANN HOSPITAL  $18.73*4420=82786/-MMK (Winningway), Total MMK - 82786/-, received by - Lin Lin Soe (SDG BR) Kpay</t>
  </si>
  <si>
    <t>HQT-RV-2025-05-0390</t>
  </si>
  <si>
    <t>eceived money from SDG BR to HO, Customer 
U THEIN NAING  WW-PRT-SI-250500058, USD 24.82@4420 =MMK 109,704/-,  Total MMK - 109,704/-, received by - Lin Lin Soe (SDG BR) Kpay</t>
  </si>
  <si>
    <t>HQT-RV-2025-05-0395</t>
  </si>
  <si>
    <t>Receive money from PG BU to HO Cash ( Customer Name ; SYNCHRO POWER MYANMAR CO.,LTD , WW-PRT-SI-25050052 , WW-PRT-SO-25050003 , RATE 4420 ) TL Ks-136,799/- , received by KPay</t>
  </si>
  <si>
    <t>HQT-RV-2025-05-0396</t>
  </si>
  <si>
    <t>Receive money from PG BU to HO Cash ( Customer Name ; [CU2021-00975] I FOUR RESTAURANT , WW-RN-25050005 , 5/5/2025  ) TL Ks-2,200,000/- , received by KPay</t>
  </si>
  <si>
    <t>HQT-RV-2025-05-0397</t>
  </si>
  <si>
    <t>Receive money from PG BU to HO Cash ( Customer Name ; U Aike Khaw , DSL Group Unit Down Payment for VP-450S , 400 KVA ) TL USD-43,500/- , received by Cash</t>
  </si>
  <si>
    <t>HQT-RV-2025-05-0398</t>
  </si>
  <si>
    <t>Receive money from PG BU to HO Cash ( Customer Name ; [CU2024-00743] NAING LIN AUNG, U (12/OUKAMA(N)190297 , WW-RN-25040010 ) TL Ks-2,500,000/- , received by Cash</t>
  </si>
  <si>
    <t>HQT-RV-2025-05-0399</t>
  </si>
  <si>
    <t>Receive money from PG BU to HO Cash ( Customer Name ; [CU2021-00896] KBTC UNIVERSITY , WW-RN-25040013 ) TL Ks-7,000,000/- , received by Cash</t>
  </si>
  <si>
    <t>HQT-RV-2025-05-0400</t>
  </si>
  <si>
    <t>Receive money from PG BU to HO Cash ( Customer Name ; [CU2025-00157] KHAING SHWE WAH  MOTEL , WW-RN-25050003 ) TL Ks-1,800,000/- , received by Cash</t>
  </si>
  <si>
    <t>HQT-RV-2025-05-0401</t>
  </si>
  <si>
    <t>Receive money from PG BU to HO Cash ( Customer Name ; [CU2019-02866] STAR BAY CARTOON BOX CO.,LTD , WW-RN-25050014 ) TL Ks-2,800,000/- , received by Cash</t>
  </si>
  <si>
    <t>HQT-RV-2025-05-0402</t>
  </si>
  <si>
    <t>Receive money from PG BU to HO Cash for Budget Refund Money Ks-373,980/- , received by Kalyar Win Htut ( PG BU )</t>
  </si>
  <si>
    <t>Recevied money from HPN  BR to Ho Cash ,PG-177,899/-
TOTAL  MMK - 1,001,699/- ,Received by-Thin Sue Htaw (GBK BR )</t>
  </si>
  <si>
    <t>HQT-RV-2025-05-0420</t>
  </si>
  <si>
    <t>Thiri Kyaw (PG BU)</t>
  </si>
  <si>
    <t>Received money transfer from PG BU to HO Cash for Customer U Aye Thein, For MC 350B, USD 20361.99 * 4420 Rate @ MMK 90,000,000/-, Received by Thiri Kyaw</t>
  </si>
  <si>
    <t>Receive money transfer from Pathein BR to HO Cash ( PG Ks-148,512/- ) TL Ks-3,281,292/- , received by KPay</t>
  </si>
  <si>
    <t>Receive money from SDG to HO, Customer Ta Gaung Bwar PG Income- $ 399.43, Total USD- 906/- , received by - Lin Lin Soe (SDG BR)</t>
  </si>
  <si>
    <t>HQT-RV-2025-05-0427</t>
  </si>
  <si>
    <t>Receive money from SDG to HO, Customer U Ye Tun PG Income- $ 330, Total USD- 330/- , received by - Lin Lin Soe (SDG BR)</t>
  </si>
  <si>
    <t>Receive money from SDG BR to HO, Customer Super Seven Star PG Income- $ 190.61/-, Total USD- 361/- , received by - Lin Lin Soe (SDG BR)</t>
  </si>
  <si>
    <t>Receive money transfer from YGN BR to HO Cash ( PG $441/- ) TL USD-541/- , received by Khin Pa Pa Phyo ( YGN BR )</t>
  </si>
  <si>
    <t>Receive money transfer from YGN BR to HO Cash PG - 601,877/-, Total MMK - 7,134,407/- , received by Khin Pa Pa Phyo ( YGN BR )</t>
  </si>
  <si>
    <t>Received money from TGY BR to Ho Cash , PG - 380,077/-,TOTAL MMK- 1,272,000/-,Received by- May Thin Chel (TGY BR )</t>
  </si>
  <si>
    <t>Receive money transfer from MyiKyiNar BR to HO Cash ( PG Ks-363,900/- ) TL Ks-4,950,000/- , received by KPay</t>
  </si>
  <si>
    <t>HQT-RV-2025-05-0449</t>
  </si>
  <si>
    <t>Received money from SDG BR to HO, Customer 
AH ROY DEE RESTURANT WW-PRT-SI-25050068
Amount-113.69*4430=503646/-MMK (Winningway),
Total MMK - 583,646/-, received by - Lin Lin Soe (SDG BR) Kpay</t>
  </si>
  <si>
    <t>HQT-RV-2025-05-0460</t>
  </si>
  <si>
    <t>SBO BR Kpay Income</t>
  </si>
  <si>
    <t>Received money from SBO BR to Ho Cash ,WW Income - 623,700/-, TOTAL MMK - 739,,700/-, Received by-Pwint Thartar Khaing (SBO BR ) , Kpay</t>
  </si>
  <si>
    <t>HQT-RV-2025-05-0463</t>
  </si>
  <si>
    <t>Receive money from PG BU to HO Cash for Budget Refund Money TL Ks-10,600/- , received by Kalyar Win Htut ( PG BU )</t>
  </si>
  <si>
    <t>HQT-RV-2025-05-0479</t>
  </si>
  <si>
    <t>TGY BR ( CWO Yoma Special )</t>
  </si>
  <si>
    <t>Received money transfer from TGY BR to CWO Yoma Special ( for PG BU income,Amt;115,394,988/-MMK ),received by Eaint Myat Thu Han</t>
  </si>
  <si>
    <t>HQT-RV-2025-05-0484</t>
  </si>
  <si>
    <t>Receive money from PG BU to HO Cash ( WW-PRT-SO-25050005 , 4445  rate ) TL Ks-180,778/- , received by KPay</t>
  </si>
  <si>
    <t>HQT-RV-2025-05-0485</t>
  </si>
  <si>
    <t>Receive money from PG BU to HO Cash ( Customer Name ; POWER PULSE GENERATOR PARTS &amp; SERVICE CO.LTD , WW-PRT-SO-25050004 , 4445 rate ) TL Ks-146,151/- , received by KPay</t>
  </si>
  <si>
    <t>HQT-RV-2025-05-0491</t>
  </si>
  <si>
    <t>Received money from HTY BR to  Ho Cash , PG Income - 2,492,950/-,TOTAL MMK - 5,246,400/-/-,Received by-Khin Pyae Phyo Khine(HTY BR )</t>
  </si>
  <si>
    <t>Received money from HTY BR to  Ho Cash , PG Income - 2,411,787/-, TOTAL MMK -4,159,962 /-, Received by-Khin Pyae Phyo Khine(HTY BR )</t>
  </si>
  <si>
    <t>HQT-RV-2025-05-0519</t>
  </si>
  <si>
    <t>Received money transfer from NLP BR to CWO MAB Special ( for PG BU income - Customer U Myint Zaw Matador MC-513175, 4560@4445 =20,269,200/-MMK ),received by Aye Aye Mon</t>
  </si>
  <si>
    <t>Received money form MGW BR to Ho Cash , PG BU Amt = ks 120,200/- , TOTAL MMK- 4,636,000/-,Received by-Khin Nyein Chan (MGW BR )</t>
  </si>
  <si>
    <t>Recevied money from TGO BR to Ho Cash ,
PG BU - Ks  2,500,000/-
TOTAL MMK - 4,112,200/-,Received by-Kaung Myat Thu (TGO BR )</t>
  </si>
  <si>
    <t>Received money from SDG BR to HO,WW - 5,832,497/-,Total MMK - 9,743,300/-, received by - Lin Lin Soe (SDG BR)</t>
  </si>
  <si>
    <t>HQT-RV-2025-05-0515</t>
  </si>
  <si>
    <t>SDG BR USD Income</t>
  </si>
  <si>
    <t>Receive money from SDG BR to HO, Customer Income Winning way, Total USD- 127/- , received by - Lin Lin Soe (SDG BR)</t>
  </si>
  <si>
    <t>HQT-RV-2025-05-0526</t>
  </si>
  <si>
    <t>Receive money from SDG BR to HO, Customer Great Mandaing SDG-CCO-PRT-WW-2025-05-0003 Amount-1500/-USD (Winningway), Total USD- 1,500/- , received by - Lin Lin Soe (SDG BR)</t>
  </si>
  <si>
    <t>HQT-RV-2025-05-0530</t>
  </si>
  <si>
    <t>Receive money from PG BU to HO Cash ( WW-PRT-SO-24070013 ) Ks-8,000/- , received by KPay</t>
  </si>
  <si>
    <t>HQT-RV-2025-05-0555</t>
  </si>
  <si>
    <t>Received money from SDG BR to HO, Customer 5 STAR (ICE FACTORY) WW-PRT-SI-25050094 Amount-41.14*4430 =182,250/-MMK (Winning way),Total MMK - 182,250/-, received by - Lin Lin Soe (SDG BR), Kpay</t>
  </si>
  <si>
    <t>Received money from SBO BR to Ho Cash ,WW-905,450/-,TOTAL MMK-1,596,500/-,Received by-Pwint Thartar Khaing (SBO BR )</t>
  </si>
  <si>
    <t>Receive money from Ontarget for Customer Name ; HZP ( Yadanar Adipadi ) , PHK/INV/PG/2025/05/0048 $101.34/- ) Total USD-4,841.75/- , received by Cash</t>
  </si>
  <si>
    <t>Received money from TGY BR to Ho Cash, PG KS - 506,200/-, TOTAL MMK-  2,090,000/-,Received by-May Thin Chel (TGY BR )</t>
  </si>
  <si>
    <t>HQT-RV-2025-05-0587</t>
  </si>
  <si>
    <t>Received money from MLM BR to Ho Cash ,Customer Ko Myo Wai Oo,MLM/PT/PG-0025/May/2025,Total USD - 57.79, RATE - 4440,TOTAL MMK - 256,600/-(PG BU Income)Received by-Thinzar Nyo (MLM BR )</t>
  </si>
  <si>
    <t>HQT-RV-2025-05-0592</t>
  </si>
  <si>
    <t>Receive money from PG BU to HO Cash ( Customer Name ; Daw Nan Sam Khom , Unit Second Payment for Apr'25 ) TL USD-1,550/- , received by Cash</t>
  </si>
  <si>
    <t>Received money from SDG BR to HO, Customer Daw Lai Lai Myint  WW-PRT-SI-25050015 USD 29.84@4420 =MMK131,892 (Winningway), Total MMK 375,876/-, received by - Lin Lin Soe (SDG BR), Kpay</t>
  </si>
  <si>
    <t>Received money from SDG BR to Ho Cash ,Customer 
Ma Thet Hnin Wai
WW-PRT-SI-25050013 USD18.04@4420=MMK79736.8 (Winningway) 
TOTAL MMK 347,724/-,Received by-Lin Lin Soe (SDG BR )</t>
  </si>
  <si>
    <t>HQT-RV-2025-05-0600</t>
  </si>
  <si>
    <t>SDG  BR (Income Trnasfer )</t>
  </si>
  <si>
    <t>Received money from SDG BR to Ho Cash ,Customer 
U BAW HTIN
WW-PRT-SI-25040121
USD16.28@4420,TOTAL MMK 71,957/-,(Winningway),Received by-Lin Lin Soe (SDG BR )</t>
  </si>
  <si>
    <t>HQT-RV-2025-05-0610</t>
  </si>
  <si>
    <t>Receive money from PG BU for Mar'25 Pooling Amount Ks-342,905/- ( HQT-PV-2025-05-0471  )</t>
  </si>
  <si>
    <t>HQT-RV-2025-05-0612</t>
  </si>
  <si>
    <t>Receive money from PG BU to HO Cash ( Customer Name ; THARAPHU (HARDWARE) YGN-BSO-PRT-2025-05-0038 [20997341-PSG] Fuel pump  &gt; $768.43 * 4430 rate ) TL Ks-3,404,100/- , received by KPay</t>
  </si>
  <si>
    <t>Received money from NLP BR to Ho Cash ,  PG - 57,900/-,  TOTAL MMK - 2,104,700/-, Received by-Aye Aye Mon (NLP BR )</t>
  </si>
  <si>
    <t>Received money from PHK BR to Ho Cash,  PG - 248,525/-, Total  MMK - 2,764,200/-, Received by-Aye Thuzar Oo  (PHK BR )</t>
  </si>
  <si>
    <t>HQT-RV-2025-05-0618</t>
  </si>
  <si>
    <t>Received money from SDG BR to Ho Cash, WW -1,091,990/-, TOTAL MMK - 1,350,000/-, Received by-Lin Lin Soe (SDG BR )</t>
  </si>
  <si>
    <t>HQT-RV-2025-05-0652</t>
  </si>
  <si>
    <t>SDG BR USD INCOME</t>
  </si>
  <si>
    <t>Receive money from SDG BR to HO, WW income Total USD- 922/- , received by - Lin Lin Soe (SDG BR)</t>
  </si>
  <si>
    <t>Received money from MKN BR to Ho Cash ,
PG=KS 104,700/-
TOTAL MMK-1,966,374/-,Ei Ei Phyo (MKN BR )</t>
  </si>
  <si>
    <t>Received money form  MDY  BR to Ho Cash ,PG-209,400/-,TOTAL MMK- 5,525,732 /-,Received by-Kyaw Kyaw Htun (MDY  BR )</t>
  </si>
  <si>
    <t>Received money form TGO BR to Ho Cash ,
PG  BU INCOME- Ks 447,950/-
TOTAL MMK-1,463,900/-,Received by-Kaung Myat Thu 
(TGO BR )</t>
  </si>
  <si>
    <t>HQT-RV-2025-05-0672</t>
  </si>
  <si>
    <t>TGY BR USD Income</t>
  </si>
  <si>
    <t>Received money from TGY BR to Ho Cash , PG USD Income 
TOTAL USD -  32-, Received by-May Thin Chel (TGY BR )</t>
  </si>
  <si>
    <t>HQT-RV-2025-05-0678</t>
  </si>
  <si>
    <t>Receive money from PG BU to HO Cash ( Customer Name ; [CU2023-00857] PERFECT LUCKY FORTUNE COMPANY LIMITED , WW-RN-25050018 ) TL Ks-2,000,000/- , received by KPay</t>
  </si>
  <si>
    <t>HQT-RV-2025-05-0679</t>
  </si>
  <si>
    <t>Receive money from PG BU to HO Cash ( Customer Name ; [CU2025-00214] PENG DA ,GARMENT , WW-RN-25050017 , 5/18/2025 ) TL Ks-1,200,000/- , received by Cash</t>
  </si>
  <si>
    <t>Received money form TGO BR to Ho Cash , PG INCOME =KS 688,150/-, FOR NPT EMPLOYEE HOSPITAL CHGS ISSUE =KS 3,762,650/-TOTAL MMK-3,762,650/-,Received by-Kaung Myat Thu 
(TGO BR )</t>
  </si>
  <si>
    <t>HQT-RV-2025-05-0683</t>
  </si>
  <si>
    <t>Received money transfer from SDG BR to CWO MAB Special ( for WW BU income-8,158,750/-MMK ),received by Lin Lin Soe</t>
  </si>
  <si>
    <t>HQT-RV-2025-05-0689</t>
  </si>
  <si>
    <t>Receive money from PG BU to HO Cash TL Ks-184,260/- , received by KPay</t>
  </si>
  <si>
    <t>HQT-RV-2025-05-0690</t>
  </si>
  <si>
    <t>PTN BR (Income Trnasfer )</t>
  </si>
  <si>
    <t>Received money from PG BR to Ho Cash, MAC Income TOTAL MMK-1,080,000/-, received by- Chaw Ei Zin (PTN BR)</t>
  </si>
  <si>
    <t>HQT-RV-2025-05-0733</t>
  </si>
  <si>
    <t>Received money transfer from PG BU to CWO CB Special ( for Customer Bago Sports Gloves Co.,Ltd, For MC-450BS, USD 25023.78 * 4415 Rate @ MMK 110,480,000/-  ),received by Thiri Kyaw</t>
  </si>
  <si>
    <t>Received money froM MTL BR to Ho Cash ,
PG BU Income - 116,243/-
TOTAL MMK-2,954,968/-,Received by-Thinzar Nyo (MTL BR )</t>
  </si>
  <si>
    <t>HQT-RV-2025-05-0719</t>
  </si>
  <si>
    <t>Receive money from PG BU to HO Cash ( Customer Name ; LOI HEIN CO.,LTD, For WW-UNT-SI-25030012 , USD 32.297 * 4440 Rate ) TL Ks-143,400/- , received by KPay</t>
  </si>
  <si>
    <t>Received money form MYK BR to Ho Cash ,PG - 17,459 Ks, TOTAL MMK- 2,376,500 /-,Received by-Bhone Ye Thway (MYK BR )</t>
  </si>
  <si>
    <t>Receive money transfer from Myeik BR to HO Cash ( PG Ks-46,265/- ) TL Ks-1,132,952/- , received by KPay</t>
  </si>
  <si>
    <t>Received money from MDY BR to Ho Cash ,PG - 1,034,000/-, TOTAL MMK-15,000,000/-, Received by-Thwe Zin San Oo(MDY BR )</t>
  </si>
  <si>
    <t>HQT-RV-2025-05-0759</t>
  </si>
  <si>
    <t>Receive money from PG BU to HO Cash ( Customer Name ; OCEAN BLUE , Payment Terms , Cash Down , INV/PTN/PG/2025/5/153776 , INV/PTN/PG/2025/5/153777 , Date-23/5/2025 , PTN-BSO-PRT-2025-05-0025 , Total USD-590.52 ) TL USD-591/- , received by Cash</t>
  </si>
  <si>
    <t>HQT-RV-2025-05-0761</t>
  </si>
  <si>
    <t>Received money transfer from SDG BR to CWO MAB Special ( for WW BU income - 26,279,500/-MMK ),received by Lin Lin Soe</t>
  </si>
  <si>
    <t>Received money from MGW BR to Ho Cash , PG BU Amt = ks 722,000/- , TOTAL MMK- 4,065,300/-,Recevied by-Khin Nyein Chan (MGW BR )</t>
  </si>
  <si>
    <t>Received money from MKN BR to Ho Cash, PG=KS 268,800/-
-,TOTAL MMK-4,250,000/-, received by Ei Ei Phyo (MKN BR )</t>
  </si>
  <si>
    <t>HQT-RV-2025-05-0781</t>
  </si>
  <si>
    <t>Receive money from PG BU to HO Cash for Budget Refund Money Ks-37,250/- , received by Kalyar Win Htut ( PG BU )</t>
  </si>
  <si>
    <t>HQT-RV-2025-05-0782</t>
  </si>
  <si>
    <t>Lin Lin Soe ( SDG BR ) KPay</t>
  </si>
  <si>
    <t>Receive money transfer from SDG BR to HO Cash ( Customer Name ; Thidar (Htet Private School) WW ) Ks-1,500,000/- , received by KPay</t>
  </si>
  <si>
    <t>HQT-RV-2025-05-0811</t>
  </si>
  <si>
    <t>Receive money from PG BU to HO Cash ( Customer Name ; GEN TECH INSIDER CO.LTD (GTI) , WW-PRT-SO-25050007 , 4440 rate ) TL Ks-315,950/- , received by KPay</t>
  </si>
  <si>
    <t>HQT-RV-2025-05-0815</t>
  </si>
  <si>
    <t>Receive money from PG BU to HO Cash for Budget Refund Money Ks-19,000/- , received by Kalyar Win Htut ( PG BU )</t>
  </si>
  <si>
    <t>HQT-RV-2025-05-0818</t>
  </si>
  <si>
    <t>Receive money transfer from MLM BR to HO Cash ( PG Ks-620,000/- ) TL Ks-690000/- , received by KPay</t>
  </si>
  <si>
    <t>Receive money transfer from MTL BR to HO Cash ( PG Ks-99,189/- ) TL Ks-7,557,268/- , received by KPay</t>
  </si>
  <si>
    <t>Receive money transfer from ShweBo BR to HO Cash ( PG Ks-3,914,600/-  ) TL Ks-8,331,500/- , received by KPay</t>
  </si>
  <si>
    <t>Receive money transfer from NLP BR to HO Cash ( PG Ks-1,514,050/-  ) TL Ks-9,061,059/- , received by KPay</t>
  </si>
  <si>
    <t>HQT-RV-2025-05-0827</t>
  </si>
  <si>
    <t>Receive money transfer from MLM BR to HO Cash ( Customer Name ; Honda Myanmar,MLM/SRV/PG-010/May/2025, MMK - 105,000/-, MLM/SRV/PG-011/May/2025, MMK - 105,000/- (MLM BR Income) )  TL Ks-210,000/- , received by KPay</t>
  </si>
  <si>
    <t>Receive money transfer from Pathein BR to HO Cash ( PG Ks-1,010,871/-  ) TL Ks-2,694,245/-  ,received by KPay</t>
  </si>
  <si>
    <t>21030032 Affi # Winning Way Co.,Ltd. (PGIS 1)-HQ Total</t>
  </si>
  <si>
    <t>21030035 Affi # Bamouk Branch-HQ</t>
  </si>
  <si>
    <t>HQT-RV-2025-04-0479</t>
  </si>
  <si>
    <t>BMK BR (Oct'24 to Jan'25 Pooling</t>
  </si>
  <si>
    <t>Received money from BMK BR to Ho Cash ,(Oct'24 to Jan'25 Pooling) 80% TOTAL MMK- 473,175 
    /-,Received by-Chaw Ei Zin (LAS BR )</t>
  </si>
  <si>
    <t>21030035 Affi # Bamouk Branch-HQ Total</t>
  </si>
  <si>
    <t>21030036 Affi # Dawei Branch-HQ</t>
  </si>
  <si>
    <t>HQT-RV-2025-04-0304</t>
  </si>
  <si>
    <t>DWI BR (Pooling Jan'25 &amp; Feb'25)</t>
  </si>
  <si>
    <t>Received money from DWI BR Jan'25 &amp; Feb'25 Pooling TOTAL MMK-  977,273 /-,Received by-Naw Ni Nandar Aye (DWI BR )</t>
  </si>
  <si>
    <t>Receive money transfer from Dawei BR to HO Cash ( SRV Ks-130,000/- ) TL Ks-612,586/- , received by KPay</t>
  </si>
  <si>
    <t>HQT-RV-2025-05-0639</t>
  </si>
  <si>
    <t>DWI BR ( Pooling Mar '25 )</t>
  </si>
  <si>
    <t>Received money from DWI BR Mar'25 Pooling TL Ks-60,710/- , received by Naw Ni Nandar Aye</t>
  </si>
  <si>
    <t>HQT-RV-2025-05-0791</t>
  </si>
  <si>
    <t>DWIBR (Income Trnasfer )</t>
  </si>
  <si>
    <t>Receive money transfer from DWI BR to HO Cash for Office Rental Chg May'25 Ks-1,500,000/- , received by Zarni Htet ( HPN BR ) , Office Rental</t>
  </si>
  <si>
    <t>HQT-RV-2025-05-0809</t>
  </si>
  <si>
    <t>Receive money transfer from Dawei BR to HO Cash ( Service Income ) Ks-800,000/- , received by KPay</t>
  </si>
  <si>
    <t>21030036 Affi # Dawei Branch-HQ Total</t>
  </si>
  <si>
    <t>21030037 Affi # Goe Bin Kauk Branch-HQ</t>
  </si>
  <si>
    <t>HQT-RV-2025-04-0215</t>
  </si>
  <si>
    <t>Received money from GBK BR to Ho Cash ,Service Charges TOTAL MMK - 165,000/-,Received by-Thin Sue Htwe (GBK BR )</t>
  </si>
  <si>
    <t>HQT-RV-2025-04-0293</t>
  </si>
  <si>
    <t>GBK BR (Pooling Jan'25 &amp; Feb'25)</t>
  </si>
  <si>
    <t>Received money from  GBK BR  Jan'25 and Feb'25 Pooling TOTAL MMK-9,344/-,Issue by- Thin Su Htwe (GBK BR)</t>
  </si>
  <si>
    <t>Received money from GBK BR to Ho Cash ,
Service Charges - 80,000/-  
Total - 2,000,089/- ,Received by-Thin Sue Htwe (GBK BR )</t>
  </si>
  <si>
    <t>Received money from GBK BR to Ho Cash ,
Service Charges - 110,000/- 
TOTAL MMK- 1,397,948/-,Received by-Thin Sue Htwe (GBK BR )</t>
  </si>
  <si>
    <t>HQT-RV-2025-04-0707</t>
  </si>
  <si>
    <t>Received money form GBK BR to Ho Cash ,Customer Ruby 
Service Charges  TOTAL MMK-70,000/-,Received by-Thin Sue Htwe (GBK BR )</t>
  </si>
  <si>
    <t>Received money from GBK BR to Ho Cash ,Service Charges - 455,000/- 
TOTAL MMK- 4,262,608/-,Received by-Thin Sue Htwe (GBK BR )</t>
  </si>
  <si>
    <t>HQT-RV-2025-05-0096</t>
  </si>
  <si>
    <t>GBK BR ( CWO CB Special )</t>
  </si>
  <si>
    <t>Received money transfer from GBK BR to CWO CB Special ( for RE BU income - Customer Daw Nwe Nwe Oo Htake Tan,Amt;
280AH Battery,Amt;2,1000,000/-MMK ),received by Thin Su</t>
  </si>
  <si>
    <t>HQT-RV-2025-05-0118</t>
  </si>
  <si>
    <t>GBK BR (Income Trasnfer)</t>
  </si>
  <si>
    <t>Received money from GBK BR to Ho Cash,Service Charges 
 TOTAL MMK-240,000/-,Received by-Thin Sue Htwe(GBK BR )</t>
  </si>
  <si>
    <t>Received money from GBK BR to Ho Cash 
Service Charges - 80,000/- 
TOTAL MMK- 1,755,600/- ,Received by-Thin Sue Htwe (GBK BR )</t>
  </si>
  <si>
    <t>Recevied money from GBK BR to Ho Cash  
Service Charges - 605,000/- 
TOTAL  MMK - 1,683,060/- ,Received by-Thin Sue Htaw (GBK BR )</t>
  </si>
  <si>
    <t>Received money from GBK BR to Ho Cash , Service Charges - 350,000/-, Total MMK- 662,315/- ,Received by-Thin Sue Htay(GBK BR )</t>
  </si>
  <si>
    <t>HQT-RV-2025-05-0636</t>
  </si>
  <si>
    <t>GBK BR ( Pooling Mar '25 )</t>
  </si>
  <si>
    <t>Received money from GBK BR Mar'25 Pooling TL Ks-2,711/- , received by Thin Su Htwe</t>
  </si>
  <si>
    <t>Received money from GBK BR to Ho Cash, Service Charges - 280,000/-, Total MMK- 1,125,500/- ,Received by-Thin Sue Htay(GBK BR )</t>
  </si>
  <si>
    <t>HQT-RV-2025-05-0776</t>
  </si>
  <si>
    <t>GBK BR ( KPay )</t>
  </si>
  <si>
    <t>Receive money transfer from GBK BR to HO Cash ( Service Charges ) Ks-250,000/- , received by KPay</t>
  </si>
  <si>
    <t>21030037 Affi # Goe Bin Kauk Branch-HQ Total</t>
  </si>
  <si>
    <t>21030038 Affi # Homalin Branch-HQ</t>
  </si>
  <si>
    <t>Received money from HML BR to Ho Cash,Service Income - 600,000 MMK,TOTAL MMK-4,960,106/-,Received by-Maung Pyae Lin (HML BR )</t>
  </si>
  <si>
    <t>HQT-RV-2025-04-0290</t>
  </si>
  <si>
    <t>HML BR (Pooling Jan'25 &amp; Feb'25)</t>
  </si>
  <si>
    <t>Received money from HML BR Jan'25 &amp; Feb'25 Pooling TOTAL MMK-   12,679 
 /-,Received by-Maung Pyae Lin  (HML BR )</t>
  </si>
  <si>
    <t>Received money from HML BR to HO Cash, SRV - 1,800,000/-, Total MMK-2,320,865/-, received by- Maung Pyae Lin (HML BR)</t>
  </si>
  <si>
    <t>HQT-RV-2025-05-0552</t>
  </si>
  <si>
    <t>HML BR Budget Refunds</t>
  </si>
  <si>
    <t>Receive money from HML BR Budget refunds MMK- 1,000,000/-, receive by - Maung Pyae Lin (HML BR)</t>
  </si>
  <si>
    <t>HQT-RV-2025-05-0646</t>
  </si>
  <si>
    <t>HML BR ( Pooling Mar '25 )</t>
  </si>
  <si>
    <t>Received money from HML BR Mar'25 Pooling TL Ks-65,649/- , received by Ei Shwe Zin</t>
  </si>
  <si>
    <t>21030038 Affi # Homalin Branch-HQ Total</t>
  </si>
  <si>
    <t>21030039 Affi # Khandee Branch-HQ</t>
  </si>
  <si>
    <t>HQT-RV-2025-04-0292</t>
  </si>
  <si>
    <t>KDE BR (Pooling Jan'25 &amp; Feb'25)</t>
  </si>
  <si>
    <t>Received money from KDE BR Jan'25 &amp; Feb'25 Pooling TOTAL MMK-    247,652 
 /-,Received by-Ei Shwe Zin (KDE BR )</t>
  </si>
  <si>
    <t>Receive money transfer from Khandee BR to HO Cash (  SRV Revenue Ks- 2,000,000/- ) TL Ks-14,000,000/- , received by KPay</t>
  </si>
  <si>
    <t>HQT-RV-2025-05-0647</t>
  </si>
  <si>
    <t>KDE BR ( Pooling Mar '25 )</t>
  </si>
  <si>
    <t>Received money from KDE BR Mar'25 Pooling TL Ks-12,332/- , received by Ei Shwe Zin</t>
  </si>
  <si>
    <t>21030039 Affi # Khandee Branch-HQ Total</t>
  </si>
  <si>
    <t>21030042 Affi # Lashio Branch-HQ</t>
  </si>
  <si>
    <t>HQT-RV-2025-04-0478</t>
  </si>
  <si>
    <t>LAS BR (Oct'24 to Jan'25 Pooling</t>
  </si>
  <si>
    <t>Received money from LAS BR to Ho Cash ,(Oct'24 to Jan'25 Pooling) 80% TOTAL MMK-   449,567 /-,Received by-Chaw Ei Zin (LAS BR )</t>
  </si>
  <si>
    <t>21030042 Affi # Lashio Branch-HQ Total</t>
  </si>
  <si>
    <t>21030044 Affi # Mandalay Branch-HQ</t>
  </si>
  <si>
    <t>HQT-RV-2025-04-0055</t>
  </si>
  <si>
    <t>CWO MAB Special</t>
  </si>
  <si>
    <t>Received money from MDY BR for MDY Billboard , Amt;8,000,000/-MMK</t>
  </si>
  <si>
    <t>HQT-RV-2025-04-0072</t>
  </si>
  <si>
    <t>Received money from MDY BR to Ho Cash ,Service Income,Cust (2)PER,INV(3)PCs,=KS625,000/-,Sin Min,MDY/SR/02/2025/1890,=KS200,000/-,Sin Min,MDY/SR/02/2025/1889,=KS350,000/-,Sin Min,MDY/SR/03/2025/1933,=KS 75,000/-,All Branch,=KS625,000/-,TOTAL MMK-625,000/-,Received by-Thwe Zin San Oo (MDY BR )</t>
  </si>
  <si>
    <t>HQT-RV-2025-04-0128</t>
  </si>
  <si>
    <t>Received money from MDY BR to Ho Cash ,All Branch TOTAL MMK-2,000,000/-,Received by-Thwe Zin San Oo (MDY BR )</t>
  </si>
  <si>
    <t>HQT-RV-2025-04-0305</t>
  </si>
  <si>
    <t>MDY  BR (Pooling Jan'25 &amp; Feb'25)</t>
  </si>
  <si>
    <t>Received money from MDY BR Jan'25 &amp; Feb'25 Pooling TOTAL MMK-   5,886,090 
 /-,Received by-Kyaw Kyaw Htun (MDY  BR) (Pooling Jan'25 &amp; Feb'25)</t>
  </si>
  <si>
    <t>Received money from MDY BR to Ho Cash ,All Branch-5,173,000/-, TOTAL MMK-  10,711,702 
 /-,Received by-Kyaw Kyaw Htun (MDY BR )</t>
  </si>
  <si>
    <t>HQT-RV-2025-04-0612</t>
  </si>
  <si>
    <t>MDY BR ( K-Pay )</t>
  </si>
  <si>
    <t>Received money transfer from MDY RB to HO Cash ( for CE2 BU income-S'part Income;Cust U Sai Nge,INV/COP/MDY/PT/2025/04/0042,$552.45*4440(rate),=KS2,452,900/-,Sale Man,U La Win Nyunt ),received by Thwe Zin San Oo</t>
  </si>
  <si>
    <t>HQT-RV-2025-04-0651</t>
  </si>
  <si>
    <t>Received money from MDY BR to Ho Cash ,Service Income,Cust (2)PER,INV(3)PCs,=KS450,000/-,U Sai Shwe Baw Thein,MDY/SR/04/2025/1947,=KS150,000/-,CP Myanmar,All Branch, TOTAL MMK-450,000/-Received by-Thwe Zin San Oo(MDY BR )</t>
  </si>
  <si>
    <t>HQT-RV-2025-04-0801</t>
  </si>
  <si>
    <t>Received money transfer from MDY BR to HO Cash ( for Service Income;Cust (6)PER,INV(6)Pcs,=KS2,850,000/-,CP Myanmar,MDY/SR/04/2025/1949,=KS400,000/-,Ko Nay Lin,MDY/SR/04/2025/1987,=KS100,000/-,Daw Nan Htay Htay Win,MDY/SR/04/2025/1985,=KS180,000/-,U Myint San,MDY/SR/04/2025/1946,=KS70,000/-,Unity,MDY/SR/03/2025/1943,=KS1,500,000/-,Kay Thi Oo,MDY/SR/04/2025/1988,=KS600,000/-,All Branch,=KS2,850,000/- ),received by Thwe Zin San Oo</t>
  </si>
  <si>
    <t>HQT-RV-2025-05-0043</t>
  </si>
  <si>
    <t>Su Su (Multipart)</t>
  </si>
  <si>
    <t>Received from Multipart to Ho Cash for MDY BR 5%Commission ,Inv No-015437 , Ks-1,053,000/- , ,Commission (5%) -52,650/-Ks  Received By- Ma Su Su (Multipart),</t>
  </si>
  <si>
    <t>HQT-RV-2025-05-0117</t>
  </si>
  <si>
    <t>Receive money transfer from MDY BR to HO Cash ( MDY BR Service Income ) TL Ks-2,900,000/- , received by KPay</t>
  </si>
  <si>
    <t>Received money form MDY BR to Ho Cash ,
All Branch,=KS 100,000/-
TOTAL MMK-1,189,300/-,Received by-Thwe Zin San Oo(MDY BR )</t>
  </si>
  <si>
    <t>HQT-RV-2025-05-0507</t>
  </si>
  <si>
    <t>Received money from MDY BR to Ho Cash ,Service Income;Cust(7)PER,INV(7)Pcs,=KS1,270,000/-,U Kyaw Win,MDY/SR/04/2025/1989,=KS500,000/-,Lin Plastic Factory,MDY/SR/05/2025/2015,=KS300,000/-,U Htun Linn,MDY/SR/05/2025/2005,=KS60,000/-,Wiriya,MDY/SR/05/2025/1999,=KS80,000/-,Daily Star,MDY/SR/05/2025/2002,=KS80,000/-,Myanmar Positive Group,MDY/SR/05/2025/2003,=KS100,000/-,New Star Jem &amp; Jewelly,MDY/SR/04/2024/1990,=KS150,000/-,All Branch,TOTAL MMK-1,270,000/-,Received by-Thwe Zin San Oo(MDY BR )</t>
  </si>
  <si>
    <t>HQT-RV-2025-05-0571</t>
  </si>
  <si>
    <t>MWB KBZ  Cheque</t>
  </si>
  <si>
    <t>Received money transfer from MWB KBZ Cheque to HO Cash ( for Cheque No.200060,Amt;10,000,000/-MMK )</t>
  </si>
  <si>
    <t>Received money from MDY BR to Ho Cash , All Branch - 1930,000/-, TOTAL MMK-5,785,902/-,Received by-Thwe Zin San Oo(MDY BR )</t>
  </si>
  <si>
    <t>HQT-RV-2025-05-0641</t>
  </si>
  <si>
    <t>MDY BR ( Pooling Mar '25 )</t>
  </si>
  <si>
    <t>Received money from MDY BR Mar'25 Pooling TL Ks-3,107,315/- , received by Ko Kyaw Kyaw Tun</t>
  </si>
  <si>
    <t>HQT-RV-2025-05-0695</t>
  </si>
  <si>
    <t>MDY BR  BR (Income Trnasfer )</t>
  </si>
  <si>
    <t>Received money from MDY BR to Ho Cash ,TOTAL MMK-2,759,000/-,Service Income;Cust (6)PER,INV(7)Pcs,=KS2,759,000/-,Hotel Mandalay,MDY/SR/05/2025/2014,=KS100,000/-,Hotel Mandalay,MDY/SR/05/2025/2018,=KS150,000/-,Sky Blue,MDY/SR/05/2025/2010,=KS180,000/-,Myat Thu Kha,MDY/SR/05/2025/2021,=KS100,000/-,Kaung Pyae Inn,MDY/SR/05/2025/2020,=KS100,000/-,U Kyaw Win,MDY/SR/05/2025/2019,=KS800,000/-,Yadanar Kyal,MDY/SR/05/2025/2024,=KS1,329,000/-,All Branch,=KS2,759,000/-,Received by-Thwe Zin San Oo(MDY BR )</t>
  </si>
  <si>
    <t>Received money from MDY BR to Ho Cash  All Branch - 980,000/-,  TOTAL MMK- 5,000,000/-,Received by-Thwe Zin San Oo(MDY BR )</t>
  </si>
  <si>
    <t>21030044 Affi # Mandalay Branch-HQ Total</t>
  </si>
  <si>
    <t>21030045 Affi # Moegoke Branch-HQ</t>
  </si>
  <si>
    <t>HQT-PV-2025-04-0381</t>
  </si>
  <si>
    <t>MGK BR (Oct'24 to Jan'25 Pooling</t>
  </si>
  <si>
    <t>Cash pay for  MGK
  Apr'25 Budget(Oct'24 to Jan'25  Pooling ) TOTAL MMK-   28,343 
  /-,issue by-Ei Ei Phyo (MGK BR )</t>
  </si>
  <si>
    <t>HQT-RV-2025-04-0477</t>
  </si>
  <si>
    <t>MGK BR (Oct'24 to Jan'25 Pooling )</t>
  </si>
  <si>
    <t>Received money from MGK BR to Ho Cash ,(Oct'24 to Jan'25 Pooling) 80% TOTAL MMK-   22,674 /-,Received by-Ei Ei Phyo (MGK )</t>
  </si>
  <si>
    <t>21030045 Affi # Moegoke Branch-HQ Total</t>
  </si>
  <si>
    <t>21030046 Affi # Magway Branch-HQ</t>
  </si>
  <si>
    <t>HQT-RV-2025-04-0259</t>
  </si>
  <si>
    <t>MGW BR ( Pooling Jan'25 &amp; Feb'25 )</t>
  </si>
  <si>
    <t>Received money from MGW BR Jan'25 &amp; Feb'25 Pooling TOTAL MMK- 1,137,290  /-,Received by-Khin Nyein Chan  ( MGW  BR )</t>
  </si>
  <si>
    <t>Received money from MGW BR to Ho Cash ,195 BU Amt = ks 1,350,000/- , TOTAL MMK= ks 6,626,870/-,Received by-Khin Nyein Chan (MGW BR )</t>
  </si>
  <si>
    <t>Received money from MGW BR to Ho Cash,195 BU Amt = ks 410,000/- , TOTAL MMK-3,857,100/- ,Received by-Khin Nyein Chan (MGW BR )</t>
  </si>
  <si>
    <t>Received money from MGW BR to Ho Cash ,195 BU Amt = ks 1,170,000/- , TOTAL MMK- 5,981,400/-,Received by-Khin Nyein Chan (MGW BR )</t>
  </si>
  <si>
    <t>Received money from MGW BR to Ho Cash ,195 BU Amt = ks 250,000/- TOTAL MMK-2,706,400/- ,Received by-Khin Nyein Chan (MGW BR)</t>
  </si>
  <si>
    <t>Received money form MGW BR to Ho Cash ,195 BU Amt = ks 80,000/- ,TOTAL MMK- 4,636,000/-,Received by-Khin Nyein Chan (MGW BR )</t>
  </si>
  <si>
    <t>Received money form MGW BR to Ho Cash ,195 BU - 230,000/-, TOTAL MMK- 2,978,700/-, Received by-Khin Nyein Chan (MGW BR ) Kpay</t>
  </si>
  <si>
    <t>HQT-RV-2025-05-0628</t>
  </si>
  <si>
    <t>MGW BR ( Pooling Mar '25 )</t>
  </si>
  <si>
    <t>Received money from MGW BR Mar'25 Pooling TL Ks-600,163/- , received by Khin Nyein Chan</t>
  </si>
  <si>
    <t>Received money from MGW BR to Ho Cash ,195 BU Amt = ks 60,000/- , TOTAL MMK- 4,065,300/-,Recevied by-Khin Nyein Chan (MGW BR )</t>
  </si>
  <si>
    <t>21030046 Affi # Magway Branch-HQ Total</t>
  </si>
  <si>
    <t>21030047 Affi # Mawhan Branch-HQ</t>
  </si>
  <si>
    <t>HQT-RV-2025-04-0275</t>
  </si>
  <si>
    <t>MHN  BR (Pooling Jan'24 &amp; Feb'24)</t>
  </si>
  <si>
    <t>Received money from MHN  BR Jan'25 &amp; Feb'25 Pooling TOTAL MMK-    1,370,371 /-,Received by-New New Win (MHN BR )
 /-,Received by-New New Win  (MKN  BR )</t>
  </si>
  <si>
    <t>HQT-RV-2025-04-0518</t>
  </si>
  <si>
    <t>Received money from MHN BR to Ho Cash ,TOTAL MMK-450,000/-,Recieved by-New New Win (MHN BR )</t>
  </si>
  <si>
    <t>Received money from MHN BR to Ho Cash,CE2(SRV)-1,200,000/-,TOTAL MMK-5,193,055/-,Received by-New New Win (MHN BR )</t>
  </si>
  <si>
    <t>Received money from MHN BR to Ho Cash,CEQ (SRV)-1,400,000/-,TOTAL MMK-5,193,055/-,Received by-New New Win (MHN BR )</t>
  </si>
  <si>
    <t>Received money from MHN BR to Ho Cash,CE5(SRV)-900,000/-,TOTAL MMK-5,193,055/-,Received by-New New Win (MHN BR )</t>
  </si>
  <si>
    <t>Received money from MDY BR to Ho Cash, Mawhan BR - 4,850,000/-, Received by-Thwe Zin San Oo(MDY BR )</t>
  </si>
  <si>
    <t>HQT-RV-2025-05-0643</t>
  </si>
  <si>
    <t>MHN BR ( Pooling Mar '25 )</t>
  </si>
  <si>
    <t>Received money from MHN BR Mar'25 Pooling TL Ks-179,716/- , received by Lae Lae Lin</t>
  </si>
  <si>
    <t>Received moeny from MHN BR to Ho Cash ,CE5(SRV)-400,000/-,TOTAL MMK- 474,762 /-,Received by-New New Win (MHN BR )</t>
  </si>
  <si>
    <t>HQT-RV-2025-05-0727</t>
  </si>
  <si>
    <t>Nwe Nwe Win ( Maw Han BR ) KPay</t>
  </si>
  <si>
    <t>Receive money transfer from MawHan BR to HO Cash for Budget Refund Money Ks-474,762/- , received by Nwe Nwe Win ( Maw Han BR ) KPay</t>
  </si>
  <si>
    <t>21030047 Affi # Mawhan Branch-HQ Total</t>
  </si>
  <si>
    <t>21030048 Affi # Myitkyina Branch-HQ</t>
  </si>
  <si>
    <t>Receive money transfer from MyitKyiNar BR to HO Cash ( 195 Co:Ltd Ks-470,000/-  ) TL Ks-3,000,000/- , received by KPay</t>
  </si>
  <si>
    <t>Received money from MKN BR to Ho Cash 195 Co.Ltd-945,000/-,TOTAL MMK-4,520,000/-,Received by-Ei Ei Phyo (MKN BR )</t>
  </si>
  <si>
    <t>HQT-RV-2025-04-0267</t>
  </si>
  <si>
    <t>MKN  BR (Incentive Jan'24 &amp; Feb'24)</t>
  </si>
  <si>
    <t>Received money from MKN  BR Jan'25 &amp; Feb'25 Pooling TOTAL MMK-   697,549 
 /-,Received by-Ei Ei Phyo  (MKN  BR )</t>
  </si>
  <si>
    <t>HQT-RV-2025-04-0268</t>
  </si>
  <si>
    <t>Received money from MKN BR to Ho Cash ,TOTAL MMK-  2,660,964 
/-,Received by- Ei Ei Phyo   (MKN BR )</t>
  </si>
  <si>
    <t>HQT-RV-2025-04-0421</t>
  </si>
  <si>
    <t>Receive money transfer from MyitKyiNar BR to HO Cash for Budget Closing Balance TL Ks-1,601,038/- , received by KPay</t>
  </si>
  <si>
    <t>Received money from MKN BR to Ho Cash ,195Co.Ltd-1,568,000/-,TOTAL MMK-3,000,000/-,Received by-Ei Ei Phyo(MKN BR )</t>
  </si>
  <si>
    <t>Receive money transfer from MyitKyiNar BR to HO Cash ( 195 Ks-480,000/-  ) TL Ks-3,700,000/- , received by KPay</t>
  </si>
  <si>
    <t>Receive money transfer from MyitKyiNar BR to HO Cash ( 195 Co:Ltd Ks-400,000/-  ) TL Ks-4,900,000/- , received by KPay</t>
  </si>
  <si>
    <t>Received money from MKN BR to Ho Cash ,195=KS 2,880,000/-
TOTAL MMK- 10,000,000/-,Received by-Ei Ei Phyo (MKN BR )</t>
  </si>
  <si>
    <t>Receive money transfer from MyitKyiNar BR to HO Cash ( 195 Co;Ltd Ks-380,000/- ) TL Ks-4,000,000/- , received by KPay</t>
  </si>
  <si>
    <t>Receive money transfer from MyiKyiNar BR to HO Cash ( 195 Ks-1,342,000/-  ) TL Ks-4,950,000/- , received by KPay</t>
  </si>
  <si>
    <t>HQT-RV-2025-05-0642</t>
  </si>
  <si>
    <t>MKN BR ( Pooling Mar '25 )</t>
  </si>
  <si>
    <t>Received money from MKN BR Mar'25 Pooling TL Ks-377,347/- , received by Ei Ei Phyo</t>
  </si>
  <si>
    <t>Received money from MKN BR to Ho Cash ,195=KS 1,329,000/-
TOTAL MMK-1,966,374/-,Ei Ei Phyo (MKN BR )</t>
  </si>
  <si>
    <t>Received money from MKN BR to Ho Cash ,195=KS 1,532,000/-, TOTAL MMK-4,250,000/-,received by Ei Ei Phyo (MKN BR )</t>
  </si>
  <si>
    <t>21030048 Affi # Myitkyina Branch-HQ Total</t>
  </si>
  <si>
    <t>21030049 Affi # Mawlamyaing Branch-HQ</t>
  </si>
  <si>
    <t>Received money from MLM BR to Ho Cash ,195 - 1,355,000 MMK,  TOTAL MMK - 6,312,550/-,Received by-Thinzar Nyo (MLM BR )</t>
  </si>
  <si>
    <t>HQT-RV-2025-04-0263</t>
  </si>
  <si>
    <t>MLM BR ( Pooling Jan'25 &amp; Feb'25 )</t>
  </si>
  <si>
    <t>Received money from MLM BR Jan'25 &amp; Feb'25 Pooling TOTAL MMK- 1,086,054/-,Received byThinzar Nyo ( MLM BR )</t>
  </si>
  <si>
    <t>Received money from MLM BR to Ho Cash , BUDGET REFUND MMK - 913,100/-, TOTAL MMK - 964,350/-,Received by-Thinzar Nyo (MLM BR )</t>
  </si>
  <si>
    <t>HQT-RV-2025-04-0680</t>
  </si>
  <si>
    <t>Received money from MLM BR to Ho Cash ,Income Transfer TOTAL MMK-2,000,000/-,Recevied by-Thinzar Nyo (MLM BR )</t>
  </si>
  <si>
    <t>Received money from MLM BR to Ho Cash ,
Customer General A One, MLM/SRV/CEQ-009/Apr/2025, MMK - 4,380,000/-
MLM/SRV/CEQ-020/Mar/2025, MMK - 450,000/-, TOTAL MMK - 4,830,000/- (MLM BR Income)
TOTAL  MMK - 8,257,503/-,Received by-Thinzar Nyo (MLM BR )</t>
  </si>
  <si>
    <t>Received money from MLM BR to Ho Cash ,195 - 2,913,500 MMK,  TOTAL MMK-4,397,500/-,Received by-Thinzar Nyo (MLM BR )</t>
  </si>
  <si>
    <t>Received money from MLM BR to Ho Cash ,195 - 257,500 MMK,  TOTAL MMK - 1,103,500/-,Received by-Thinzar Nyo (MLM BR )</t>
  </si>
  <si>
    <t>HQT-RV-2025-05-0586</t>
  </si>
  <si>
    <t>Received money from MLM BR to Ho Cash ,Customer Myo Yadanar Oo,MLM/SRV/CE2-007/May/2025,Total MMK - 50,000/- (MLM BR Income),TOTAL MMK-50,000/-,Received by-Thinzar Nyo (MLM BR )</t>
  </si>
  <si>
    <t>HQT-RV-2025-05-0632</t>
  </si>
  <si>
    <t>MLM BR ( Pooling Mar '25 )</t>
  </si>
  <si>
    <t>Received money from MLM BR Mar'25 Pooling TL Ks-671,387/- , received by Thinzar Nyo</t>
  </si>
  <si>
    <t>Receive money transfer from MLM BR to HO Cash ( 195 Ks-70,000/-  ) TL Ks-690000/- , received by KPay</t>
  </si>
  <si>
    <t>21030049 Affi # Mawlamyaing Branch-HQ Total</t>
  </si>
  <si>
    <t>21030050 Affi # Meiktilar Branch-HQ</t>
  </si>
  <si>
    <t>HQT-RV-2025-04-0265</t>
  </si>
  <si>
    <t>MTL BR (Pooling Jan'25 &amp; Feb'25)</t>
  </si>
  <si>
    <t>Received money from MTL BR Jan'25 &amp; Feb'25 Pooling TOTAL MMK-  790,138/-,Received by-Theint Theint Thu (MTL BR )</t>
  </si>
  <si>
    <t>Received money from MTL BR to Ho Cash ,Service -880,000/-,TOTAL MMK-4,016,500/-,Received by-Theint Theint Thu (MTL BR )</t>
  </si>
  <si>
    <t>Received money form MTL BR to Ho Cash ,SRV BU Income - 1,420,000/-
Total MMK- 2,650,000/-,Received by-Theint Theint Thu (MTL BR )</t>
  </si>
  <si>
    <t>Received money from MTL to HO Cash, SRV Income - 1,480,000/-, Total MMK- 1950,000/-,received by - Theint Theint Thu (MTL BR)</t>
  </si>
  <si>
    <t>HQT-RV-2025-05-0620</t>
  </si>
  <si>
    <t>Received money from MTL BR to Ho Cash ,SRV Income TOTAL MMK-1,100,000/-, Received by-Theint Theint Thu(MTL BR )</t>
  </si>
  <si>
    <t>HQT-RV-2025-05-0631</t>
  </si>
  <si>
    <t>MTL BR ( Pooling Mar '25 )</t>
  </si>
  <si>
    <t>Received money from MTL BR Mar'25 Pooling TL Ks-15,240/- , received by Theint Theint Thu</t>
  </si>
  <si>
    <t>Received money froM MTL BR to Ho Cash ,
SRV BU Income - 80,000/-
TOTAL MMK-2,954,968/-,Received by-Thinzar Nyo (MTL BR )</t>
  </si>
  <si>
    <t>21030050 Affi # Meiktilar Branch-HQ Total</t>
  </si>
  <si>
    <t>21030052 Affi # Myeik Branch-HQ</t>
  </si>
  <si>
    <t>HQT-RV-2025-04-0281</t>
  </si>
  <si>
    <t>MYK BR (Pooling Jan'25 &amp; Feb'25)</t>
  </si>
  <si>
    <t>Received money from MYK BR Jan'25 &amp; Feb'25 Pooling TOTAL MMK- 1,341,510 
 /-,Received by-Mon Mon Oo (MYKBR )</t>
  </si>
  <si>
    <t>Received money from MYK BR to Ho Cash,SRV-749,000/-,TOTAL MMK-6,247,275/-,Received by-Mon Mon Oo(MYK BR )</t>
  </si>
  <si>
    <t>Receive money transfer from Myeik BR to HO Cash ( SRV Income Ks-41,041/-  ) TL Ks-397,841/- , received by KPay</t>
  </si>
  <si>
    <t>Receive money transfer from Myeik BR to HO Cash ( SRV Income -150,000/- ) TL Ks-3,789,006/- , received by KPay</t>
  </si>
  <si>
    <t>Receive money transfer from Dawei BR to HO Cash ( Srv Ks-80,000/- ) TL Ks-390,100/- , received by KPay</t>
  </si>
  <si>
    <t>HQT-RV-2025-05-0644</t>
  </si>
  <si>
    <t>MYK BR ( Pooling Mar '25 )</t>
  </si>
  <si>
    <t>Received money from MYK BR Mar'25 Pooling TL Ks-111,858/- , received by Mon Mon Oo</t>
  </si>
  <si>
    <t>HQT-RV-2025-05-0661</t>
  </si>
  <si>
    <t>Received money form MYK BR to Ho Cash ,CE-3 Income TOTAL MMK- 228,158 /-,Received by-Mon Mon Oo(MYK BR )</t>
  </si>
  <si>
    <t>Received money form MYK BR to Ho Cash ,SRV - 300,000 Ks,  TOTAL MMK- 2,376,500 /-,Received by-Bhone Ye Thway (MYK BR )</t>
  </si>
  <si>
    <t>Receive money transfer from Myeik BR to HO Cash ( SRV Ks-852,642/- ) TL Ks-1,132,952/- , received by KPay</t>
  </si>
  <si>
    <t>21030052 Affi # Myeik Branch-HQ Total</t>
  </si>
  <si>
    <t>21030053 Affi # Monywa Branch-HQ</t>
  </si>
  <si>
    <t>HQT-RV-2025-04-0262</t>
  </si>
  <si>
    <t>MYW BR ( Pooling Jan'25 &amp; Feb'25 )</t>
  </si>
  <si>
    <t>Received money from MYW BR Jan'25 &amp; Feb'25 Pooling TOTAL MMK-   72,016 /-,Received by-Kyawt Kay Khaing ( MYW BR )</t>
  </si>
  <si>
    <t>21030053 Affi # Monywa Branch-HQ Total</t>
  </si>
  <si>
    <t>21030054 Affi # Nyaung Lay Pin (SK) Branch-HQ</t>
  </si>
  <si>
    <t>HQT-RV-2025-04-0258</t>
  </si>
  <si>
    <t>NLP BR ( Pooling Jan'25 &amp; Feb'25 )</t>
  </si>
  <si>
    <t>Received money from NLP BR Jan'25 &amp; Feb'25 Pooling TOTAL MMK-   1,664,860 /-,Received by-Aye Aye Mon ( NLP BR )</t>
  </si>
  <si>
    <t>Received money from NLP BR to Ho Cash,
SRV INCOME - 900000/-,TOTAL MMK-6,590,800/-,Received by-Aye Aye 1Mon(NLP BR )</t>
  </si>
  <si>
    <t>HQT-RV-2025-04-0785</t>
  </si>
  <si>
    <t>NLP BR (Income Transfer)</t>
  </si>
  <si>
    <t>Received money from NLP BR to Ho Cash ,Service Income TOTAL MMK-1,250,000/-Received by -Aye Aye Mon (NLP BR )</t>
  </si>
  <si>
    <t>HQT-RV-2025-05-0125</t>
  </si>
  <si>
    <t>Received money from NLP BR to Ho Cash ,TOTAL MMK-2,030,300/-,Received by-Aye Aye Mon (NLP BR )</t>
  </si>
  <si>
    <t>Received money from NLP BR to Ho Cash, SRV - 700,000/- Total MMK - 8,012,150/-  Received by - Aye Aye Mon (NLP BR)</t>
  </si>
  <si>
    <t>Receied money from NLP BR to Ho Cash ,Service -130,000/-,TOTAL MMK-3,122,250/-,Received by-Aye Aye Mon (NLP BR )</t>
  </si>
  <si>
    <t>HQT-RV-2025-05-0627</t>
  </si>
  <si>
    <t>NLP BR ( Pooling Mar '25 )</t>
  </si>
  <si>
    <t>Received money from NLP BR Mar'25 Pooling TL Ks-2,014,766/- , received by Aye Aye Mon</t>
  </si>
  <si>
    <t>Receive money transfer from NLP BR to HO Cash ( SRV Ks-830,000/- ) TL Ks-9,061,059/- , received by KPay</t>
  </si>
  <si>
    <t>21030054 Affi # Nyaung Lay Pin (SK) Branch-HQ Total</t>
  </si>
  <si>
    <t>21030055 Affi # Nay Pyi Taw Branch-HQ</t>
  </si>
  <si>
    <t>HQT-RV-2025-04-0257</t>
  </si>
  <si>
    <t>NPT BR ( Pooling Jan'25 &amp; Feb'25)</t>
  </si>
  <si>
    <t>Received money from NPT BR Jan'25 &amp; Feb'25 Pooling TOTAL MMK-  975,747 /-,Received by-Aung Htet Moe ( NPT BR )</t>
  </si>
  <si>
    <t>Received money from NPT BR to Ho Cash,195 BU Ks - 1,430,000/- ,TOTAL MMK-4,250,000/-,Received by-New New Htun (NPT BR )</t>
  </si>
  <si>
    <t>HQT-RV-2025-05-0626</t>
  </si>
  <si>
    <t>NPT BR (Pooling Mar '25 )</t>
  </si>
  <si>
    <t>Received money from NPT BR Mar'25 Pooling TL Ks-899,463/- , received  by-Aung Htet Moe</t>
  </si>
  <si>
    <t>21030055 Affi # Nay Pyi Taw Branch-HQ Total</t>
  </si>
  <si>
    <t>21030056 Affi # Nantsan Branch-HQ</t>
  </si>
  <si>
    <t>HQT-RV-2025-04-0207</t>
  </si>
  <si>
    <t>NSN BR(Income Transfer )</t>
  </si>
  <si>
    <t>Received money from NSN BR to Ho Cash ,Income Transfer TOTAL MMK-2,750,000/-,Received by-Zin Mar Lwin (NSN BR )</t>
  </si>
  <si>
    <t>HQT-RV-2025-04-0261</t>
  </si>
  <si>
    <t>NSN BR (Pooling Jan'25 &amp; Feb'25)</t>
  </si>
  <si>
    <t>Received money from NSN BR Jan'25 &amp; Feb'25 Pooling TOTAL MMK-  58,559/-,Received by-Zin Mar Lwin (NSN BR )</t>
  </si>
  <si>
    <t>HQT-RV-2025-05-0630</t>
  </si>
  <si>
    <t>NSN BR ( Pooling Mar '25 )</t>
  </si>
  <si>
    <t>Received money from NSN BR Mar'25 Pooling TL Ks-255,903/- , received by Zin Mar Lwin</t>
  </si>
  <si>
    <t>21030056 Affi # Nantsan Branch-HQ Total</t>
  </si>
  <si>
    <t>21030057 Affi # Pharkant Branch-HQ</t>
  </si>
  <si>
    <t>HQT-RV-2025-04-0284</t>
  </si>
  <si>
    <t>PHK BR (Pooling Jan'25 &amp; Feb'25)</t>
  </si>
  <si>
    <t>Received money from PHK BR Jan'25 &amp; Feb'25 Pooling TOTAL MMK-  2,341,845 
 /-,Received by-Phyo Phyo Aung  (PHK BR  )</t>
  </si>
  <si>
    <t>Received money from PHK BR to Ho Cash ,
SRV - 1,991,807 MMK
TOTAL MMK-  5,273,844 
 /-,Received by-Phyo Phyo Aung  (PHK BR  )</t>
  </si>
  <si>
    <t>HQT-RV-2025-04-0322</t>
  </si>
  <si>
    <t>Aye Thuzar Oo(PHK BR )</t>
  </si>
  <si>
    <t>Received money from PHK BR to Ho Cash ,SRV income 
 TOAL MMK-5,000,000 /-,Aye Thuzar Oo (KDE BR )</t>
  </si>
  <si>
    <t>Received money from PHK BR to Ho Cash , ,
SRV - 5,453,000 MMK
TOTAL MMK- 6,876,352 /-,Received by-Aye Thuzar Oo(PHK BR )</t>
  </si>
  <si>
    <t>HQT-RV-2025-04-0615</t>
  </si>
  <si>
    <t>Received money from PHK BR to Ho Cash ,SRV - 2,432,800 /-,TOTAL MMK-2,432,800/-,Received by-Aye Thuzar Oo(PHK BR )</t>
  </si>
  <si>
    <t>Received money from PHK BR to Ho Cash ,
SRV - 3,242,000 MMK,TOTAL MMK-6,897,000/-,Received by-Aye Thuzar Oo (PHK BR )</t>
  </si>
  <si>
    <t>HQT-RV-2025-05-0263</t>
  </si>
  <si>
    <t>Received money from PHK BR to Ho Cash ,Car No 8A/4026 Selling TOTAL MMK-10,000,000/-,Received by-Aye Thuzar Oo  (PHK BR )</t>
  </si>
  <si>
    <t>HQT-RV-2025-05-0645</t>
  </si>
  <si>
    <t>PHK BR ( Pooling Mar '25 )</t>
  </si>
  <si>
    <t>Received money from PHK BR Mar'25 Pooling TL Ks-91,140/- , received by Aye Thuzar Oo</t>
  </si>
  <si>
    <t>HQT-RV-2025-05-0662</t>
  </si>
  <si>
    <t>Received money form  PHK BR to Ho Cash ,SRV Income TOTAL MMK-  60,760 
/-,Received by-Aye Thuzar Oo(PHK BR )</t>
  </si>
  <si>
    <t>21030057 Affi # Pharkant Branch-HQ Total</t>
  </si>
  <si>
    <t>21030058 Affi # Pathein Branch-HQ</t>
  </si>
  <si>
    <t>Receive money transfer from Pathein BR to HO Cash ( 195 Co:Ltd Ks-300,000/- ) TL Ks-1,020,708/- , received by KPay</t>
  </si>
  <si>
    <t>HQT-RV-2025-04-0264</t>
  </si>
  <si>
    <t>PTN BR ( Pooling Jan'25 &amp; Feb'25 )</t>
  </si>
  <si>
    <t>Received money from PTN BR Jan'25 &amp; Feb'25 Pooling TOTAL MMK- 877,187 /-,Received by Chaw Ei Zin  ( PTN BR )</t>
  </si>
  <si>
    <t>Receive money transfer from Pathein BR to HO Cash ( 195 Co:Ltd Ks-190,000/-  ) TL Ks-6,267,033/- , received by KPay</t>
  </si>
  <si>
    <t>HQT-RV-2025-04-0366</t>
  </si>
  <si>
    <t>Received money from PTN BR to Ho Cash ,TOTAL MMK-1,460,371/-,Received by-Chaw Ei Zin (PTN BR)</t>
  </si>
  <si>
    <t>Receive money transfer from Pathein BR to HO Cash (  SRV Ks-75,000/-  ) TL Ks-713,533/- , received by KPay</t>
  </si>
  <si>
    <t>HQT-RV-2025-04-0506</t>
  </si>
  <si>
    <t>Receive money transfer from Pathein BR to HO Cash for Budget Refund Money Ks-112,827/- , received by KPay</t>
  </si>
  <si>
    <t>Receive money transfer from Pathein BR to HO Cash ( SRV Ks-140,000/- ) TL Ks-6,506,870/- , received by KPay</t>
  </si>
  <si>
    <t>Receive money transfer from Pathein BR to HO Cash ( MAC Ks-3,970,500/- ) TL Ks-4,584,639/- , received by KPay</t>
  </si>
  <si>
    <t>Receive money from Pathein BR to HO Cash ( SRV-825,000/-  ) TL Ks-955,920/- , received by KPay</t>
  </si>
  <si>
    <t>HQT-RV-2025-05-0633</t>
  </si>
  <si>
    <t>PTN BR ( Pooling Mar '25 )</t>
  </si>
  <si>
    <t>Received money from PTN BR Mar'25 Pooling TL Ks-6,312/- , received by Chaw Ei Zin</t>
  </si>
  <si>
    <t>21030058 Affi # Pathein Branch-HQ Total</t>
  </si>
  <si>
    <t>21030059 Affi # Shwebo Branch-HQ</t>
  </si>
  <si>
    <t>HQT-RV-2025-04-0098</t>
  </si>
  <si>
    <t>Received money from SBO BR to Ho Cash ,Service TOTAL MMK-2,020,000/-,Received by-Pwint Thartar Khaing (SBO)</t>
  </si>
  <si>
    <t>HQT-RV-2025-04-0253</t>
  </si>
  <si>
    <t>SBO BR (Pooling Jan'25 &amp; Feb'25)</t>
  </si>
  <si>
    <t>Received money from SBO BR Jan'25 &amp; Feb'25 Pooling TOTAL MMK- 242,159 /-,Received by-Pwint Thartar Khaing (SBO BR )</t>
  </si>
  <si>
    <t>Received money from SBO BR to Ho Cash ,Budget Refund-736,400/-,TOTAL MMK-1,623,900/-,Received by-Pwint Thartar Khaing (SBO BR )</t>
  </si>
  <si>
    <t>Received money from SBO BR to Ho Cash ,Servive-120,000/-,TOTAL MMK-1,623,900/-,Received by-Pwint Thartar Khaing (SBO BR )</t>
  </si>
  <si>
    <t>Received money form SBO BR to Ho Cash ,Service-1,350,000/-,TOTAL MMK-8,292,250/-,Received by-Pwint Thartar Khaing(SBO BR )</t>
  </si>
  <si>
    <t>Received money from SBO BR to Ho Cash ,Service -870,000/-,TOTAL MMK-3,301,400/-,Received by-Pwint Thartar Khaing (SBO BR )</t>
  </si>
  <si>
    <t>Received money from SBO BR to Ho Cash ,Service-1,120,000/-, TOTAL MMK-1,272,450/-,Received by-Pwint Thartar Khaing (SBO BR )</t>
  </si>
  <si>
    <t>HQT-RV-2025-05-0623</t>
  </si>
  <si>
    <t>SBO BR ( Pooling Mar '25 )</t>
  </si>
  <si>
    <t>Received money from  SBO BR Mar'25 Pooling TL Ks-101,603/- , received by Pwint Thet Htar Khaing</t>
  </si>
  <si>
    <t>Receive money transfer from ShweBo BR to HO Cash ( SRV Ks-270,000/- ) TL Ks-8,331,500/- , received by KPay</t>
  </si>
  <si>
    <t>21030059 Affi # Shwebo Branch-HQ Total</t>
  </si>
  <si>
    <t>21030062 Affi # Tachileik Branch-HQ</t>
  </si>
  <si>
    <t>HQT-RV-2025-04-0022</t>
  </si>
  <si>
    <t>Received moeny from TCL BR to Ho Cash , (TCL-RV-2025-03-0020,TCL-RV-2025-03-0030) TOTAL MMK-1,277,914/-,Received by-Thein Lwin Lwin Htun (TCL BR)</t>
  </si>
  <si>
    <t>Received money form TCL BR to Ho Cash ,TCLSER INCOME-9,954,395/-mmk
,TOTAL MMK-14,800,000/-,Received by-Theint Lwin Lwin Htun (TCL BR )</t>
  </si>
  <si>
    <t>HQT-RV-2025-04-0283</t>
  </si>
  <si>
    <t>Cash Receive form program termination employee salary compensation for Mar'25 of TCL BR MP -1 , Zaw Myo Htet , AGMDF, MMK - 274,000/-, Received by - Mi Mi Zin (CHLD)</t>
  </si>
  <si>
    <t>HQT-RV-2025-04-0295</t>
  </si>
  <si>
    <t>TCL BR (Pooling Jan'25 &amp; Feb'25)</t>
  </si>
  <si>
    <t>Received money from TCL BR Jan'25 &amp; Feb'25 Pooling TOTAL MMK-  4,117,970/-,Received by-Theint Lwin Lwin Htun  (TCL BR )</t>
  </si>
  <si>
    <t>HQT-RV-2025-04-0297</t>
  </si>
  <si>
    <t>TCL BR ( K-Pay )</t>
  </si>
  <si>
    <t>Received money transfer from TCL BR to HO Cash ( for CE1 BU income,Amt;2,000,000/-MMK  ),received by Theint Lwin Lwin Htun</t>
  </si>
  <si>
    <t>HQT-PV-2025-04-0356</t>
  </si>
  <si>
    <t>TCL BR (Oct'24 to Jan'25 Pooling )</t>
  </si>
  <si>
    <t>Cash pay for  
TCL BR Apr'25 Budget( Oct'24 to Jan'25  Pooling ) TOTAL MMK-      884,361 /-,issue by-Theint Lwin Lwin Htun ( TCL BR )</t>
  </si>
  <si>
    <t>HQT-RV-2025-04-0819</t>
  </si>
  <si>
    <t>TCL BR ( CWO AYA Special )</t>
  </si>
  <si>
    <t>Received money transfer from TCL BR to CWO AYA Special ( for TCL BR SRV income - Amt;2,065,543/-MMK ),received by Cho Nwe Oo</t>
  </si>
  <si>
    <t>HQT-RV-2025-04-0481</t>
  </si>
  <si>
    <t>TCL  BR (Income Transfer )</t>
  </si>
  <si>
    <t>Received money from TCL  BR to Ho Cash ,Service Income TOTAL MMK-1,316,057/-,Received by-Theint Theint Thu (TCL BR )</t>
  </si>
  <si>
    <t>Received money from TCL BR to HO , Service Income - 742,000/-, Total MMK - 3,626,667/-, received by- Phyo Phyo Aung (TCL BR)</t>
  </si>
  <si>
    <t>HQT-RV-2025-05-0637</t>
  </si>
  <si>
    <t>TCL BR ( Pooling Mar '25 )</t>
  </si>
  <si>
    <t>Received money from TCL BR Mar'25 Pooling TL Ks-71,544/- , received by Cho Nwe Oo</t>
  </si>
  <si>
    <t>21030062 Affi # Tachileik Branch-HQ Total</t>
  </si>
  <si>
    <t>21030064 Affi # Taungoo Branch-HQ</t>
  </si>
  <si>
    <t>HQT-RV-2025-04-0288</t>
  </si>
  <si>
    <t>TGO BR (Pooling Jan'25 &amp; Feb'25)</t>
  </si>
  <si>
    <t>Received money from TGO BR Jan'25 &amp; Feb'25 Pooling TOTAL MMK-  645,036 /-,Received by-Harry Oo (TGO BR )</t>
  </si>
  <si>
    <t>HQT-RV-2025-04-0359</t>
  </si>
  <si>
    <t>Received money form TGO BR to Ho Cash ,Budget = Ks 1,090,111/-
SRV Income =Ks 60,000/-
TOTAL MMK= Ks 1,150,111/-,Received by-Kaung Myat Thu (TGO BR )</t>
  </si>
  <si>
    <t>Recevied money from TGO BR to Ho Cash ,
SRV Income - Ks 40,000/-
TOTAL MMK-  5,334,400/-,Received by-Kaung Myat Thu (TGO BR )</t>
  </si>
  <si>
    <t>HQT-RV-2025-05-0635</t>
  </si>
  <si>
    <t>TGO BR ( Pooling Mar '25 )</t>
  </si>
  <si>
    <t>Received money from TGO BR Mar'25 Pooling TL Ks-124,000/- , received by Harry Oo</t>
  </si>
  <si>
    <t>Received money form TGO BR to Ho Cash ,
SRV INCOME- Ks  460,000/-
TOTAL MMK-1,463,900/-,Received by-Kaung Myat Thu 
(TGO BR )</t>
  </si>
  <si>
    <t>21030064 Affi # Taungoo Branch-HQ Total</t>
  </si>
  <si>
    <t>21030065 Affi # Taunggyi Branch-HQ</t>
  </si>
  <si>
    <t>Received money from TGY BR to Ho Cash ,
ALLBR - 195,000/-
TOTAL MMK-9,000,000/-,Received by-May Thin Chel(TGY BR )</t>
  </si>
  <si>
    <t>Received money from TGY BR to Ho Cash,ALLBR - KS 642,600/-
TOTAL MMK-  1,392,500/-,Received by -May Thin Chel (TGY BR )</t>
  </si>
  <si>
    <t>HQT-RV-2025-04-0266</t>
  </si>
  <si>
    <t>TGY BR ( Pooling Jan'25 &amp; Feb'25 )</t>
  </si>
  <si>
    <t>Received money from TGY BR Jan'25 &amp; Feb'25 Pooling TOTAL MMK- 466,290 /-,Received by May  Thin Chel ( TGY BR )</t>
  </si>
  <si>
    <t>Received money form TGY BR to Ho Cash ,FOR POOLING OCT'24 TO JAN'25
ALLBR - KS 666,000/-
TOTAL - KS 1,031,567/-,TOTAL MMK-6,410,307/-,Received by-Eaint Myat Thu Han(TGY BR )</t>
  </si>
  <si>
    <t>Received money from TGY BR to Ho Cash ,
ALLBR - KS 190,000/-
TOTALMMK - KS 807,700/-,Received by-May Thin Chel (TGY BR )</t>
  </si>
  <si>
    <t>HQT-JV-2025-04-0152</t>
  </si>
  <si>
    <t>Adj pay to TGY BR for CWO Expense for APR'25 TGY-AC-2025-04-0001 TGY-PV-2025-04-0006 TGY-PV-2025-04-0010 TGY-PV-2025-04-0037 TGY-PV-2025-04-0047 TGY-RV-2025-04-0070 TGY-RV-2025-04-0073  Total USD 320.20/-</t>
  </si>
  <si>
    <t>Adj pay to TGY BR for CWO Expense for APR'25 TGY-AC-2025-04-0001
TGY-PV-2025-04-0006
TGY-PV-2025-04-0010
TGY-PV-2025-04-0037
TGY-PV-2025-04-0047
TGY-RV-2025-04-0070
TGY-RV-2025-04-0073
 Total USD 320.20/-</t>
  </si>
  <si>
    <t>Received money from TGY BR to Ho Cash ,ALLBR - KS 545,000/-
 TOTAL MMK- 5,850,090/-,Received by-May Thin Chel (TGY BR )</t>
  </si>
  <si>
    <t>Received money from TGY BR to Ho Cash,ALLBR - KS 2,220,000/- TOTAL - KS 3,000,000/-,TOTAL MMK-3,000,000/-,Received by-May Thin Chel (TGY BR )</t>
  </si>
  <si>
    <t>Received money from TGY BR to Ho Cash ,ALLBR - KS 950,000/-
TOTAL MMK-  2,285,400/-,Received by-May Thin Chel (TGY BR )</t>
  </si>
  <si>
    <t>HQT-RV-2025-05-0634</t>
  </si>
  <si>
    <t>TGY BR ( Pooling Mar '25 )</t>
  </si>
  <si>
    <t>Received money from TGY BR Mar'25 Pooling TL Ks-24,944/- , received by May  Thin Chel</t>
  </si>
  <si>
    <t>21030065 Affi # Taunggyi Branch-HQ Total</t>
  </si>
  <si>
    <t>21030066 Affi # Yangon Branch-HQ</t>
  </si>
  <si>
    <t>Receiced money from YGN BR to Ho Cash ,Service -300,000/-,TOTAL MMK-7,253,213/-,Received by-Khin Pa Pa Phyo (YGN BR )</t>
  </si>
  <si>
    <t>Received money from YGN BR to Ho Cash ,Service -470,000/-,TOTAL MMK-2,639,960/-,Received by-Khin Pa Pa Phyo (YGN BR )</t>
  </si>
  <si>
    <t>HQT-RV-2025-04-0296</t>
  </si>
  <si>
    <t>YGN BR (Pooling Jan'25 &amp; Feb'25)</t>
  </si>
  <si>
    <t>Received money from YGN BR Jan'25 &amp; Feb'25 Pooling TOTAL MMK-  1,832,616/-,Received by- DAW THIN THIN YU  (YGN BR )</t>
  </si>
  <si>
    <t>HQT-RV-2025-04-0383</t>
  </si>
  <si>
    <t>Received money from YGN BR to Ho Cash ,Budget Refund TOTAL MMK-290,000/-,Received by-Khin Pa Pa Phyo (YGN BR )</t>
  </si>
  <si>
    <t>HQT-RV-2025-04-0454</t>
  </si>
  <si>
    <t>1Received money from YGN BR to Ho Cash ,Salary Refung for Employee -Win Lae Zarchi Myint Mar'25 Salary -TOTAL MMK-82,000/-,Received by-Khin Pa Pa Phyo (YGN BR )</t>
  </si>
  <si>
    <t>Received money form YGN BR to Ho Cash ,
Service - 350,000/-
TOTAL MMK-2,188,000/-,Received by-Khin Pa Pa Phyo (YGN BR )</t>
  </si>
  <si>
    <t>Received money from YGN BR to Ho Cash ,Service -140,000/-,TOTAL MMK-281,700/-,Received by-Khin Pa Pa Phyo (YGN BR )</t>
  </si>
  <si>
    <t>Received money from YGN BR to Ho Cash ,
Service Charges MMK - 700,000/-
Total MMK - 2,013,850/-,Received by-Khin Pa Pa Phyo (YGN BR )</t>
  </si>
  <si>
    <t>Salary Car Repair Charges  Deduction for Apr'25 , Total MMK -     871,962/- Salary Exchange rate USD 4430 &amp; 0.000225734/-Yangon Branch Nyunt Wai Soe
 Car Repair (3D-4403) MMK  53,900/-Than Htet (2) 2M-6974 MMK  20,268/-</t>
  </si>
  <si>
    <t>Receive money transfer from YGN BR to HO Cash ( SRV Income -2,048,000/- ) TL Ks-10,988,765/- , received by Khin Pa Pa Phyo ( YGN BR )</t>
  </si>
  <si>
    <t>Received money from YGN BR to Ho Cash ,Service -60,000/-,TOTAL MMK-420,854/-,Received by-Khin Pa Pa Phyo(YGN BR )</t>
  </si>
  <si>
    <t>Receive money transfer from YGN BR to HO Cash YGN BR Service - 345,000/- Total MMK - 7,134,407/- , received by Khin Pa Pa Phyo ( YGN BR )</t>
  </si>
  <si>
    <t>HQT-RV-2025-05-0638</t>
  </si>
  <si>
    <t>YGN BR ( Pooling Mar '25 )</t>
  </si>
  <si>
    <t>Received money from YGN BR Mar'25 Pooling TL Ks-581,607/- , received by DAW THIN THIN YU</t>
  </si>
  <si>
    <t>21030066 Affi # Yangon Branch-HQ Total</t>
  </si>
  <si>
    <t>21030075 Affi # HLaing Thar Yar BR ( HTY) - HQ</t>
  </si>
  <si>
    <t>HQT-RV-2025-04-0229</t>
  </si>
  <si>
    <t>Received money from HTY BR to Ho Cash ,Service-985,000/-,TOTAL MMK-1,288,600/-,Received by-Khin Pyae Phyo Khine (HTY BR )</t>
  </si>
  <si>
    <t>HQT-RV-2025-04-0256</t>
  </si>
  <si>
    <t>HTY BR ( Pooling Jan'25 &amp; Feb'25)</t>
  </si>
  <si>
    <t>Received money from HTY BR Jan'25 &amp; Feb'25 Pooling TOTAL MMK-  1,357,216 /-,Received by-Hnin Pwint Phyu (  HTY BR )</t>
  </si>
  <si>
    <t>Recieved moeny from HTY BR to Ho Cash,Service -1,835,000/-,TOTAL MMK-10,852,200/-,Received by-Khin Pyae Phyo Khine (HTY BR )</t>
  </si>
  <si>
    <t>Recieved moeny from HTY BR to Ho Cash,HTY BR Other Income (Service fine)-50,000/-,TOTAL MMK-10,852,200/-,Received by-Khin Pyae Phyo Khine (HTY BR )</t>
  </si>
  <si>
    <t>HQT-RV-2025-04-0346</t>
  </si>
  <si>
    <t>HTY BR (Budget Refund)</t>
  </si>
  <si>
    <t>Received money form HTY BR to Ho Cash ,Budget Refund TOTAL MMK-161,965/-,Recived by-Khin Pyae Phyo Khine (HTY BR )</t>
  </si>
  <si>
    <t>Received money from HTY BR to Ho Cash,Service -960,000/-,TOTAL MMK-8,421,000/-,Received by-Khin Pyae  Phyo Khine (HTY BR )</t>
  </si>
  <si>
    <t>HQT-RV-2025-04-0603</t>
  </si>
  <si>
    <t>Received money forM HTY BR to Ho Cash ,customer Aung Emerald CO,Ltd for IS sale Machine Model MFD 30-X , down payment after delivery first payment- TOTAL USD -23,800/-,Received by-Khin Pyae Phyo Khine(HTY BR )</t>
  </si>
  <si>
    <t>Received money from HTY BR to Ho Cash ,
Service charges -85000/-,TOTAL MMK-203,000/-,Received by-Khin Pyae Phyo Khine(HTY BR )</t>
  </si>
  <si>
    <t>HQT-JV-2025-04-0166</t>
  </si>
  <si>
    <t>Salary Hostel Rental Deduction for Apr'25</t>
  </si>
  <si>
    <t>Salary Hostel Rental Deduction for Apr'25 , Total MMK -       2,050,000/- Salary Exchange rate USD 4430 &amp; 0.000225734/-Hlaing Tharyar Ye Wint Htay
MMK 20,000/-</t>
  </si>
  <si>
    <t>Received money from HTY BR to Ho Cash ,Service-80,000/-,Received by-Khin Pyae Phyo Khine (HTY BR )</t>
  </si>
  <si>
    <t>HQT-RV-2025-05-0101</t>
  </si>
  <si>
    <t>Received money from HTY BR to Ho Cash ,Service Income TOTAL MMK-1,150,000/-,Received by-Khin Pyae Phyo Khine (HTY BR)</t>
  </si>
  <si>
    <t>Received money from HTY BR to Ho Cash ,Service -4,135,000/-,TOTAL MMK-12,236,500/-,Received by-Khin Pyae Phyo Khine (HTY BR )</t>
  </si>
  <si>
    <t>Receive money from HTY BR to Ho Cash ,hamma Moli Wihara(သီလရှင်ကျောင်း)
Spare Part 
PG-24.59*4420=108687.8/-
TOTAL MMK-321,177/-,Received by-Khin Pyae Phyo Khine (HTY BR )</t>
  </si>
  <si>
    <t>Receive money from HTY BR to Ho Cash ,hamma Moli Wihara(သီလရှင်ကျောင်း)
Spare Part 
Service charges =60000/-,TOTAL MMK-321,177/-,Received by-Khin Pyae Phyo Khine (HTY BR )</t>
  </si>
  <si>
    <t>Receive money transfer from HTY BR to HO Cash, HLEDAN CENTER -Service Charges -450000, Total MMK - 4,782,750/- , received by Khin Pyae Phyo ( HTY BR )</t>
  </si>
  <si>
    <t>HQT-RV-2025-05-0289</t>
  </si>
  <si>
    <t>Recevied money from HTY BR to Ho Cash ,Service Income TOTAL MMK-300,000/-,Received by-Khin Pyae Phyo Khine (HTY BR )</t>
  </si>
  <si>
    <t>HQT-RV-2025-05-0471</t>
  </si>
  <si>
    <t>HTY BR USD INCOME</t>
  </si>
  <si>
    <t>Receive money transfer from HTY BR to HO Cash,  Total USD - $ 275/- , received by Khin Pyae Phyo ( HTY BR )</t>
  </si>
  <si>
    <t>HQT-RV-2025-05-0487</t>
  </si>
  <si>
    <t>HTY BR (Income Trnasfer )</t>
  </si>
  <si>
    <t>Received money from HTY BR to Ho Cash ,service charges TOTAL MMK-90,000/-,Received by-Khin Pyae Phyo Khine (HTY BR )</t>
  </si>
  <si>
    <t>HQT-RV-2025-05-0488</t>
  </si>
  <si>
    <t>Received money from HTY BR to  Ho Cash ,Cus-U Tun Aung 
PG BU Parts income -300*4440=1,332,000
@Taohu_Tofu Khin Pyae Phyo Khing,TOTAL MMK-1,332,000/-,Received by-Khin Pyae Phyo Khine(HTY BR )</t>
  </si>
  <si>
    <t>Received money from HTY BR to  Ho Cash ,Service Income - 950,000/-, TOTAL MMK - 5,246,400/-/-,Received by-Khin Pyae Phyo Khine(HTY BR )</t>
  </si>
  <si>
    <t>Received money from HTY BR to  Ho Cash , Service Income - 85,000/-, TOTAL MMK -4,159,962 /-, Received by-Khin Pyae Phyo Khine(HTY BR )</t>
  </si>
  <si>
    <t>HQT-RV-2025-05-0544</t>
  </si>
  <si>
    <t>HTY BR USD Income</t>
  </si>
  <si>
    <t>Receive money transfer from HTY BR to HO Cash,  Total USD - $ 170/- , received by Khin Pyae Phyo ( HTY BR )</t>
  </si>
  <si>
    <t>HQT-RV-2025-05-0625</t>
  </si>
  <si>
    <t>HTY BR ( Pooling Mar '25 )</t>
  </si>
  <si>
    <t>Received money from HTY BR Mar'25 Pooling TL Ks-293,516/- , received by Hnin Pwint Phyu</t>
  </si>
  <si>
    <t>HQT-RV-2025-05-0826</t>
  </si>
  <si>
    <t>HTY BR Income</t>
  </si>
  <si>
    <t>Received money from HTY BR to Ho Cash ,HTY TOTAL MMK-6,186,200/-,Received by-Khin Pyae Phyo Khine (HTY BR )</t>
  </si>
  <si>
    <t>21030075 Affi # HLaing Thar Yar BR ( HTY) - HQ Total</t>
  </si>
  <si>
    <t>21030076 Affi # Hpa Ann (HPA)- HQ</t>
  </si>
  <si>
    <t>Received money from HPN BR to Ho Cash ,Servive -770,000/-,TOTAL MMK-2,306,000/-,Received by-Zar Ni Htet (HPN BR )</t>
  </si>
  <si>
    <t>HQT-RV-2025-04-0303</t>
  </si>
  <si>
    <t>HPN BR (Pooling Jan'25 &amp; Feb'25)</t>
  </si>
  <si>
    <t>Received money from HPN BR Jan'25 &amp; Feb'25 Pooling TOTAL MMK-   1,077,476 /-,Received by-Swe Swe Hlaing (HPN BR )</t>
  </si>
  <si>
    <t>HQT-RV-2025-04-0664</t>
  </si>
  <si>
    <t>HPN BR ( CWO AYA Special )</t>
  </si>
  <si>
    <t>Received money transfer from HPN BR to CWO AYA Special ( for Customer Thit Sar Tun HPN/INV/2025/Mar/088  Amt - 75000/- KS
Customer 99 BBQ , HPN/INV/SRV/2025/Mar/PG/096 , Amt - 60000/- KS
Customer Ngwe Sinn , HPN/SRV/2025/04/PG/002 , Amt - 75000 /- KS
Customer Diamond Hotel , HPN/SRV/2025/04/PG/001 , Amt - 75000/- KS,Total Amt;285,000/-MMK ),received by Zar Ni Htet</t>
  </si>
  <si>
    <t>HQT-RV-2025-04-0817</t>
  </si>
  <si>
    <t>HPN BR ( CWO CB Special )</t>
  </si>
  <si>
    <t>Received money transfer from HPN BR to CWO CB Special ( for HPN SRV income - Customer Nation Mart, HPN/INV/2025/04/PG/003, Amt - 60000 /-KS
Customer Mya Thidar , HPN/INV/2025/04/PG/005 , Amt - 150000 /- KS
Customer Mya Thida, HPN/INV/2025/04/PG/004, Amt - 60000 /- KS
Customer 99 BBQ, HPN/SRV/2025/04/PG/006, Amt - 75000 /- KS
Customer Ka Thar Yar , HPN/SRV/2025/04/PG/007 , Amt - 900000 /- KS
Total Amt;1,245,000/-MMK ),received by Zar Ni Htet</t>
  </si>
  <si>
    <t>Received money from HPN BR to Ho Cash ,HPN BR Other Income -1,061,800/-,TOTAL MMK-2,925,000/-,Received by-Zar Ni Htet(HPN BR )</t>
  </si>
  <si>
    <t>Recevied money from HPN  BR to Ho Cash ,Service -455,000/-,
TOTAL  MMK - 1,001,699/- ,Received by-Thin Sue Htaw (GBK BR )</t>
  </si>
  <si>
    <t>HQT-RV-2025-05-0640</t>
  </si>
  <si>
    <t>HPN BR ( Pooling Mar '25 )</t>
  </si>
  <si>
    <t>Received money from HPN BR Mar'25 Pooling TL Ks-431,417/- , received by Swe Swe Hlaing</t>
  </si>
  <si>
    <t>21030076 Affi # Hpa Ann (HPA)- HQ Total</t>
  </si>
  <si>
    <t>21030077 Affi # South Dagon Branch (SDG) - HQ</t>
  </si>
  <si>
    <t>Received money from SDG BR to Ho Cash ,Customer 
SIRIUS LOGISTICS AND DISTRIBUTION SOLUTIONS CO.,LTD
WW-PRT-SI-25030068
Amount-63/-USD ,TOTAL USD-171/-,Received by-Ko Hla Myo Min (SDG BR )</t>
  </si>
  <si>
    <t>HQT-RV-2025-04-0232</t>
  </si>
  <si>
    <t>Received money from SDG BR to Ho Cash ,Customer 
Joy 
SDGGN-INI-25040018 TOTAL MMK- 80,000 MMK (SDG Income ),Received by-Lin Lin Soe (SDG BR )</t>
  </si>
  <si>
    <t>Received money from SDG BR to Ho Cash ,
SDGGN-INI-25040020 
Amount-140,000 /-MMK
MMK ,TOTAL MMK-430,400/-,Received by-Lin Lin Soe (SDG BR )</t>
  </si>
  <si>
    <t>HQT-RV-2025-04-0255</t>
  </si>
  <si>
    <t>SDG BR (Incentive Jan'24 &amp; Feb'24)</t>
  </si>
  <si>
    <t>Received money from SDG BR Jan'25 &amp; Feb'25 Pooling TOTAL MMK-  1,196,474 
 /-,Received by-Lin Lin Soe  (SDG BR )</t>
  </si>
  <si>
    <t>HQT-RV-2025-04-0818</t>
  </si>
  <si>
    <t>Received money for SDG BR Budget Refund,Amt;3,252,500/-MMK</t>
  </si>
  <si>
    <t>Received money from SDG BR to Ho Cash ,
SDG-1395000/-
TOTAL  MMK-6164,947/-,Received by-Thin Thin Htike (SDG BR )</t>
  </si>
  <si>
    <t>HQT-RV-2025-04-0483</t>
  </si>
  <si>
    <t>SDG  BR (Income Transfer)</t>
  </si>
  <si>
    <t>Received money from SDG BR to Ho Cash ,Customer 
GGI Tokio Marine(GRAND GUARDIAN INSURANCE PUBLIC CO.,LTD)
SDGGN-INI-25030077 
TOTAL MMK - 330,000 /-,Received by-Lin Lin Soe (SDG BR )</t>
  </si>
  <si>
    <t>Receiced money from SDG BR to Ho Cash ,
SDGGN-INI-25040007  170,000 MMK (SDG Income ) 
TOTAL MMK-685,932/-,Received by-Lin Lin Soe (SDG BR )</t>
  </si>
  <si>
    <t>Received money from SDG BR to Ho Cash ,
SDGGN-INI-25040033 
Amount-95000/-MMK (SDG Income) 
TOTAL MMK-199676/-,Received by-Lin Lin Soe (SDG BR )</t>
  </si>
  <si>
    <t>HQT-RV-2025-04-0509</t>
  </si>
  <si>
    <t>SDG BR Income Transfer)</t>
  </si>
  <si>
    <t>Received money from SDG BR to Ho Cash ,Customer 
Eduwiscare Co.,Ltd
SDGGN-INI-25030028 
TOTAL MMK-160,000 /-,Received by-Lin Lin Soe (SDG BR )</t>
  </si>
  <si>
    <t>HQT-RV-2025-04-0510</t>
  </si>
  <si>
    <t>Receiced money form SDG BR to Ho Cash,Customer 
Eduwiscare Co.,Ltd
SDGGN-INI-25030039 
Amount - 250,000 /-,Received by-Lin Lin Soe (SDG BR )</t>
  </si>
  <si>
    <t>HQT-RV-2025-04-0511</t>
  </si>
  <si>
    <t>Received money from SDG BR to Ho Cash ,Customer 
Myanmar Agro Exchange Public Limited
SDGGN-INI-25030060 TOTAL MMK-120,000 /-,Received by-Thin Thin Htike(GBK BR)</t>
  </si>
  <si>
    <t>HQT-RV-2025-04-0512</t>
  </si>
  <si>
    <t>Received money from SDG BR to Ho Cash,Customer 
Myanmar Arthit Marn
SDGGN-INI-25030067
TOTAL MMK- 100,000 /-,Received by-Lin Lin Soe (SDG BR )</t>
  </si>
  <si>
    <t>HQT-RV-2025-04-0513</t>
  </si>
  <si>
    <t>Received money from SDG BR to Ho Cash ,CONCEPTX INTERNATIONAL SCHOOL 
SDGGN-INI-25030070
TOTAL MMK- 60,000/-,Received by-Lin Lin Soe (SDG BR )</t>
  </si>
  <si>
    <t>HQT-RV-2025-04-0566</t>
  </si>
  <si>
    <t>SDG BR ( CWO CB Old Bank )</t>
  </si>
  <si>
    <t>Received money transfer from SDG BR to CWO CB Old Bank ( for Customer Grab (Myanmar) Limited,SDGGN-INI-25030044,Amount-120,000 MMK ),received by Lin Lin Soe</t>
  </si>
  <si>
    <t>HQT-RV-2025-04-0526</t>
  </si>
  <si>
    <t>Received money form SDG BR to Ho Cash ,Customer 
Kabar Service Home 
SDGGN-INI-25030084 100,000/-,Received by-Lin Lin Soe (SDG BR )</t>
  </si>
  <si>
    <t>Received money from SDG BR to Ho Cash ,
SDGGN-INI-25040003
Amount-80000/-MMK (SDG Income ) 
Total Amount-560,319/-MMK 
Actual Received Date -2-4-25,Received by-Lin Lin Soe (SDG BR )</t>
  </si>
  <si>
    <t>HQT-RV-2025-04-0529</t>
  </si>
  <si>
    <t>Received money from SDG BR to Ho Cash ,Customer
International School of Myanmar
SDGGN-INI-25040031 TOTAL MMK-120,000/-,Received by-Lin Lin Soe (SDG BR )</t>
  </si>
  <si>
    <t>Received money from SDG BR to Ho Cash ,
SDGGN-INI-25040002
Amount-100000/-MMK ( SDG Income ) 
Total Amount-879476/-MMK
Actual Received Date-1-4-25,Received by-Lin Lin Soe(SDG BR )</t>
  </si>
  <si>
    <t>HQT-RV-2025-04-0775</t>
  </si>
  <si>
    <t>Received money transfer from SDG BR to CWO CB Old Bank ( for Customer Grab (Myanmar) Limited SDGGN-INI-25020062
Amount- 120,000 MMK ),received by Lin Lin Soe</t>
  </si>
  <si>
    <t>Received money from SDG BR to Ho Cash ,
SDGGN-INI-25040069
Amount- 90,000 MMK (SDG Income ) 
TOTAL MMK-225,900/-,Received by-Lin Lin Soe (SDG BR )</t>
  </si>
  <si>
    <t>Received money from SDG BR to Ho Cash ,
SDGGN-INI-25040035
Amount-90000/-MMK ( SDG Income ) 
TOTAL MMK-193972/-,Received by-Lin Lin Soe (SDG BR )</t>
  </si>
  <si>
    <t>Received money from SDG BR to Ho Cash
SDG-1758000/-
TOTAL MMK-10,638,286/-,Received by-ThinThin Htike (SDG BR )</t>
  </si>
  <si>
    <t>HQT-RV-2025-05-0112</t>
  </si>
  <si>
    <t>Received money from SDG BR to Ho Cash ,Customer -Hotel Prime (WW-PRT-SI-25050004) TOTAL USD-50/-,Received by-Ko Hla Myo Min (SDG BR )</t>
  </si>
  <si>
    <t>HQT-RV-2025-05-0177</t>
  </si>
  <si>
    <t>Yu Yu Hlaing Htun(SDG BR)</t>
  </si>
  <si>
    <t>Cash Received from SDG BR to HO cash, Audit finding for Myat Thu Kyaw car Accident Total MMK - 340,000/-, Received By - Yu Yu Hlaing Htun(SDG BR)</t>
  </si>
  <si>
    <t>HQT-RV-2025-05-0205</t>
  </si>
  <si>
    <t>Received money from SDG BR to Ho Cash ,Customer 
Hotel Royal (Hotel Prime), SDGGN-INI-25040073, Total MMK -130,000 MMK (SDG Income ), Received by -Lin Lin Soe (SDG BR),  Kpay</t>
  </si>
  <si>
    <t>HQT-RV-2025-05-0206</t>
  </si>
  <si>
    <t>Received money from SDG BR to Ho Cash ,Customer 
International School of Myanmar, SDGGN-INI-25040055 Amount-120,000/-, SDGGN-INI-25040059,Amount-125,000/-, Total MMK -245,000/-, Received by -Lin Lin Soe (SDG BR),  Kpay</t>
  </si>
  <si>
    <t>HQT-RV-2025-05-0207</t>
  </si>
  <si>
    <t>Received money from SDG BR to Ho Cash ,Customer 
Hotel Grand Vista, SDGGN-INI-25040034, Total MMK -110,000/- (SDG Income ), Received by -Lin Lin Soe (SDG BR),  Kpay</t>
  </si>
  <si>
    <t>Received money from SDG BR to HO, SDG MMK  -67400/-, Total MMK - 730,000/-, received by - Lin Lin Soe (SDG BR)</t>
  </si>
  <si>
    <t>Received money from SDG BR to HO, SDGGN-INI-25050036 Amount=80,000 /-MMK (SDG) 
Total MMK - 583,646/-, received by - Lin Lin Soe (SDG BR) Kpay</t>
  </si>
  <si>
    <t>HQT-RV-2025-05-0495</t>
  </si>
  <si>
    <t>Received money from SDG BR to HO, SDG BR Total MMK-730,000/-, received by - Lin Lin Soe (SDG BR)</t>
  </si>
  <si>
    <t>Received money from SDG BR to HO, SDG - 1,442,600/-, Other Income -1,538/- (SDG Rec) ,Total MMK - 9,743,300/-, received by - Lin Lin Soe (SDG BR)</t>
  </si>
  <si>
    <t>HQT-RV-2025-05-0595</t>
  </si>
  <si>
    <t>Received money from SDG BR to HO, Customer 
International School of Myanmar, SDGGN-INI-25050020 , (SDG Income )Total MMK - 300,000/-, received by - Lin Lin Soe (SDG BR), Kpay</t>
  </si>
  <si>
    <t>HQT-RV-2025-05-0596</t>
  </si>
  <si>
    <t>Received money from SDG BR to HO, Customer Smart Modern Furniture, SDGGN-INI-25040056 , SDG Income, Total MMK - 100,000/-, received by - Lin Lin Soe (SDG BR), Kpay</t>
  </si>
  <si>
    <t>Received money from SDG BR to Ho Cash ,
SDGGN-INI-25050023
Amount- 8,5000 (SDG Income ) 
TOTAL MMK 347,724/-,Received by-Lin Lin Soe (SDG BR )</t>
  </si>
  <si>
    <t>Received money from SDG BR to Ho Cash, SDG - 258,010/-, TOTAL MMK - 1,350,000/-, Received by-Lin Lin Soe (SDG BR )</t>
  </si>
  <si>
    <t>HQT-RV-2025-05-0624</t>
  </si>
  <si>
    <t>SDG BR ( Pooling Mar '25 )</t>
  </si>
  <si>
    <t>Received money from SDG BR Mar'25 Pooling TL Ks-1,297,011/- , received by Yu Yu hlaing htun</t>
  </si>
  <si>
    <t>HQT-RV-2025-05-0653</t>
  </si>
  <si>
    <t>Receive money from SDG BR to HO, SDG - 977,000/-MMK (SDG Income ) , Total MMK- 977,000/- , received by - Lin Lin Soe (SDG BR)</t>
  </si>
  <si>
    <t>HQT-RV-2025-05-0676</t>
  </si>
  <si>
    <t>Received money from SDG BR to HO, Customer Myanmar Agro Exchange Public Limited SDGGN-INI-25030083 
Amount-150,000 /-MMK (SDG Income ), Total MMK 150,000/-, received by - Lin Lin Soe (SDG BR), Kpay</t>
  </si>
  <si>
    <t>HQT-RV-2025-05-0720</t>
  </si>
  <si>
    <t>Received money from SDG BR to HO,Customer Daw Thidar (Htet Private School) Final Payment For MF -33JSI) /-, Total MMK 3,500,000/-, received by - Lin Lin Soe (SDG BR), Kpay</t>
  </si>
  <si>
    <t>HQT-RV-2025-05-0765</t>
  </si>
  <si>
    <t>SDG BR ( CWO CB Special )</t>
  </si>
  <si>
    <t>Received money transfer from SDG BR to CWO CB Old Bank ( for Customer Grab (Myanmar) Limited SDGGN-INI-25040053,Amount-120,000/-MMK ),received by Lin Lin Soe</t>
  </si>
  <si>
    <t>21030077 Affi # South Dagon Branch (SDG) - HQ Total</t>
  </si>
  <si>
    <t>21030078 Affi #  Ritix Myanmar Co.,Ltd (Gromaxx)  - HQ</t>
  </si>
  <si>
    <t>HQT-RV-2025-04-0049</t>
  </si>
  <si>
    <t>Receive money from Ontarget for Customer Name ; U Zaw Oo (GMX) Ks-300,000/- , received by KPay</t>
  </si>
  <si>
    <t>HQT-RV-2025-05-0486</t>
  </si>
  <si>
    <t>NPT BR ( CWO KBZ Special )</t>
  </si>
  <si>
    <t>Received money transfer from NPT BR to CWO KBZ Special ( for Gromax BU Income Ks - 80,000/- ),received by  Nwe Nwe Htun</t>
  </si>
  <si>
    <t>HQT-RV-2025-05-0535</t>
  </si>
  <si>
    <t>Receive money from Ontarget for Customer Name ; U Kyaw Min (GMX) Ks-30,000/- , received by KPay</t>
  </si>
  <si>
    <t>HQT-RV-2025-05-0728</t>
  </si>
  <si>
    <t>Gromaxx Kpay</t>
  </si>
  <si>
    <t>Received money transfer from Gromaxx Kpay customer Daw Myint Htay -794,880/- Ks , Received by Ko Thant Zin</t>
  </si>
  <si>
    <t>HQT-RV-2025-05-0729</t>
  </si>
  <si>
    <t>Received money transfer from Gromaxx Kpay customer Ko Aung Kyaw Thet  ,MMK-143,400/- , Received by Ko Thant Zin</t>
  </si>
  <si>
    <t>21030078 Affi #  Ritix Myanmar Co.,Ltd (Gromaxx)  - HQ Total</t>
  </si>
  <si>
    <t>21030080 Affi # BEExpress  - HQ</t>
  </si>
  <si>
    <t>HQT-RV-2025-04-0017</t>
  </si>
  <si>
    <t>Nang Toe Pyae Lwin Aung (Beexpress BU)</t>
  </si>
  <si>
    <t>Received money from Beexpress BU to HO Cash TL Ks-137,043,800/- , received by Nang Toe Pyae Lwin Aung (Beexpress BU)</t>
  </si>
  <si>
    <t>HQT-RV-2025-04-0120</t>
  </si>
  <si>
    <t>Nway Hayman Hlaing (Beexpress BU Income )</t>
  </si>
  <si>
    <t>Received money transfer from NPT Beexpress BU to HO Cash (For Beexpress BU Income ) Ks-4,140,000/-</t>
  </si>
  <si>
    <t>HQT-RV-2025-04-0134</t>
  </si>
  <si>
    <t>Received money from Beexpress BU to HO Cash TL Ks-60,240,000/- , received by Nang Toe Pyae Lwin Aung (Beexpress BU)</t>
  </si>
  <si>
    <t>HQT-RV-2025-04-0175</t>
  </si>
  <si>
    <t>Received money from Beexpress BU to HO Cash TL Ks-96,478,945/- , received by Nang Toe Pyae Lwin Aung (Beexpress BU)</t>
  </si>
  <si>
    <t>HQT-RV-2025-04-0231</t>
  </si>
  <si>
    <t>Received money transfer from NPT Beexpress BU to HO Cash (For Beexpress BU Income ) Ks-2,200,000/-</t>
  </si>
  <si>
    <t>HQT-RV-2025-04-0377</t>
  </si>
  <si>
    <t>Received money from Beexpress BU to HO Cash TL Ks-101,900,000/- , received by Nang Toe Pyae Lwin Aung (Beexpress BU)</t>
  </si>
  <si>
    <t>HQT-RV-2025-04-0498</t>
  </si>
  <si>
    <t>Received money from Beexpress BU to HO Cash TL Ks-89,221,400/- , received by Nang Toe Pyae Lwin Aung (Beexpress BU)</t>
  </si>
  <si>
    <t>HQT-RV-2025-04-0499</t>
  </si>
  <si>
    <t>Received money from Beexpress BU to HO Cash TL Ks-108,155,000/- , received by Nang Toe Pyae Lwin Aung (Beexpress BU)</t>
  </si>
  <si>
    <t>HQT-RV-2025-04-0560</t>
  </si>
  <si>
    <t>Beexprss BU ( CWO CB Special )</t>
  </si>
  <si>
    <t>Received money transfer from Beexprsss BU to CWO CB Special ( for Beexprss BU income-900,000/-MMK ),received by Nway Hayman Hlaing</t>
  </si>
  <si>
    <t>HQT-RV-2025-04-0641</t>
  </si>
  <si>
    <t>Nway Hayman Hlang (Beexpress BU Income )</t>
  </si>
  <si>
    <t>Received money form BeeXpress Co.Ltd Yoma Chequ no.202203,BeeXpress BU Income TOTAL MMK-110,000,000/-</t>
  </si>
  <si>
    <t>HQT-RV-2025-04-0725</t>
  </si>
  <si>
    <t>Received money from Beexpress BU to HO Cash TL Ks-50,000,000/- , received by Nang Toe Pyae Lwin Aung (Beexpress BU)</t>
  </si>
  <si>
    <t>HQT-RV-2025-04-0729</t>
  </si>
  <si>
    <t>ang Toe Pyae Lwin Aung (Beexpress BU)</t>
  </si>
  <si>
    <t>Received money from Beexpress BU to HO Cash TL Ks-122,155,018/- , received by Nang Toe Pyae Lwin Aung (Beexpress BU)</t>
  </si>
  <si>
    <t>HQT-RV-2025-04-0755</t>
  </si>
  <si>
    <t>HQT-JV-2025-04-0116</t>
  </si>
  <si>
    <t>BeeXprss Courier Services Invoice</t>
  </si>
  <si>
    <t>Invoice No       : JNL/INV/BXP/2025/04/068
Invoice Date    :30.4.2025
Total Delivery Chgs		 17,500.00 		
KPI Exchange Rate For April25 is 4435	4435	
 3.95 USD</t>
  </si>
  <si>
    <t>HQT-JV-2025-04-0130</t>
  </si>
  <si>
    <t>Invoice No       : JNL/INV/BXP/2025/04/009</t>
  </si>
  <si>
    <t>Invoice No       : JNL/INV/BXP/2025/04/009
Invoice Date    :30.4.2025
Total Amount  111,500 MMK</t>
  </si>
  <si>
    <t>HQT-JV-2025-04-0149</t>
  </si>
  <si>
    <t>Invoice No       : JNL/INV/BXP/2025/04/062
Invoice Date    :30.4.2025
8978494WNP	သုံးဘီး 1 စီး (memo) on 28/4/2025 Electronic (လျှပ်စစ်ပစ္စည်း)	920	 923,000.00 	Mandalay (Ko Hlaing Win Aung)</t>
  </si>
  <si>
    <t>Salary Compensation Deduction for Apr'25 , Total MMK - 620,389/- Salary Exchange rate USD 4430 &amp; 0.000225734/-,Sabai Phyu	Corporate Assets Management	Compensation	 MMK 150,000/-</t>
  </si>
  <si>
    <t>Salary Income Tax
Deduction for Apr'25 , Total MMK -    1,978,556/- Salary Exchange rate USD 4430 &amp; 0.000225734/-Beexprss Khin Thu Win (2) MMK  9,033/-Theint April Htun MMK  27,033/-,Sai Aung Kyaw Myo MMK  19,033/-Ye Htut Win MMK  867/-,Phoo Mon Zaw MMK  5,200/-Htet Wai Phyo (3) MMK  5,033/-Aung Aung MMK  13,033/-Ei Ei Thein MMK  6,950/-Nway Hay Man Hlaing MMK  9,117/-Htin Lin Oo MMK  2,783/-Myat Thu (2) MMK  7,117/-Aung Naing Swe MMK  19,117/-</t>
  </si>
  <si>
    <t>Received money from MGW BR to Ho Cash,BEE BU Amt = ks 45,000/- , TOTAL MMK-3,857,100/- ,Received by-Khin Nyein Chan (MGW BR )</t>
  </si>
  <si>
    <t>HQT-RV-2025-05-0051</t>
  </si>
  <si>
    <t>Received money from Beexpress BU to HO Cash TL Ks-175,000,000/- , received by Nang Toe Pyae Lwin Aung (Beexpress BU)</t>
  </si>
  <si>
    <t>HQT-RV-2025-05-0115</t>
  </si>
  <si>
    <t>Received money from Beexpress BU to HO Cash TL Ks-109,716,900/- , received by Nang Toe Pyae Lwin Aung (Beexpress BU)</t>
  </si>
  <si>
    <t>HQT-RV-2025-05-0202</t>
  </si>
  <si>
    <t>Received money from Beexpress BU to HO Cash TL Ks- 82,550,000/- , received by Nang Toe Pyae Lwin Aung (Beexpress BU)</t>
  </si>
  <si>
    <t>HQT-RV-2025-05-0276</t>
  </si>
  <si>
    <t>Received money from Beexpress BU to HO Cash TL Ks- 5,845,000/- , received by Nang Toe Pyae Lwin Aung (Beexpress BU)</t>
  </si>
  <si>
    <t>HQT-RV-2025-05-0419</t>
  </si>
  <si>
    <t>Received money from Beexpress BU to HO Cash TL Ks- 177,500,000/- , received by Nang Toe Pyae Lwin Aung (Beexpress BU)</t>
  </si>
  <si>
    <t>HQT-RV-2025-05-0517</t>
  </si>
  <si>
    <t>Nang Toe Pyae Lwin Aung (BeeXpress BU)</t>
  </si>
  <si>
    <t>Received money from BeeXpress BU to HO Cash TL Ks- 130,000,000/- , received by Nang Toe Pyae Lwin Aung (BeeXpress BU)</t>
  </si>
  <si>
    <t>HQT-RV-2025-05-0529</t>
  </si>
  <si>
    <t>Received money transfer from Beexpress BU to HO Cash (For Beexpress BU Income ) Yoma  Cheque no - 202204,Amt;76,000,000/-MMK )</t>
  </si>
  <si>
    <t>HQT-RV-2025-05-0671</t>
  </si>
  <si>
    <t>Received money from BeeXpress BU to HO Cash TL Ks- 152,840,034/- , received by Nang Toe Pyae Lwin Aung (BeeXpress BU)</t>
  </si>
  <si>
    <t>HQT-RV-2025-05-0801</t>
  </si>
  <si>
    <t>Received money from BeeXpress BU to HO Cash TL Ks- 105,546,800/- , received by Nang Toe Pyae Lwin Aung (BeeXpress BU)</t>
  </si>
  <si>
    <t>21030080 Affi # BEExpress  - HQ Total</t>
  </si>
  <si>
    <t>21030084 Affi # Shwe Nyaung (Fusal) - HQ</t>
  </si>
  <si>
    <t>HQT-RV-2025-04-0146</t>
  </si>
  <si>
    <t>Shwe Nyaung/Fusal (Income Transfer )</t>
  </si>
  <si>
    <t>Received money from Shwe Nyaung /Fusal to Ho Cash ,Club Coffee Income TOTAL MMK-1,500,000/-,Received by-Khin Sandar Moe (Shwe Nyaung/Fusal)</t>
  </si>
  <si>
    <t>HQT-RV-2025-04-0334</t>
  </si>
  <si>
    <t>Shwe Nyaung /Fusal (Income Transfer)</t>
  </si>
  <si>
    <t>Received money from Shwe Nyaung /Fusal to Ho Cash ,Club Coffee Income TOTAL MMK-1,400,000/-,Received by-Khin Sandar Moe (Shwe Nyaung /Fusal )</t>
  </si>
  <si>
    <t>HQT-RV-2025-04-0501</t>
  </si>
  <si>
    <t>Shwe Nyaung/Fusal (Inome Transfer)</t>
  </si>
  <si>
    <t>Received money from Shwe Nyaung/Fusal to Ho Cash ,Club Coffee Income TOTAL MMK-780,000/-,Received by-Khin Sandar Moe(Shwe Nyaung /Fusal )</t>
  </si>
  <si>
    <t>HQT-RV-2025-04-0552</t>
  </si>
  <si>
    <t>Shwe Nyaung /Fusal (Income Transfer )</t>
  </si>
  <si>
    <t>Received money from Shwe Nyaung /Fusal to Ho Cash ,Club Coffee Income TOTAL MMK-2,000,000/-,Received by-Khin Sandar Moe (Shwe Nyaung/Fusal )</t>
  </si>
  <si>
    <t>HQT-RV-2025-04-0636</t>
  </si>
  <si>
    <t>Received money from Shwe Nyaung/ Fusal  to Ho Cash ,Club Coffee Income TOTAL MMK-700,000/-,Recevied by-Khin Sandar Moe (Shwe Nyaung/Fusal)</t>
  </si>
  <si>
    <t>HQT-RV-2025-04-0781</t>
  </si>
  <si>
    <t>Received money from Shwe Nyaung/Fusal to Ho Cash ,Club Coffee Income TOTAL MMK-1,600,000/-,Received by-Khin Sandar Moe (Shwe Nyaung /Fusal )</t>
  </si>
  <si>
    <t>HQT-RV-2025-05-0220</t>
  </si>
  <si>
    <t>Received money from Shwe Nyaung/Fusal to Ho Cash ,Club Coffee Income TOTAL MMK-1,500,000/-,Received by-Khin Sandar Moe (Shwe Nyaung /Fusal )</t>
  </si>
  <si>
    <t>HQT-RV-2025-05-0286</t>
  </si>
  <si>
    <t>Received money from Shwe Nyaung /Fusal to Ho Cash,Club Coffee Income TOTAL MMK-1,400,000 /-,Received by-Khin Sandar Moe (Shwe Nyaung /Fusal )</t>
  </si>
  <si>
    <t>HQT-RV-2025-05-0437</t>
  </si>
  <si>
    <t>Received money from Shwe Nyaung /Fusal to Ho Cash,Club Coffee Income TOTAL MMK-1,200,000 /-,Received by-Khin Sandar Moe (Shwe Nyaung /Fusal )</t>
  </si>
  <si>
    <t>HQT-RV-2025-05-0622</t>
  </si>
  <si>
    <t>Shwe Nyaung Fustal Kpay income</t>
  </si>
  <si>
    <t>Received money from Shwe Nyaug Fustal to Ho Cash,  TOTAL MMK- 1,000,000/-, Received by-Khin Sandar Moe  (Shwe Nyaung Fustal ), Kpay</t>
  </si>
  <si>
    <t>HQT-RV-2025-05-0757</t>
  </si>
  <si>
    <t>Khin Sandar Moe  (Shwe Nyaung Fustal)</t>
  </si>
  <si>
    <t>Received money from Shwe Nyaug Fustal to Ho Cash,  TOTAL MMK- 1,800,000/-, Received by-Khin Sandar Moe  (Shwe Nyaung Fustal ), Kpay</t>
  </si>
  <si>
    <t>21030084 Affi # Shwe Nyaung (Fusal) - HQ Total</t>
  </si>
  <si>
    <t>21030087 Affi # Mandalay Water Boom Co.,Ltd - HQ</t>
  </si>
  <si>
    <t>HQT-RV-2025-04-0076</t>
  </si>
  <si>
    <t>Khaing Moh Moh ( MWB )</t>
  </si>
  <si>
    <t>Received from MWB BU to Ho Cash, Ks- 5,292,543/- Received By - Khaing Moh Moh ( MWB )</t>
  </si>
  <si>
    <t>HQT-RV-2025-04-0107</t>
  </si>
  <si>
    <t>Received from MWB BU to Ho Cash, Ks- 3,000,000/- Received By - Khaing Moh Moh ( MWB )</t>
  </si>
  <si>
    <t>HQT-RV-2025-04-0115</t>
  </si>
  <si>
    <t>Received from MWB BU to Ho Cash, Ks-2,951,900/- Received By - Khaing Moh Moh ( MWB )</t>
  </si>
  <si>
    <t>HQT-RV-2025-04-0125</t>
  </si>
  <si>
    <t>MWB KBZ Old Cheque</t>
  </si>
  <si>
    <t>Received money transfer from MWB KBZ Old Bank to HO Cash ( for Cheque No.200055,Amt;33,000,000/-MMK )</t>
  </si>
  <si>
    <t>HQT-RV-2025-04-0174</t>
  </si>
  <si>
    <t>Received from MWB BU to Ho Cash, Ks-3,475,000/- Received By - Khaing Moh Moh ( MWB )</t>
  </si>
  <si>
    <t>HQT-RV-2025-04-0309</t>
  </si>
  <si>
    <t>Received from MWB BU to Ho Cash, Ks- 1,1659,000/- Received By - Khaing Moh Moh ( MWB )</t>
  </si>
  <si>
    <t>HQT-RV-2025-04-0380</t>
  </si>
  <si>
    <t>Cash Received from MWB BU  Ks- 10,000,000/-  Received  By - Khaing Moh Moh ( MWB )</t>
  </si>
  <si>
    <t>HQT-RV-2025-04-0648</t>
  </si>
  <si>
    <t>Received from MWB BU to Ho Cash, Ks-59,028,500/- Received By - Khaing Moh Moh ( MWB )</t>
  </si>
  <si>
    <t>HQT-RV-2025-04-0665</t>
  </si>
  <si>
    <t>Received from MWB BU to Ho Cash, Ks- 33,123,200/- Received By - Khaing Moh Moh ( MWB )</t>
  </si>
  <si>
    <t>HQT-RV-2025-04-0743</t>
  </si>
  <si>
    <t>Received money transfer from MWB KBZ Old Cheque to HO Cash ( for Cheque No.200056,Amt;110,082,141/-MMK )</t>
  </si>
  <si>
    <t>HQT-RV-2025-04-0744</t>
  </si>
  <si>
    <t>Received money transfer from MWB KBZ Old Cheque to HO Cash ( for Cheque No.200057,Amt;20,000,000/-MMK )</t>
  </si>
  <si>
    <t>Salary Compensation Deduction for Apr'25 , Total MMK - 620,389/- Salary Exchange rate USD 4430 &amp; 0.000225734/-Kyaw Thu Moe	Mandalay Waterboom	Compensation for Kalaw issues	 MMK 50,000/-</t>
  </si>
  <si>
    <t>Salary Income Tax Deduction for Apr'25 , Total MMK -    1,978,556/- Salary Exchange rate USD 4430 &amp; 0.000225734/-Mandalay Waterboom Aung Min Ko (2) MMK  9,033/-Kay Nwe Soe (1) MMK  19,417/-Myat Kyaw Thar MMK  11,333/-</t>
  </si>
  <si>
    <t>HQT-RV-2025-05-0161</t>
  </si>
  <si>
    <t>Received from MWB BU to Ho Cash, Ks- 29,137,635/- Received By - Khaing Moh Moh ( MWB )</t>
  </si>
  <si>
    <t>HQT-RV-2025-05-0199</t>
  </si>
  <si>
    <t>MWB AYA Cheque</t>
  </si>
  <si>
    <t>Received money transfer from MWB AYA Cheque to HO Cash (  for Cheque No.000009,Amt;20,000,000/-MMK )</t>
  </si>
  <si>
    <t>HQT-RV-2025-05-0328</t>
  </si>
  <si>
    <t>MWB KBZ Cheque</t>
  </si>
  <si>
    <t>Received money transfer from MWB KBZ Cheque to HO Cash ( for Cheque No.200058,Amt;30,000,000/-MMK )</t>
  </si>
  <si>
    <t>HQT-RV-2025-05-0372</t>
  </si>
  <si>
    <t>Received money transfer from MWB KBZ Old Cheque no-200059 , MMK-23,030,800/-</t>
  </si>
  <si>
    <t>HQT-RV-2025-05-0440</t>
  </si>
  <si>
    <t>Received from MWB BU to Ho Cash, Ks- 6,000,000/- Received By - Khaing Moh Moh ( MWB )</t>
  </si>
  <si>
    <t>HQT-RV-2025-05-0462</t>
  </si>
  <si>
    <t>Khaing Moh Moh (MWB) Income Transfer</t>
  </si>
  <si>
    <t>Received from MWB BU to Ho Cash, Ks- 3,088,576/- Received By - Khaing Moh Moh ( MWB )</t>
  </si>
  <si>
    <t>HQT-RV-2025-05-0582</t>
  </si>
  <si>
    <t>Received from MWB BU to Ho Cash, Ks- 1,987,100/- Received By - Khaing Moh Moh ( MWB )</t>
  </si>
  <si>
    <t>HQT-RV-2025-05-0760</t>
  </si>
  <si>
    <t>Received from MWB BU to Ho Cash, Ks- 10,184,380/- Received By - Khaing Moh Moh ( MWB )</t>
  </si>
  <si>
    <t>21030087 Affi # Mandalay Water Boom Co.,Ltd - HQ Total</t>
  </si>
  <si>
    <t>21030090 Affi # Industrial System(IS) Co;ltd - HQ</t>
  </si>
  <si>
    <t>HQT-RV-2025-04-0038</t>
  </si>
  <si>
    <t>Received money from SDG BR to Ho Cash ,IS Income TOTAL USD-100/-,Thin Thin Htike (SDG BR)</t>
  </si>
  <si>
    <t>HQT-RV-2025-04-0133</t>
  </si>
  <si>
    <t>IS BU ( CWO CB Special )</t>
  </si>
  <si>
    <t>Received money transfer from IS BU to CWO CB Special ( for IS BU income-Customer CCECC Rental Chgs CD Ks 6,300,000/- ),received by Knin Yadanar Htun</t>
  </si>
  <si>
    <t>HQT-RV-2025-04-0136</t>
  </si>
  <si>
    <t>Received money transfer from IS BU to CWO CB Special ( for Customer CCECC Operator Extra Chgs  326,666.66Ks ),received by Knin Yadanar Htun</t>
  </si>
  <si>
    <t>Received money from HTY BR to Ho Cash ,IS-2,443,350/-, TOTAL MMK-12,301,550/-,Received by-Khin Pyae Phyo Khine (HTY BR )</t>
  </si>
  <si>
    <t>HQT-RV-2025-04-0173</t>
  </si>
  <si>
    <t>Htet Shwe Yi Soe ( IS BU )</t>
  </si>
  <si>
    <t>Received from IS BU to Ho Cash Ks-417,200/- (Advance clear refund) Receive by Htet Shwe Yi Soe ( IS BU )</t>
  </si>
  <si>
    <t>HQT-RV-2025-04-0216</t>
  </si>
  <si>
    <t>IS BU (Kpay)</t>
  </si>
  <si>
    <t>Received from IS BU to HO Cash Customer U Kyaw Kyaw NPT Customer 78.1*2=156.2*4470=698,214 ks. Transfer by Kyaw Thet Khaing (IS Income)</t>
  </si>
  <si>
    <t>Received money from HTY BR to Ho Cash ,IS-303,600/-,TOTAL MMK-1,288,600/-,Received by-Khin Pyae Phyo Khine (HTY BR )</t>
  </si>
  <si>
    <t>HQT-RV-2025-04-0271</t>
  </si>
  <si>
    <t>Received from IS BU to HO Cash (Jan'25~Feb'25 Pooling Ks-71,040/-) Received by Htet Shwe Yi Soe ( IS BU )</t>
  </si>
  <si>
    <t>Received money from MYK BR to Ho Cash ,IS-162,020/-,TOTAL MMK-   2,361,789 
/-,Received by-Mon Mon Oo(MYK BR )</t>
  </si>
  <si>
    <t>Received money from PHK BR to Ho Cash ,
IS - 163,000 MMK
TOTAL MMK-  5,273,844 
 /-,Received by-Phyo Phyo Aung  (PHK BR  )</t>
  </si>
  <si>
    <t>HQT-RV-2025-04-0299</t>
  </si>
  <si>
    <t>Received from IS BU to HO Cash (Rental charges for Mitsubishi 2.5 Ton Diesel forklif (2.4.25-1.5.25), FD25NT,Sr No. CF18C-81118,Cus; Piti Pyae Zone Co.,ltd (78 -RN-ST-M2025040001) Ks-2,940,000/-) Received by Htet Shwe Yi Soe ( IS BU )</t>
  </si>
  <si>
    <t>Received money from SDG BR to Ho Cash ,IS-181.66
TOTAL USD-1,948/-,Received by-Thin Thin Htike (SDG BR )</t>
  </si>
  <si>
    <t>Received money from HTY BR to Ho Cash IS-4,666,650/-,TOTAL MMK-8,421,000/-,Received by-Khin Pyae  Phyo Khine (HTY BR )</t>
  </si>
  <si>
    <t>HQT-RV-2025-04-0561</t>
  </si>
  <si>
    <t>Received money transfer from IS BU to CWO CB Special ( for Customer CCECC Rental Chgs ks 6,300,000Ks ),received by Knin Yadanar Htun</t>
  </si>
  <si>
    <t>HQT-RV-2025-04-0562</t>
  </si>
  <si>
    <t>Received money transfer from IS BU to CWO CB Special ( for Customer CCECC Operator Extra Chgs 700,000Ks ),received by Knin Yadanar Htun</t>
  </si>
  <si>
    <t>HQT-RV-2025-04-0585</t>
  </si>
  <si>
    <t>Received from IS BU to Ho Cash Ks-984,000/- (Advance clear refund) Receive by Htet Shwe Yi Soe ( IS BU )</t>
  </si>
  <si>
    <t>HQT-RV-2025-04-0631</t>
  </si>
  <si>
    <t>Received from IS BU to Ho Cash Ks-99,700/- (Advance clear refund) Receive by Htet Shwe Yi Soe ( IS BU )</t>
  </si>
  <si>
    <t>HQT-RV-2025-04-0662</t>
  </si>
  <si>
    <t>Received money form HTY BR to Ho Cash ,customer Aung Emerald CO,Ltd for IS sale Machine Model MFD 30-X , down payment after delivery second payment- TOTAL USD- 1200/-,Received by-Khin Pyae Phyo Khine (HTY BR )</t>
  </si>
  <si>
    <t>HQT-JV-2025-04-0145</t>
  </si>
  <si>
    <t>AMISCIS-2025-04-00046AMISCIS-2025-04-00045 AMISCIS-2025-04-00114 AMISCIS-2025-04-00115 AMISCIS-2025-04-00116</t>
  </si>
  <si>
    <t>Adj pay to IS BU for ATMWS Expense for APR'24 AMISCIS-2025-04-00114	2025-04-30	AMISCIS-2025-04-00110 "HQT-JV-2025-04-0128 GA Car Rental Invoice For Apr'25 Apr'25 KPI Rate 4,435/ BU / BR IS BU Inv; No. 0012 Car No: 2L/1308 (1.4.2025--- 30.4.2025) 10,000 Customer: Thae Nu Wai Sub Total 85,000" USD 19.17 /--AMISCIS-2025-04-00110 "HQT-JV-2025-04-0128 GA Car Rental Invoice For Apr'25 Apr'25 KPI Rate 4,435/ BU / BR IS BU Inv; No. 0012 Car No: 2L/1308 (1.4.2025--- 30.4.2025) 10,000 Customer: Thae Nu Wai Sub Total 85,000" USD 19.17 /-		HQ		 5.75</t>
  </si>
  <si>
    <t>Adj pay to IS BU for ATMWS Expense for APR'24AMISCIS-2025-04-00045	2025-04-30	AMISCIS-2025-04-00036 "Cash Pay to buy the Diesel 22,000 Liter from Super High Co;Ltd (1Liter = 3030 Kyats , 22,000 Liter * 3030/-Ks = 66,660,000/-, Ks Issue By - Myat Thu Zaw(GA) ,IS 10.3.2025 21.3.2025 MMK  1,333,200/-USD  296.93/-"-AMISCIS-2025-04-00036 "Cash Pay to buy the Diesel 22,000 Liter from Super High Co;Ltd (1Liter = 3030 Kyats , 22,000 Liter * 3030/-Ks = 66,660,000/-, Ks Issue By - Myat Thu Zaw(GA) ,IS 10.3.2025 21.3.2025 MMK  1,333,200/-USD  296.93/-"		HQ		 89.09</t>
  </si>
  <si>
    <t>Adj pay to IS BU for ATMWS Expense for APR'24AMISCIS-2025-04-00046	2025-04-01	AMISCIS-2025-04-00037 "Cash pay to buy the Diesel 22,000 Liters , 1liter = 2800 kyats , 22,000 liter * 2800 Kyats = 61,600,000/-, From Super High Co;Ltd MMK - 61,600,000/-, Issue By - Myat Thu Zaw(GA),IS 26.3.2025 MMK  616,000/-USD  139.05/-"-AMISCIS-2025-04-00037 "Cash pay to buy the Diesel 22,000 Liters , 1liter = 2800 kyats , 22,000 liter * 2800 Kyats = 61,600,000/-, From Super High Co;Ltd MMK - 61,600,000/-, Issue By - Myat Thu Zaw(GA),IS 26.3.2025 MMK  616,000/-USD  139.05/-"		HQ		 41.72</t>
  </si>
  <si>
    <t>Adj pay to IS BU for ATMWS Expense for APR'24AMISCIS-2025-04-00115	2025-04-30	AMISCIS-2025-04-00111 HQT-JV-2025-04-0140 Cash pay to buy the Diesel 22,000 Liters , 1liter = 2800 kyats , 22,000 liter * 2800 Kyats = 61,600,000/-, From Super High Co;Ltd MMK - 61,600,000/-, Issue By - Myat Thu Zaw(GA)4.4.2025 IS 220 MMK  616,000/- USD 139.05 /--AMISCIS-2025-04-00111 HQT-JV-2025-04-0140 Cash pay to buy the Diesel 22,000 Liters , 1liter = 2800 kyats , 22,000 liter * 2800 Kyats = 61,600,000/-, From Super High Co;Ltd MMK - 61,600,000/-, Issue By - Myat Thu Zaw(GA)4.4.2025 IS 220 MMK  616,000/- USD 139.05 /-		HQ		 41.72</t>
  </si>
  <si>
    <t>Adj pay to IS BU for ATMWS Expense for APR'24AMISCIS-2025-04-00116	2025-04-30	AMISCIS-2025-04-00112 HQT-JV-2025-04-0141 Cash pay for Diesel Fuel Charges TAL Co.,Ltd 22,370 liters * 3050, MMK - 68,228,500/-, Issue by - Myat Thu Zaw (GA)23.4.2025 IS  220 MMK 671,000/- USD 150.45 /-		HQ		 45.14</t>
  </si>
  <si>
    <t>Salary Compensation Deduction for Apr'25 , Total MMK - 620,389/- Salary Exchange rate USD 4430 &amp; 0.000225734/-Zarni Hein (2)	Industrial Systems	HPN BR Audit Finding Compensation 	 MMK 200,000/-</t>
  </si>
  <si>
    <t>Shoes Deduction List for Apr'25								
Salary  Ex Rate for Apr' 25 is 4430.
Total Amount - 94,995 MMK
*Remark
Moe Hlaing Htun	Industrial Systems	Shoes	Shoes	38000.00	6333</t>
  </si>
  <si>
    <t>Salary Car Repair Charges  Deduction for Apr'25 , Total MMK -     871,962/- Salary Exchange rate USD 4430 &amp; 0.000225734/-Chit San Ko	Industrial Systems Car Repair (7H-8491) MMK  79,205/-</t>
  </si>
  <si>
    <t>Received money from HTY BR to Ho Cash ,IS-421,400/-,Received by-Khin Pyae Phyo Khine (HTY BR )</t>
  </si>
  <si>
    <t>Received money from SDG BR to Ho Cash 
IS-1309640/-
TOTAL MMK-10,638,286/-,Received by-ThinThin Htike (SDG BR )</t>
  </si>
  <si>
    <t>HQT-RV-2025-05-0046</t>
  </si>
  <si>
    <t>Received from IS BU to HO Cash, for Customer Saw Taw Kal Noodle Unit Chgs Ks-1,400,000/- Paid by Customer</t>
  </si>
  <si>
    <t>HQT-RV-2025-05-0073</t>
  </si>
  <si>
    <t>Received from IS Bu to Ho Cash Audit Finding PV. 2023.09.00011 Hotel Chgs Total 147,000ks According Management Disicion 50% 73,500ks Refund by PIC Ko  Ko Thiha Thein Aung</t>
  </si>
  <si>
    <t>Received money from HTY BR to Ho Cash ,IS-878,150/-,TOTAL MMK-12,236,500/-,Received by-Khin Pyae Phyo Khine (HTY BR )</t>
  </si>
  <si>
    <t>HQT-RV-2025-05-0110</t>
  </si>
  <si>
    <t>IS BU (Cash)</t>
  </si>
  <si>
    <t>Received from IS BU to HO Cash, Rental Chgs Ks-500,000/- Pad by Customer</t>
  </si>
  <si>
    <t>HQT-RV-2025-05-0138</t>
  </si>
  <si>
    <t>Received from IS BU to Ho Cash Ks-37,900/- (Advance clear refund) Receive by Htet Shwe Yi Soe ( IS BU )</t>
  </si>
  <si>
    <t>HQT-RV-2025-05-0179</t>
  </si>
  <si>
    <t>Received money transfer from IS BU to CWO CB Special ( Customer CCECC Rental Chgs ks 6,300,000/-Ks ),received by Knin Yadanar Htun</t>
  </si>
  <si>
    <t>HQT-RV-2025-05-0184</t>
  </si>
  <si>
    <t>Received money transfer from IS BU to CWO CB Special ( for Customer CCECC Operator Extra Chgs 700,000/-Ks ),received by Knin Yadanar Htun</t>
  </si>
  <si>
    <t>HQT-RV-2025-05-0158</t>
  </si>
  <si>
    <t>Received from IS BU to Ho Cash Ks-3,000/- (Advance clear refund) Receive by Htet Shwe Yi Soe ( IS BU )</t>
  </si>
  <si>
    <t>HQT-RV-2025-05-0216</t>
  </si>
  <si>
    <t>HTY BR Income Transfer</t>
  </si>
  <si>
    <t>Received money from HTY BR to Ho Cash ,Customer DIL for IS BU income Total MMK - 3,166,000/-,  Received by - Khin Pyae Phyo Khine  (HTY BR )</t>
  </si>
  <si>
    <t>HQT-RV-2025-05-0270</t>
  </si>
  <si>
    <t>Received money from SDG BR to Ho Cash ,Customer 
 YANGON WATER BOOM SDG/INV/78/PRT/2025/04/159949
Amount-317/-USD (IS BU ), SDG/INV/78/PRT/2025/04/159948, Amount-411/-USD (IS BU ) Total USD -728/-(SDG Income ), Received by -Lin Lin Soe (SDG BR)</t>
  </si>
  <si>
    <t>HQT-RV-2025-05-0275</t>
  </si>
  <si>
    <t>Received from IS BU to HO Cash, customer Rental chgs PTPZ  Ks-2,480,000/- Paid by Customer</t>
  </si>
  <si>
    <t>HQT-RV-2025-05-0290</t>
  </si>
  <si>
    <t>Received from IS BU to Ho Cash Ks-14,000/- (Advance clear refund) Receive by Htet Shwe Yi Soe ( IS BU )</t>
  </si>
  <si>
    <t>HQT-RV-2025-05-0350</t>
  </si>
  <si>
    <t>Received from IS BU to Ho Cash Ks-28,600/- (Advance clear refund) Receive by Htet Shwe Yi Soe ( IS BU )</t>
  </si>
  <si>
    <t>HQT-RV-2025-05-0418</t>
  </si>
  <si>
    <t>Received from IS BU to Ho Cash Ks-117,700/- (Advance clear refund) Receive by Htet Shwe Yi Soe ( IS BU )</t>
  </si>
  <si>
    <t>Received money from HTY BR to  Ho Cash ,IS Income- 1,803,450/-, TOTAL MMK - 5,246,400/-/-,Received by-Khin Pyae Phyo Khine(HTY BR )</t>
  </si>
  <si>
    <t>Received money from HTY BR to  Ho Cash , IS Income- 518,900/-, TOTAL MMK -4,159,962 /-, Received by-Khin Pyae Phyo Khine(HTY BR )</t>
  </si>
  <si>
    <t>HQT-RV-2025-05-0502</t>
  </si>
  <si>
    <t>Received money transfer from IS BU to CWO CB Special ( for IS BU income - Rental Chgs ks 6,300,000/- ),received by Knin Yadanar Htun</t>
  </si>
  <si>
    <t>HQT-RV-2025-05-0503</t>
  </si>
  <si>
    <t>Received money transfer from IS BU to CWO CB Special ( for Rental Chgs ks 460,000/-MMK )</t>
  </si>
  <si>
    <t>HQT-RV-2025-05-0504</t>
  </si>
  <si>
    <t>Received money transfer from IS BU to CWO CB Special ( for Rental Chgs ks 192,000/- ),received by Knin Yadanar Htun</t>
  </si>
  <si>
    <t>Received money from SDG BR to HO, IS - 2,445,670/-, Total MMK - 9,743,300/-, received by - Lin Lin Soe (SDG BR)</t>
  </si>
  <si>
    <t>HQT-RV-2025-05-0590</t>
  </si>
  <si>
    <t>HQT-RV-2025-05-0605</t>
  </si>
  <si>
    <t>Htet Shwe Yi Soe (IS) Incentive</t>
  </si>
  <si>
    <t>Received from IS BU to HO Cash (Mar'25 Pooling Ks-68,160/-) Receive By-Htet Shwe Yi Soe (IS)</t>
  </si>
  <si>
    <t>HQT-RV-2025-05-0734</t>
  </si>
  <si>
    <t>Received from IS BU to HO Cash, Customer Green Circle (Ve Ve)  Diesel Forklist MFD30X 3Ton Price usd 21000/- (m 50% Deposit usd 10500 rate 4430 ks 46,515,000/-</t>
  </si>
  <si>
    <t>HQT-RV-2025-05-0804</t>
  </si>
  <si>
    <t>Receive money transfer from HTY BR to HO Cash,  IS BU Income Total USD - $ 2,079/- , received by Khin Pyae Phyo ( HTY BR )</t>
  </si>
  <si>
    <t>21030090 Affi # Industrial System(IS) Co;ltd - HQ Total</t>
  </si>
  <si>
    <t>21030091 Affi # Win Precious(Matador Immersive Technology) Co;ltd - HQ</t>
  </si>
  <si>
    <t>HQT-RV-2025-04-0531</t>
  </si>
  <si>
    <t>Matador Immersive Technology AYA USD</t>
  </si>
  <si>
    <t>Received money transfer Matador Immersive Technology Co.,Ltd Acc no 10004155839 , $80.91 @ 2106 Rate =170,396.46/- Ks ,(transfer to Daw Marlar Win AYA Account no-40037318383)</t>
  </si>
  <si>
    <t>21030091 Affi # Win Precious(Matador Immersive Technology) Co;ltd - HQ Total</t>
  </si>
  <si>
    <t>21030093 Affi # Win Motor Co.,Ltd. (AT&amp;T)2 -HQ</t>
  </si>
  <si>
    <t>Received money from TGY BR to Ho Cash,  ATT - 100,640/-, TOTAL MMK- 1,272,000/-, Received by- May Thin Chel (TGY BR )</t>
  </si>
  <si>
    <t>HQT-RV-2025-05-0461</t>
  </si>
  <si>
    <t>NSM BR (Income Transfer)</t>
  </si>
  <si>
    <t>Received money from NSM BR to Ho Cash, ATT Income TOTAL MMK-2,000,000/-,Received by-Zin Mar Lwin (NSM BR )</t>
  </si>
  <si>
    <t>Received money from NSN BR to Ho Cash ,ATT - 2,512,700/-,   TOTAL MMK - 2,811,400/-, Received by-Zin Mar Lwin (NSN BR ), Kpay</t>
  </si>
  <si>
    <t>Received money from TGY BR to Ho Cash, ATT KS - 57,590/-, TOTAL MMK-  2,090,000/-, Received by-May Thin Chel (TGY BR )</t>
  </si>
  <si>
    <t>21030093 Affi # Win Motor Co.,Ltd. (AT&amp;T)2 -HQ Total</t>
  </si>
  <si>
    <t>21030095 Affi # Mandalay Branch  2 - HQ</t>
  </si>
  <si>
    <t>HQT-RV-2025-05-0269</t>
  </si>
  <si>
    <t>Received money from MDY BR to Ho Cash , RE BU TOTAL MMK-5,000,000/-,Received by-Thwe Zin San Oo (MDY BR )</t>
  </si>
  <si>
    <t>21030095 Affi # Mandalay Branch  2 - HQ Total</t>
  </si>
  <si>
    <t>21030106 Affi # Compass Auto Co;ltd(Isuzu BU) - HQ</t>
  </si>
  <si>
    <t>HQT-RV-2025-04-0310</t>
  </si>
  <si>
    <t>Thi Thi Oo ( Isuzu BU ) Budget</t>
  </si>
  <si>
    <t>Receive Money from Isuzu BU to HO Cash for Budget Refund Money Ks-488,000/- , received by Thi Thi Oo ( Isuzu BU )</t>
  </si>
  <si>
    <t>HQT-RV-2025-04-0362</t>
  </si>
  <si>
    <t>Isuzu ( KPay )</t>
  </si>
  <si>
    <t>Receive money from Isuzu to HO Cash ( Customer Name ; Bagan Royal Star Construction Co.,Ltd(2M-9122) , Service Invoice No-202504002 , $23.49* 4470 rate , Isuzu Income )TL Ks-105,000/- , received by KPay</t>
  </si>
  <si>
    <t>HQT-RV-2025-04-0540</t>
  </si>
  <si>
    <t>Isuzu BU ( KPay )</t>
  </si>
  <si>
    <t>Receive money from Isuzu BU to HO Cash ( Customer Name ; Shwe Food Production , S'Part invoice-20250310 , Service invoice - 202503007 , Amount-( $119.82 + $25.02 &gt; $144.84 * 4440 rate ) TL Ks-643,100/- , received by KPay</t>
  </si>
  <si>
    <t>HQT-RV-2025-04-0593</t>
  </si>
  <si>
    <t>Receive money from Isuzu BU to HO Cash ( Customer Name ; Daw Swe Swe Myint(5Q-8332) , S'Part invoice-20250402,Service invoice-202504003 , 8.22(srv)+7.17(s'part) &gt; $15.39 * 4440 rate ) ) Ks-68,350/- , received by KPay</t>
  </si>
  <si>
    <t>HQT-RV-2025-04-0728</t>
  </si>
  <si>
    <t>Receive money from Isuzu BU to HO Cash ( Customer Name ; King Mon Co.,Ltd(3S-4119) , S'part invoice - 20250404 , Service invoice - 202504005 , ISUZU Income Amount - $123.37 +$27.03 &gt; $150.4 * 4440 rate ) TL Ks-667,800/- , received by KPay</t>
  </si>
  <si>
    <t>Salary Insurance Deduction for Apr'25 , Total MMK -  647,324/- Salary Exchange rate USD 4430 &amp; 0.000225734/-Chit San Ko	Industrial Systems	Insurance	7H/8491- Isuzu Bighorn	MMK  63,951/-</t>
  </si>
  <si>
    <t>Salary Income Tax
Deduction for Apr'25 , Total MMK -    1,978,556/- Salary Exchange rate USD 4430 &amp; 0.000225734/-ISUZU Compass Auto Khin Thida Tun MMK  8,867/-Wai Phyo Htun (1) MMK  8,867/-Myint Htun (5) MMK  1,033/-</t>
  </si>
  <si>
    <t>HQT-RV-2025-05-0281</t>
  </si>
  <si>
    <t>San Thazin Nyunt (compensation)</t>
  </si>
  <si>
    <t>Cash Received for Ma San Thazin Nyunt compensation (Remark - Isuzu Income), MMK - 113,500,000/-, Received by - San Thazin Nyunt (compensation)</t>
  </si>
  <si>
    <t>HQT-RV-2025-05-0344</t>
  </si>
  <si>
    <t>Receive money from Isuzu BU to HO Cash ( Invoice No-20250502 , $48.32 * 4420 rate , Isuzu Income ) TL Ks-213,600/- , received by KPay</t>
  </si>
  <si>
    <t>HQT-RV-2025-05-0455</t>
  </si>
  <si>
    <t>Receive money from Isuzu BU to HO Cash for Budget Refund Money Ks-24,100/- , received by Thi Thi Oo ( Isuzu BU )</t>
  </si>
  <si>
    <t>HQT-RV-2025-05-0464</t>
  </si>
  <si>
    <t>Isuzu BU ( Cash )</t>
  </si>
  <si>
    <t>Receive money from Isuzu BU to HO Cash ( Customer Name ; Hua Fei Co.,Ltd , S'part invoice-20250501 , Service invoice-202505007 , ( Amount-$399.84 + $79.62=$479.46 ) TL USD-450/- , received by Cash</t>
  </si>
  <si>
    <t>HQT-RV-2025-05-0465</t>
  </si>
  <si>
    <t>Receive money from Isuzu BU to HO Cash ( Customer Name ; Hua Fei Co.,Ltd ,S'part invoice-20250501 , Service invoice-202505007 , (Amount-$399.84+$79.62=$479.46) USD-29.46 * 4445 rate , Isuzu BU Income ) TL Ks-130,948/-received by Cash</t>
  </si>
  <si>
    <t>HQT-RV-2025-05-0538</t>
  </si>
  <si>
    <t>Receive money from Isuzu BU to HO Cash ( Customer Name ; Shwe Food Production , S'Part invoice-20250403 , Service invoice-202504004 ( $63.93 + $9.01 &gt; $72.94 * 4440 rate ) ISUZU income ) TL Ks-323,850/- , received by Cash</t>
  </si>
  <si>
    <t>HQT-RV-2025-05-0540</t>
  </si>
  <si>
    <t>Receive money from Isuzu BU to HO Cash ( Customer Name ; U Tun Tun , S'Part invoice-20250517 , Service invoice-202505014 ( $44.62 + $6.76 &gt; $51.38 * 4440 rate ) ISUZU income ) TL Ks-228,200/- , received by Cash</t>
  </si>
  <si>
    <t>HQT-RV-2025-05-0591</t>
  </si>
  <si>
    <t>Receive money from Isuzu BU to HO Cash ( Customer Name ; U Tun Tun , Service Invoice-202505015,S'part Invoice-20250519 , mount-$91.96+$14.85=$106.81*4440 rate ) TL Ks-474,300/- , received by KPay</t>
  </si>
  <si>
    <t>HQT-RV-2025-05-0609</t>
  </si>
  <si>
    <t>Thi Thi Oo ( Isuzu BU ) Pooling</t>
  </si>
  <si>
    <t>Receive money from Isuzu BU for Mar'25 Pooling Amount Ks-139,736 ( HQT-PV-2025-05-0470  )</t>
  </si>
  <si>
    <t>HQT-RV-2025-05-0718</t>
  </si>
  <si>
    <t>Receive money from Isuzu BU to HO Cash ( Customer Name ; -Seven Sea Winner Co.,Ltd , S'part invoice-20250525, Service invoice-202505017 , $112.20+$6.74=$118.94 * 4450 rate ) TL Ks-529,283/- , received by KPay</t>
  </si>
  <si>
    <t>HQT-RV-2025-05-0753</t>
  </si>
  <si>
    <t>Receive money from Isuzu BU to HO Cash ( Customer Name ; JinDinh Structural Co.,Ltd , Invoice No-202505018 (Service), 20250526(S'part) , Amount-$27.64+$124.19 = $151.83 * 4450 rate ) TL Ks-675,700/- , received by KPay</t>
  </si>
  <si>
    <t>21030106 Affi # Compass Auto Co;ltd(Isuzu BU) - HQ Total</t>
  </si>
  <si>
    <t>21030108 Affi # Nyaung Oo BR - HQ</t>
  </si>
  <si>
    <t>Received money from NYU BR to Ho Cash ,195 Co.ltd-300,000/-,TOTAL MMK-1,484,656/-,Received by-Shwe Wutt Hmone (NYU BR )</t>
  </si>
  <si>
    <t>HQT-RV-2025-04-0087</t>
  </si>
  <si>
    <t>Received money from NYU BR to Ho Cash ,195 Co.,ltd TOTAL MMK-5,000,000/-,Shwe Wutt Hmone(NYU BR )</t>
  </si>
  <si>
    <t>HQT-RV-2025-04-0203</t>
  </si>
  <si>
    <t>NYU BR (Income Trasnfer )</t>
  </si>
  <si>
    <t>Received money from NYU BR to Ho Cash ,195 CO.,LTD  TOTAL MMK-1,300,000/-,Received by-Shwe Wutt Hmone (NYU BR )</t>
  </si>
  <si>
    <t>Received money from NYU BR to Ho Cash ,
 195 CO.,LTD 
  830,000   /-,TOTAL MMK-2,200,500/-,Received by-Shwe Wutt Hmone (NYU BR )</t>
  </si>
  <si>
    <t>HQT-RV-2025-04-0260</t>
  </si>
  <si>
    <t>NYU BR ( Pooling Jan'25 &amp; Feb'25 )</t>
  </si>
  <si>
    <t>Received money from NYU BR Jan'25 &amp; Feb'25 Pooling TOTAL MMK-  143,769 /-,Received by-Shwe Wutt Hmone ( NYU BR )</t>
  </si>
  <si>
    <t>Received money from NYU BR to Ho Cash ,
195 CO.,LTD   =60,000 /-
TOTAL MMK-265,000 /-,Received by-Shwe Wutt Hmone (NYU BR )</t>
  </si>
  <si>
    <t>Received money from NYU BR to Ho Cash ,195 Co.Ltd-300,000/-,TOTAL MMK-1,444,050/-,Received by-Shwe Wutt Hmone (NYU BR )</t>
  </si>
  <si>
    <t>Received money from NYU BR to Ho Cash ,195 Co.Ltd -60,000/-,Received by-Shwe Yutt Hmone (NYU BR )</t>
  </si>
  <si>
    <t>Received money form NYU BR to Ho Cash,195 Co.Ltd-210,000/-,TOTAL MMK-4,712,496/-,Received by-Shwe Yutt Hmone (NYU BR)</t>
  </si>
  <si>
    <t>Received money from NYU BR to Ho Cash ,195Co.Ltd-340,000/-,TOTAL MMK-1,394,000/-,Received by-Shwe Wutt Hmone (NYU BR )</t>
  </si>
  <si>
    <t>HQT-RV-2025-05-0562</t>
  </si>
  <si>
    <t>NYU BR ( CWO KBZ Special )</t>
  </si>
  <si>
    <t>Received money transfer from NYU BR to CWO KBZ Special ( for SRV income,Amt;1,500,000/-MMK ),received by Shwe Wutt Hmone</t>
  </si>
  <si>
    <t>HQT-RV-2025-05-0629</t>
  </si>
  <si>
    <t>NYU BR ( Pooling Mar '25 )</t>
  </si>
  <si>
    <t>Received money from NYU BR Mar'25 Pooling TL Ks-67,657/- , received by Shwe Wutt Hmone</t>
  </si>
  <si>
    <t>21030108 Affi # Nyaung Oo BR - HQ Total</t>
  </si>
  <si>
    <t>21030200 Affi # Renewable Energy Co;ltd - HQ</t>
  </si>
  <si>
    <t>HQT-RV-2025-04-0005</t>
  </si>
  <si>
    <t>RE BU ( KPay )</t>
  </si>
  <si>
    <t>Receive money from RE BU to HO Cash ( Customer Name ; U Aung Aung , SI NO : WW-RE-SI-202504001 , SOLAR PANEL 70W - 12Pcs , Full Payment Amount ) TL Ks-420,000/- , received by KPay</t>
  </si>
  <si>
    <t>HQT-RV-2025-04-0014</t>
  </si>
  <si>
    <t>Receive money from RE BU to HO Cash ( Customer Name ; Daw Lai Lai Aung , UCCO/RE/2025/04/0005 , ML-POWERWALL 10.2K -1U , Min Clamp - 14Pcs , End Clamp - 4 Pcs , SPD -1 Pc , 250A MCCB Breaker - 1Pc , MC 4 Connector - 2 Pairs &gt; $1,320.12 * 4440 rate ) TL Ks-5,861,333/- , received by KPay</t>
  </si>
  <si>
    <t>HQT-RV-2025-04-0015</t>
  </si>
  <si>
    <t>Receive money from RE BU to HO Cash ( Customer Name ; Daw Lai Lai Aung , UCCO/RE/2025/04/0006 , PNTECH 4mmsq Solar Cable Red - 48M and Black - 33M ) TL Ks-299,700//- , received by KPay</t>
  </si>
  <si>
    <t>HQT-RV-2025-04-0018</t>
  </si>
  <si>
    <t>Receive money from RE BU to HO Cash ( Customer Name ; U Than Soe , SI NO : WW-RE-SI-202504004 , SOLAR PANEL 70W - 1Pc , Full Payment Amount ) TL Ks-35,000/- , received by KPay</t>
  </si>
  <si>
    <t>HQT-RV-2025-04-0019</t>
  </si>
  <si>
    <t>Receive money from RE BU to HO Cash ( Customer Name ; U Than Swe Oo , SI NO : WW-RE-SI-202504003 , SOLAR PANEL 70W - 1Pc , Full Payment Amount ) TL Ks-35,000/- , received by KPay</t>
  </si>
  <si>
    <t>HQT-RV-2025-04-0020</t>
  </si>
  <si>
    <t>Receive money from RE BU to HO Cash ( Customer Name ; U Hein Yar Zar Win , SI NO : WW-RE-SI-202504002 , SOLAR PANEL 70W - 4Pcs , Full Payment Amount ) TL Ks-140,000/- , received by KPay</t>
  </si>
  <si>
    <t>HQT-RV-2025-04-0027</t>
  </si>
  <si>
    <t>Receive money from RE BU to HO Cash ( Customer Name ;  U Naing Min Htun , SI NO : WW-RE-SI-202504010 , SOLAR PANEL 70W - 1Pc , Full Payment ) TL Ks-35,000/- , received by KPay</t>
  </si>
  <si>
    <t>HQT-RV-2025-04-0043</t>
  </si>
  <si>
    <t>RE BU ( CWO CB Special )</t>
  </si>
  <si>
    <t>Received money transfer from RE BU to CWO CB Special ( for Customer : U Thaw Zin Maung(Arr Man Solar,Battery &amp; Inverter Sale &amp; Installation),SI NO : WW-RE-SI-202504009,SOLAR PANEL 70W - 10 PCS,Total Amount - 350,000/-MMK
Customer Extra Transfer - 3,150,000/-MMK,Total Amt;3,500,000/-MMK ),received by Ei Theint</t>
  </si>
  <si>
    <t>HQT-RV-2025-04-0031</t>
  </si>
  <si>
    <t>GBK BR (Income Trasnsfer)</t>
  </si>
  <si>
    <t>Received money from GBK BR to Ho Cash ,GBK BR
RE BU
Customer U Tun Lin Soe TOTAL MMK-
2,128,000/-,Received by-Thin Sue Htwe(GBK BR )</t>
  </si>
  <si>
    <t>HQT-RV-2025-04-0035</t>
  </si>
  <si>
    <t>Received money from GBK BR to Ho Cash ,GBK BR 
RE BU 
Customer Daw Nwe Nwe Oo 
TOTAL MMK- 4,000,000/-,,Received by-Thin Sue Htwe(GBK BR )</t>
  </si>
  <si>
    <t>HQT-RV-2025-04-0037</t>
  </si>
  <si>
    <t>Received money from HTY BR to Ho Cash ,Customer Modern KTV @Daw Myint Than for RE sale 8 kw on, off arid hybrid invertor, battery 200 Ah 2pcs  Final Payment TOTAL MMK-20,100,000 /-,Received by-Khin Pa Pa Phyo (YGN BR )</t>
  </si>
  <si>
    <t>HQT-RV-2025-04-0066</t>
  </si>
  <si>
    <t>Received money from NYU BR to Ho Cash ,RE Income TOTAL MMK-8,804,250/-,Received by-Shwe Wutt Home (NYU BR )</t>
  </si>
  <si>
    <t>HQT-RV-2025-04-0077</t>
  </si>
  <si>
    <t>Receive money from RE BU to HO Cash ( Customer Name ; Daw San San Myint , SI NO : WW-RE-SI-202504014 , SOLAR PANEL 70W - 1Pc , Full Payment Amount ) Ks-35,000/- , received by KPay</t>
  </si>
  <si>
    <t>HQT-RV-2025-04-0078</t>
  </si>
  <si>
    <t>Receive money from RE BU to HO Cash ( Customer Name ; Daw San San Maw, SI NO : WW-RE-SI-202504015 , SOLAR PANEL 70W - 4 Pcs , Full Payment Amount ) Ks-140,000/- , received by KPay</t>
  </si>
  <si>
    <t>HQT-RV-2025-04-0079</t>
  </si>
  <si>
    <t>Receive money from RE BU to HO Cash ( Customer Name ; U Saw Pyae Phyo Aung , SI NO : WW-RE-SI-202504016 , SOLAR PANEL 70W - 2Pc , Full Payment Amount ) Ks-70,000/- , received by KPay</t>
  </si>
  <si>
    <t>HQT-RV-2025-04-0080</t>
  </si>
  <si>
    <t>Receive money from RE BU to HO Cash ( Customer Name ;U Hein Yar Zar Win , UCCO/RE/2025/04/0016 , SOLAR PANEL 70W - 4Pcs , Full Payment Amount ) Ks-140,000/- , received by KPay</t>
  </si>
  <si>
    <t>HQT-RV-2025-04-0081</t>
  </si>
  <si>
    <t>Receive money from RE BU to HO Cash ( Customer Name ;U Saw Pyae Phyo Aung , UCCO/RV/2025/04/0015 , SOLAR PANEL 70W - 1Pc , Full Payment Amount ) Ks-35,000/- , received by KPay</t>
  </si>
  <si>
    <t>HQT-RV-2025-04-0104</t>
  </si>
  <si>
    <t>RE BU ( Cash )</t>
  </si>
  <si>
    <t>Receive money from RE BU to HO Cash ( Customer Name ; U Hla Kyi , ML-10KW On/Off Hybird Three Phase Inverter -1Unit , ML-POWERWALL 16S2P 10.2K -4Units , UCCO/SDG/RE/2025/04/073 , Final Payment Ks-31,000,000/- , received by Cash</t>
  </si>
  <si>
    <t>HQT-RV-2025-04-0105</t>
  </si>
  <si>
    <t>Receive money from RE BU to HO Cash ( Customer Name ; U Hla Kyi , ML-10KW On/Off Hybird Three Phase Inverter -1Unit , ML-POWERWALL 150 BMS with Display 200Ah 4pcs ( Deposit ) Ks-5,000,000/- , received by KPay</t>
  </si>
  <si>
    <t>HQT-RV-2025-04-0111</t>
  </si>
  <si>
    <t>Received money from TCL BR to Ho Cash ,Cash Transfer to HO ,RE BU Income TOTAL MMK -1406,000/-,Receiced by -Theint Theint Thu (MTL BR )</t>
  </si>
  <si>
    <t>HQT-RV-2025-04-0126</t>
  </si>
  <si>
    <t>Receive money from RE BU to HO Cash ( Customer Name ; U Aung Aung , SI NO : WW-RE-SI-202504028 , SOLAR PANEL 70W - 35 Pcs , Full Payment Amount ) Ks-1,225,000/- , received by KPay</t>
  </si>
  <si>
    <t>HQT-RV-2025-04-0127</t>
  </si>
  <si>
    <t>Receive money from RE BU to HO Cash ( Customer Name ; U AYE MIN THU , SI NO : WW-RE-SI-202504029 , SOLAR PANEL 70W - 1 Pc , Full Payment Amount ) Ks-35,000/- , received by KPay</t>
  </si>
  <si>
    <t>HQT-RV-2025-04-0131</t>
  </si>
  <si>
    <t>Receive money from RE BU to HO Cash ( Customer Name ; U Naing Min Htun , UCCO/RE/202504/0018 , SOLAR PANEL 70W - 2 Pcs , Full Payment Amount ) Ks-70,000/- , received by KPay</t>
  </si>
  <si>
    <t>HQT-RV-2025-04-0132</t>
  </si>
  <si>
    <t>Receive money from RE BU to HO Cash ( Customer Name ; U Htun Htun Win , UCCO/RE/202504/0020 , SOLAR PANEL 70W - 1 Pc , Full Payment Amount ) Ks-35,000/- , received by KPay</t>
  </si>
  <si>
    <t>HQT-RV-2025-04-0135</t>
  </si>
  <si>
    <t>Receive money from RE BU to HO Cash ( Customer Name ; Myint Myint Kyu  Harmony restaurant , SI No : WW- RE - SRV- SI-202504001 , Service charges - 1Lot  ) Ks-500,000/- , received by Cash</t>
  </si>
  <si>
    <t>HQT-RV-2025-04-0144</t>
  </si>
  <si>
    <t>GBK BR (income Transfer )</t>
  </si>
  <si>
    <t>Received money from GBK BR to Ho Cash ,GBK BR
RE BU
Customer Htake Tan Daw Nwe Nwe Oo 
TOTAL MMK - 2,128,000/- ,Received by-Thin Sue Htwe (GBK BR )</t>
  </si>
  <si>
    <t>HQT-RV-2025-04-0165</t>
  </si>
  <si>
    <t>Kalyar Win Htut ( RE BU ) Budget</t>
  </si>
  <si>
    <t>Receive money from RE BU Budget Refund Money TL Ks-200,000/- , received by Kalyar Win Htut ( RE BU )</t>
  </si>
  <si>
    <t>HQT-RV-2025-04-0170</t>
  </si>
  <si>
    <t>Received money from TGO BR to Ho Cash ,CUS U KYAW KYAW LIN, 51.2V 280AH ( WITH DISPLAY 150 ABMS) , KS 9,650,000/-, FINAL DEPOSIT DEPOSIT =4,825,000/-  TO CORP CASH FPR 1ST TIME BUDGET TOTAL MMK- 2,590,000/-(RE BU) ,Received by -Kaung Myat Thu (TGO BR )</t>
  </si>
  <si>
    <t>HQT-RV-2025-04-0181</t>
  </si>
  <si>
    <t>Receive money from RE BU to HO Cash ( Customer Name ; U HTWE KO KO , SI NO : WW-RE-SI-202504032 , SOLAR PANEL 70W - 3 Pcs , Full Payment Amount ) TL Ks-105,000/- , received by KPay</t>
  </si>
  <si>
    <t>HQT-RV-2025-04-0183</t>
  </si>
  <si>
    <t>Receive money from RE BU to HO Cash ( Customer Name ; U AUNG MYO LIN , SI NO : WW-RE-SI-202504033 , SOLAR PANEL 70W - 2 Pcs , Full Payment Amount ) TL Ks-140,000/- , received by KPay</t>
  </si>
  <si>
    <t>HQT-RV-2025-04-0184</t>
  </si>
  <si>
    <t>Receive money from RE BU to HO Cash ( Customer Name ; U THAN SOE , SI NO : WW-RE-SI-202504034 , SOLAR PANEL 70W - 1 Pc , Full Payment Amount ) TL Ks-35,000/- , received by KPay</t>
  </si>
  <si>
    <t>HQT-RV-2025-04-0185</t>
  </si>
  <si>
    <t>Receive money from RE BU to HO Cash ( Customer Name ; U PYAE PHYO AUNG , SI NO : WW-RE-SI-202504035 , SOLAR PANEL 70W - 1 Pc , Full Payment Amount ) TL Ks-35,000/- , received by KPay</t>
  </si>
  <si>
    <t>HQT-RV-2025-04-0189</t>
  </si>
  <si>
    <t>Receive money from RE BU to HO Cash ( DAW TIN TIN HTWE , SI NO : WW-RE-SI-202504039 , SOLAR PANEL 70W - 1 Pc , Full Payment Amount ) TL Ks-35,000/- , received by KPay</t>
  </si>
  <si>
    <t>HQT-RV-2025-04-0194</t>
  </si>
  <si>
    <t>Receive money from RE BU to HO Cash ( Customer Name ; U THAN SOE , SI NO : WW-RE-SI-202504034 , SOLAR PANEL 70W - 1 Pc , SOLAR PANEL 70W - 2 Pcs , Full Payment Amount ) TL Ks-35,000/- , received by KPay</t>
  </si>
  <si>
    <t>HQT-RV-2025-04-0223</t>
  </si>
  <si>
    <t>Receive money from RE BU to HO Cash ( Customer Name ; DAW THU THU HTAY , SI NO : WW-RE-SI-202504042 , SOLAR PANEL 70W - 6 Pcs , Full Payment ) TL Ks-210,000/- , received by KPay</t>
  </si>
  <si>
    <t>HQT-RV-2025-04-0224</t>
  </si>
  <si>
    <t>Receive money from RE BU to HO Cash ( Customer Name ; DAW ZIN MAR SOE , SI NO : WW-RE-SI-202504043 , SOLAR PANEL 70W - 1 Pcs , Full Payment ) TL Ks-35,000/- , received by KPay</t>
  </si>
  <si>
    <t>HQT-RV-2025-04-0314</t>
  </si>
  <si>
    <t>Receive money from RE BU to HO Cash ( Customer Name ; Ma Su Yee Battery 280 Ah 16 S1P 1pcs Payment ) Ks-9,100,000/- , received by Cash</t>
  </si>
  <si>
    <t>HQT-RV-2025-04-0315</t>
  </si>
  <si>
    <t>Receive money from RE BU to HO Cash ( Customer Name ; U AUNG MYO LIN , SI NO : WW-RE-SI-202504047 , SOLAR PANEL 70W - 2 Pcs , Full Payment Amount ) Ks-70,000/- , received by KPay</t>
  </si>
  <si>
    <t>HQT-RV-2025-04-0333</t>
  </si>
  <si>
    <t>MTL BR (Income Trasnfer )</t>
  </si>
  <si>
    <t>Received money from MTL BR to Ho Cash ,RE BU Inocme TOTAL MMK-8,300,000/-,Received by-Theint Theint Thu (MTL BR )</t>
  </si>
  <si>
    <t>HQT-RV-2025-04-0340</t>
  </si>
  <si>
    <t>Receive money from RE BU to HO Cash for Budget Refund Money Ks-4,108,822/- , received by Kalyar Win Htut ( RE BU )</t>
  </si>
  <si>
    <t>HQT-RV-2025-04-0348</t>
  </si>
  <si>
    <t>Receive money from RE BU to HO Cash ( Customer Name ; DAW SANDAR AUNG , SI NO : WW-RE-SI-202504011 , SOLAR PANEL 70W - 1 Pc , Full Payment Amount ) TL Ks-35,000/- , received by KPay</t>
  </si>
  <si>
    <t>HQT-RV-2025-04-0349</t>
  </si>
  <si>
    <t>Receive money from RE BU to HO Cash ( Customer Name ; U THAN SOE , UCCO/RE/2025/04/0036 , SOLAR PANEL 70W - 2 Pcs , Full Payment Amount ) TL Ks-70,000/- , received by KPay</t>
  </si>
  <si>
    <t>HQT-RV-2025-04-0415</t>
  </si>
  <si>
    <t>Receive money from RE BU to HO Cash ( Customer Name ; U AYE MIN THU , UCCO/RE/2025/04/0039 , SOLAR PANEL 70W - 1 Pc , Full Payment Amount ) TL Ks-35,000/- , received by KPay</t>
  </si>
  <si>
    <t>HQT-RV-2025-04-0416</t>
  </si>
  <si>
    <t>Receive money from RE BU to HO Cash ( Customer Name ; U ZWAL PYAE SONE AUNG , UCCO/RE/2025/04/0037 , SOLAR PANEL 70W - 3 Pcs , Full Payment Amount ) TL Ks-105,000/- , received by KPay</t>
  </si>
  <si>
    <t>HQT-RV-2025-04-0417</t>
  </si>
  <si>
    <t>Receive money from RE BU to HO Cash ( Customer Name ; DAW YAMIN AYE , UCCO/RE/2025/04/0038 , SOLAR PANEL 70W - 1 Pcs , Full Payment Amount ) TL Ks-35,000/- , received by KPay</t>
  </si>
  <si>
    <t>HQT-RV-2025-04-0418</t>
  </si>
  <si>
    <t>Receive money from RE BU to HO Cash ( Customer Name ; U WAI LIN HTET , UCCO/RE/2025/04/0040 , SOLAR PANEL 70W - 2 Pcs , Full Payment Amount ) TL Ks-70,000/- , received by KPay</t>
  </si>
  <si>
    <t>HQT-RV-2025-04-0419</t>
  </si>
  <si>
    <t>Receive money from RE BU to HO Cash ( Customer Name ; DAW THIRI WAI AUNG , UCCO/RE/2025/04/0041 , SOLAR PANEL 70W - 6 Pcs , Full Payment Amount ) TL Ks-210,000/- , received by KPay</t>
  </si>
  <si>
    <t>Received money from SDG BR to Ho Cash ,
RE-3515000/-
TOTAL  MMK-6164,947/-,Received by-Thin Thin Htike (SDG BR )</t>
  </si>
  <si>
    <t>HQT-RV-2025-04-0493</t>
  </si>
  <si>
    <t>Receive money from RE BU to HO Cash ( Customer Name ; U AUNG MYO LIN , UCCO/RE/2025/04/0042 , SOLAR PANEL 70W - 4 Pcs , Full Payment Amount ) TL Ks-140,000/- , received by KPay</t>
  </si>
  <si>
    <t>HQT-RV-2025-04-0494</t>
  </si>
  <si>
    <t>Receive money from RE BU to HO Cash ( Customer Name ; U AUNG MYO MYINT , UCCO/RE/2025/04/0044 , SOLAR PANEL 70W - 1 Pc , Full Payment Amount ) TL Ks-35,000/- , received by KPay</t>
  </si>
  <si>
    <t>HQT-RV-2025-04-0495</t>
  </si>
  <si>
    <t>Receive money from RE BU to HO Cash ( Customer Name ; U NAY MYO TUN , UCCO/RE/2025/04/0043 , SOLAR PANEL 70W - 2 Pcs , Full Payment Amount ) TL Ks-70,000/- , received by KPay</t>
  </si>
  <si>
    <t>HQT-RV-2025-04-0541</t>
  </si>
  <si>
    <t>Received money from GBK BR to Ho Cash ,RE BU
Customer NSM U Tun Lin Soe,TOTAL MMK-3,515,000/-,Received by-Thin Sue Htwe (GBK BR )</t>
  </si>
  <si>
    <t>HQT-RV-2025-04-0594</t>
  </si>
  <si>
    <t>RE BU ( CWO Yoma Special )</t>
  </si>
  <si>
    <t>Received money transfer from RE BU to CWO Yoma Special ( for Customer : U Darr Monn Pyaung,ML/DEYE 12kW On /Off Hybrid Inverter - 1 Unit,SI NO : WW-RE-SI-202504079
Amount : 9,500,000/-MMK ),received by Ei Theint</t>
  </si>
  <si>
    <t>HQT-RV-2025-04-0589</t>
  </si>
  <si>
    <t>Receive money from RE BU to HO Cash ( Customer Name ; U AUNG MYO LIN , SOLAR PANEL 70W - 1 Pc , Full Payment Amount ) Ks-35,000/- , received by KPay</t>
  </si>
  <si>
    <t>HQT-RV-2025-04-0592</t>
  </si>
  <si>
    <t>Receive money from RE BU to HO Cash ( Customer Name ; U KYAW MYO ZIN , SI No : WW- RE - SRV- SI-202504002 , Service charges - 1Lot ) Ks-60,000/- , received by KPay</t>
  </si>
  <si>
    <t>HQT-RV-2025-04-0596</t>
  </si>
  <si>
    <t>Received money from SDG BR to Ho Cash ,Customer 
North Blue Energy 
4mmsq Solar Cable ( Red 1 Coil And Black 1 Coil ) 100 Meter Drums 
Total Amount-4,500,000/-MMK (Renewable Energy ).,Received by-Lin Lin Soe (SDG BR )</t>
  </si>
  <si>
    <t>HQT-RV-2025-04-0607</t>
  </si>
  <si>
    <t>Receive money from RE BU to HO Cash ( Customer Name ; U Hein Yar Zar Win , SOLAR PANEL 70W - 4Pcs , Full Payment Amount  ) Ks-140,000/- , received by KPay</t>
  </si>
  <si>
    <t>HQT-RV-2025-04-0637</t>
  </si>
  <si>
    <t>Received money transfer from RE BU to CWO CB Special ( for Customer : U Thaw Zin Maung(Arr Man Solar,Battery &amp; Inverter Sale &amp; Installation),SI NO : WW-RE-SI-202504084
H1Z2Z2-K 1x6mm2-R 500M /Drum - 1Drum
H1Z2Z2-K 1x6mm2-B 500M /Drum -1Drum,Amt;Final Payment  Amount - 2,170,000/-MMK ),received by Ei Theint</t>
  </si>
  <si>
    <t>HQT-RV-2025-04-0684</t>
  </si>
  <si>
    <t>Receive money from RE BU to HO Cash ( Customer Name ; U Hein Yar Zar Win , SOLAR PANEL 70W - 2Pcs , Full Payment Amount ) TL Ks-70,000/- , received by KPay</t>
  </si>
  <si>
    <t>HQT-RV-2025-04-0685</t>
  </si>
  <si>
    <t>Receive money from RE BU to HO Cash ( Customer Name ; U Min Khant Kaung , SOLAR PANEL 70W - 1Pc , Full Payment Amount ) TL Ks-35,000/- , received by KPay</t>
  </si>
  <si>
    <t>HQT-RV-2025-04-0686</t>
  </si>
  <si>
    <t>Receive money from RE BU to HO Cash ( Customer Name ; U AUNG MYO LIN , SOLAR PANEL 70W - 4 Pcs , UCCO/RE/2025/04/0046 ) TL Ks-140,000/- , received by KPay</t>
  </si>
  <si>
    <t>HQT-RV-2025-04-0691</t>
  </si>
  <si>
    <t>Receive money from RE BU to HO Cash for Budget Refund Money Ks-777,750/- , received by Kalyar Win Htut ( RE BU )</t>
  </si>
  <si>
    <t>HQT-RV-2025-04-0715</t>
  </si>
  <si>
    <t>Received money from MDY BR to Ho Cash ,Unit Income;Cust U Aung San Lwin,UCCO/MDY/RE/2025/04/0006,=KS600,000/-,Matador Lectro,51.2V 200Ah (new version),Sale Man,Chan Nyein Aung,U,RE BU TOTAL MMK-600,000/-,Received by-Thwe Zin San Oo (MDY BR )</t>
  </si>
  <si>
    <t>HQT-RV-2025-04-0746</t>
  </si>
  <si>
    <t>MDY BR ( CWO Yoma Special )</t>
  </si>
  <si>
    <t>Received money transfer from MDY BR to CWO Yoma Special ( for Unit Income;Cust Ma Naing Zin Kyaw (Hertz Solar Distribution),UCCO/MDY/RE/2025/04/0004,=KS6,400,000/-,Matador Lectro,51.2V 200Ah Classic Version,Sale Man, Chan Nyein Aung,U,RE BU,=KS6,400,000/- ),received by Thwe Zin San Oo</t>
  </si>
  <si>
    <t>Salary Income Tax Deduction for Apr'25 , Total MMK -    1,978,556/- Salary Exchange rate USD 4430 &amp; 0.000225734/-Renewable Energy Phyo Thu MMK  20,950/-,Kaung Myat Kyaw MMK  16,783/-,Hay Mar Soe MMK  1,033/-Thin Zar Kham Aung MMK  7,200/-Aung Myat Thu MMK  3,033/-Aung Ko Ko Oo MMK  3,033/-</t>
  </si>
  <si>
    <t>HQT-RV-2025-04-0788</t>
  </si>
  <si>
    <t>Receive money from RE BU to HO Cash ( Customer Name ; U Myint Aung Payment for Solar System 14KWP /14.33K Solar System , Left Amount ) TL Ks-33,000,000/- , received by Cash</t>
  </si>
  <si>
    <t>HQT-RV-2025-04-0790</t>
  </si>
  <si>
    <t>Receive money from RE BU to HO Cash ( Customer Name ; Daw Su Yee , SI No : WW- RE - SRV- SI-202504003 , Service charges - 1Lot ) Ks-40,000/- , received by KPay</t>
  </si>
  <si>
    <t>HQT-RV-2025-04-0791</t>
  </si>
  <si>
    <t>Receive money from RE BU to HO Cash ( Customer Name ; U Thit Lwin Min , SI No : WW- RE - SRV- SI-202504004 , Service charges - 1Lot ) Ks-60,000/- , received by KPay</t>
  </si>
  <si>
    <t>HQT-RV-2025-04-0815</t>
  </si>
  <si>
    <t>GBK BR ( CWO Yoma Special )</t>
  </si>
  <si>
    <t>Received money transfer from GBK BR to CWO Yoma Special ( for RE BU income,Customer Daw Nwe Nwe Oo,Htake Tan,Amt;
4,000,000/- MMK ),received by Thin Su</t>
  </si>
  <si>
    <t>HQT-RV-2025-05-0036</t>
  </si>
  <si>
    <t>Receive money from RE BU to HO Cash ( Customer Name ; U AUNG MYO LIN , SOLAR PANEL 70W - 2 Pcs , UCCO/RE/2025/04/0046 ) Ks-70,000/- , received by KPay</t>
  </si>
  <si>
    <t>HQT-RV-2025-05-0052</t>
  </si>
  <si>
    <t>Receive money from RE BU to HO Cash ( Customer Name ; U AUNG KO MYINT , SOLAR PANEL 70W - 4 Pcs , UCCO/RE/2025/05/0002 ) Ks-140,000/- , received by KPay</t>
  </si>
  <si>
    <t>HQT-RV-2025-05-0105</t>
  </si>
  <si>
    <t>RE BU ( CWO Yoma Special (</t>
  </si>
  <si>
    <t>Received money transfer from RE BU to CWO Yoma Special ( fo r Customer : DAW THIN THIN HTWAY(STAR LIGHT SHOP)
ML- 25.6/100R (K) - 3 Units,SI NO : WW-RE-SI-202504099,Full Payment Amount : 6,300,000/-,ML-POWERWALL 10.2K -3 Units,SI NO : WW-RE-SI-202504100,Amount : 19,500,000/-,ML-POWERWALL WALV-10.2K -3 Units,SI NO : WW-RE-SI-202504101,Amount : 4,200,000/-,Total Amount : MMK ; 30,000,000/- ),received by Ei Theint</t>
  </si>
  <si>
    <t>2025-05-04</t>
  </si>
  <si>
    <t>HQT-RV-2025-05-0108</t>
  </si>
  <si>
    <t>Received money transfer from RE BU to CWO Yoma Special ( for Customer : DAW THIN THIN HTWAY(STAR LIGHT SHOP)
ML-POWERWALL WALV-10.2K -3 Units,SI NO : WW-RE-SI-202504101,Amount : 15,000,000/-MMK ),received by Ei Theint</t>
  </si>
  <si>
    <t>HQT-RV-2025-05-0064</t>
  </si>
  <si>
    <t>Receive money from RE BU to HO Cash ( Customer Name ; Daw Myint Myint Kyu ( Harmony restaurant) , SI No : WW- RE - SRV- SI-202505001 , Service charges - 1Lot ) Ks-300,000/- , received by KPay</t>
  </si>
  <si>
    <t>HQT-RV-2025-05-0065</t>
  </si>
  <si>
    <t>Receive money from RE BU to HO Cash ( Customer Name ; U TINT LWIN OO , WW-RE-SI-202504097 , SL7N-125D-25A - 1 PC , LD-SPD2P-40KA-1000V - 1PC , LDM7Z-2P-125 - 1PC ,  $37.32 * 4420 rate ) Ks-164,955/- , received by KPay</t>
  </si>
  <si>
    <t>HQT-RV-2025-05-0067</t>
  </si>
  <si>
    <t>Receive money from RE BU to HO Cash ( Customer Name ; U HTUN HTUN WIN , SOLAR PANEL 70W - 4 Pcs , UCCO/RE/2025/05/0003 ) Ks-140,000/- , received by KPay</t>
  </si>
  <si>
    <t>HQT-RV-2025-05-0082</t>
  </si>
  <si>
    <t>Receive money from RE BU to HO Cash ( Customer Name ; U HTUN HTUN WIN , SOLAR PANEL 70W - 2 Pcs , UCCO/RE/2025/05/0003 ) Ks-70,000/- , received by KPay</t>
  </si>
  <si>
    <t>HQT-RV-2025-05-0083</t>
  </si>
  <si>
    <t>Receive money from RE BU to HO Cash ( Customer Name ; U THAN SWE OO , SOLAR PANEL 70W - 3 Pcs , UCCO/RE/2025/05/0004 ) Ks-105,000/- , received by KPay</t>
  </si>
  <si>
    <t>HQT-RV-2025-05-0084</t>
  </si>
  <si>
    <t>Receive money from RE BU to HO Cash ( Customer Name ; U HTWE KO KO , SOLAR PANEL 70W - 2 Pcs , UCCO/RE/2025/05/0005 ) Ks-70,000/- , received by KPay</t>
  </si>
  <si>
    <t>HQT-JV-2025-05-0020</t>
  </si>
  <si>
    <t>Service Charges for Inspection and repair Communication</t>
  </si>
  <si>
    <t>Service Charges for Inspection and repair Communication 
Boghoke MAC Old Office (CWO Income)
Total amount - 60,000 MMK (4420 rate)</t>
  </si>
  <si>
    <t>HQT-RV-2025-05-0130</t>
  </si>
  <si>
    <t>Received money from NYU BR to Ho Cash ,RE BU Income TOTAL MMK-8,000,000/-,Recevied by-Shwe Yutt Hmone (NYU BR )</t>
  </si>
  <si>
    <t>HQT-RV-2025-05-0135</t>
  </si>
  <si>
    <t>Receive money from RE BU to HO Cash ( Customer Name ; U WAI LIN HTET , SOLAR PANEL 70W - 16 Pcs , UCCO/RE/2025/05/0006 ) Ks-560,000/- , received by KPay</t>
  </si>
  <si>
    <t>HQT-RV-2025-05-0145</t>
  </si>
  <si>
    <t>Received money from MLM BR to Ho Cash ,Aung Phone Pyae Electronic Shop
( U Aung Htoo Kyaw )
4mmsq (500Meter) 
Red 1 coil and Black 1 coil ,TOTAL MMK
-1,000,000/-,(RE Income)Received by-Thinzar Nyo (MLM BR )</t>
  </si>
  <si>
    <t>HQT-RV-2025-05-0173</t>
  </si>
  <si>
    <t>MLM BR ( CWO Yoma Special )</t>
  </si>
  <si>
    <t>Received money transfer from MLM BR to CWO Yoma Special ( for  RE BU income-Deye 20kW Inverter payment from Customer U Khin Mg Latt,Amt;13,500,000/-MMK ),received by Thinzar Nyo</t>
  </si>
  <si>
    <t>HQT-RV-2025-05-0165</t>
  </si>
  <si>
    <t>Receive money from RE BU to HO Cash ( Customer Name ; U KAUNG HTET ZAW , SOLAR PANEL 70W - 1 Pc , UCCO/RE/2025/05/0011 ) Ks-35,000/- , received by KPay</t>
  </si>
  <si>
    <t>HQT-RV-2025-05-0166</t>
  </si>
  <si>
    <t>Receive money from RE BU to HO Cash ( Customer Name ; U THAN SWE OO , SOLAR PANEL 70W - 4 Pcs , UCCO/RE/2025/05/0008 ) Ks-140,000/- , received by KPay</t>
  </si>
  <si>
    <t>HQT-RV-2025-05-0191</t>
  </si>
  <si>
    <t>Receive money from RE BU to HO Cash ( Customer Name ; U Ko Ko Min , Solar 70W - 9pcs , Payment , UCCO/RE/2025/05/0012 ) Ks-315,000/- , received by Cash</t>
  </si>
  <si>
    <t>HQT-RV-2025-05-0192</t>
  </si>
  <si>
    <t>Receive money from RE BU to HO Cash ( Customer Name ; U Ko Ko Min , Solar 70W Payment ) Ks-210,000/- , received by Cash</t>
  </si>
  <si>
    <t>HQT-RV-2025-05-0214</t>
  </si>
  <si>
    <t>Receive money from RE BU to HO Cash ( Customer Name ; U Wai Lin Aung , SI NO : WW-RE-SI-202505028 , ML 550W Solar Panel @ 2 Units ) TL Ks-1,330,000/- , received by KPay</t>
  </si>
  <si>
    <t>HQT-RV-2025-05-0222</t>
  </si>
  <si>
    <t>Receive money from RE BU to HO Cash for Budget Refund Money Ks-356,200/- , received by Kalyar Win Htut ( PG BU )</t>
  </si>
  <si>
    <t>HQT-RV-2025-05-0240</t>
  </si>
  <si>
    <t>Received money from SDG BR to Ho Cash ,Customer 
Mwa Mwa Lay Solar Cable 4mmsq (Red 50 Meter And Black 50 meter ), (Renewable Income )Total MMK -370,000/- (SDG Income ), Received by -Lin Lin Soe (SDG BR),  Kpay</t>
  </si>
  <si>
    <t>Receive money transfer from MyitKyiNar BR to HO Cash ( RE Ks- 1,000,000/- ) TL Ks-4,000,000/- , received by KPay</t>
  </si>
  <si>
    <t>HQT-RV-2025-05-0254</t>
  </si>
  <si>
    <t>Receive money from RE BU to HO Cash ( Customer Name ; U AUNG MYO LIN , SOLAR PANEL 70W - 1 Pc , UCCO/RE/2025/05/0010 ) TL Ks-35,000/- , received by KPay</t>
  </si>
  <si>
    <t>HQT-RV-2025-05-0255</t>
  </si>
  <si>
    <t>Receive money from RE BU to HO Cash ( Customer Name ; U Hein Yar Zar Win , UCCO/RE/2025/05/0009 , SOLAR PANEL 70W - 4Pcs , Full Payment Amount ) TL Ks-140,000/- , received by KPay</t>
  </si>
  <si>
    <t>HQT-RV-2025-05-0256</t>
  </si>
  <si>
    <t>Receive money from RE BU to HO Cash ( Customer Name ; U Than Swe Oo , SI NO : WW-RE-SI-202505032 , SOLAR PANEL 70W - 1Pc , Full Payment Amount ) TL Ks-35,000/- , received by KPay</t>
  </si>
  <si>
    <t>Received money from NYU BR to Ho Cash ,RE-500,000/-,TOTAL MMK-1,394,000/-,Received by-Shwe Wutt Hmone (NYU BR )</t>
  </si>
  <si>
    <t>HQT-RV-2025-05-0284</t>
  </si>
  <si>
    <t>RE BU ( CWO KBZ Old Bank )</t>
  </si>
  <si>
    <t>Received money transfer from RE BU to CWO KBZ Old ( for RE BU Income,Customer ; U Sein Win (Aung Myanmar Pure Co.,Ltd),SUN- 8K- SG01LP1 : 1 Unit,ML-POWERWALL 16S2P 10.2k : 2 Units,SI NO : WW-RE-SI-202505018,First Payment Amount : 150Lakhs ),received by Ei Theint</t>
  </si>
  <si>
    <t>HQT-RV-2025-05-0295</t>
  </si>
  <si>
    <t>Receive money from RE BU to HO Cash ( Customer Name ; U Pyae Sone Myo , SI NO : WW-RE-SI-202505034 , SOLAR PANEL 70W - 2Pcs , Full Payment ) TL Ks-70,000/- , received by KPay</t>
  </si>
  <si>
    <t>HQT-RV-2025-05-0296</t>
  </si>
  <si>
    <t>Receive money from RE BU to HO Cash ( Customer Name ; U AUNG AUNG , SOLAR PANEL 70W - 7 Pcs , UCCO/RE/2025/05/0017 ) TL Ks-280,000/- , received by KPay</t>
  </si>
  <si>
    <t>HQT-RV-2025-05-0297</t>
  </si>
  <si>
    <t>Receive money from RE BU to HO Cash ( Customer Name ; U AUNG MYO LIN , SOLAR PANEL 70W - 1 Pc , UCCO/RE/2025/05/0016 ) TL Ks-35,000/- , received by KPay</t>
  </si>
  <si>
    <t>HQT-RV-2025-05-0298</t>
  </si>
  <si>
    <t>Receive money from RE BU to HO Cash ( Customer Name ; U Ko Ko Min , UCCO/RE/2025/05/0018 , 70W Solar PV -2Pcs ) TL Ks-80,000/- , received by KPay</t>
  </si>
  <si>
    <t>HQT-RV-2025-05-0309</t>
  </si>
  <si>
    <t>Receive money from RE BU to HO Cash for Budget Refund Money Ks-1,885,100/- , received by Kalyar Win Htut ( RE BU )</t>
  </si>
  <si>
    <t>HQT-RV-2025-05-0315</t>
  </si>
  <si>
    <t>Receive money from RE BU to HO Cash ( Customer Name ; U Myo Thwe , UCCO/RE/2025/05/0019 , 70W Solar PV -1Pc ) TL Ks-40,000/- , received by KPay</t>
  </si>
  <si>
    <t>HQT-RV-2025-05-0335</t>
  </si>
  <si>
    <t>Receive money from RE BU to HO Cash ( Customer Name ; U AUNG MYO MYINT , UCCO/RE/2025/05/0022 , SOLAR PANEL 70W - 1 Pc , Full Payment Amount ) TL Ks-40,000/- , received by KPay</t>
  </si>
  <si>
    <t>HQT-RV-2025-05-0336</t>
  </si>
  <si>
    <t>Receive money from RE BU to HO Cash ( Customer Name ; DAW SAN SAN MYINT , UCCO/RE/2025/05/0023 , SOLAR PANEL 70W - 1 Pc , Full Payment Amount ) TL Ks-40,000/- , received by KPay</t>
  </si>
  <si>
    <t>HQT-RV-2025-05-0337</t>
  </si>
  <si>
    <t>Receive money from RE BU to HO Cash ( Customer Name ; U AUNG MYO LIN , UCCO/RE/2025/05/0020 , SOLAR PANEL 70W - 1 Pc , Full Payment Amount ) TL Ks-40,000/- , received by KPay</t>
  </si>
  <si>
    <t>HQT-RV-2025-05-0345</t>
  </si>
  <si>
    <t>Receive money from RE BU to HO Cash ( Customer Name ; U Thet Lwin , 10KW/20.48 KWh Off Gird Hybrid Solar System -1Set , 70% DP Amount , UCCO/SDG/RE/2025/05/008 ) TL Ks-21,152,200/- , received by Cash</t>
  </si>
  <si>
    <t>HQT-RV-2025-05-0349</t>
  </si>
  <si>
    <t>Received money transfer from RE BU to CWO KBZ Old Bank ( for RE BU Income,Customer ; U Sein Win (Aung Myanmar Pure Co.,Ltd),SUN- 8K- SG01LP1 : 1 Unit
ML-POWERWALL 16S2P 10.2k : 2 Units,SI NO : WW-RE-SI-202505018,Final Payment Amount : 58 Lakhs ),received by Ei Theint</t>
  </si>
  <si>
    <t>HQT-RV-2025-05-0353</t>
  </si>
  <si>
    <t>Receive money from RE BU to HO Cash for Budget Refund Money Ks-765,100/- , received by Kalyar Win Htut ( RE BU )</t>
  </si>
  <si>
    <t>HQT-RV-2025-05-0368</t>
  </si>
  <si>
    <t>Receive money from RE BU to HO Cash ( Customer Name ; U PHYO LWIN OO , UCCO/RE/2025/05/0021 , SOLAR PANEL 70W - 15 Pcs , Full Payment ) TL Ks-600,000/- , received by KPay</t>
  </si>
  <si>
    <t>HQT-RV-2025-05-0370</t>
  </si>
  <si>
    <t>Receive money from RE BU  to HO Cash ( Customer Name ; U SEIN WIN (AUNG MYANMAR PURE Co,.Ltd) , SI No : WW- RE - SRV- SI-202505004 , Service charges - 1Lot ) TL Ks-100,000/- , received by KPay</t>
  </si>
  <si>
    <t>HQT-RV-2025-05-0403</t>
  </si>
  <si>
    <t>Receive money from RE BU to HO Cash ( Customer Name ; DR. THANDAR OO (LASER CLINIC) , SI No : WW- RE - SRV- SI-202505003 , Service charges - 1Lot ) Ks-100,000/- , received by KPay</t>
  </si>
  <si>
    <t>HQT-RV-2025-05-0452</t>
  </si>
  <si>
    <t>Received money transfer from MLM BR to CWO Yoma Special ( for RE BU income-Customer Name, U Khin Mg Latt,WW-RE-SI-202505051,Amt;16,500,000/-MMK ),received by Thinzar Nyo</t>
  </si>
  <si>
    <t>HQT-RV-2025-05-0456</t>
  </si>
  <si>
    <t>Receive money from RE BU to HO Cash ( Customer Name ; U Kyi Soe Hlaing ( Green Star Energy ) , SI No : WW- RE - SRV- SI-202505005 , Service charges - 1Lot ) TL Ks-100,000/- , received by KPay</t>
  </si>
  <si>
    <t>HQT-RV-2025-05-0468</t>
  </si>
  <si>
    <t>Receive money from RE BU to HO Cash for Budget Refund Money Ks-345,000/- , received by Kalyar Win Htut ( RE BU )</t>
  </si>
  <si>
    <t>HQT-RV-2025-05-0531</t>
  </si>
  <si>
    <t>HQT-RV-2025-05-0532</t>
  </si>
  <si>
    <t>Receive money from RE BU to HO Cash ( Customer Name ; U Min Hlaing  , SI No : WW- RE - SRV- SI-202505006 , Service charges - 1Lot ) TL Ks-350,000/- , received by KPay</t>
  </si>
  <si>
    <t>HQT-RV-2025-05-0533</t>
  </si>
  <si>
    <t>Receive money from RE BU to HO Cash ( Customer Name ; DAW SAN SAN MYINT  , UCCO/RE/2025/05/0025 , SOLAR PANEL 70W - 1 Pc , Full Payment Amount ) TL Ks-40,000/- , received by KPay</t>
  </si>
  <si>
    <t>HQT-RV-2025-05-0534</t>
  </si>
  <si>
    <t>Receive money from RE BU to HO Cash ( Customer Name ; U Htwe Ko Ko  , UCCO/RE/2025/05/0026 , SOLAR PANEL 70W - 4 Pcs , Full Payment Amount ) TL Ks-160,000/- , received by KPay</t>
  </si>
  <si>
    <t>HQT-RV-2025-05-0536</t>
  </si>
  <si>
    <t>Receive money from RE BU to HO Cash ( Customer Name ; U Aung Aung  , UCCO/RE/2025/05/0027 , SOLAR PANEL 70W - 13 Pcs , Full Payment Amount ) TL Ks-220,000/- , received by KPay</t>
  </si>
  <si>
    <t>HQT-RV-2025-05-0537</t>
  </si>
  <si>
    <t>Receive money from RE BU to HO Cash ( Customer Name ; U Aung Aung , UCCO/RE/2025/05/0027 , 70W Solar Panel - 13 pcs ) TL Ks-300,000/- , received by Cash</t>
  </si>
  <si>
    <t>HQT-RV-2025-05-0575</t>
  </si>
  <si>
    <t>DWI BR ( CWO Yoma Special )</t>
  </si>
  <si>
    <t>Received money transfer from DWI BR to CWO Yoma Special ( for RE BU Income For 17.6kWp Solar System ,INV No-WW-RE-SI-202411017  Total Amt MMK-9,335,600/-, For MIBA MYITTAR ICE FACTORY(U MYO MIN HTUN),received by Pyae Phyo</t>
  </si>
  <si>
    <t>HQT-RV-2025-05-0648</t>
  </si>
  <si>
    <t>Receive money from RE BU to HO Cash for Budget Refund Money Ks-226,200/- , received by Kalyar Win Htut ( RE BU )</t>
  </si>
  <si>
    <t>HQT-RV-2025-05-0656</t>
  </si>
  <si>
    <t>Receive money from RE BU to HO Cash ( Customer Name ; U Wai Lin Htet , UCCO/RE/2025/05/0028 , SOLAR PANEL 70W - 5 Pcs ) TL Ks-200,000/- , received by KPay</t>
  </si>
  <si>
    <t>HQT-RV-2025-05-0694</t>
  </si>
  <si>
    <t>Receive money from RE BU to HO Cash ( Customer Name ; U Aung Zin (AZ Electronic) , SI No : WW- RE - SRV- SI-202505008 , Service charges - 1Lot ) TL Ks-50,000/- , received by KPay</t>
  </si>
  <si>
    <t>HQT-RV-2025-05-0730</t>
  </si>
  <si>
    <t>Receive money from RE BU to HO Cash ( Customer Name ; U Htwe Ko Ko, UCCO/RE/2025/05/0013 , SOLAR PANEL 70W - 6 Pcs ) TL Ks-240,000/- , received by KPay</t>
  </si>
  <si>
    <t>HQT-RV-2025-05-0751</t>
  </si>
  <si>
    <t>Receive money from RE BU to HO Cash ( Customer Name ; U Htwe Ko Ko , UCCO/RE/2025/05/0013 , SOLAR PANEL 70W - 2 Pcs ) TL Ks-80,000/- , received by KPay</t>
  </si>
  <si>
    <t>HQT-RV-2025-05-0754</t>
  </si>
  <si>
    <t>Receive money from RE BU to HO Cash for Budget Refund Money TL Ks-3,346,269/- , received by Kalyar Win Htut ( RE BU )</t>
  </si>
  <si>
    <t>Received money from MDY BR to Ho Cash ,RE - 800,000/-, TOTAL MMK-15,000,000/-, Received by-Thwe Zin San Oo(MDY BR )</t>
  </si>
  <si>
    <t>HQT-RV-2025-05-0775</t>
  </si>
  <si>
    <t>Receive money from RE BU to HO Cash ( Customer Name ; U AUNG MYO LIN , UCCO/RE/2025/05/0030 , SOLAR PANEL 70W - 5 Pcs , Full Payment Amount ) TL Ks-200,000/- , received by KPay</t>
  </si>
  <si>
    <t>HQT-RV-2025-05-0808</t>
  </si>
  <si>
    <t>Received money transfer from SDG BR to CWO CB Special ( for Customer U Thet Lwin , Final Payment For 10KW Solar System 
Amount-9,493,800/-MMK,Extra Cable Amount- =277,500/MMK
Total Amount-9,771,300/-MMK ),received by Lin Lin Soe</t>
  </si>
  <si>
    <t>Receive money transfer from Pathein BR to HO Cash ( RE Ks-1,920,000/- ) TL Ks-2,181,060/- , received by KPay</t>
  </si>
  <si>
    <t>21030200 Affi # Renewable Energy Co;ltd - HQ Total</t>
  </si>
  <si>
    <t>21030201 Affi # Waddy Immersive Technology Co;ltd - HQ</t>
  </si>
  <si>
    <t>HQT-RV-2025-04-0532</t>
  </si>
  <si>
    <t>Waddy Immersive Techonology AYA USD</t>
  </si>
  <si>
    <t>Received money transfer from Waddy Immersive Technology Co.,Ltd Acc no-10004155806 , $83 @2106 Rate =174,798 /- Ks (transfer to Daw Marlar Win AYA Account no-40037318383)</t>
  </si>
  <si>
    <t>21030201 Affi # Waddy Immersive Technology Co;ltd - HQ Total</t>
  </si>
  <si>
    <t>21030202 Affi # Plantation Co.,ltd - HQ</t>
  </si>
  <si>
    <t>HQT-RV-2025-05-0828</t>
  </si>
  <si>
    <t>Ma Hnin Myat Thet</t>
  </si>
  <si>
    <t>Cash received for selling the mango income (Plantation ) MMK - 47,000/-, Receive by - Ma Hnin Myat Thet</t>
  </si>
  <si>
    <t>21030202 Affi # Plantation Co.,ltd - HQ Total</t>
  </si>
  <si>
    <t>21030206 Affi # Construction Equipment-(CE-5)-HQ</t>
  </si>
  <si>
    <t>HQT-RV-2025-04-0168</t>
  </si>
  <si>
    <t>Received money from MHN BR to Ho Cash ,CE 5 Income TOTAL MMK-5,797,300/-,Received by-New New Win (MHN BR )</t>
  </si>
  <si>
    <t>HQT-RV-2025-04-0198</t>
  </si>
  <si>
    <t>Receive money transfer from Dawei BR to HO Cash ( CE5 BU ) TL Ks-692,504/- , received by KPay</t>
  </si>
  <si>
    <t>Received money form TCL BR to Ho Cash ,
CE5 S'part Income-774,528/-mmk
TOTAL MMK-14,800,000/-,Received by-Theint Lwin Lwin Htun (TCL BR )</t>
  </si>
  <si>
    <t>Received money from MKN BR to Ho Cash ,CE5-314,000/-,TOTAL MMK-4,520,000/-,Received by-Ei Ei Phyo (MKN BR )</t>
  </si>
  <si>
    <t>HQT-RV-2025-04-0273</t>
  </si>
  <si>
    <t>Su Su Hlaing (CE.5)</t>
  </si>
  <si>
    <t>Received from CE.5 BU to HO Cash, (Jan'25~Feb'25 Pooling Ks-2,281,086/-) Receive By- Su Su Hlaing (CE.2)</t>
  </si>
  <si>
    <t>Received money from MYK BR to Ho Cash ,CE5-1,699,232/-,TOTAL MMK-   2,361,789 
/-,Received by-Mon Mon Oo(MYK BR )</t>
  </si>
  <si>
    <t>Received money from PHK BR to Ho Cash ,
CE 5 - 150,000 MMK
TOTAL MMK-  5,273,844 
 /-,Received by-Phyo Phyo Aung  (PHK BR  )</t>
  </si>
  <si>
    <t>HQT-RV-2025-04-0318</t>
  </si>
  <si>
    <t>CE.5 BU</t>
  </si>
  <si>
    <t>Received from CE5 BU Income from customer-U Aung Zaw Moe ME220 Used (Sr no.2089) Down Payment USD 26,500/-</t>
  </si>
  <si>
    <t>Received money from KDE BR to Ho Cash ,CE5 BU - 1,623,182 MMK, TOTAL MMK-5,145,884 /-,Received by-Ei Shwe Zin (KDE BR )</t>
  </si>
  <si>
    <t>Received money from GBK BR to Ho Cash ,
CE5 - 396,600/- 
Total - 2,000,089/- ,Received by-Thin Sue Htwe (GBK BR )</t>
  </si>
  <si>
    <t>Received money form YGN BR to Ho Cash ,CE5-236,500/-,TOTAL MMK-1,335,000/-,Received by-Khin Pa Pa Phyo (YGN BR )</t>
  </si>
  <si>
    <t>Received money from NLP BR to Ho Cash ,CE5-581,375/-,TOTAL MMK-2,512,675/-,Received by-Aye Aye Mon (NLP BR )</t>
  </si>
  <si>
    <t>Received money from MHN BR to Ho Cash,CE5-180,810/-,TOTAL MMK-5,193,055/-,Received by-New New Win (MHN BR )</t>
  </si>
  <si>
    <t>Received money from MKN BR to Ho Cash ,
CE5=KS 1,265,500/-
TOTAL MMK- 10,000,000/-,Received by-Ei Ei Phyo (MKN BR )</t>
  </si>
  <si>
    <t>Received money from MHN BR to Ho Cash ,CE5-627,490/-,TOTAL MMK-6,656,545/-,Received by-New New Win (MHN BR )</t>
  </si>
  <si>
    <t>Received money from MHN BR to Ho Cash ,CE5 Service-400,000/-,TOTAL MMK-6,656,545/-,Received by-New New Win (MHN BR )</t>
  </si>
  <si>
    <t>Received money from NLP BR to Ho Cash, CE5 -500,200/- Total MMK - 8,012,150/-  Received by - Aye Aye Mon (NLP BR)</t>
  </si>
  <si>
    <t>HQT-RV-2025-05-0247</t>
  </si>
  <si>
    <t>Received from CE.5 BU to HO Cash, Ks-80,500/- (Advance clear refund) Receive By- Su Su Hlaing (CE.5)</t>
  </si>
  <si>
    <t>Receive money transfer from MyitKyiNar BR to HO Cash ( CE5 Ks-821,300/-  ) TL Ks-4,000,000/- , received by KPay</t>
  </si>
  <si>
    <t>Received money from TGY BR to Ho Cash ,CE5 - 438,110/-,  TOTAL MMK- 1,272,000/-,Received by- May Thin Chel (TGY BR )</t>
  </si>
  <si>
    <t>HQT-RV-2025-05-0459</t>
  </si>
  <si>
    <t>Received money from SBO BR to Ho Cash ,CE-5 Income TOTAL MMK - 950,000/-,Received by-Pwint Thartar Khaing (SBO BR )</t>
  </si>
  <si>
    <t>Received money from SBO BR to Ho Cash ,CE-5
Income - 116,000/-, TOTAL MMK - 739,,700/-, Received by-Pwint Thartar Khaing (SBO BR ) , Kpay</t>
  </si>
  <si>
    <t>Received money from MDYBR to Ho Cash ,S'Part Income;Cust U Kyi Hlaing,INV(2)PCS,$327.28*4450(rate),=KS1,456,396/-,INV/CE5/MDY/PT/2025/05/0126,$156.43,INV/CEQ/MDY/PT/2025/05/0127,$170.85,Sale Man,La Win Nyunt,U,CE5 BU,=KS696,100/-,TOTAL MMK-1,456,400/-,Received by-Thwe Zin San Oo(MDY BR )</t>
  </si>
  <si>
    <t>HQT-RV-2025-05-0603</t>
  </si>
  <si>
    <t>Su Su Hlaing (CE.5 ) Incentive</t>
  </si>
  <si>
    <t>Received from CE.5 BU to HO Cash (Mar'25 Pooling Ks-1,425,323/-) Receive By-Su Su Hlaing (CE.5 )</t>
  </si>
  <si>
    <t>HQT-RV-2025-05-0668</t>
  </si>
  <si>
    <t>Receive money transfer from Myeik BR to HO Cash ( Customer Name ; U Saw Hte Sa , CE5 BU Income ) TL Ks- 2,479,000/- , received by KPay</t>
  </si>
  <si>
    <t>Received money form MYK BR to Ho Cash ,CE5 - 59,279 Ks,   TOTAL MMK- 2,376,500 /-,Received by-Bhone Ye Thway (MYK BR )</t>
  </si>
  <si>
    <t>21030206 Affi # Construction Equipment-(CE-5)-HQ Total</t>
  </si>
  <si>
    <t>21030208 Affi # Construction Equipment(Onion Skhin) -CE-4 -HQ</t>
  </si>
  <si>
    <t>Received money from YGN BR to Ho Cash ,CE4-193,939/-,TOTAL MMK-2,639,960/-,Received by-Khin Pa Pa Phyo (YGN BR )</t>
  </si>
  <si>
    <t>Received money from MLM BR to Ho Cash ,CE4 - 361,900 MMK, TOTAL MMK - 6,312,550/-,Received by-Thinzar Nyo (MLM BR )</t>
  </si>
  <si>
    <t>Received money form TCL BR to Ho Cash ,
CE4 income-186,790/-mmk,
TOTAL MMK-14,800,000/-,Received by-Theint Lwin Lwin Htun (TCL BR )</t>
  </si>
  <si>
    <t>HQT-RV-2025-04-0274</t>
  </si>
  <si>
    <t>Htet Shwe Yi Soe (CE.4 BU)</t>
  </si>
  <si>
    <t>Received from CE.4 BU to HO Cash (Jan'25~Feb'25 Pooling Ks-856,298/-) Receive by  Htet Shwe Yi Soe (CE-4 BU)</t>
  </si>
  <si>
    <t>Received money from NPT BR to Ho Cash,CE4 BU Ks - 839,924/-,TOTAL MMK-4,250,000/-,Received by-New New Htun (NPT BR )</t>
  </si>
  <si>
    <t>Received money from NLP BR to Ho Cash,
CE4 BU-1425700/-
SRV INCOME - 900000/-,TOTAL MMK-6,590,800/-,Received by-Aye Aye Mon(NLP BR )</t>
  </si>
  <si>
    <t>Received money form YGN BR to Ho Cash ,CE4 BU MMK - 697,187/-
,TOTAL MMK-2,188,000/-,Received by-Khin Pa Pa Phyo (YGN BR )</t>
  </si>
  <si>
    <t>HQT-RV-2025-04-0521</t>
  </si>
  <si>
    <t>Dawei BR  ( KPay )</t>
  </si>
  <si>
    <t>Receive money transfer from Dawei BR to HO Cash ( CE4 BU ) TL Ks-1,255,048/- , received by KPay</t>
  </si>
  <si>
    <t>Received money from MDY BR to Ho Cash ,CE4-822,400/-,TOTAL MMK-12,000,000/-,Received by-Thwe Zin San Oo(MDY BR)</t>
  </si>
  <si>
    <t>HQT-RV-2025-05-0123</t>
  </si>
  <si>
    <t>Received money from MDY BR to Ho Cash ,S'Part Income;Cust Ko Kyaw Myo Khaing,INV/CE4/MDY/PT/2025/05/0077,$329.26*4430(rate),=KS1,458,621/-,Sale Man,Thet Zaw Htun,U,CE4 BU TOTAL MMK-1,458,621/-,Received by-Thwe Zin San Oo(MDY BR )</t>
  </si>
  <si>
    <t>Received money from TCL BR  Ho Cash ,CE4 BU Income - 4,241,880 THB (TCL-RV-2025-03-0006  ,TCL-RV-2025-04-0006 ), TOTAL BAHT -7,546,270/-,Received by-Cho Nwe Oo(TCL BR )</t>
  </si>
  <si>
    <t>Received money from NLP BR to Ho Cash , CE4 - 124,600/-,  TOTAL MMK - 2,104,700/-, Received by-Aye Aye Mon (NLP BR )</t>
  </si>
  <si>
    <t>Received money from YGN BR to Ho Cash ,CE4-344,250/-,TOTAL MMK-1,691,996/-,Received by-Khin Pa Pa Phyo (YGN BR )</t>
  </si>
  <si>
    <t>21030208 Affi # Construction Equipment(Onion Skhin) -CE-4 -HQ Total</t>
  </si>
  <si>
    <t>Grand Total</t>
  </si>
  <si>
    <t>Corporate Payable side</t>
  </si>
  <si>
    <t>Bank -AYA-MMK-'40036942859-Saving</t>
  </si>
  <si>
    <t>KBZ-MMK-31851331800492800-Call Deposit,</t>
  </si>
  <si>
    <t>USD</t>
  </si>
  <si>
    <t>fine income</t>
  </si>
  <si>
    <t>Bank Charges</t>
  </si>
  <si>
    <t xml:space="preserve">Yoma USD Acc Closed </t>
  </si>
  <si>
    <t>Total</t>
  </si>
  <si>
    <t>AT&amp;T</t>
  </si>
  <si>
    <t>BR</t>
  </si>
  <si>
    <t>AMISCATT-2025-05-00014 (CIB Monthly Maintenence Fees , 10,000/-Ks for AYA ...)</t>
  </si>
  <si>
    <t>10035001-009 Cash At Bank -AYA-MMK-'40036942859-Saving-Win Motor Co.,Ltd (ATT)(ATT)</t>
  </si>
  <si>
    <t>CIB Monthly Maintenence Fees , 10,000/-Ks for AYA Special Acc (Saving) , 40036942859</t>
  </si>
  <si>
    <t>AMISCATT-2025-05-00014</t>
  </si>
  <si>
    <t>10035001-009 Cash At Bank -AYA-MMK-'40036942859-Saving-Win Motor Co.,Ltd (ATT) (MMK) (ATT)</t>
  </si>
  <si>
    <t>RV-ATT-2025-05-00040 (Pre Payment/Down Payment)</t>
  </si>
  <si>
    <t>HTUN YIN,U</t>
  </si>
  <si>
    <t>Customer Payment 6,000,000.00 K - HTUN YIN,U - 05/22/2025</t>
  </si>
  <si>
    <t>RV-ATT-2025-05-00040</t>
  </si>
  <si>
    <t>AMISCATT-2025-05-00010 (Cash Transfer JE,Customer Daw LONE NGAE part incom...)</t>
  </si>
  <si>
    <t>LOON NGE,DAW</t>
  </si>
  <si>
    <t>Cash Transfer JE,Customer Daw LONE NGAE part income for SO-PRT-MH-ATT-2025-05-00001, SI-PRT-MH-ATT-2025-04-00001 $118.62 @ 4430 = 525,500/-Ks  Transfer to 'Win motor AYA BANK  '40036942859  (19-May-2025)  (RV-MH-2025-04-00037)</t>
  </si>
  <si>
    <t>AMISCATT-2025-05-00010</t>
  </si>
  <si>
    <t>AMISCATT-2025-05-00001 (Customer  U Aung Kyaw Nyunt    Invoice Date   5/19...)</t>
  </si>
  <si>
    <t>AUNG KYAW NYUNT,U</t>
  </si>
  <si>
    <t>Customer  U Aung Kyaw Nyunt    Invoice Date   5/19/2025   Invoice No SI-UNT-ATT-2025-05-00004   Rotary Tiller 205cm C Type     , Cash Sale    17-May-2025,Transfer Date 19-May-2025   MDY-RV-2025-05-0050,Amt 10,000,000/-Ks,Rate ( 4,445/-Ks, 15-May-2025, Deal Request date)    ,  Transfer Acc Win Motor AYA Special Acc (Saving ) Acc</t>
  </si>
  <si>
    <t xml:space="preserve">Customer  U Aung Kyaw Nyunt    Invoice Date   5/19/2025   Invoice No SI-UNT-ATT-2025-05-00004   Rotary Tiller 205cm C Type     , Cash Sale    17-May-2025,Transfer Date 19-May-2025   MDY-RV-2025-05-0050,Amt 10,000,000/-Ks,Rate ( 4,445/-Ks, 15-May-2025, Deal Request date)    ,  Transfer Acc Win Motor AYA Special Acc (Saving ) Acc </t>
  </si>
  <si>
    <t>AMISCATT-2025-05-00001</t>
  </si>
  <si>
    <t>RV-ATT-2025-05-00007 (SI-UNT-ATT-2025-05-00003)</t>
  </si>
  <si>
    <t>SI-UNT-ATT-2025-05-00003</t>
  </si>
  <si>
    <t>Customer Payment 3,000,000.00 K - AUNG KYAW NYUNT,U - 05/08/2025</t>
  </si>
  <si>
    <t>RV-ATT-2025-05-00007</t>
  </si>
  <si>
    <t>RV-ATT-2025-05-00003 (SI-UNT-ATT-2025-05-00001)</t>
  </si>
  <si>
    <t>AUNG KO,U</t>
  </si>
  <si>
    <t>SI-UNT-ATT-2025-05-00001</t>
  </si>
  <si>
    <t>Customer Payment 50,000,000.00 K - AUNG KO,U - 05/05/2025</t>
  </si>
  <si>
    <t>RV-ATT-2025-05-00003</t>
  </si>
  <si>
    <t>AMISCATT-2025-04-00128 (Interest Income   Win Motor AYA Special Acc(Saving...)</t>
  </si>
  <si>
    <t>Interest Income   Win Motor AYA Special Acc(Saving)   1,272,133.25/-Ks</t>
  </si>
  <si>
    <t>AMISCATT-2025-04-00128</t>
  </si>
  <si>
    <t>AMISCATT-2025-04-00055 (Cash Transfer JE,Customer AUNG SAN , Part Income f...)</t>
  </si>
  <si>
    <t>Cash Transfer JE,Customer AUNG SAN , Part Income from MDY BR to ATT $70 @ 4430 = 310,100/-ks Received by AYA  BANK (40036942859)</t>
  </si>
  <si>
    <t xml:space="preserve">Cash Transfer JE,Customer AUNG SAN , Part Income from MDY BR to ATT $70 @ 4430 = 310,100/-ks Received by AYA  BANK (40036942859) </t>
  </si>
  <si>
    <t>AMISCATT-2025-04-00055</t>
  </si>
  <si>
    <t>AMISCATT-2025-04-00056 (CIB Monthly Maintenence Fees , 10,000/-Ks for AYA ...)</t>
  </si>
  <si>
    <t>CIB Monthly Maintenence Fees , 10,000/-Ks for AYA Special Acc (Saving) ,  40036942859</t>
  </si>
  <si>
    <t>AMISCATT-2025-04-00056</t>
  </si>
  <si>
    <t>AMISCATT-2025-04-00053 (Cash Transfer JE,Customer U SOE LWIN , Part Income...)</t>
  </si>
  <si>
    <t>SOE LWIN,U</t>
  </si>
  <si>
    <t>Cash Transfer JE,Customer U SOE LWIN , Part Income from HP BR to ATT $44.93 @ 4440 = 199,489/-ks Received by AYA Special Account (Saving)BANK</t>
  </si>
  <si>
    <t xml:space="preserve">Cash Transfer JE,Customer U SOE LWIN , Part Income from HP BR to ATT $44.93 @ 4440 = 199,489/-ks Received by AYA Special Account (Saving)BANK </t>
  </si>
  <si>
    <t>AMISCATT-2025-04-00053</t>
  </si>
  <si>
    <t>RV-ATT-2025-04-00040 (SI-RN-ATT-2025-04-00008)</t>
  </si>
  <si>
    <t>SI-RN-ATT-2025-04-00008</t>
  </si>
  <si>
    <t>Customer Payment 8,000,000.00 K - KYAW MIN WIN,U - 04/10/2025</t>
  </si>
  <si>
    <t>RV-ATT-2025-04-00040</t>
  </si>
  <si>
    <t>RV-ATT-2025-04-00005 (SI-RN-ATT-2025-04-00007)</t>
  </si>
  <si>
    <t>ZIN MAR WIN,DAW(12/YAPATHA(N)062904)</t>
  </si>
  <si>
    <t>SI-RN-ATT-2025-04-00007</t>
  </si>
  <si>
    <t>Customer Payment 4,000,000.00 K - ZIN MAR WIN,DAW(12/YAPATHA(N)062904) - 04/04/2025</t>
  </si>
  <si>
    <t>RV-ATT-2025-04-00005</t>
  </si>
  <si>
    <t>AMISCATT-2025-03-00031 (Interest Income -1,131,444.22/-Ks   AYA Special Ac...)</t>
  </si>
  <si>
    <t>Interest Income -1,131,444.22/-Ks   AYA Special Acc (Saving) ,40036942859</t>
  </si>
  <si>
    <t xml:space="preserve">Interest Income -1,131,444.22/-Ks   AYA Special Acc (Saving) ,40036942859  </t>
  </si>
  <si>
    <t>AMISCATT-2025-03-00031</t>
  </si>
  <si>
    <t>AMISCATT-2025-03-00030 (CIB Monthly Maintenence Fees , 10,000/-Ks for AYA ...)</t>
  </si>
  <si>
    <t>AMISCATT-2025-03-00030</t>
  </si>
  <si>
    <t>RV-ATT-2025-03-00019 (SI-UNT-ATT-2025-03-00003)</t>
  </si>
  <si>
    <t>EI EI CHAW,DAW</t>
  </si>
  <si>
    <t>SI-UNT-ATT-2025-03-00003</t>
  </si>
  <si>
    <t>Customer Payment 27,000,000.00 K - EI EI CHAW,DAW - 03/21/2025</t>
  </si>
  <si>
    <t>RV-ATT-2025-03-00019</t>
  </si>
  <si>
    <t>AMISCATT-2025-03-00007 (TUN TUN,U  invoice date 6/30/2022  invoice no  ATT...)</t>
  </si>
  <si>
    <t>TUN TUN,U</t>
  </si>
  <si>
    <t>TUN TUN,U  invoice date 6/30/2022  invoice no  ATT-UNT-SI-22060056   odoo invoice no SI-UNT-NYU-ATT-2023-10-00001   7-Mar-2025  MGW-RV-2025-03-0011  , Amt 14,580,000/-Ks (Rate 4,500/-Ks,5-Mar-2025) = $ 3,240 Trasfer Date 7-Mar-2025, AYA  Special Acc (Saving)</t>
  </si>
  <si>
    <t>AMISCATT-2025-03-00007</t>
  </si>
  <si>
    <t>AMISCATT-2025-03-00003 (Customer Daw Lone Ngae , SO-PRT-MH-ATT-2025-02-000...)</t>
  </si>
  <si>
    <t>Customer Daw Lone Ngae , SO-PRT-MH-ATT-2025-02-00001 , SI-PRT-MH-ATT-2025-02-00001 ,$77.18 @ 4570 = 352,713 mmk RV Actual amt $78.94 @ 4570 = 360,800 mmk RV Date - 8-Feb-2025  RV no- MAH-RV-2025-02-0010 Cash Transfer in AYA BANK '40036942859</t>
  </si>
  <si>
    <t>AMISCATT-2025-03-00003</t>
  </si>
  <si>
    <t>AMISCATT-2025-02-00179 (Bank Interest Amt 349,876.62/-ks from AYA Special ...)</t>
  </si>
  <si>
    <t>Bank Interest Amt 349,876.62/-ks from AYA Special Acc (Saving )</t>
  </si>
  <si>
    <t>AMISCATT-2025-02-00179</t>
  </si>
  <si>
    <t>AMISCATT-2025-02-00094 (THAN TUN,U    Invoice Date   1/24/2023     Invoice...)</t>
  </si>
  <si>
    <t>THAN TUN,U</t>
  </si>
  <si>
    <t>THAN TUN,U    Invoice Date   1/24/2023     Invoice No UINV/ATT/2023/001/161    Odoo no     SI-UNT-NSM-ATT-2023-10-00004  24-FEB-25, NAS-RV-2025-02-0011   ,Transfer Date 28-FEB-25,  3,336,400/-Ks (principle amt 3,177,500/-Ks   ,Fine Amt 158,900) , AYA Special Acc (Saving)</t>
  </si>
  <si>
    <t xml:space="preserve">THAN TUN,U    Invoice Date   1/24/2023     Invoice No UINV/ATT/2023/001/161    Odoo no     SI-UNT-NSM-ATT-2023-10-00004  24-FEB-25, NAS-RV-2025-02-0011   ,Transfer Date 28-FEB-25,  3,336,400/-Ks (principle amt 3,177,500/-Ks   ,Fine Amt 158,900) , AYA Special Acc (Saving)  </t>
  </si>
  <si>
    <t>AMISCATT-2025-02-00094</t>
  </si>
  <si>
    <t>AMISCATT-2025-02-00075 (U Soe Lwin Cash Transfer JE , Cash Received From C...)</t>
  </si>
  <si>
    <t>U Soe Lwin Cash Transfer JE , Cash Received From Customer U Soe Lwin  HPN/INV/2025/Feb/ATT/022   $-103.19*4510 = 465,387 MMK HPN/INV/2025/Feb/ATT/023   $ 466.18*4490 = 2,093,148 MMK Total  2,558,535 MMK with AYA BAnk</t>
  </si>
  <si>
    <t>AMISCATT-2025-02-00075</t>
  </si>
  <si>
    <t>AMISCATT-2025-02-00074 (U Htay Win , SO-UNT-ATT-2025-02-00002, SI-UNT-ATT-...)</t>
  </si>
  <si>
    <t>U Htay Win , SO-UNT-ATT-2025-02-00002, SI-UNT-ATT-2025-02-00037 , Prepayment 	91,000,000/-MMK Cash Batch Transfer JE</t>
  </si>
  <si>
    <t xml:space="preserve">U Htay Win , SO-UNT-ATT-2025-02-00002, SI-UNT-ATT-2025-02-00037 , Prepayment 	91,000,000/-MMK Cash Batch Transfer JE </t>
  </si>
  <si>
    <t>AMISCATT-2025-02-00074</t>
  </si>
  <si>
    <t>RV-ATT-2025-02-00005 (SI-UNT-ATT-2025-02-00002)</t>
  </si>
  <si>
    <t>RAJAR BAR BU,U</t>
  </si>
  <si>
    <t>SI-UNT-ATT-2025-02-00002</t>
  </si>
  <si>
    <t>Customer Payment 5,000,000.00 K - RAJAR BAR BU,U - 02/18/2025</t>
  </si>
  <si>
    <t>RV-ATT-2025-02-00005</t>
  </si>
  <si>
    <t>AMISCATT-2025-02-00016 (OHN THAN,U     Invoice date  3/13/2023    Invoice ...)</t>
  </si>
  <si>
    <t>OHN THAN,U</t>
  </si>
  <si>
    <t>OHN THAN,U     Invoice date  3/13/2023    Invoice no ATT-UNT-SI-23030017   odoo invoice   SI-UNT-NSM-ATT-2023-10-00002   2/17/2025  NAS-RV-2025-02-0007 (Amt-31,090,400/-Ks),transfer date 17-FEB-2025, (U Ohn Than 400/-Ks, U Ohn Than 31,090,400/-Ks, U Than Tun -4,000,000/-Ks ,Total Amt -35090800/-Ks</t>
  </si>
  <si>
    <t xml:space="preserve">OHN THAN,U     Invoice date  3/13/2023    Invoice no ATT-UNT-SI-23030017   odoo invoice   SI-UNT-NSM-ATT-2023-10-00002   2/17/2025  NAS-RV-2025-02-0007 (Amt-31,090,400/-Ks),transfer date 17-FEB-2025, (U Ohn Than 400/-Ks, U Ohn Than 31,090,400/-Ks, U Than Tun -4,000,000/-Ks ,Total Amt -35090800/-Ks  </t>
  </si>
  <si>
    <t>AMISCATT-2025-02-00016</t>
  </si>
  <si>
    <t>AMISCATT-2025-02-00015 (U Ohn Than Invoice Date 3/13/2023 Invoice No ATT-U...)</t>
  </si>
  <si>
    <t>U Ohn Than Invoice Date 3/13/2023 Invoice No ATT-UNT-SI-23030016 Odoo invoice SI-UNT-NSM-ATT-2023-10-00001 2/4/2025 NAS-RV-2025-02-0001 (Amt-31,090,400/-Ks) Trasfer Date 2/10/2025 31,090,000/-Ks ,transfer date 17-FEB-2025, (U Ohn Than 400/-Ks, U Ohn Than 31,090,400/-Ks, U Than Tun -4,000,000/-Ks ,Total Amt -35090800/-Ks 	 	 ERP Reference</t>
  </si>
  <si>
    <t xml:space="preserve">U Ohn Than Invoice Date 3/13/2023 Invoice No ATT-UNT-SI-23030016 Odoo invoice SI-UNT-NSM-ATT-2023-10-00001 2/4/2025 NAS-RV-2025-02-0001 (Amt-31,090,400/-Ks) Trasfer Date 2/10/2025 31,090,000/-Ks ,transfer date 17-FEB-2025, (U Ohn Than 400/-Ks, U Ohn Than 31,090,400/-Ks, U Than Tun -4,000,000/-Ks ,Total Amt -35090800/-Ks 	 	 ERP Reference	</t>
  </si>
  <si>
    <t>AMISCATT-2025-02-00015</t>
  </si>
  <si>
    <t>AMISCATT-2025-02-00012 (THAN TUN,U    Invoice Date   1/24/2023     Invoice...)</t>
  </si>
  <si>
    <t>THAN TUN,U    Invoice Date   1/24/2023     Invoice No UINV/ATT/2023/001/161    Odoo no     SI-UNT-NSM-ATT-2023-10-00004     1/25/2025   NAS-RV-2025-01-0034 (4,000,000/-Ks) Cash Transfer (17-FEB-2025,  U Than Tun-4,000,000/-Ks , U Ohn Than (31,090,800/-Ks)  ,Total 35,090,800/-Ks)</t>
  </si>
  <si>
    <t xml:space="preserve">THAN TUN,U    Invoice Date   1/24/2023     Invoice No UINV/ATT/2023/001/161    Odoo no     SI-UNT-NSM-ATT-2023-10-00004     1/25/2025   NAS-RV-2025-01-0034 (4,000,000/-Ks) Cash Transfer (17-FEB-2025,  U Than Tun-4,000,000/-Ks , U Ohn Than (31,090,800/-Ks)  ,Total 35,090,800/-Ks)  AYA Special Acc </t>
  </si>
  <si>
    <t>AMISCATT-2025-02-00012</t>
  </si>
  <si>
    <t>AMISCATT-2025-02-00014 (U Ohn Than  Invoice Date 3/13/2023  Invoice No ATT...)</t>
  </si>
  <si>
    <t>U Ohn Than  Invoice Date 3/13/2023  Invoice No ATT-UNT-SI-23030016   Odoo invoice    SI-UNT-NSM-ATT-2023-10-00001  2/4/2025  NAS-RV-2025-02-0001 (Amt-31,090,400/-Ks)  Trasfer Date 2/10/2025  31,090,000/-Ks   ,transfer date 17-FEB-2025, (U Ohn Than 400/-Ks, U Ohn Than 31,090,400/-Ks, U Than Tun -4,000,000/-Ks ,Total Amt -35090800/-Ks</t>
  </si>
  <si>
    <t>AMISCATT-2025-02-00014</t>
  </si>
  <si>
    <t>AMISCATT-2025-02-00182 (Wrong Transfer -Service Income -250000/-Ks , Custo...)</t>
  </si>
  <si>
    <t>MH</t>
  </si>
  <si>
    <t>Wrong Transfer -Service Income -250000/-Ks , Customer Daw Loon Nge cash batch transfer to MHN BR</t>
  </si>
  <si>
    <t>AMISCATT-2025-02-00182</t>
  </si>
  <si>
    <t>AMISCATT-2025-02-00023 (HQT-JV-2025-02-0015 , HQT-PV-2025-01-0634 New Spec...)</t>
  </si>
  <si>
    <t>HQT-JV-2025-02-0015 , HQT-PV-2025-01-0634 New Special Company Account Deposit ( AYA ) , ( Saving - ( 14 ) &amp; Current - ( 14 ) ),Total Amt = 280,000/-MMK *Remark for  Win Motor 10,000MMK</t>
  </si>
  <si>
    <t>AMISCATT-2025-02-00023</t>
  </si>
  <si>
    <t>Bank opening amount 15.53ks</t>
  </si>
  <si>
    <t>10032002-009 Cash At Bank -KBZ-MMK-31851331800492802-Call Deposit,Win Motor Co.,Ltd(ATT) (MMK) (ATT)</t>
  </si>
  <si>
    <t>RV-ATT-2025-05-00045 (SI-UNT-ATT-2023-10-00018)</t>
  </si>
  <si>
    <t>10032002-009 Cash At Bank -KBZ-MMK-31851331800492802-Call Deposit,Win Motor Co.,Ltd(ATT)(ATT)</t>
  </si>
  <si>
    <t>KYAW MYINT,U</t>
  </si>
  <si>
    <t>SI-UNT-ATT-2023-10-00018</t>
  </si>
  <si>
    <t>Customer Payment 2,489,511.00 K - KYAW MYINT,U - 05/28/2025</t>
  </si>
  <si>
    <t>RV-ATT-2025-05-00045</t>
  </si>
  <si>
    <t>AMISCATT-2025-05-00015 (Interest Income -638,000/-Ks  Customer U Cho Aye  ...)</t>
  </si>
  <si>
    <t>CHO AYE,U</t>
  </si>
  <si>
    <t>Interest Income -638,000/-Ks  Customer U Cho Aye   Invoice Date    3/20/2023    Invoice No  'UINV/ATT/2023/003/174     Odoo SI    SI-UNT-MDY-1-ATT-2023-10-00005    Deutz Fahr Tractor , STH Dozer, CMT 7poly Disc 26"     Final Payment    , Payment Date 27-May-2025 , Win Motor KBZ Special Acc (Call Deposit) , Amt -13,398,000/-Ks , Principle Amt -12,760,000/-Ks + Fine 638,000/-Ks</t>
  </si>
  <si>
    <t xml:space="preserve">Interest Income -638,000/-Ks  Customer U Cho Aye   Invoice Date    3/20/2023    Invoice No  'UINV/ATT/2023/003/174     Odoo SI    SI-UNT-MDY-1-ATT-2023-10-00005    Deutz Fahr Tractor , STH Dozer, CMT 7poly Disc 26"     Final Payment    , Payment Date 27-May-2025 , Win Motor KBZ Special Acc (Call Deposit) , Amt -13,398,000/-Ks , Principle Amt -12,760,000/-Ks + Fine 638,000/-Ks </t>
  </si>
  <si>
    <t>AMISCATT-2025-05-00015</t>
  </si>
  <si>
    <t>RV-ATT-2025-05-00046 (SI-UNT-MDY-1-ATT-2023-10-00005)</t>
  </si>
  <si>
    <t>SI-UNT-MDY-1-ATT-2023-10-00005</t>
  </si>
  <si>
    <t>Customer Payment 12,760,000.00 K - CHO AYE,U - 05/27/2025</t>
  </si>
  <si>
    <t>RV-ATT-2025-05-00046</t>
  </si>
  <si>
    <t>RV-ATT-2025-05-00041 (Pre Payment/Down Payment)</t>
  </si>
  <si>
    <t>TIN MIN AUNG,U</t>
  </si>
  <si>
    <t>Customer Payment 600,000.00 K - TIN MIN AUNG,U - 05/19/2025</t>
  </si>
  <si>
    <t>RV-ATT-2025-05-00041</t>
  </si>
  <si>
    <t>AMISCATT-2025-05-00011 (Cash Transfer JE, Customer U Bo Bo,Part Income fro...)</t>
  </si>
  <si>
    <t>Cash Transfer JE, Customer U Bo Bo,Part Income from GBK BR to ATT BU,SO-PRT-GBK-ATT-2025-05-00005  SI-PRT-GBK-ATT-2025-05-00005  $5 @ 4420 = 22,100/-ks  Customer  U THAN NAING SOE,Part Income from GBK BR to ATT BU SO-PRT-GBK-ATT-2025-05-00006   SI-PRT-GBK-ATT-2025-05-00006  $9@4420 = 39,780/-ks  Total MMK 61,880/-ks</t>
  </si>
  <si>
    <t>AMISCATT-2025-05-00011</t>
  </si>
  <si>
    <t>RV-ATT-2025-05-00017 (SI-UNT-ATT-2025-05-00003)</t>
  </si>
  <si>
    <t>Customer Payment 57,000,000.00 K - AUNG KYAW NYUNT,U - 05/17/2025</t>
  </si>
  <si>
    <t>RV-ATT-2025-05-00017</t>
  </si>
  <si>
    <t>AMISCATT-2025-05-00016 (Customer U Tin Ko Ko (9/Pa Ma Na (N) 145782),Part ...)</t>
  </si>
  <si>
    <t>Customer U Tin Ko Ko (9/Pa Ma Na (N) 145782),Part Income from NPT BR to ATT BU ,NPT-BSO-PRT-2025-05-0004 ; USD 95.04*4410, Ks;419,126/-</t>
  </si>
  <si>
    <t>AMISCATT-2025-05-00016</t>
  </si>
  <si>
    <t>AMISCATT-2025-05-00013 (Customer U Kyaw Myint,Part Income from NYU BR to A...)</t>
  </si>
  <si>
    <t>Customer U Kyaw Myint,Part Income from NYU BR to ATT BU,SO-PRT-NYU-ATT-2025-05-00003  $ 132.58 @ 4420 , MMK - 586,000/- (RV-NYU-2025-05-00037)(SI-PRT-NYU-ATT-2025-05-00003)</t>
  </si>
  <si>
    <t>AMISCATT-2025-05-00013</t>
  </si>
  <si>
    <t>RV-ATT-2025-05-00008 (ATT-UNT-SI-23050031,UINV/ATT/2023/005/194)</t>
  </si>
  <si>
    <t>SAN AUNG,U</t>
  </si>
  <si>
    <t>ATT-UNT-SI-23050031,UINV/ATT/2023/005/194</t>
  </si>
  <si>
    <t>Customer Payment 4,408,000.00 K - SAN AUNG,U - 05/12/2025</t>
  </si>
  <si>
    <t>RV-ATT-2025-05-00008</t>
  </si>
  <si>
    <t>AMISCATT-2025-05-00005 (Cash Transfer JE, Customer U Soe Min Naing,S'part ...)</t>
  </si>
  <si>
    <t>Cash Transfer JE, Customer U Soe Min Naing,S'part Income form GBK BR to ATT BU $ 165 @ 4420 =  729,300/-ks  (SO-PRT-GBK-ATT-2025-05-00002)</t>
  </si>
  <si>
    <t>AMISCATT-2025-05-00005</t>
  </si>
  <si>
    <t>AMISCATT-2025-05-00007 (Bank Statement Charges for Apr'25)</t>
  </si>
  <si>
    <t>Bank Statement Charges for Apr'25</t>
  </si>
  <si>
    <t xml:space="preserve">Bank Statement Charges for Apr'25 </t>
  </si>
  <si>
    <t>AMISCATT-2025-05-00007</t>
  </si>
  <si>
    <t>AMISCATT-2025-05-00006 (Cash Transfer JE,Customer U Than Min Htun,Part Inc...)</t>
  </si>
  <si>
    <t>Cash Transfer JE,Customer U Than Min Htun,Part Income from MTL BR to ATT BU,MTL-BSO-PRT-2025-04-0018, $ 22.93 @ 4430 , MMK - 101,579/- (RV-MTL-2025-04-00039)</t>
  </si>
  <si>
    <t>AMISCATT-2025-05-00006</t>
  </si>
  <si>
    <t>AMISCATT-2025-05-00003 (Fine Income -  241,090/-Ks Customer Daw Thandar Kh...)</t>
  </si>
  <si>
    <t>THANDAR KHIN,DAW</t>
  </si>
  <si>
    <t>Fine Income -  241,090/-Ks Customer Daw Thandar Khin ,    Invoice date  4/6/2023   Invoice  no 'UINV/ATT/2023/004/181   Odoo SI SI-UNT-MTL-ATT-2023-10-00014       Final Payment  , Over Due  5-May-25 MTL-RV-2025-05-0018 (5,062,900/-Ks), Principle -4821,800/-Ks , Fine 241,090/-Ks ), Transfer Date 5-May-2025,  Win Motor KBZ Special Acc (Call Deposit),</t>
  </si>
  <si>
    <t>AMISCATT-2025-05-00003</t>
  </si>
  <si>
    <t>AMISCATT-2025-05-00002 (Customer Daw Thandar Khin ,    Invoice date  4/6/2...)</t>
  </si>
  <si>
    <t>Customer Daw Thandar Khin ,    Invoice date  4/6/2023   Invoice  no 'UINV/ATT/2023/004/181   Final Payment  , Over Due  5-May-25 MTL-RV-2025-05-0018 (5,062,900/-Ks), Principle -4821,800/-Ks , Fine 241,090/-Ks ), Transfer Date 5-May-2025,  Win Motor KBZ Special Acc (Call Deposit),</t>
  </si>
  <si>
    <t>AMISCATT-2025-05-00002</t>
  </si>
  <si>
    <t>RV-ATT-2025-04-00086 (SI-UNT-ATT-2025-05-00001)</t>
  </si>
  <si>
    <t>Customer Payment 22,000,000.00 K - AUNG KO,U - 04/30/2025</t>
  </si>
  <si>
    <t>RV-ATT-2025-04-00086</t>
  </si>
  <si>
    <t>AMISCATT-2025-04-00061 (Customer U SAW HTUN , Part Income from MTL BR to A...)</t>
  </si>
  <si>
    <t>SAW TUN,U</t>
  </si>
  <si>
    <t>Customer U SAW HTUN , Part Income from MTL BR to ATT BU,MTL-BSO-PRT-2025-04-0017 ,(SI-PRT-MTL-ATT-2025-04-00001) $73.32@4430 = 324,808/-ks</t>
  </si>
  <si>
    <t>AMISCATT-2025-04-00061</t>
  </si>
  <si>
    <t>RV-ATT-2025-04-00090 (Pre Payment/Down Payment)</t>
  </si>
  <si>
    <t>MIN ZAW TUN,U</t>
  </si>
  <si>
    <t>Customer Payment 1,600,000.00 K - MIN ZAW TUN,U - 04/29/2025</t>
  </si>
  <si>
    <t>RV-ATT-2025-04-00090</t>
  </si>
  <si>
    <t>AMISCATT-2025-04-00060 (Customer U Aung Than , Part Income from GBK BR to ...)</t>
  </si>
  <si>
    <t>Customer U Aung Than , Part Income from GBK BR to ATT BU,GBK-BSO-PRT-2025-04-0008 ,(SI-PRT-GBK-ATT-2025-04-00003) $ 19.40@4430 = 85,900/-ks, Customer U Soe Min Naing , Part Income from GBK BR to ATT BU,GBK-BSO-PRT-2025-04-0009 ,(SI-PRT-GBK-ATT-2025-04-00004) $ 91.10 @4430 = 403,500/-ks</t>
  </si>
  <si>
    <t>AMISCATT-2025-04-00060</t>
  </si>
  <si>
    <t>AMISCATT-2025-04-00059 (Customer U Wai Lin Htun   Invoice date 4/27/2023 I...)</t>
  </si>
  <si>
    <t>WAI LIN HTUN,U</t>
  </si>
  <si>
    <t>Customer U Wai Lin Htun   Invoice date 4/27/2023 Invoice no 'UINV/ATT/2023/004/188  , Odoo SI no  SI-UNT-PTN-ATT-2023-10-00029  , Final payment  4/28/2025    PTN-RV-2025-04-0037 ( 3,828,000/-ks )  Transfer date 29-Apr-2025 Win Motor KBZ Special Acc (Call Deposit)</t>
  </si>
  <si>
    <t xml:space="preserve">Customer U Wai Lin Htun   Invoice date 4/27/2023 Invoice no 'UINV/ATT/2023/004/188  , Odoo SI no  SI-UNT-PTN-ATT-2023-10-00029  , Final payment  4/28/2025    PTN-RV-2025-04-0037 ( 3,828,000/-ks )  Transfer date 29-Apr-2025 Win Motor KBZ Special Acc (Call Deposit) </t>
  </si>
  <si>
    <t>AMISCATT-2025-04-00059</t>
  </si>
  <si>
    <t>AMISCATT-2025-04-00058 (Cusotmer U Htay Win  Invoice date 4/27/2023 invoic...)</t>
  </si>
  <si>
    <t>Cusotmer U Htay Win  Invoice date 4/27/2023 invoice no 'UINV/ATT/2023/004/187  Odoo SI SI-UNT-ATT-2023-10-00023   4/29/2025   GBK-RV-2025-04-0055, ( 6,380,000/-ks )  Transfer date 29-Apr-2025, Win Motor KBZ Special Acc (Call Deposit), Final Payment</t>
  </si>
  <si>
    <t xml:space="preserve">Cusotmer U Htay Win  Invoice date 4/27/2023 invoice no 'UINV/ATT/2023/004/187  Odoo SI SI-UNT-ATT-2023-10-00023   4/29/2025   GBK-RV-2025-04-0055, ( 6,380,000/-ks )  Transfer date 29-Apr-2025, Win Motor KBZ Special Acc (Call Deposit), Final Payment </t>
  </si>
  <si>
    <t>AMISCATT-2025-04-00058</t>
  </si>
  <si>
    <t>AMISCATT-2025-04-00057 (Customer U Kyaw Myint   invoice date 7/31/2024   i...)</t>
  </si>
  <si>
    <t>Customer U Kyaw Myint   invoice date 7/31/2024   invoice no   'UINV/ATT/2023/004/180   odoo invoice   SI-UNT-ATT-2023-10-00018   payment date 29 Apr 25 , payment 2,489,511/-Ks</t>
  </si>
  <si>
    <t xml:space="preserve">Customer U Kyaw Myint   invoice date 7/31/2024   invoice no   'UINV/ATT/2023/004/180   odoo invoice   SI-UNT-ATT-2023-10-00018   payment date 29 Apr 25 , payment 2,489,511/-Ks  </t>
  </si>
  <si>
    <t>AMISCATT-2025-04-00057</t>
  </si>
  <si>
    <t>RV-ATT-2025-04-00049 (SI-UNT-ATT-2025-04-00035)</t>
  </si>
  <si>
    <t>AUNG SOE,U</t>
  </si>
  <si>
    <t>SI-UNT-ATT-2025-04-00035</t>
  </si>
  <si>
    <t>Customer Payment 59,000,000.00 K - AUNG SOE,U - 04/25/2025</t>
  </si>
  <si>
    <t>RV-ATT-2025-04-00049</t>
  </si>
  <si>
    <t>AMISCATT-2025-04-00054 (Customer U Zaw Khaing , Invoice Date 18-Apr2023 , ...)</t>
  </si>
  <si>
    <t>ZAW KHAING,U</t>
  </si>
  <si>
    <t>Customer U Zaw Khaing , Invoice Date 18-Apr2023 , Invoice no 'UINV/ATT/2023/004/183  Odoo SI SI-UNT-ATT-2023-10-00020 ,Final payment     24-Apr-2025,  NLP-RV-2024-04-0047 (8,569,500/-ks), Transfer Date 25-Apr-2025, KBZ Special Acc (Call Deposit)</t>
  </si>
  <si>
    <t>AMISCATT-2025-04-00054</t>
  </si>
  <si>
    <t>RV-ATT-2025-04-00044 (SI-UNT-ATT-2025-04-00035)</t>
  </si>
  <si>
    <t>Customer Payment 60,000,000.00 K - AUNG SOE,U - 04/24/2025</t>
  </si>
  <si>
    <t>RV-ATT-2025-04-00044</t>
  </si>
  <si>
    <t>RV-ATT-2025-04-00045 (SI-UNT-ATT-2025-04-00035)</t>
  </si>
  <si>
    <t>Customer Payment 2,000,000.00 K - AUNG SOE,U - 04/23/2025</t>
  </si>
  <si>
    <t>RV-ATT-2025-04-00045</t>
  </si>
  <si>
    <t>RV-ATT-2025-04-00043 (SI-UNT-ATT-2025-04-00034)</t>
  </si>
  <si>
    <t>SET AUNG,U</t>
  </si>
  <si>
    <t>SI-UNT-ATT-2025-04-00034</t>
  </si>
  <si>
    <t>Customer Payment 9,000,000.00 K - SET AUNG,U - 04/23/2025</t>
  </si>
  <si>
    <t>RV-ATT-2025-04-00043</t>
  </si>
  <si>
    <t>AMISCATT-2025-04-00051 (Customer U Win Naing   Invoice date 10/22/2024   I...)</t>
  </si>
  <si>
    <t>WIN NAING,U</t>
  </si>
  <si>
    <t>Customer U Win Naing   Invoice date 10/22/2024   Invoice no 'UINV/ATT/2023/005/197   Odoo SI SI-UNT-ATT-2024-10-00006  Second Payment 6,272,000/-Ks   KBZ Special Acc (Call Deposit)  Payment Date 22-Apr-2025</t>
  </si>
  <si>
    <t>AMISCATT-2025-04-00051</t>
  </si>
  <si>
    <t>AMISCATT-2025-04-00008 (Bank Statement Charges for Feb'25 Monthly Transiti...)</t>
  </si>
  <si>
    <t>Bank Statement Charges for Feb'25 Monthly Transition (7-Apr-2025) 1,000/-ks</t>
  </si>
  <si>
    <t xml:space="preserve">Bank Statement Charges for Feb'25 Monthly Transition (7-Apr-2025) 1,000/-ks </t>
  </si>
  <si>
    <t>AMISCATT-2025-04-00008</t>
  </si>
  <si>
    <t>AMISCATT-2025-04-00044 (Cash Transfer JE,Customer U Myo Htet , Part Income...)</t>
  </si>
  <si>
    <t>Cash Transfer JE,Customer U Myo Htet , Part Income from TGY BR to ATT $61.27 @ 4440 = 272,000/-ks  Received by win Motor KBZ BANK</t>
  </si>
  <si>
    <t xml:space="preserve">Cash Transfer JE,Customer U Myo Htet , Part Income from TGY BR to ATT $61.27 @ 4440 = 272,000/-ks  Received by win Motor KBZ BANK </t>
  </si>
  <si>
    <t>AMISCATT-2025-04-00044</t>
  </si>
  <si>
    <t>AMISCATT-2025-04-00007 (Fine -915000/Ks  Customer U Ba Oo   Odoo SI SI-UNT...)</t>
  </si>
  <si>
    <t>BA OO,U</t>
  </si>
  <si>
    <t>Fine -915000/Ks  Customer U Ba Oo   Odoo SI SI-UNT-TGY-ATT-2023-10-00012  invoice date 4/4/2023    invoice no UINV/ATT/2023/004/179   31-Mar-25    TGY-RV-2025-03-0072 ( 17,015,000/-Ks) Principle Amt  - 16,100,000/-Ks   Fine 915,000/-Ks</t>
  </si>
  <si>
    <t>AMISCATT-2025-04-00007</t>
  </si>
  <si>
    <t>AMISCATT-2025-04-00006 (Customer U Ba Oo   Odoo SI SI-UNT-TGY-ATT-2023-10-...)</t>
  </si>
  <si>
    <t>Customer U Ba Oo   Odoo SI SI-UNT-TGY-ATT-2023-10-00012  invoice date 4/4/2023    invoice no UINV/ATT/2023/004/179   31-Mar-25    TGY-RV-2025-03-0072 ( 17,015,000/-Ks) Principle Amt  - 16,100,000/-Ks   Fine 915,000/-Ks</t>
  </si>
  <si>
    <t xml:space="preserve">Customer U Ba Oo   Odoo SI SI-UNT-TGY-ATT-2023-10-00012  invoice date 4/4/2023    invoice no UINV/ATT/2023/004/179   31-Mar-25    TGY-RV-2025-03-0072 ( 17,015,000/-Ks) Principle Amt  - 16,100,000/-Ks   Fine 915,000/-Ks
</t>
  </si>
  <si>
    <t>AMISCATT-2025-04-00006</t>
  </si>
  <si>
    <t>AMISCATT-2025-04-00005 (Customer Daw Thandar Khin ,   Odoo SI  SI-UNT-MTL-...)</t>
  </si>
  <si>
    <t>Customer Daw Thandar Khin ,   Odoo SI  SI-UNT-MTL-ATT-2023-10-00014   Invoice date 4/6/2023   invoice no   'UINV/ATT/2023/004/181   , Current Due   , 1-Apr-25 MTL-RV-2025-04-0005, Trasfer Date 4-Apr-25, KBZ Special Acc(Call Deposit), Amt -4,000,000/-Ks,</t>
  </si>
  <si>
    <t xml:space="preserve">Customer Daw Thandar Khin ,   Odoo SI  SI-UNT-MTL-ATT-2023-10-00014   Invoice date 4/6/2023   invoice no   'UINV/ATT/2023/004/181   , Current Due   , 1-Apr-25 MTL-RV-2025-04-0005, Trasfer Date 4-Apr-25, KBZ Special Acc(Call Deposit), Amt -4,000,000/-Ks, </t>
  </si>
  <si>
    <t>AMISCATT-2025-04-00005</t>
  </si>
  <si>
    <t>AMISCATT-2025-04-00043 (Cash Transfer JE,Customer U Aung Win, Part Income ...)</t>
  </si>
  <si>
    <t>AUNG WIN (BGO)</t>
  </si>
  <si>
    <t>Cash Transfer JE,Customer U Aung Win, Part Income from NLP BR to ATT 004/180) =$9.69 @ 4440 = 43,000/-ks   Received by Win motor KBZ BANK  '31851331800492802</t>
  </si>
  <si>
    <t xml:space="preserve">Cash Transfer JE,Customer U Aung Win, Part Income from NLP BR to ATT 004/180) =$9.69 @ 4440 = 43,000/-ks   Received by Win motor KBZ BANK  '31851331800492802  </t>
  </si>
  <si>
    <t>AMISCATT-2025-04-00043</t>
  </si>
  <si>
    <t>AMISCATT-2025-04-00004 (U Kyaw Myint   invoice date 7/31/2024   invoice no...)</t>
  </si>
  <si>
    <t>U Kyaw Myint   invoice date 7/31/2024   invoice no   'UINV/ATT/2023/004/180   odoo invoice   SI-UNT-ATT-2023-10-00018  1-Apr-25     MTL-RV-2025-04-0001, Transfer Date 2-Apr-25 KBZ Bank Special Acc (Call Deposit)(2,489,550/-Ks)</t>
  </si>
  <si>
    <t>AMISCATT-2025-04-00004</t>
  </si>
  <si>
    <t>AMISCATT-2025-04-00003 (Customer  U Kyaw Thu (GBK) , Odoo SI SI-UNT-GBK-AT...)</t>
  </si>
  <si>
    <t>KYAW THU,U</t>
  </si>
  <si>
    <t>Customer  U Kyaw Thu (GBK) , Odoo SI SI-UNT-GBK-ATT-2023-10-00030    invoice date 4/25/2023    invoice no 'UINV/ATT/2023/004/186   , Final Payment   2-Apr-25 GBK-RV-2025-04-0002, Transfer Date 2 -Apr-25, KBZ Special Acc (Call Deposit)  , Amt -4,872,000/-Ks</t>
  </si>
  <si>
    <t>AMISCATT-2025-04-00003</t>
  </si>
  <si>
    <t>AMISCATT-2025-03-00067 (By Transfer , Interest Income from KBZ Bank Post C...)</t>
  </si>
  <si>
    <t>By Transfer , Interest Income from KBZ Bank Post Credit Customer     1,231,896.76 /-ks</t>
  </si>
  <si>
    <t>AMISCATT-2025-03-00067</t>
  </si>
  <si>
    <t>AMISCATT-2025-03-00024 (Cash Transfer JE, Customer MOE AUNG KYAW, S'part I...)</t>
  </si>
  <si>
    <t>MOE AUNG KYAW,U</t>
  </si>
  <si>
    <t>Cash Transfer JE, Customer MOE AUNG KYAW, S'part Income from NLP BR to ATT BU  $31.48  @ 4440 = 139,800/-ks (SI-PRT-NLP-ATT-2025-03-00003)(RV-NLP-2025-03-00068)</t>
  </si>
  <si>
    <t xml:space="preserve">Cash Transfer JE, Customer MOE AUNG KYAW, S'part Income from NLP BR to ATT BU  $31.48  @ 4440 = 139,800/-ks (SI-PRT-NLP-ATT-2025-03-00003)(RV-NLP-2025-03-00068) </t>
  </si>
  <si>
    <t>AMISCATT-2025-03-00024</t>
  </si>
  <si>
    <t>AMISCATT-2025-03-00029 (To Transfer  DEBIT MISCELLENIOUS - Miscellaneous C...)</t>
  </si>
  <si>
    <t>To Transfer  DEBIT MISCELLENIOUS - Miscellaneous Customer Debit E STATEMENT FEE FOR FEB - MARCH   18,500/-ks</t>
  </si>
  <si>
    <t xml:space="preserve">To Transfer  DEBIT MISCELLENIOUS - Miscellaneous Customer Debit E STATEMENT FEE FOR FEB - MARCH   18,500/-ks </t>
  </si>
  <si>
    <t>AMISCATT-2025-03-00029</t>
  </si>
  <si>
    <t>AMISCATT-2025-03-00019 (Cash Transfer JE , Customer U Htay Win, S'part Inc...)</t>
  </si>
  <si>
    <t>Cash Transfer JE , Customer U Htay Win, S'part Income from GBK BR to ATT BU  $22.93 @ 4430 = 101,579 /-ks (SI-PRT-GBK-ATT-2025-03-00003)</t>
  </si>
  <si>
    <t xml:space="preserve">Cash Transfer JE , Customer U Htay Win, S'part Income from GBK BR to ATT BU  $22.93 @ 4430 = 101,579 /-ks (SI-PRT-GBK-ATT-2025-03-00003) </t>
  </si>
  <si>
    <t>AMISCATT-2025-03-00019</t>
  </si>
  <si>
    <t>AMISCATT-2025-03-00018 (Cash Transfer JE , Customer U Aung Than Hlaing, S'...)</t>
  </si>
  <si>
    <t>Cash Transfer JE , Customer U Aung Than Hlaing, S'part Income from GBK BR to ATT BU  $42.93 @ 4460 = 191,468/-ks (SI-PRT-GBK-ATT-2025-03-00001) , Customer U Saung Tin, S'part Income from GBK BR to ATT BU  $22.93 @ 4410 = 101,121/-ks (SI-PRT-GBK-ATT-2025-03-00002)  Total mmk 292,588/ks</t>
  </si>
  <si>
    <t>AMISCATT-2025-03-00018</t>
  </si>
  <si>
    <t>AMISCATT-2025-03-00017 (Customer U Kyaw Myo Hliang , Invoice date  13-Sep-...)</t>
  </si>
  <si>
    <t>KYAW MYO HLAING,U</t>
  </si>
  <si>
    <t>Customer U Kyaw Myo Hliang , Invoice date  13-Sep-23   invoice no  'UINV/ATT/2023/009/226  odoo Invoice SI-UNT-ATT-2023-10-00044  18-Mar-25 NPT-RV-2025-03-0018(8,990,000/-Ks), Transfer date (21-Mar-2025, KBZ Special Acc ( Call Deposit), ( For U Myint Htay - 7,685,000/-Ks + For U Kyaw Myo Hlaing -8,990,000/-Ks)</t>
  </si>
  <si>
    <t xml:space="preserve">Customer U Kyaw Myo Hliang , Invoice date  13-Sep-23   invoice no  'UINV/ATT/2023/009/226  odoo Invoice SI-UNT-ATT-2023-10-00044  18-Mar-25 NPT-RV-2025-03-0018(8,990,000/-Ks), Transfer date (21-Mar-2025, KBZ Special Acc ( Call Deposit), ( For U Myint Htay - 7,685,000/-Ks + For U Kyaw Myo Hlaing -8,990,000/-Ks) </t>
  </si>
  <si>
    <t>AMISCATT-2025-03-00017</t>
  </si>
  <si>
    <t>AMISCATT-2025-03-00015 (Customer U Myint Htay   Invoice date 3/17/2023   i...)</t>
  </si>
  <si>
    <t>MYINT HTAY,U</t>
  </si>
  <si>
    <t>Customer U Myint Htay   Invoice date 3/17/2023   invoice no UINV/ATT/2023/003/171  Final  Payment   17-Mar-25   NPT-RV-2025-03-0017, Transfer date (21-Mar-2025, KBZ Special Acc ( Call Deposit), Total 16,675,000/-Ks ( For U Myint Htay - 7,685,000/-Ks + For U Kyaw Myo Hlaing -8,990,000/-Ks</t>
  </si>
  <si>
    <t xml:space="preserve">Customer U Myint Htay   Invoice date 3/17/2023   invoice no UINV/ATT/2023/003/171  Final  Payment   17-Mar-25   NPT-RV-2025-03-0017, Transfer date (21-Mar-2025, KBZ Special Acc ( Call Deposit), Total 16,675,000/-Ks ( For U Myint Htay - 7,685,000/-Ks + For U Kyaw Myo Hlaing -8,990,000/-Ks </t>
  </si>
  <si>
    <t>AMISCATT-2025-03-00015</t>
  </si>
  <si>
    <t>AMISCATT-2025-03-00016 (THAN NAING SOE,U , SI-UNT-GBK-ATT-2023-10-00029 , ...)</t>
  </si>
  <si>
    <t>THAN NAING SOE,U</t>
  </si>
  <si>
    <t>THAN NAING SOE,U , SI-UNT-GBK-ATT-2023-10-00029 , UINV/ATT/2023/003/173(Used) , Final Payment  20-Mar-25 GBK-RV-2025-03-0021, Transfer date , 20-Mar-2025 , KBZ Special Acc ( Call Deposit)  Amt - 12,832,500/-Ks</t>
  </si>
  <si>
    <t xml:space="preserve">THAN NAING SOE,U , SI-UNT-GBK-ATT-2023-10-00029 , UINV/ATT/2023/003/173(Used) , Final Payment  20-Mar-25 GBK-RV-2025-03-0021, Transfer date , 20-Mar-2025 , KBZ Special Acc ( Call Deposit)  Amt - 12,832,500/-Ks
</t>
  </si>
  <si>
    <t>AMISCATT-2025-03-00016</t>
  </si>
  <si>
    <t>AMISCATT-2025-03-00012 (Cash Transfer JE , MKN BR Customer U SUT SENG , S'...)</t>
  </si>
  <si>
    <t>SUT SENG,U</t>
  </si>
  <si>
    <t>Cash Transfer JE , MKN BR Customer U SUT SENG , S'part Income from MKN BR to ATT BU(MKN/INV/ATT/2025/03/0442) $192.44 @ 4460 =858,300/-ks  with KBZ BANK</t>
  </si>
  <si>
    <t xml:space="preserve">Cash Transfer JE , MKN BR Customer U SUT SENG , S'part Income from MKN BR to ATT BU(MKN/INV/ATT/2025/03/0442) $192.44 @ 4460 =858,300/-ks  with KBZ BANK </t>
  </si>
  <si>
    <t>AMISCATT-2025-03-00012</t>
  </si>
  <si>
    <t>RV-ATT-2025-03-00010 (SI-UNT-ATT-2023-10-00009)</t>
  </si>
  <si>
    <t>KHIN THAUNG,U</t>
  </si>
  <si>
    <t>SI-UNT-ATT-2023-10-00009</t>
  </si>
  <si>
    <t>Customer Payment 7,975,000.00 K - KHIN THAUNG,U - 03/11/2025</t>
  </si>
  <si>
    <t>RV-ATT-2025-03-00010</t>
  </si>
  <si>
    <t>AMISCATT-2025-03-00011 (Customer U Kyaw Lwin , Invoice date 9/9/2023  invo...)</t>
  </si>
  <si>
    <t>KYAW LWIN,U</t>
  </si>
  <si>
    <t>Customer U Kyaw Lwin , Invoice date 9/9/2023  invoice no UINV/ATT/2023/009/224  11-Mar-25 GBK-RV-2025-03-0009,(9,425,000/-ks) Trasfer Date 11-Mar-2025 KBZ Special Acc (Call Deposit ) ,31851331800492802</t>
  </si>
  <si>
    <t xml:space="preserve">Customer U Kyaw Lwin , Invoice date 9/9/2023  invoice no UINV/ATT/2023/009/224  11-Mar-25 GBK-RV-2025-03-0009,(9,425,000/-ks) Trasfer Date 11-Mar-2025 KBZ Special Acc (Call Deposit ) ,31851331800492802 </t>
  </si>
  <si>
    <t>AMISCATT-2025-03-00011</t>
  </si>
  <si>
    <t>AMISCATT-2025-03-00009 (To Transfer - Bank Statement charges for KBZ Speci...)</t>
  </si>
  <si>
    <t>To Transfer - Bank Statement charges for KBZ Special Account (Call Deposit)'31851331800492802 (KBZ Bank ) Charges 1,000/-ks (11-Mar-2025)</t>
  </si>
  <si>
    <t xml:space="preserve">	To Transfer - Bank Statement charges for KBZ Special Account (Call Deposit)'31851331800492802 (KBZ Bank ) Charges 1,000/-ks (11-Mar-2025)</t>
  </si>
  <si>
    <t>AMISCATT-2025-03-00009</t>
  </si>
  <si>
    <t>RV-ATT-2025-03-00007 (SI-UNT-ATT-2025-03-00001)</t>
  </si>
  <si>
    <t>MAUNG ZAW HTWE,U</t>
  </si>
  <si>
    <t>SI-UNT-ATT-2025-03-00001</t>
  </si>
  <si>
    <t>Customer Payment 33,000,000.00 K - MAUNG ZAW HTWE,U - 03/10/2025</t>
  </si>
  <si>
    <t>RV-ATT-2025-03-00007</t>
  </si>
  <si>
    <t>AMISCATT-2025-03-00006 (U Myint Oo  Invoice date  9/9/2023   Invoice no 'U...)</t>
  </si>
  <si>
    <t>MYINT OO,U</t>
  </si>
  <si>
    <t>U Myint Oo  Invoice date  9/9/2023   Invoice no 'UINV/ATT/2023/009/223   odoo invoice no SI-UNT-ATT-2023-10-00042    2025-03-07   GBK-RV-2025-03-0005    Transfer date 7-Mar-2025 , KBZ Special Acc (Call Deposit)   Amt 3,045,000/-Ks</t>
  </si>
  <si>
    <t>AMISCATT-2025-03-00006</t>
  </si>
  <si>
    <t>AMISCATT-2025-03-00005 (U Min Zaw Tun    Invoice date  3/17/2023  invoice ...)</t>
  </si>
  <si>
    <t>U Min Zaw Tun    Invoice date  3/17/2023  invoice no UINV/ATT/2023/003/172   odoo invoice no  SI-UNT-GBK-ATT-2023-10-00028  ,2025-03-06   GBK-RV-2025-03-0004  Amt -9,865,800/-Ks , Transfer Date 6-Mar-2025  , KBZ Special Acc Call Deposit Acc</t>
  </si>
  <si>
    <t xml:space="preserve">U Min Zaw Tun    Invoice date  3/17/2023  invoice no UINV/ATT/2023/003/172   odoo invoice no  SI-UNT-GBK-ATT-2023-10-00028  ,2025-03-06   GBK-RV-2025-03-0004  Amt -9,865,800/-Ks , Transfer Date 6-Mar-2025  , KBZ Special Acc Call Deposit Acc </t>
  </si>
  <si>
    <t>AMISCATT-2025-03-00005</t>
  </si>
  <si>
    <t>AMISCATT-2025-03-00004 (Cash Transfer JE , MTL BR Customer U Kyaw Myint  A...)</t>
  </si>
  <si>
    <t>Cash Transfer JE , MTL BR Customer U Kyaw Myint  ATT/INV/MTL/2025/Feb/162918 amt - $ 13.5 *. 4520 = ks 61,020/- MTL-RV-2025-02-0045 (13-2-25) MTL-PV-2025-03-0009 (4-Mar-25) Cash transfer with KBZ Win Motor</t>
  </si>
  <si>
    <t xml:space="preserve">Cash Transfer JE , MTL BR Customer U Kyaw Myint  ATT/INV/MTL/2025/Feb/162918 amt - $ 13.5 *. 4520 = ks 61,020/- MTL-RV-2025-02-0045 (13-2-25) MTL-PV-2025-03-0009 (4-Mar-25) Cash transfer with KBZ Win Motor  </t>
  </si>
  <si>
    <t>AMISCATT-2025-03-00004</t>
  </si>
  <si>
    <t>RV-ATT-2025-02-00074 (SI-UNT-ATT-2023-10-00018)</t>
  </si>
  <si>
    <t>Customer Payment 2,489,511.00 K - KYAW MYINT,U - 02/28/2025</t>
  </si>
  <si>
    <t>RV-ATT-2025-02-00074</t>
  </si>
  <si>
    <t>AMISCATT-2025-02-00026 (Customer 'U PHRAY REH   Invoice date  2/28/2023   ...)</t>
  </si>
  <si>
    <t>PHRAY REH,U</t>
  </si>
  <si>
    <t>Customer 'U PHRAY REH   Invoice date  2/28/2023   Invoice no   'UINV/ATT/2023/002/166  Odoo invoice   SI-UNT-TGY-ATT-2023-10-00022   27-Feb-25 TGY-RV-2025-02-0084, Transfer date 27-FEB-25, KBZ Special (Call Deposit Acc), 6,742,500/-Ks</t>
  </si>
  <si>
    <t xml:space="preserve">Customer 'U PHRAY REH   Invoice date  2/28/2023   Invoice no   'UINV/ATT/2023/002/166  Odoo invoice   SI-UNT-TGY-ATT-2023-10-00022   27-Feb-25 TGY-RV-2025-02-0084, Transfer date 27-FEB-25, KBZ Special (Call Deposit Acc), 6,742,500/-Ks </t>
  </si>
  <si>
    <t>AMISCATT-2025-02-00026</t>
  </si>
  <si>
    <t>RV-ATT-2025-02-00027 (SI-UNT-ATT-2025-02-00004)</t>
  </si>
  <si>
    <t>SI-UNT-ATT-2025-02-00004</t>
  </si>
  <si>
    <t>Customer Payment 57,000,000.00 K - WIN NAING,U - 02/26/2025</t>
  </si>
  <si>
    <t>RV-ATT-2025-02-00027</t>
  </si>
  <si>
    <t>RV-ATT-2025-02-00025 (SI-UNT-ATT-2025-02-00002)</t>
  </si>
  <si>
    <t>Customer Payment 32,000,000.00 K - RAJAR BAR BU,U - 02/25/2025</t>
  </si>
  <si>
    <t>RV-ATT-2025-02-00025</t>
  </si>
  <si>
    <t>RV-ATT-2025-02-00024 (SI-UNT-ATT-2025-02-00003)</t>
  </si>
  <si>
    <t>KHIN SOE,U</t>
  </si>
  <si>
    <t>SI-UNT-ATT-2025-02-00003</t>
  </si>
  <si>
    <t>Customer Payment 34,000,000.00 K - KHIN SOE,U - 02/25/2025</t>
  </si>
  <si>
    <t>RV-ATT-2025-02-00024</t>
  </si>
  <si>
    <t>AMISCATT-2025-02-00021 (U Aung Than Hlaing    Invoice date 8/10/2023    In...)</t>
  </si>
  <si>
    <t>AUNG THAN HLAING,U</t>
  </si>
  <si>
    <t>U Aung Than Hlaing    Invoice date 8/10/2023    Invoice no   'UINV/ATT/2023/008/218   odoo invoice no  SI-UNT-ATT-2023-10-00038    24-FEB-25   GBK-RV-2025-02-0038, Amt 2,000,000/-Ks   Transfer date 24-FEB-25, KBZ  Special Acc (Call Deposit Acc)</t>
  </si>
  <si>
    <t>AMISCATT-2025-02-00021</t>
  </si>
  <si>
    <t>AMISCATT-2025-02-00071 (Cash Transfer JE,Customer U Min Naing,Part Income ...)</t>
  </si>
  <si>
    <t>MIN NAING,U</t>
  </si>
  <si>
    <t>Cash Transfer JE,Customer U Min Naing,Part Income from NLP BR to ATT BU,NLP/INV/ATT/PT/2/25/159525 $42.44/-@4520=191800/- (NLP-RV-2025-02-0014)</t>
  </si>
  <si>
    <t>AMISCATT-2025-02-00071</t>
  </si>
  <si>
    <t>AMISCATT-2025-02-00017 (U Win Tin   Invoice date 8/8/2023   Invoice no 'UI...)</t>
  </si>
  <si>
    <t>WIN TIN,U</t>
  </si>
  <si>
    <t>U Win Tin   Invoice date 8/8/2023   Invoice no 'UINV/ATT/2023/008/217   odoo invoice   SI-UNT-ATT-2023-10-00037    2/11/2025   PTN-RV-2025-02-0008(10,208,000/-Ks)  Cash Transfer Date 13-Feb-25, Amt- 10,204,948.76/-Ks, (KBZ speical Acc), 17-FBE-2025, HQT-RV-2025-02-0366 ,Amt -3051, K Pay</t>
  </si>
  <si>
    <t xml:space="preserve">U Win Tin   Invoice date 8/8/2023   Invoice no 'UINV/ATT/2023/008/217   odoo invoice   SI-UNT-ATT-2023-10-00037    2/11/2025   PTN-RV-2025-02-0008(10,208,000/-Ks)  Cash Transfer Date 13-Feb-25, Amt- 10,204,948.76/-Ks, (KBZ speical Acc), 17-FBE-2025, HQT-RV-2025-02-0366 ,Amt -3051, K Pay </t>
  </si>
  <si>
    <t>AMISCATT-2025-02-00017</t>
  </si>
  <si>
    <t>AMISCATT-2025-02-00011 (To Transfer - Bank Statement charges for KBZ Speci...)</t>
  </si>
  <si>
    <t>To Transfer - Bank Statement charges for KBZ Special Account (Call Deposit)'31851331800492802 (KBZ Bank ) Charges 500 mmk (11-Feb-2025)</t>
  </si>
  <si>
    <t>AMISCATT-2025-02-00011</t>
  </si>
  <si>
    <t>AMISCATT-2025-02-00070 (Cash Transfer JE , Customer U Win Naing, Part Inco...)</t>
  </si>
  <si>
    <t>Cash Transfer JE , Customer U Win Naing, Part Income from YGN BR to ATT BU,YGN-BSO-PRT-2025-02-0016 , $ 55.26 @ 4570 , MMK - 252,538/- (YGN-RV-2025-02-0019)</t>
  </si>
  <si>
    <t>AMISCATT-2025-02-00070</t>
  </si>
  <si>
    <t>AMISCATT-2025-02-00024 (HQT-JV-2025-02-0021 , HQT-PV-2025-01-0642 New Spec...)</t>
  </si>
  <si>
    <t>HQT-JV-2025-02-0021 , HQT-PV-2025-01-0642 New Special Company Account Deposit ( KBZ ) , ( Current( 14 )*100,000+Call Deposit( 14 )*100,000+Cheque Book ( 14 )*2,000=2,828,000/-MMK ) *Remark for Win Motor  102,000MMK opening income(100,000/-ks , bank charges - 2,000/-ks)</t>
  </si>
  <si>
    <t>HQT-JV-2025-02-0021 , HQT-PV-2025-01-0642 New Special Company Account Deposit ( KBZ ) , ( Current( 14 )*100,000+Call Deposit( 14 )*100,000+Cheque Book ( 14 )*2,000=2,828,000/-MMK ) *Remark for Win Motor  102,000MMK
opening income(100,000/-ks , bank charges - 2,000/-ks)</t>
  </si>
  <si>
    <t>AMISCATT-2025-02-00024</t>
  </si>
  <si>
    <t>AMISCATT-2025-02-00013 (U Aung Than Hlaing    Invoice date 8/10/2023    In...)</t>
  </si>
  <si>
    <t>U Aung Than Hlaing    Invoice date 8/10/2023    Invoice no   'UINV/ATT/2023/008/218   odoo invoice no  SI-UNT-ATT-2023-10-00038   5-FEB-25 , GBK-RV-2025-02-0008,Amt 8,744,500/-Ks, (5-FEB-25,GBK-RV-2025-02-0008,Amt 8,744,500/-Ks, KBZ Special Acc (call deposit)- 7,000,000/-Ks, 6-FEB-25Budget HQT-RV-2025-02-0090)</t>
  </si>
  <si>
    <t>AMISCATT-2025-02-00013</t>
  </si>
  <si>
    <t>AMISCATT-2025-02-00010 (ATT BU  Refund from S'part  3,567,200 MMK , 	ADV-A...)</t>
  </si>
  <si>
    <t>ATT BU  Refund from S'part  3,567,200 MMK , 	ADV-ATT-2025-02-00004 , AC-ATT-2025-02-00016 ,  Machine Repair Charges,PIC_Thinzar Moe Htet, Chairwoman Machine , ST445-20281 Front Tyre, NDR-VIETNAM brand(14.9-24) 2pcs,Rear Tyre ,NDR -VIETNAM brand(8.00-16) 2pcs, New Tyre Repair Charges</t>
  </si>
  <si>
    <t>AMISCATT-2025-02-00010</t>
  </si>
  <si>
    <t>AMISCATT-2025-02-00069 (Cash Bath Transfer JE , Customer Ko Kyaw Thet Lin ...)</t>
  </si>
  <si>
    <t>KO KYAW THET LIN (MTL)</t>
  </si>
  <si>
    <t>Cash Bath Transfer JE , Customer Ko Kyaw Thet Lin , Part Income from MTL BR to ATT BU(ATT/INV/MTL/2025/Feb/162913) = 24.4*4570 = 111508/- (MTL-RV-2025-02-0008)</t>
  </si>
  <si>
    <t>AMISCATT-2025-02-00069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</si>
</sst>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d\-mm\-yyyy"/>
    <numFmt numFmtId="167" formatCode="yyyy\-mm\-dd"/>
  </numFmts>
  <fonts count="50" x14ac:knownFonts="1">
    <font>
      <sz val="11"/>
      <color theme="1"/>
      <name val="Calibri"/>
      <family val="2"/>
      <scheme val="minor"/>
    </font>
    <font>
      <sz val="11"/>
      <color theme="1"/>
      <name val="Calibri"/>
      <family val="2"/>
      <scheme val="minor"/>
    </font>
    <font>
      <sz val="10"/>
      <color theme="1"/>
      <name val="Arial"/>
      <family val="2"/>
    </font>
    <font>
      <sz val="10"/>
      <name val="Arial"/>
      <family val="2"/>
      <charset val="1"/>
    </font>
    <font>
      <sz val="10"/>
      <name val="Arial"/>
      <family val="2"/>
    </font>
    <font>
      <sz val="12"/>
      <color theme="1"/>
      <name val="Calibri"/>
      <family val="2"/>
      <scheme val="minor"/>
    </font>
    <font>
      <b/>
      <sz val="11"/>
      <color theme="1"/>
      <name val="Arial"/>
      <family val="2"/>
    </font>
    <font>
      <b/>
      <sz val="12"/>
      <color theme="1"/>
      <name val="Arial"/>
      <family val="2"/>
    </font>
    <font>
      <sz val="12"/>
      <color theme="1"/>
      <name val="Arial"/>
      <family val="2"/>
    </font>
    <font>
      <sz val="12"/>
      <name val="Arial"/>
      <family val="2"/>
    </font>
    <font>
      <b/>
      <sz val="12"/>
      <name val="Arial"/>
      <family val="2"/>
    </font>
    <font>
      <sz val="9"/>
      <color indexed="81"/>
      <name val="Tahoma"/>
      <family val="2"/>
    </font>
    <font>
      <b/>
      <sz val="9"/>
      <color indexed="81"/>
      <name val="Tahoma"/>
      <family val="2"/>
    </font>
    <font>
      <sz val="13"/>
      <name val="Arial"/>
      <family val="2"/>
    </font>
    <font>
      <sz val="11"/>
      <name val="Calibri"/>
      <family val="2"/>
      <scheme val="minor"/>
    </font>
    <font>
      <b/>
      <sz val="13"/>
      <name val="Arial"/>
      <family val="2"/>
    </font>
    <font>
      <sz val="13"/>
      <color theme="1"/>
      <name val="Calibri"/>
      <family val="2"/>
      <scheme val="minor"/>
    </font>
    <font>
      <sz val="13"/>
      <name val="Calibri"/>
      <family val="2"/>
      <scheme val="minor"/>
    </font>
    <font>
      <b/>
      <sz val="11"/>
      <color theme="1"/>
      <name val="Calibri"/>
      <family val="2"/>
      <scheme val="minor"/>
    </font>
    <font>
      <sz val="11"/>
      <color theme="1"/>
      <name val="Arial"/>
      <family val="2"/>
    </font>
    <font>
      <sz val="11"/>
      <name val="Arial"/>
      <family val="2"/>
    </font>
    <font>
      <b/>
      <sz val="11"/>
      <name val="Arial"/>
      <family val="2"/>
    </font>
    <font>
      <sz val="12"/>
      <name val="Calibri"/>
      <family val="2"/>
      <scheme val="minor"/>
    </font>
    <font>
      <b/>
      <sz val="14"/>
      <color theme="1"/>
      <name val="Times New Roman"/>
      <family val="1"/>
    </font>
    <font>
      <sz val="14"/>
      <color theme="1"/>
      <name val="Times New Roman"/>
      <family val="1"/>
    </font>
    <font>
      <sz val="15"/>
      <color theme="1"/>
      <name val="Times New Roman"/>
      <family val="1"/>
    </font>
    <font>
      <sz val="15"/>
      <color theme="1"/>
      <name val="Arial"/>
      <family val="2"/>
    </font>
    <font>
      <sz val="15"/>
      <name val="Times New Roman"/>
      <family val="1"/>
    </font>
    <font>
      <sz val="15"/>
      <name val="Arial"/>
      <family val="2"/>
    </font>
    <font>
      <b/>
      <sz val="10"/>
      <name val="Arial"/>
      <family val="2"/>
    </font>
    <font>
      <b/>
      <sz val="12"/>
      <name val="Times New Roman"/>
      <family val="1"/>
    </font>
    <font>
      <sz val="14"/>
      <color theme="1"/>
      <name val="Arial"/>
      <family val="2"/>
    </font>
    <font>
      <sz val="14"/>
      <name val="Times New Roman"/>
      <family val="1"/>
    </font>
    <font>
      <sz val="14"/>
      <color theme="1"/>
      <name val="Calibri"/>
      <family val="2"/>
      <scheme val="minor"/>
    </font>
    <font>
      <sz val="14"/>
      <name val="Arial"/>
      <family val="2"/>
    </font>
    <font>
      <b/>
      <sz val="14"/>
      <color theme="1"/>
      <name val="Calibri"/>
      <family val="2"/>
      <scheme val="minor"/>
    </font>
    <font>
      <b/>
      <sz val="14"/>
      <name val="Arial"/>
      <family val="2"/>
    </font>
    <font>
      <sz val="14"/>
      <name val="Calibri"/>
      <family val="2"/>
      <scheme val="minor"/>
    </font>
    <font>
      <b/>
      <sz val="14"/>
      <color theme="1"/>
      <name val="Arial"/>
      <family val="2"/>
    </font>
    <font>
      <b/>
      <sz val="14"/>
      <name val="Times New Roman"/>
      <family val="1"/>
    </font>
    <font>
      <sz val="11"/>
      <color rgb="FFFF0000"/>
      <name val="Calibri"/>
      <family val="2"/>
      <scheme val="minor"/>
    </font>
    <font>
      <b/>
      <sz val="12"/>
      <color theme="1"/>
      <name val="Calibri"/>
      <family val="2"/>
      <scheme val="minor"/>
    </font>
    <font>
      <b/>
      <sz val="10"/>
      <name val="Arial"/>
      <family val="2"/>
      <charset val="1"/>
    </font>
    <font>
      <b/>
      <sz val="10"/>
      <color rgb="FF800000"/>
      <name val="Arial"/>
      <family val="2"/>
      <charset val="1"/>
    </font>
    <font>
      <sz val="10"/>
      <color rgb="FF800000"/>
      <name val="Arial"/>
      <family val="2"/>
      <charset val="1"/>
    </font>
    <font>
      <b/>
      <sz val="10"/>
      <color rgb="FFFFFFFF"/>
      <name val="Arial"/>
      <family val="2"/>
      <charset val="1"/>
    </font>
    <font>
      <sz val="10"/>
      <color rgb="FFFF0000"/>
      <name val="Arial"/>
      <family val="2"/>
      <charset val="1"/>
    </font>
    <font>
      <b/>
      <u/>
      <sz val="10"/>
      <name val="Arial"/>
      <family val="2"/>
      <charset val="1"/>
    </font>
    <font>
      <sz val="9"/>
      <color indexed="81"/>
      <name val="Tahoma"/>
    </font>
    <font>
      <b/>
      <sz val="9"/>
      <color indexed="81"/>
      <name val="Tahoma"/>
    </font>
  </fonts>
  <fills count="15">
    <fill>
      <patternFill patternType="none"/>
    </fill>
    <fill>
      <patternFill patternType="gray125"/>
    </fill>
    <fill>
      <patternFill patternType="solid">
        <fgColor theme="5" tint="0.39997558519241921"/>
        <bgColor indexed="64"/>
      </patternFill>
    </fill>
    <fill>
      <patternFill patternType="solid">
        <fgColor rgb="FF92D050"/>
        <bgColor indexed="64"/>
      </patternFill>
    </fill>
    <fill>
      <patternFill patternType="solid">
        <fgColor rgb="FFFFFF00"/>
        <bgColor indexed="64"/>
      </patternFill>
    </fill>
    <fill>
      <patternFill patternType="solid">
        <fgColor rgb="FF00B0F0"/>
        <bgColor indexed="64"/>
      </patternFill>
    </fill>
    <fill>
      <patternFill patternType="solid">
        <fgColor theme="7" tint="0.59999389629810485"/>
        <bgColor indexed="64"/>
      </patternFill>
    </fill>
    <fill>
      <patternFill patternType="solid">
        <fgColor rgb="FFFFC000"/>
        <bgColor indexed="64"/>
      </patternFill>
    </fill>
    <fill>
      <patternFill patternType="solid">
        <fgColor theme="8" tint="0.39997558519241921"/>
        <bgColor indexed="64"/>
      </patternFill>
    </fill>
    <fill>
      <patternFill patternType="solid">
        <fgColor rgb="FF66FFFF"/>
        <bgColor indexed="64"/>
      </patternFill>
    </fill>
    <fill>
      <patternFill patternType="solid">
        <fgColor theme="8" tint="0.59999389629810485"/>
        <bgColor indexed="64"/>
      </patternFill>
    </fill>
    <fill>
      <patternFill patternType="solid">
        <fgColor rgb="FFFF0000"/>
        <bgColor indexed="64"/>
      </patternFill>
    </fill>
    <fill>
      <patternFill patternType="solid">
        <fgColor rgb="FFC0C0C0"/>
        <bgColor rgb="FFCCCCFF"/>
      </patternFill>
    </fill>
    <fill>
      <patternFill patternType="solid">
        <fgColor rgb="FF000080"/>
        <bgColor rgb="FF000080"/>
      </patternFill>
    </fill>
    <fill>
      <patternFill patternType="solid">
        <fgColor theme="6" tint="0.79998168889431442"/>
        <bgColor indexed="64"/>
      </patternFill>
    </fill>
  </fills>
  <borders count="37">
    <border>
      <left/>
      <right/>
      <top/>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auto="1"/>
      </left>
      <right/>
      <top style="thin">
        <color auto="1"/>
      </top>
      <bottom/>
      <diagonal/>
    </border>
    <border>
      <left/>
      <right/>
      <top style="thin">
        <color indexed="64"/>
      </top>
      <bottom style="thin">
        <color indexed="64"/>
      </bottom>
      <diagonal/>
    </border>
    <border>
      <left style="double">
        <color indexed="64"/>
      </left>
      <right style="thin">
        <color indexed="64"/>
      </right>
      <top style="thin">
        <color indexed="64"/>
      </top>
      <bottom/>
      <diagonal/>
    </border>
    <border>
      <left/>
      <right style="double">
        <color indexed="64"/>
      </right>
      <top style="thin">
        <color indexed="64"/>
      </top>
      <bottom style="thin">
        <color indexed="64"/>
      </bottom>
      <diagonal/>
    </border>
    <border>
      <left style="thin">
        <color auto="1"/>
      </left>
      <right/>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bottom style="thin">
        <color indexed="64"/>
      </bottom>
      <diagonal/>
    </border>
    <border>
      <left style="thin">
        <color auto="1"/>
      </left>
      <right style="double">
        <color indexed="64"/>
      </right>
      <top style="medium">
        <color auto="1"/>
      </top>
      <bottom style="double">
        <color auto="1"/>
      </bottom>
      <diagonal/>
    </border>
    <border>
      <left/>
      <right/>
      <top style="thin">
        <color indexed="64"/>
      </top>
      <bottom/>
      <diagonal/>
    </border>
    <border>
      <left style="thin">
        <color auto="1"/>
      </left>
      <right/>
      <top style="medium">
        <color auto="1"/>
      </top>
      <bottom style="double">
        <color auto="1"/>
      </bottom>
      <diagonal/>
    </border>
    <border>
      <left style="double">
        <color indexed="64"/>
      </left>
      <right style="thin">
        <color indexed="64"/>
      </right>
      <top style="medium">
        <color auto="1"/>
      </top>
      <bottom style="double">
        <color auto="1"/>
      </bottom>
      <diagonal/>
    </border>
    <border>
      <left style="double">
        <color indexed="64"/>
      </left>
      <right style="thin">
        <color indexed="64"/>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double">
        <color indexed="64"/>
      </left>
      <right/>
      <top style="medium">
        <color auto="1"/>
      </top>
      <bottom style="double">
        <color indexed="64"/>
      </bottom>
      <diagonal/>
    </border>
    <border>
      <left/>
      <right/>
      <top style="medium">
        <color auto="1"/>
      </top>
      <bottom style="double">
        <color indexed="64"/>
      </bottom>
      <diagonal/>
    </border>
    <border>
      <left style="thin">
        <color indexed="64"/>
      </left>
      <right style="double">
        <color indexed="64"/>
      </right>
      <top style="thin">
        <color indexed="64"/>
      </top>
      <bottom style="medium">
        <color auto="1"/>
      </bottom>
      <diagonal/>
    </border>
    <border>
      <left/>
      <right style="thin">
        <color indexed="64"/>
      </right>
      <top style="thin">
        <color indexed="64"/>
      </top>
      <bottom style="thin">
        <color indexed="64"/>
      </bottom>
      <diagonal/>
    </border>
    <border>
      <left/>
      <right style="thin">
        <color indexed="64"/>
      </right>
      <top style="thin">
        <color indexed="64"/>
      </top>
      <bottom style="medium">
        <color auto="1"/>
      </bottom>
      <diagonal/>
    </border>
    <border>
      <left style="double">
        <color indexed="64"/>
      </left>
      <right style="thin">
        <color indexed="64"/>
      </right>
      <top style="thin">
        <color indexed="64"/>
      </top>
      <bottom style="medium">
        <color auto="1"/>
      </bottom>
      <diagonal/>
    </border>
    <border>
      <left/>
      <right style="double">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double">
        <color auto="1"/>
      </bottom>
      <diagonal/>
    </border>
    <border>
      <left style="thin">
        <color auto="1"/>
      </left>
      <right style="thin">
        <color auto="1"/>
      </right>
      <top style="thin">
        <color auto="1"/>
      </top>
      <bottom/>
      <diagonal/>
    </border>
    <border>
      <left style="medium">
        <color indexed="64"/>
      </left>
      <right/>
      <top/>
      <bottom/>
      <diagonal/>
    </border>
    <border>
      <left style="double">
        <color indexed="64"/>
      </left>
      <right/>
      <top style="double">
        <color indexed="64"/>
      </top>
      <bottom/>
      <diagonal/>
    </border>
    <border>
      <left/>
      <right/>
      <top style="double">
        <color indexed="64"/>
      </top>
      <bottom/>
      <diagonal/>
    </border>
    <border>
      <left style="double">
        <color indexed="64"/>
      </left>
      <right style="thin">
        <color indexed="64"/>
      </right>
      <top style="double">
        <color indexed="64"/>
      </top>
      <bottom/>
      <diagonal/>
    </border>
    <border>
      <left/>
      <right style="double">
        <color indexed="64"/>
      </right>
      <top style="double">
        <color indexed="64"/>
      </top>
      <bottom/>
      <diagonal/>
    </border>
    <border>
      <left style="double">
        <color indexed="64"/>
      </left>
      <right/>
      <top style="thin">
        <color indexed="64"/>
      </top>
      <bottom/>
      <diagonal/>
    </border>
    <border>
      <left style="double">
        <color indexed="64"/>
      </left>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3" fillId="0" borderId="0"/>
    <xf numFmtId="0" fontId="4" fillId="0" borderId="0"/>
    <xf numFmtId="43" fontId="4"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3" fillId="0" borderId="0" applyFont="0" applyFill="0" applyBorder="0" applyAlignment="0" applyProtection="0"/>
  </cellStyleXfs>
  <cellXfs count="478">
    <xf numFmtId="0" fontId="0" fillId="0" borderId="0" xfId="0"/>
    <xf numFmtId="165" fontId="2" fillId="0" borderId="0" xfId="3" applyNumberFormat="1" applyFont="1"/>
    <xf numFmtId="0" fontId="5" fillId="0" borderId="0" xfId="0" applyFont="1" applyFill="1"/>
    <xf numFmtId="0" fontId="0" fillId="0" borderId="0" xfId="0" applyFill="1"/>
    <xf numFmtId="164" fontId="0" fillId="0" borderId="0" xfId="1" applyNumberFormat="1" applyFont="1" applyFill="1"/>
    <xf numFmtId="0" fontId="14" fillId="0" borderId="0" xfId="0" applyFont="1" applyFill="1"/>
    <xf numFmtId="164" fontId="13" fillId="0" borderId="27" xfId="1" applyNumberFormat="1" applyFont="1" applyFill="1" applyBorder="1"/>
    <xf numFmtId="164" fontId="16" fillId="0" borderId="0" xfId="1" applyNumberFormat="1" applyFont="1" applyFill="1"/>
    <xf numFmtId="164" fontId="16" fillId="0" borderId="0" xfId="0" applyNumberFormat="1" applyFont="1" applyFill="1"/>
    <xf numFmtId="164" fontId="16" fillId="0" borderId="0" xfId="0" applyNumberFormat="1" applyFont="1" applyFill="1" applyAlignment="1"/>
    <xf numFmtId="0" fontId="0" fillId="0" borderId="0" xfId="0" applyFont="1" applyFill="1"/>
    <xf numFmtId="164" fontId="20" fillId="0" borderId="27" xfId="1" applyNumberFormat="1" applyFont="1" applyFill="1" applyBorder="1"/>
    <xf numFmtId="164" fontId="9" fillId="0" borderId="27" xfId="1" applyNumberFormat="1" applyFont="1" applyFill="1" applyBorder="1"/>
    <xf numFmtId="164" fontId="17" fillId="0" borderId="27" xfId="1" applyNumberFormat="1" applyFont="1" applyFill="1" applyBorder="1"/>
    <xf numFmtId="164" fontId="13" fillId="0" borderId="27" xfId="0" applyNumberFormat="1" applyFont="1" applyFill="1" applyBorder="1"/>
    <xf numFmtId="165" fontId="8" fillId="0" borderId="7" xfId="3" applyNumberFormat="1" applyFont="1" applyFill="1" applyBorder="1" applyAlignment="1">
      <alignment wrapText="1"/>
    </xf>
    <xf numFmtId="165" fontId="8" fillId="0" borderId="27" xfId="3" applyNumberFormat="1" applyFont="1" applyFill="1" applyBorder="1" applyAlignment="1">
      <alignment wrapText="1"/>
    </xf>
    <xf numFmtId="164" fontId="0" fillId="0" borderId="27" xfId="1" applyNumberFormat="1" applyFont="1" applyFill="1" applyBorder="1"/>
    <xf numFmtId="164" fontId="0" fillId="0" borderId="0" xfId="0" applyNumberFormat="1" applyFont="1" applyFill="1"/>
    <xf numFmtId="0" fontId="19" fillId="0" borderId="27" xfId="0" applyFont="1" applyFill="1" applyBorder="1"/>
    <xf numFmtId="0" fontId="10" fillId="5" borderId="27" xfId="0" applyFont="1" applyFill="1" applyBorder="1" applyAlignment="1">
      <alignment vertical="center"/>
    </xf>
    <xf numFmtId="164" fontId="10" fillId="0" borderId="14" xfId="1" applyNumberFormat="1" applyFont="1" applyFill="1" applyBorder="1"/>
    <xf numFmtId="164" fontId="10" fillId="0" borderId="16" xfId="0" applyNumberFormat="1" applyFont="1" applyFill="1" applyBorder="1"/>
    <xf numFmtId="165" fontId="10" fillId="0" borderId="17" xfId="3" applyNumberFormat="1" applyFont="1" applyFill="1" applyBorder="1"/>
    <xf numFmtId="165" fontId="6" fillId="0" borderId="18" xfId="3" applyNumberFormat="1" applyFont="1" applyFill="1" applyBorder="1" applyAlignment="1">
      <alignment wrapText="1"/>
    </xf>
    <xf numFmtId="165" fontId="21" fillId="0" borderId="0" xfId="0" applyNumberFormat="1" applyFont="1" applyFill="1" applyBorder="1" applyAlignment="1">
      <alignment horizontal="center" vertical="center" wrapText="1"/>
    </xf>
    <xf numFmtId="164" fontId="14" fillId="0" borderId="27" xfId="1" applyNumberFormat="1" applyFont="1" applyFill="1" applyBorder="1"/>
    <xf numFmtId="43" fontId="14" fillId="0" borderId="27" xfId="1" applyFont="1" applyFill="1" applyBorder="1"/>
    <xf numFmtId="164" fontId="20" fillId="0" borderId="27" xfId="0" applyNumberFormat="1" applyFont="1" applyFill="1" applyBorder="1"/>
    <xf numFmtId="164" fontId="10" fillId="0" borderId="27" xfId="0" applyNumberFormat="1" applyFont="1" applyFill="1" applyBorder="1"/>
    <xf numFmtId="165" fontId="10" fillId="0" borderId="6" xfId="0" applyNumberFormat="1" applyFont="1" applyFill="1" applyBorder="1" applyAlignment="1">
      <alignment horizontal="center" vertical="center" wrapText="1"/>
    </xf>
    <xf numFmtId="164" fontId="9" fillId="0" borderId="27" xfId="0" applyNumberFormat="1" applyFont="1" applyFill="1" applyBorder="1"/>
    <xf numFmtId="165" fontId="9" fillId="0" borderId="2" xfId="3" applyNumberFormat="1" applyFont="1" applyFill="1" applyBorder="1"/>
    <xf numFmtId="164" fontId="9" fillId="0" borderId="3" xfId="1" applyNumberFormat="1" applyFont="1" applyFill="1" applyBorder="1"/>
    <xf numFmtId="164" fontId="9" fillId="0" borderId="1" xfId="0" applyNumberFormat="1" applyFont="1" applyFill="1" applyBorder="1"/>
    <xf numFmtId="0" fontId="8" fillId="0" borderId="5" xfId="0" applyFont="1" applyFill="1" applyBorder="1"/>
    <xf numFmtId="0" fontId="8" fillId="0" borderId="27" xfId="0" applyFont="1" applyFill="1" applyBorder="1"/>
    <xf numFmtId="165" fontId="9" fillId="0" borderId="27" xfId="3" applyNumberFormat="1" applyFont="1" applyFill="1" applyBorder="1"/>
    <xf numFmtId="165" fontId="10" fillId="0" borderId="1" xfId="0" applyNumberFormat="1" applyFont="1" applyFill="1" applyBorder="1" applyAlignment="1">
      <alignment horizontal="center" vertical="center" wrapText="1"/>
    </xf>
    <xf numFmtId="165" fontId="8" fillId="0" borderId="35" xfId="3" applyNumberFormat="1" applyFont="1" applyFill="1" applyBorder="1" applyAlignment="1">
      <alignment wrapText="1"/>
    </xf>
    <xf numFmtId="165" fontId="9" fillId="0" borderId="23" xfId="3" applyNumberFormat="1" applyFont="1" applyFill="1" applyBorder="1"/>
    <xf numFmtId="0" fontId="8" fillId="0" borderId="19" xfId="0" applyFont="1" applyFill="1" applyBorder="1" applyAlignment="1">
      <alignment vertical="center"/>
    </xf>
    <xf numFmtId="164" fontId="9" fillId="0" borderId="4" xfId="1" applyNumberFormat="1" applyFont="1" applyFill="1" applyBorder="1"/>
    <xf numFmtId="165" fontId="9" fillId="0" borderId="7" xfId="3" applyNumberFormat="1" applyFont="1" applyFill="1" applyBorder="1"/>
    <xf numFmtId="165" fontId="10" fillId="0" borderId="15" xfId="0" applyNumberFormat="1" applyFont="1" applyFill="1" applyBorder="1" applyAlignment="1">
      <alignment horizontal="center" vertical="center" wrapText="1"/>
    </xf>
    <xf numFmtId="165" fontId="10" fillId="0" borderId="20" xfId="0" applyNumberFormat="1" applyFont="1" applyFill="1" applyBorder="1" applyAlignment="1">
      <alignment horizontal="center" vertical="center" wrapText="1"/>
    </xf>
    <xf numFmtId="164" fontId="10" fillId="0" borderId="27" xfId="1" applyNumberFormat="1" applyFont="1" applyFill="1" applyBorder="1"/>
    <xf numFmtId="0" fontId="7" fillId="0" borderId="23" xfId="0" applyFont="1" applyFill="1" applyBorder="1" applyAlignment="1">
      <alignment horizontal="center" vertical="center" wrapText="1"/>
    </xf>
    <xf numFmtId="0" fontId="24" fillId="0" borderId="0" xfId="0" applyFont="1" applyFill="1" applyBorder="1" applyAlignment="1">
      <alignment vertical="center" wrapText="1"/>
    </xf>
    <xf numFmtId="165" fontId="23" fillId="0" borderId="0" xfId="3" applyNumberFormat="1" applyFont="1" applyFill="1" applyBorder="1" applyAlignment="1">
      <alignment vertical="center" wrapText="1"/>
    </xf>
    <xf numFmtId="0" fontId="23" fillId="0" borderId="0" xfId="0" applyFont="1" applyFill="1" applyBorder="1" applyAlignment="1">
      <alignment vertical="center" wrapText="1"/>
    </xf>
    <xf numFmtId="0" fontId="23" fillId="0" borderId="0" xfId="0" applyFont="1" applyFill="1" applyAlignment="1">
      <alignment vertical="center" wrapText="1"/>
    </xf>
    <xf numFmtId="0" fontId="24" fillId="0" borderId="0" xfId="0" applyFont="1" applyFill="1" applyAlignment="1">
      <alignment horizontal="left" wrapText="1"/>
    </xf>
    <xf numFmtId="0" fontId="24" fillId="0" borderId="0" xfId="0" applyFont="1" applyFill="1" applyAlignment="1">
      <alignment vertical="center" wrapText="1"/>
    </xf>
    <xf numFmtId="164" fontId="28" fillId="0" borderId="27" xfId="1" applyNumberFormat="1" applyFont="1" applyFill="1" applyBorder="1" applyAlignment="1">
      <alignment horizontal="right" vertical="center" wrapText="1"/>
    </xf>
    <xf numFmtId="0" fontId="25" fillId="0" borderId="0" xfId="0" applyFont="1" applyFill="1" applyAlignment="1">
      <alignment vertical="center"/>
    </xf>
    <xf numFmtId="0" fontId="25" fillId="0" borderId="27" xfId="0" applyFont="1" applyFill="1" applyBorder="1" applyAlignment="1">
      <alignment horizontal="left" vertical="top" wrapText="1"/>
    </xf>
    <xf numFmtId="0" fontId="26" fillId="0" borderId="27" xfId="0" applyFont="1" applyFill="1" applyBorder="1" applyAlignment="1">
      <alignment vertical="center" wrapText="1"/>
    </xf>
    <xf numFmtId="165" fontId="9" fillId="0" borderId="2" xfId="3" applyNumberFormat="1" applyFont="1" applyFill="1" applyBorder="1" applyAlignment="1">
      <alignment wrapText="1"/>
    </xf>
    <xf numFmtId="0" fontId="9" fillId="0" borderId="1" xfId="0" applyFont="1" applyFill="1" applyBorder="1"/>
    <xf numFmtId="164" fontId="22" fillId="0" borderId="0" xfId="1" applyNumberFormat="1" applyFont="1" applyFill="1"/>
    <xf numFmtId="165" fontId="9" fillId="0" borderId="27" xfId="3" applyNumberFormat="1" applyFont="1" applyFill="1" applyBorder="1" applyAlignment="1">
      <alignment wrapText="1"/>
    </xf>
    <xf numFmtId="164" fontId="10" fillId="0" borderId="27" xfId="1" applyNumberFormat="1" applyFont="1" applyFill="1" applyBorder="1" applyAlignment="1">
      <alignment vertical="center" wrapText="1"/>
    </xf>
    <xf numFmtId="0" fontId="10" fillId="0" borderId="27" xfId="0" applyFont="1" applyBorder="1" applyAlignment="1">
      <alignment horizontal="center" vertical="center" wrapText="1"/>
    </xf>
    <xf numFmtId="165" fontId="10" fillId="0" borderId="27" xfId="3" applyNumberFormat="1" applyFont="1" applyFill="1" applyBorder="1" applyAlignment="1">
      <alignment horizontal="center" vertical="center" wrapText="1"/>
    </xf>
    <xf numFmtId="165" fontId="10" fillId="6" borderId="27" xfId="3" applyNumberFormat="1" applyFont="1" applyFill="1" applyBorder="1" applyAlignment="1">
      <alignment vertical="center" wrapText="1"/>
    </xf>
    <xf numFmtId="0" fontId="10" fillId="0" borderId="1" xfId="0" applyFont="1" applyBorder="1" applyAlignment="1">
      <alignment horizontal="center" vertical="center"/>
    </xf>
    <xf numFmtId="165" fontId="10" fillId="0" borderId="2" xfId="3" applyNumberFormat="1" applyFont="1" applyBorder="1" applyAlignment="1">
      <alignment horizontal="center" vertical="center" wrapText="1"/>
    </xf>
    <xf numFmtId="164" fontId="10" fillId="4" borderId="3" xfId="1" applyNumberFormat="1" applyFont="1" applyFill="1" applyBorder="1" applyAlignment="1">
      <alignment horizontal="center" vertical="center" wrapText="1"/>
    </xf>
    <xf numFmtId="164" fontId="10" fillId="3" borderId="3" xfId="1" applyNumberFormat="1" applyFont="1" applyFill="1" applyBorder="1" applyAlignment="1">
      <alignment horizontal="center" vertical="center" wrapText="1"/>
    </xf>
    <xf numFmtId="0" fontId="10" fillId="0" borderId="36" xfId="0" applyFont="1" applyBorder="1" applyAlignment="1">
      <alignment horizontal="center" vertical="center" wrapText="1"/>
    </xf>
    <xf numFmtId="0" fontId="14" fillId="0" borderId="0" xfId="0" applyFont="1"/>
    <xf numFmtId="164" fontId="14" fillId="0" borderId="0" xfId="0" applyNumberFormat="1" applyFont="1" applyFill="1"/>
    <xf numFmtId="0" fontId="10" fillId="0" borderId="28" xfId="0" applyFont="1" applyFill="1" applyBorder="1"/>
    <xf numFmtId="165" fontId="9" fillId="0" borderId="17" xfId="3" applyNumberFormat="1" applyFont="1" applyFill="1" applyBorder="1" applyAlignment="1">
      <alignment wrapText="1"/>
    </xf>
    <xf numFmtId="164" fontId="14" fillId="0" borderId="0" xfId="1" applyNumberFormat="1" applyFont="1" applyFill="1"/>
    <xf numFmtId="0" fontId="10" fillId="0" borderId="16" xfId="0" applyFont="1" applyFill="1" applyBorder="1"/>
    <xf numFmtId="165" fontId="10" fillId="0" borderId="17" xfId="3" applyNumberFormat="1" applyFont="1" applyFill="1" applyBorder="1" applyAlignment="1">
      <alignment wrapText="1"/>
    </xf>
    <xf numFmtId="164" fontId="22" fillId="0" borderId="0" xfId="0" applyNumberFormat="1" applyFont="1" applyFill="1"/>
    <xf numFmtId="0" fontId="22" fillId="0" borderId="0" xfId="0" applyFont="1" applyFill="1"/>
    <xf numFmtId="0" fontId="10" fillId="0" borderId="16" xfId="0" applyFont="1" applyFill="1" applyBorder="1" applyAlignment="1"/>
    <xf numFmtId="165" fontId="10" fillId="0" borderId="14" xfId="3" applyNumberFormat="1" applyFont="1" applyFill="1" applyBorder="1" applyAlignment="1">
      <alignment wrapText="1"/>
    </xf>
    <xf numFmtId="165" fontId="10" fillId="0" borderId="14" xfId="3" applyNumberFormat="1" applyFont="1" applyFill="1" applyBorder="1"/>
    <xf numFmtId="165" fontId="10" fillId="0" borderId="16" xfId="3" applyNumberFormat="1" applyFont="1" applyFill="1" applyBorder="1"/>
    <xf numFmtId="0" fontId="15" fillId="0" borderId="0" xfId="0" applyFont="1" applyFill="1"/>
    <xf numFmtId="165" fontId="15" fillId="0" borderId="0" xfId="3" applyNumberFormat="1" applyFont="1" applyFill="1" applyBorder="1" applyAlignment="1">
      <alignment wrapText="1"/>
    </xf>
    <xf numFmtId="164" fontId="15" fillId="0" borderId="0" xfId="1" applyNumberFormat="1" applyFont="1" applyFill="1" applyBorder="1"/>
    <xf numFmtId="165" fontId="15" fillId="0" borderId="0" xfId="3" applyNumberFormat="1" applyFont="1" applyFill="1" applyBorder="1"/>
    <xf numFmtId="0" fontId="15" fillId="0" borderId="0" xfId="0" applyFont="1" applyFill="1" applyBorder="1"/>
    <xf numFmtId="164" fontId="15" fillId="0" borderId="0" xfId="2" applyNumberFormat="1" applyFont="1" applyFill="1" applyBorder="1"/>
    <xf numFmtId="164" fontId="15" fillId="0" borderId="0" xfId="1" applyNumberFormat="1" applyFont="1" applyFill="1" applyAlignment="1"/>
    <xf numFmtId="0" fontId="15" fillId="0" borderId="0" xfId="0" applyFont="1" applyFill="1" applyAlignment="1"/>
    <xf numFmtId="0" fontId="14" fillId="0" borderId="0" xfId="0" applyFont="1" applyFill="1" applyAlignment="1"/>
    <xf numFmtId="0" fontId="17" fillId="0" borderId="0" xfId="0" applyFont="1" applyFill="1" applyAlignment="1"/>
    <xf numFmtId="0" fontId="4" fillId="0" borderId="0" xfId="0" applyFont="1" applyFill="1"/>
    <xf numFmtId="165" fontId="4" fillId="0" borderId="0" xfId="3" applyNumberFormat="1" applyFont="1" applyFill="1" applyAlignment="1">
      <alignment wrapText="1"/>
    </xf>
    <xf numFmtId="164" fontId="4" fillId="0" borderId="0" xfId="1" applyNumberFormat="1" applyFont="1" applyFill="1"/>
    <xf numFmtId="165" fontId="4" fillId="0" borderId="0" xfId="3" applyNumberFormat="1" applyFont="1" applyFill="1"/>
    <xf numFmtId="165" fontId="4" fillId="0" borderId="0" xfId="3" applyNumberFormat="1" applyFont="1" applyFill="1" applyAlignment="1"/>
    <xf numFmtId="0" fontId="29" fillId="0" borderId="0" xfId="0" applyFont="1" applyFill="1"/>
    <xf numFmtId="0" fontId="4" fillId="0" borderId="0" xfId="0" applyFont="1"/>
    <xf numFmtId="165" fontId="4" fillId="0" borderId="0" xfId="3" applyNumberFormat="1" applyFont="1" applyAlignment="1">
      <alignment wrapText="1"/>
    </xf>
    <xf numFmtId="164" fontId="4" fillId="0" borderId="0" xfId="1" applyNumberFormat="1" applyFont="1"/>
    <xf numFmtId="165" fontId="4" fillId="0" borderId="0" xfId="3" applyNumberFormat="1" applyFont="1"/>
    <xf numFmtId="0" fontId="30" fillId="0" borderId="0" xfId="0" applyFont="1" applyFill="1" applyAlignment="1">
      <alignment vertical="center"/>
    </xf>
    <xf numFmtId="0" fontId="31" fillId="0" borderId="27" xfId="0" applyFont="1" applyFill="1" applyBorder="1" applyAlignment="1">
      <alignment horizontal="left" vertical="top" wrapText="1"/>
    </xf>
    <xf numFmtId="164" fontId="32" fillId="0" borderId="27" xfId="1" applyNumberFormat="1" applyFont="1" applyFill="1" applyBorder="1" applyAlignment="1">
      <alignment horizontal="right" vertical="center" wrapText="1"/>
    </xf>
    <xf numFmtId="0" fontId="33" fillId="0" borderId="0" xfId="0" applyFont="1" applyFill="1"/>
    <xf numFmtId="0" fontId="31" fillId="0" borderId="27" xfId="0" applyFont="1" applyFill="1" applyBorder="1" applyAlignment="1">
      <alignment vertical="center" wrapText="1"/>
    </xf>
    <xf numFmtId="164" fontId="34" fillId="0" borderId="27" xfId="1" applyNumberFormat="1" applyFont="1" applyFill="1" applyBorder="1" applyAlignment="1">
      <alignment horizontal="right" vertical="center" wrapText="1"/>
    </xf>
    <xf numFmtId="0" fontId="24" fillId="0" borderId="0" xfId="0" applyFont="1" applyFill="1" applyAlignment="1">
      <alignment vertical="center"/>
    </xf>
    <xf numFmtId="0" fontId="31" fillId="0" borderId="27" xfId="0" applyFont="1" applyFill="1" applyBorder="1" applyAlignment="1">
      <alignment horizontal="left" vertical="top"/>
    </xf>
    <xf numFmtId="164" fontId="34" fillId="0" borderId="27" xfId="1" applyNumberFormat="1" applyFont="1" applyFill="1" applyBorder="1" applyAlignment="1">
      <alignment horizontal="right" vertical="center"/>
    </xf>
    <xf numFmtId="37" fontId="34" fillId="0" borderId="27" xfId="3" applyNumberFormat="1" applyFont="1" applyFill="1" applyBorder="1" applyAlignment="1">
      <alignment horizontal="right" vertical="center"/>
    </xf>
    <xf numFmtId="37" fontId="34" fillId="0" borderId="27" xfId="1" applyNumberFormat="1" applyFont="1" applyFill="1" applyBorder="1" applyAlignment="1">
      <alignment horizontal="right" vertical="center"/>
    </xf>
    <xf numFmtId="164" fontId="34" fillId="0" borderId="27" xfId="1" applyNumberFormat="1" applyFont="1" applyFill="1" applyBorder="1"/>
    <xf numFmtId="37" fontId="32" fillId="0" borderId="27" xfId="3" applyNumberFormat="1" applyFont="1" applyFill="1" applyBorder="1" applyAlignment="1">
      <alignment horizontal="right" vertical="center" wrapText="1"/>
    </xf>
    <xf numFmtId="37" fontId="32" fillId="0" borderId="27" xfId="1" applyNumberFormat="1" applyFont="1" applyFill="1" applyBorder="1" applyAlignment="1">
      <alignment horizontal="right" vertical="center" wrapText="1"/>
    </xf>
    <xf numFmtId="0" fontId="32" fillId="0" borderId="0" xfId="0" applyFont="1" applyFill="1" applyAlignment="1">
      <alignment vertical="center"/>
    </xf>
    <xf numFmtId="164" fontId="32" fillId="0" borderId="27" xfId="1" applyNumberFormat="1" applyFont="1" applyFill="1" applyBorder="1" applyAlignment="1">
      <alignment horizontal="right" vertical="center"/>
    </xf>
    <xf numFmtId="0" fontId="24" fillId="0" borderId="27" xfId="0" applyFont="1" applyFill="1" applyBorder="1" applyAlignment="1">
      <alignment horizontal="left" vertical="top"/>
    </xf>
    <xf numFmtId="37" fontId="32" fillId="0" borderId="27" xfId="3" applyNumberFormat="1" applyFont="1" applyFill="1" applyBorder="1" applyAlignment="1">
      <alignment horizontal="right" vertical="center"/>
    </xf>
    <xf numFmtId="37" fontId="32" fillId="0" borderId="27" xfId="1" applyNumberFormat="1" applyFont="1" applyFill="1" applyBorder="1" applyAlignment="1">
      <alignment horizontal="right" vertical="center"/>
    </xf>
    <xf numFmtId="164" fontId="32" fillId="0" borderId="27" xfId="1" applyNumberFormat="1" applyFont="1" applyFill="1" applyBorder="1" applyAlignment="1">
      <alignment vertical="center"/>
    </xf>
    <xf numFmtId="0" fontId="31" fillId="0" borderId="27" xfId="0" applyFont="1" applyFill="1" applyBorder="1" applyAlignment="1">
      <alignment horizontal="center" vertical="top" wrapText="1"/>
    </xf>
    <xf numFmtId="0" fontId="24" fillId="0" borderId="27" xfId="0" applyFont="1" applyFill="1" applyBorder="1" applyAlignment="1">
      <alignment vertical="center" wrapText="1"/>
    </xf>
    <xf numFmtId="37" fontId="34" fillId="0" borderId="27" xfId="3" applyNumberFormat="1" applyFont="1" applyFill="1" applyBorder="1" applyAlignment="1">
      <alignment horizontal="right" vertical="center" wrapText="1"/>
    </xf>
    <xf numFmtId="37" fontId="34" fillId="0" borderId="27" xfId="1" applyNumberFormat="1" applyFont="1" applyFill="1" applyBorder="1" applyAlignment="1">
      <alignment horizontal="right" vertical="center" wrapText="1"/>
    </xf>
    <xf numFmtId="164" fontId="34" fillId="0" borderId="27" xfId="1" applyNumberFormat="1" applyFont="1" applyFill="1" applyBorder="1" applyAlignment="1">
      <alignment wrapText="1"/>
    </xf>
    <xf numFmtId="0" fontId="24" fillId="0" borderId="27" xfId="0" applyFont="1" applyFill="1" applyBorder="1" applyAlignment="1">
      <alignment vertical="center"/>
    </xf>
    <xf numFmtId="0" fontId="31" fillId="0" borderId="27" xfId="0" applyFont="1" applyFill="1" applyBorder="1" applyAlignment="1">
      <alignment wrapText="1"/>
    </xf>
    <xf numFmtId="0" fontId="31" fillId="0" borderId="27" xfId="0" applyFont="1" applyFill="1" applyBorder="1"/>
    <xf numFmtId="0" fontId="34" fillId="0" borderId="27" xfId="0" applyFont="1" applyFill="1" applyBorder="1" applyAlignment="1">
      <alignment horizontal="right" vertical="center"/>
    </xf>
    <xf numFmtId="0" fontId="31" fillId="0" borderId="27" xfId="0" applyFont="1" applyFill="1" applyBorder="1" applyAlignment="1">
      <alignment horizontal="center" wrapText="1"/>
    </xf>
    <xf numFmtId="0" fontId="31" fillId="0" borderId="27" xfId="0" applyFont="1" applyFill="1" applyBorder="1" applyAlignment="1">
      <alignment horizontal="center"/>
    </xf>
    <xf numFmtId="164" fontId="27" fillId="0" borderId="27" xfId="1" applyNumberFormat="1" applyFont="1" applyFill="1" applyBorder="1" applyAlignment="1">
      <alignment horizontal="right" vertical="center"/>
    </xf>
    <xf numFmtId="164" fontId="27" fillId="0" borderId="0" xfId="1" applyNumberFormat="1" applyFont="1" applyFill="1" applyBorder="1" applyAlignment="1">
      <alignment horizontal="left" vertical="center"/>
    </xf>
    <xf numFmtId="0" fontId="18" fillId="0" borderId="27" xfId="0" applyFont="1" applyBorder="1" applyAlignment="1"/>
    <xf numFmtId="0" fontId="18" fillId="7" borderId="27" xfId="0" applyFont="1" applyFill="1" applyBorder="1" applyAlignment="1">
      <alignment horizontal="center"/>
    </xf>
    <xf numFmtId="0" fontId="0" fillId="7" borderId="0" xfId="0" applyFill="1"/>
    <xf numFmtId="166" fontId="0" fillId="0" borderId="27" xfId="0" applyNumberFormat="1" applyBorder="1" applyAlignment="1">
      <alignment horizontal="center"/>
    </xf>
    <xf numFmtId="0" fontId="0" fillId="0" borderId="27" xfId="0" applyBorder="1" applyAlignment="1">
      <alignment horizontal="left"/>
    </xf>
    <xf numFmtId="0" fontId="0" fillId="0" borderId="27" xfId="0" applyBorder="1" applyAlignment="1">
      <alignment horizontal="center"/>
    </xf>
    <xf numFmtId="166" fontId="0" fillId="8" borderId="27" xfId="0" applyNumberFormat="1" applyFill="1" applyBorder="1" applyAlignment="1">
      <alignment horizontal="center"/>
    </xf>
    <xf numFmtId="0" fontId="0" fillId="8" borderId="27" xfId="0" applyFill="1" applyBorder="1" applyAlignment="1">
      <alignment horizontal="left"/>
    </xf>
    <xf numFmtId="0" fontId="0" fillId="8" borderId="27" xfId="0" applyFill="1" applyBorder="1" applyAlignment="1">
      <alignment horizontal="center"/>
    </xf>
    <xf numFmtId="0" fontId="0" fillId="8" borderId="0" xfId="0" applyFill="1"/>
    <xf numFmtId="166" fontId="0" fillId="9" borderId="27" xfId="0" applyNumberFormat="1" applyFill="1" applyBorder="1" applyAlignment="1">
      <alignment horizontal="center"/>
    </xf>
    <xf numFmtId="0" fontId="0" fillId="9" borderId="27" xfId="0" applyFill="1" applyBorder="1" applyAlignment="1">
      <alignment horizontal="left"/>
    </xf>
    <xf numFmtId="0" fontId="0" fillId="9" borderId="27" xfId="0" applyFill="1" applyBorder="1" applyAlignment="1">
      <alignment horizontal="center"/>
    </xf>
    <xf numFmtId="0" fontId="0" fillId="0" borderId="27" xfId="0" applyBorder="1"/>
    <xf numFmtId="0" fontId="0" fillId="9" borderId="27" xfId="0" applyFill="1" applyBorder="1" applyAlignment="1">
      <alignment horizontal="left" vertical="center"/>
    </xf>
    <xf numFmtId="0" fontId="18" fillId="0" borderId="27" xfId="0" applyFont="1" applyBorder="1" applyAlignment="1">
      <alignment horizontal="center"/>
    </xf>
    <xf numFmtId="0" fontId="0" fillId="0" borderId="27" xfId="0" applyFill="1" applyBorder="1"/>
    <xf numFmtId="0" fontId="0" fillId="0" borderId="27" xfId="0" applyFont="1" applyBorder="1" applyAlignment="1">
      <alignment horizontal="center"/>
    </xf>
    <xf numFmtId="164" fontId="22" fillId="0" borderId="0" xfId="1" applyNumberFormat="1" applyFont="1" applyFill="1" applyBorder="1" applyAlignment="1">
      <alignment vertical="center"/>
    </xf>
    <xf numFmtId="164" fontId="10" fillId="2" borderId="27" xfId="1" applyNumberFormat="1" applyFont="1" applyFill="1" applyBorder="1" applyAlignment="1">
      <alignment vertical="center"/>
    </xf>
    <xf numFmtId="164" fontId="14" fillId="0" borderId="0" xfId="0" applyNumberFormat="1" applyFont="1" applyFill="1" applyAlignment="1"/>
    <xf numFmtId="43" fontId="4" fillId="0" borderId="0" xfId="1" applyFont="1" applyFill="1" applyAlignment="1"/>
    <xf numFmtId="0" fontId="24" fillId="0" borderId="27" xfId="0" applyFont="1" applyFill="1" applyBorder="1" applyAlignment="1">
      <alignment horizontal="left" vertical="top" wrapText="1"/>
    </xf>
    <xf numFmtId="165" fontId="10" fillId="0" borderId="27" xfId="3" applyNumberFormat="1" applyFont="1" applyBorder="1" applyAlignment="1">
      <alignment horizontal="left" vertical="center" wrapText="1"/>
    </xf>
    <xf numFmtId="164" fontId="10" fillId="0" borderId="27" xfId="1" applyNumberFormat="1" applyFont="1" applyBorder="1" applyAlignment="1">
      <alignment horizontal="left" vertical="center" wrapText="1"/>
    </xf>
    <xf numFmtId="165" fontId="10" fillId="6" borderId="27" xfId="3" applyNumberFormat="1" applyFont="1" applyFill="1" applyBorder="1" applyAlignment="1">
      <alignment horizontal="right" vertical="center" wrapText="1"/>
    </xf>
    <xf numFmtId="165" fontId="13" fillId="0" borderId="2" xfId="3" applyNumberFormat="1" applyFont="1" applyFill="1" applyBorder="1"/>
    <xf numFmtId="164" fontId="13" fillId="0" borderId="3" xfId="1" applyNumberFormat="1" applyFont="1" applyFill="1" applyBorder="1"/>
    <xf numFmtId="164" fontId="13" fillId="0" borderId="1" xfId="0" applyNumberFormat="1" applyFont="1" applyFill="1" applyBorder="1"/>
    <xf numFmtId="0" fontId="13" fillId="0" borderId="1" xfId="0" applyFont="1" applyFill="1" applyBorder="1"/>
    <xf numFmtId="165" fontId="13" fillId="0" borderId="2" xfId="3" applyNumberFormat="1" applyFont="1" applyFill="1" applyBorder="1" applyAlignment="1">
      <alignment wrapText="1"/>
    </xf>
    <xf numFmtId="0" fontId="17" fillId="0" borderId="0" xfId="0" applyFont="1" applyFill="1"/>
    <xf numFmtId="164" fontId="17" fillId="0" borderId="0" xfId="0" applyNumberFormat="1" applyFont="1" applyFill="1" applyBorder="1"/>
    <xf numFmtId="164" fontId="17" fillId="0" borderId="27" xfId="1" applyNumberFormat="1" applyFont="1" applyFill="1" applyBorder="1" applyAlignment="1">
      <alignment horizontal="left"/>
    </xf>
    <xf numFmtId="9" fontId="13" fillId="0" borderId="2" xfId="2" applyFont="1" applyFill="1" applyBorder="1"/>
    <xf numFmtId="165" fontId="15" fillId="0" borderId="6" xfId="0" applyNumberFormat="1" applyFont="1" applyFill="1" applyBorder="1" applyAlignment="1">
      <alignment horizontal="center" vertical="center" wrapText="1"/>
    </xf>
    <xf numFmtId="164" fontId="17" fillId="0" borderId="27" xfId="1" applyNumberFormat="1" applyFont="1" applyFill="1" applyBorder="1" applyAlignment="1">
      <alignment vertical="center" wrapText="1"/>
    </xf>
    <xf numFmtId="165" fontId="13" fillId="0" borderId="23" xfId="3" applyNumberFormat="1" applyFont="1" applyFill="1" applyBorder="1"/>
    <xf numFmtId="164" fontId="36" fillId="0" borderId="27" xfId="1" applyNumberFormat="1" applyFont="1" applyFill="1" applyBorder="1"/>
    <xf numFmtId="164" fontId="37" fillId="0" borderId="27" xfId="1" applyNumberFormat="1" applyFont="1" applyFill="1" applyBorder="1"/>
    <xf numFmtId="164" fontId="37" fillId="0" borderId="0" xfId="0" applyNumberFormat="1" applyFont="1" applyFill="1"/>
    <xf numFmtId="0" fontId="37" fillId="0" borderId="0" xfId="0" applyFont="1" applyFill="1"/>
    <xf numFmtId="0" fontId="34" fillId="0" borderId="9" xfId="0" applyFont="1" applyFill="1" applyBorder="1"/>
    <xf numFmtId="165" fontId="34" fillId="0" borderId="18" xfId="3" applyNumberFormat="1" applyFont="1" applyFill="1" applyBorder="1" applyAlignment="1">
      <alignment wrapText="1"/>
    </xf>
    <xf numFmtId="164" fontId="34" fillId="0" borderId="11" xfId="1" applyNumberFormat="1" applyFont="1" applyFill="1" applyBorder="1"/>
    <xf numFmtId="165" fontId="34" fillId="0" borderId="12" xfId="3" applyNumberFormat="1" applyFont="1" applyFill="1" applyBorder="1"/>
    <xf numFmtId="165" fontId="36" fillId="0" borderId="13" xfId="0" applyNumberFormat="1" applyFont="1" applyFill="1" applyBorder="1" applyAlignment="1">
      <alignment horizontal="center" vertical="center" wrapText="1"/>
    </xf>
    <xf numFmtId="164" fontId="34" fillId="0" borderId="27" xfId="0" applyNumberFormat="1" applyFont="1" applyFill="1" applyBorder="1"/>
    <xf numFmtId="0" fontId="37" fillId="0" borderId="27" xfId="0" applyFont="1" applyFill="1" applyBorder="1"/>
    <xf numFmtId="0" fontId="36" fillId="0" borderId="5" xfId="0" applyFont="1" applyFill="1" applyBorder="1" applyAlignment="1">
      <alignment horizontal="left"/>
    </xf>
    <xf numFmtId="165" fontId="34" fillId="0" borderId="7" xfId="3" applyNumberFormat="1" applyFont="1" applyFill="1" applyBorder="1" applyAlignment="1">
      <alignment wrapText="1"/>
    </xf>
    <xf numFmtId="164" fontId="34" fillId="0" borderId="3" xfId="1" applyNumberFormat="1" applyFont="1" applyFill="1" applyBorder="1"/>
    <xf numFmtId="165" fontId="34" fillId="0" borderId="2" xfId="3" applyNumberFormat="1" applyFont="1" applyFill="1" applyBorder="1"/>
    <xf numFmtId="165" fontId="36" fillId="0" borderId="6" xfId="0" applyNumberFormat="1" applyFont="1" applyFill="1" applyBorder="1" applyAlignment="1">
      <alignment horizontal="center" vertical="center" wrapText="1"/>
    </xf>
    <xf numFmtId="0" fontId="33" fillId="0" borderId="27" xfId="0" applyFont="1" applyFill="1" applyBorder="1"/>
    <xf numFmtId="164" fontId="37" fillId="0" borderId="0" xfId="1" applyNumberFormat="1" applyFont="1" applyFill="1"/>
    <xf numFmtId="0" fontId="31" fillId="0" borderId="3" xfId="0" applyFont="1" applyFill="1" applyBorder="1"/>
    <xf numFmtId="165" fontId="31" fillId="0" borderId="2" xfId="3" applyNumberFormat="1" applyFont="1" applyFill="1" applyBorder="1" applyAlignment="1">
      <alignment wrapText="1"/>
    </xf>
    <xf numFmtId="164" fontId="31" fillId="0" borderId="3" xfId="1" applyNumberFormat="1" applyFont="1" applyFill="1" applyBorder="1"/>
    <xf numFmtId="165" fontId="31" fillId="0" borderId="23" xfId="3" applyNumberFormat="1" applyFont="1" applyFill="1" applyBorder="1"/>
    <xf numFmtId="165" fontId="38" fillId="0" borderId="15" xfId="0" applyNumberFormat="1" applyFont="1" applyFill="1" applyBorder="1" applyAlignment="1">
      <alignment horizontal="center" vertical="center" wrapText="1"/>
    </xf>
    <xf numFmtId="164" fontId="31" fillId="0" borderId="27" xfId="0" applyNumberFormat="1" applyFont="1" applyFill="1" applyBorder="1"/>
    <xf numFmtId="0" fontId="31" fillId="0" borderId="8" xfId="0" applyFont="1" applyFill="1" applyBorder="1"/>
    <xf numFmtId="0" fontId="31" fillId="0" borderId="26" xfId="0" applyFont="1" applyFill="1" applyBorder="1"/>
    <xf numFmtId="165" fontId="31" fillId="0" borderId="25" xfId="3" applyNumberFormat="1" applyFont="1" applyFill="1" applyBorder="1" applyAlignment="1">
      <alignment wrapText="1"/>
    </xf>
    <xf numFmtId="164" fontId="31" fillId="0" borderId="22" xfId="1" applyNumberFormat="1" applyFont="1" applyFill="1" applyBorder="1"/>
    <xf numFmtId="165" fontId="31" fillId="0" borderId="24" xfId="3" applyNumberFormat="1" applyFont="1" applyFill="1" applyBorder="1"/>
    <xf numFmtId="0" fontId="38" fillId="0" borderId="16" xfId="0" applyFont="1" applyFill="1" applyBorder="1"/>
    <xf numFmtId="165" fontId="38" fillId="0" borderId="20" xfId="3" applyNumberFormat="1" applyFont="1" applyFill="1" applyBorder="1" applyAlignment="1">
      <alignment wrapText="1"/>
    </xf>
    <xf numFmtId="164" fontId="38" fillId="0" borderId="14" xfId="1" applyNumberFormat="1" applyFont="1" applyFill="1" applyBorder="1"/>
    <xf numFmtId="165" fontId="38" fillId="0" borderId="20" xfId="3" applyNumberFormat="1" applyFont="1" applyFill="1" applyBorder="1"/>
    <xf numFmtId="164" fontId="31" fillId="0" borderId="14" xfId="1" applyNumberFormat="1" applyFont="1" applyFill="1" applyBorder="1"/>
    <xf numFmtId="165" fontId="38" fillId="0" borderId="21" xfId="0" applyNumberFormat="1" applyFont="1" applyFill="1" applyBorder="1" applyAlignment="1">
      <alignment horizontal="center" vertical="center" wrapText="1"/>
    </xf>
    <xf numFmtId="165" fontId="34" fillId="0" borderId="0" xfId="3" applyNumberFormat="1" applyFont="1" applyFill="1" applyBorder="1" applyAlignment="1">
      <alignment wrapText="1"/>
    </xf>
    <xf numFmtId="164" fontId="34" fillId="0" borderId="10" xfId="1" applyNumberFormat="1" applyFont="1" applyFill="1" applyBorder="1"/>
    <xf numFmtId="165" fontId="34" fillId="0" borderId="0" xfId="3" applyNumberFormat="1" applyFont="1" applyFill="1" applyBorder="1"/>
    <xf numFmtId="165" fontId="36" fillId="0" borderId="0" xfId="0" applyNumberFormat="1" applyFont="1" applyFill="1" applyBorder="1" applyAlignment="1">
      <alignment horizontal="center" vertical="center" wrapText="1"/>
    </xf>
    <xf numFmtId="164" fontId="33" fillId="0" borderId="27" xfId="1" applyNumberFormat="1" applyFont="1" applyFill="1" applyBorder="1"/>
    <xf numFmtId="0" fontId="38" fillId="0" borderId="30" xfId="0" applyFont="1" applyFill="1" applyBorder="1"/>
    <xf numFmtId="165" fontId="38" fillId="0" borderId="31" xfId="3" applyNumberFormat="1" applyFont="1" applyFill="1" applyBorder="1" applyAlignment="1">
      <alignment wrapText="1"/>
    </xf>
    <xf numFmtId="164" fontId="36" fillId="0" borderId="32" xfId="1" applyNumberFormat="1" applyFont="1" applyFill="1" applyBorder="1"/>
    <xf numFmtId="165" fontId="36" fillId="0" borderId="33" xfId="3" applyNumberFormat="1" applyFont="1" applyFill="1" applyBorder="1"/>
    <xf numFmtId="164" fontId="36" fillId="0" borderId="34" xfId="1" applyNumberFormat="1" applyFont="1" applyFill="1" applyBorder="1"/>
    <xf numFmtId="164" fontId="36" fillId="0" borderId="31" xfId="0" applyNumberFormat="1" applyFont="1" applyFill="1" applyBorder="1"/>
    <xf numFmtId="164" fontId="36" fillId="0" borderId="27" xfId="2" applyNumberFormat="1" applyFont="1" applyFill="1" applyBorder="1"/>
    <xf numFmtId="43" fontId="33" fillId="0" borderId="29" xfId="1" applyNumberFormat="1" applyFont="1" applyFill="1" applyBorder="1"/>
    <xf numFmtId="165" fontId="34" fillId="0" borderId="27" xfId="3" applyNumberFormat="1" applyFont="1" applyFill="1" applyBorder="1"/>
    <xf numFmtId="10" fontId="36" fillId="0" borderId="27" xfId="2" applyNumberFormat="1" applyFont="1" applyFill="1" applyBorder="1"/>
    <xf numFmtId="165" fontId="34" fillId="0" borderId="1" xfId="3" applyNumberFormat="1" applyFont="1" applyFill="1" applyBorder="1"/>
    <xf numFmtId="9" fontId="36" fillId="0" borderId="27" xfId="2" applyFont="1" applyFill="1" applyBorder="1"/>
    <xf numFmtId="0" fontId="36" fillId="0" borderId="27" xfId="0" applyFont="1" applyFill="1" applyBorder="1" applyAlignment="1">
      <alignment horizontal="left"/>
    </xf>
    <xf numFmtId="165" fontId="36" fillId="0" borderId="27" xfId="3" applyNumberFormat="1" applyFont="1" applyFill="1" applyBorder="1" applyAlignment="1">
      <alignment wrapText="1"/>
    </xf>
    <xf numFmtId="165" fontId="36" fillId="0" borderId="1" xfId="0" applyNumberFormat="1" applyFont="1" applyFill="1" applyBorder="1" applyAlignment="1">
      <alignment horizontal="center" vertical="center" wrapText="1"/>
    </xf>
    <xf numFmtId="164" fontId="33" fillId="0" borderId="0" xfId="0" applyNumberFormat="1" applyFont="1"/>
    <xf numFmtId="0" fontId="33" fillId="0" borderId="0" xfId="0" applyFont="1"/>
    <xf numFmtId="0" fontId="36" fillId="0" borderId="1" xfId="0" applyFont="1" applyFill="1" applyBorder="1" applyAlignment="1">
      <alignment vertical="center"/>
    </xf>
    <xf numFmtId="165" fontId="36" fillId="0" borderId="2" xfId="3" applyNumberFormat="1" applyFont="1" applyFill="1" applyBorder="1" applyAlignment="1">
      <alignment horizontal="center" vertical="center" wrapText="1"/>
    </xf>
    <xf numFmtId="164" fontId="36" fillId="0" borderId="3" xfId="1" applyNumberFormat="1" applyFont="1" applyFill="1" applyBorder="1" applyAlignment="1">
      <alignment horizontal="center" vertical="center" wrapText="1"/>
    </xf>
    <xf numFmtId="0" fontId="23" fillId="6" borderId="0" xfId="0" applyFont="1" applyFill="1" applyBorder="1" applyAlignment="1">
      <alignment vertical="center" wrapText="1"/>
    </xf>
    <xf numFmtId="0" fontId="24" fillId="0" borderId="0" xfId="0" applyFont="1" applyFill="1" applyBorder="1" applyAlignment="1">
      <alignment horizontal="left" wrapText="1"/>
    </xf>
    <xf numFmtId="0" fontId="23" fillId="0" borderId="0" xfId="0" applyFont="1" applyFill="1" applyBorder="1" applyAlignment="1">
      <alignment horizontal="left" wrapText="1"/>
    </xf>
    <xf numFmtId="0" fontId="23" fillId="6" borderId="27" xfId="0" applyFont="1" applyFill="1" applyBorder="1" applyAlignment="1">
      <alignment horizontal="center" vertical="center" wrapText="1"/>
    </xf>
    <xf numFmtId="165" fontId="23" fillId="6" borderId="27" xfId="3" applyNumberFormat="1" applyFont="1" applyFill="1" applyBorder="1" applyAlignment="1">
      <alignment horizontal="center" vertical="center" wrapText="1"/>
    </xf>
    <xf numFmtId="0" fontId="24" fillId="6" borderId="0" xfId="0" applyFont="1" applyFill="1" applyAlignment="1">
      <alignment vertical="center"/>
    </xf>
    <xf numFmtId="0" fontId="24" fillId="0" borderId="0" xfId="0" applyFont="1" applyFill="1" applyAlignment="1">
      <alignment horizontal="left"/>
    </xf>
    <xf numFmtId="0" fontId="23" fillId="0" borderId="0" xfId="0" applyFont="1" applyFill="1" applyAlignment="1">
      <alignment vertical="center"/>
    </xf>
    <xf numFmtId="0" fontId="38" fillId="0" borderId="0" xfId="0" applyFont="1" applyFill="1"/>
    <xf numFmtId="0" fontId="31" fillId="0" borderId="0" xfId="0" applyFont="1" applyFill="1"/>
    <xf numFmtId="165" fontId="31" fillId="0" borderId="0" xfId="3" applyNumberFormat="1" applyFont="1" applyFill="1"/>
    <xf numFmtId="165" fontId="24" fillId="0" borderId="0" xfId="3" applyNumberFormat="1" applyFont="1" applyFill="1" applyAlignment="1">
      <alignment vertical="center"/>
    </xf>
    <xf numFmtId="0" fontId="10" fillId="0" borderId="27" xfId="0" applyFont="1" applyBorder="1" applyAlignment="1">
      <alignment vertical="center"/>
    </xf>
    <xf numFmtId="0" fontId="22" fillId="0" borderId="0" xfId="0" applyFont="1"/>
    <xf numFmtId="43" fontId="22" fillId="0" borderId="0" xfId="1" applyFont="1" applyFill="1"/>
    <xf numFmtId="0" fontId="9" fillId="0" borderId="0" xfId="0" applyFont="1"/>
    <xf numFmtId="165" fontId="9" fillId="0" borderId="0" xfId="3" applyNumberFormat="1" applyFont="1" applyAlignment="1">
      <alignment wrapText="1"/>
    </xf>
    <xf numFmtId="164" fontId="9" fillId="0" borderId="0" xfId="1" applyNumberFormat="1" applyFont="1"/>
    <xf numFmtId="165" fontId="9" fillId="0" borderId="0" xfId="3" applyNumberFormat="1" applyFont="1"/>
    <xf numFmtId="164" fontId="10" fillId="0" borderId="0" xfId="1" applyNumberFormat="1" applyFont="1" applyFill="1" applyAlignment="1"/>
    <xf numFmtId="0" fontId="10" fillId="0" borderId="0" xfId="0" applyFont="1" applyFill="1" applyAlignment="1">
      <alignment horizontal="center"/>
    </xf>
    <xf numFmtId="164" fontId="10" fillId="0" borderId="0" xfId="0" applyNumberFormat="1" applyFont="1" applyFill="1" applyAlignment="1">
      <alignment horizontal="center"/>
    </xf>
    <xf numFmtId="0" fontId="10" fillId="0" borderId="0" xfId="0" applyFont="1" applyFill="1" applyAlignment="1"/>
    <xf numFmtId="164" fontId="30" fillId="0" borderId="0" xfId="1" applyNumberFormat="1" applyFont="1" applyFill="1" applyAlignment="1"/>
    <xf numFmtId="165" fontId="9" fillId="0" borderId="0" xfId="3" applyNumberFormat="1" applyFont="1" applyFill="1" applyAlignment="1"/>
    <xf numFmtId="0" fontId="9" fillId="0" borderId="0" xfId="0" applyFont="1" applyFill="1"/>
    <xf numFmtId="0" fontId="10" fillId="0" borderId="0" xfId="0" applyFont="1" applyFill="1"/>
    <xf numFmtId="0" fontId="10" fillId="0" borderId="0" xfId="0" applyFont="1" applyFill="1" applyAlignment="1">
      <alignment wrapText="1"/>
    </xf>
    <xf numFmtId="164" fontId="30" fillId="0" borderId="0" xfId="1" applyNumberFormat="1" applyFont="1" applyFill="1" applyAlignment="1">
      <alignment vertical="center"/>
    </xf>
    <xf numFmtId="0" fontId="30" fillId="0" borderId="0" xfId="0" applyFont="1" applyFill="1" applyAlignment="1"/>
    <xf numFmtId="0" fontId="23" fillId="0" borderId="0" xfId="0" applyFont="1" applyFill="1" applyBorder="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Border="1" applyAlignment="1">
      <alignment horizontal="left" vertical="center" wrapText="1"/>
    </xf>
    <xf numFmtId="164" fontId="31" fillId="0" borderId="27" xfId="1" applyNumberFormat="1" applyFont="1" applyFill="1" applyBorder="1" applyAlignment="1">
      <alignment horizontal="right" vertical="center" wrapText="1"/>
    </xf>
    <xf numFmtId="0" fontId="32" fillId="0" borderId="27" xfId="0" applyFont="1" applyFill="1" applyBorder="1" applyAlignment="1">
      <alignment horizontal="left" vertical="top" wrapText="1"/>
    </xf>
    <xf numFmtId="0" fontId="34" fillId="0" borderId="27" xfId="0" applyFont="1" applyFill="1" applyBorder="1" applyAlignment="1">
      <alignment vertical="center" wrapText="1"/>
    </xf>
    <xf numFmtId="0" fontId="32" fillId="0" borderId="27" xfId="0" applyFont="1" applyFill="1" applyBorder="1" applyAlignment="1">
      <alignment horizontal="left" vertical="center"/>
    </xf>
    <xf numFmtId="164" fontId="32" fillId="0" borderId="27" xfId="1" applyNumberFormat="1" applyFont="1" applyFill="1" applyBorder="1" applyAlignment="1">
      <alignment horizontal="left" vertical="center"/>
    </xf>
    <xf numFmtId="0" fontId="32" fillId="0" borderId="0" xfId="0" applyFont="1" applyFill="1" applyAlignment="1">
      <alignment horizontal="left" vertical="center"/>
    </xf>
    <xf numFmtId="164" fontId="23" fillId="0" borderId="0" xfId="0" applyNumberFormat="1" applyFont="1" applyFill="1" applyBorder="1" applyAlignment="1">
      <alignment horizontal="center" vertical="center" wrapText="1"/>
    </xf>
    <xf numFmtId="164" fontId="23" fillId="0" borderId="0" xfId="1" applyNumberFormat="1" applyFont="1" applyFill="1" applyBorder="1" applyAlignment="1">
      <alignment horizontal="center" vertical="center" wrapText="1"/>
    </xf>
    <xf numFmtId="0" fontId="23" fillId="0" borderId="0" xfId="0" applyFont="1" applyFill="1" applyAlignment="1">
      <alignment horizontal="center" wrapText="1"/>
    </xf>
    <xf numFmtId="164" fontId="24" fillId="0" borderId="0" xfId="0" applyNumberFormat="1" applyFont="1" applyFill="1" applyAlignment="1">
      <alignment horizontal="left"/>
    </xf>
    <xf numFmtId="164" fontId="23" fillId="0" borderId="0" xfId="0" applyNumberFormat="1" applyFont="1" applyFill="1" applyAlignment="1">
      <alignment wrapText="1"/>
    </xf>
    <xf numFmtId="0" fontId="38" fillId="0" borderId="0" xfId="0" applyFont="1" applyFill="1" applyAlignment="1">
      <alignment wrapText="1"/>
    </xf>
    <xf numFmtId="3" fontId="31" fillId="0" borderId="0" xfId="0" applyNumberFormat="1" applyFont="1" applyFill="1"/>
    <xf numFmtId="3" fontId="38" fillId="0" borderId="0" xfId="0" applyNumberFormat="1" applyFont="1" applyFill="1"/>
    <xf numFmtId="3" fontId="38" fillId="0" borderId="0" xfId="1" applyNumberFormat="1" applyFont="1" applyFill="1"/>
    <xf numFmtId="164" fontId="24" fillId="0" borderId="0" xfId="0" applyNumberFormat="1" applyFont="1" applyFill="1" applyAlignment="1">
      <alignment vertical="center"/>
    </xf>
    <xf numFmtId="164" fontId="36" fillId="6" borderId="27" xfId="1" applyNumberFormat="1" applyFont="1" applyFill="1" applyBorder="1" applyAlignment="1">
      <alignment horizontal="right" vertical="center" wrapText="1"/>
    </xf>
    <xf numFmtId="164" fontId="39" fillId="6" borderId="27" xfId="1" applyNumberFormat="1" applyFont="1" applyFill="1" applyBorder="1" applyAlignment="1">
      <alignment vertical="center" wrapText="1"/>
    </xf>
    <xf numFmtId="0" fontId="23" fillId="6" borderId="1" xfId="0" applyFont="1" applyFill="1" applyBorder="1" applyAlignment="1">
      <alignment horizontal="center" vertical="center" wrapText="1"/>
    </xf>
    <xf numFmtId="164" fontId="31" fillId="0" borderId="1" xfId="1" applyNumberFormat="1" applyFont="1" applyFill="1" applyBorder="1" applyAlignment="1">
      <alignment wrapText="1"/>
    </xf>
    <xf numFmtId="164" fontId="32" fillId="0" borderId="1" xfId="1" applyNumberFormat="1" applyFont="1" applyFill="1" applyBorder="1" applyAlignment="1">
      <alignment vertical="center" wrapText="1"/>
    </xf>
    <xf numFmtId="164" fontId="34" fillId="0" borderId="1" xfId="1" applyNumberFormat="1" applyFont="1" applyFill="1" applyBorder="1"/>
    <xf numFmtId="164" fontId="32" fillId="0" borderId="1" xfId="1" applyNumberFormat="1" applyFont="1" applyFill="1" applyBorder="1" applyAlignment="1">
      <alignment horizontal="left" vertical="center"/>
    </xf>
    <xf numFmtId="164" fontId="32" fillId="0" borderId="1" xfId="1" applyNumberFormat="1" applyFont="1" applyFill="1" applyBorder="1" applyAlignment="1">
      <alignment vertical="center"/>
    </xf>
    <xf numFmtId="164" fontId="34" fillId="0" borderId="1" xfId="1" applyNumberFormat="1" applyFont="1" applyFill="1" applyBorder="1" applyAlignment="1">
      <alignment wrapText="1"/>
    </xf>
    <xf numFmtId="164" fontId="39" fillId="6" borderId="1" xfId="1" applyNumberFormat="1" applyFont="1" applyFill="1" applyBorder="1" applyAlignment="1">
      <alignment vertical="center" wrapText="1"/>
    </xf>
    <xf numFmtId="0" fontId="23" fillId="6" borderId="0" xfId="0" applyFont="1" applyFill="1" applyBorder="1" applyAlignment="1">
      <alignment horizontal="center" vertical="center" wrapText="1"/>
    </xf>
    <xf numFmtId="164" fontId="31" fillId="0" borderId="0" xfId="1" applyNumberFormat="1" applyFont="1" applyFill="1" applyBorder="1" applyAlignment="1">
      <alignment horizontal="left" vertical="center" wrapText="1"/>
    </xf>
    <xf numFmtId="164" fontId="32" fillId="0" borderId="0" xfId="1" applyNumberFormat="1" applyFont="1" applyFill="1" applyBorder="1" applyAlignment="1">
      <alignment horizontal="left" vertical="center" wrapText="1"/>
    </xf>
    <xf numFmtId="164" fontId="34" fillId="0" borderId="0" xfId="1" applyNumberFormat="1" applyFont="1" applyFill="1" applyBorder="1" applyAlignment="1">
      <alignment horizontal="left"/>
    </xf>
    <xf numFmtId="164" fontId="32" fillId="0" borderId="0" xfId="1" applyNumberFormat="1" applyFont="1" applyFill="1" applyBorder="1" applyAlignment="1">
      <alignment horizontal="left" wrapText="1"/>
    </xf>
    <xf numFmtId="0" fontId="32" fillId="0" borderId="0" xfId="1" applyNumberFormat="1" applyFont="1" applyFill="1" applyBorder="1" applyAlignment="1">
      <alignment horizontal="left" vertical="center" wrapText="1"/>
    </xf>
    <xf numFmtId="164" fontId="32" fillId="0" borderId="0" xfId="1" applyNumberFormat="1" applyFont="1" applyFill="1" applyBorder="1" applyAlignment="1">
      <alignment horizontal="left" vertical="center"/>
    </xf>
    <xf numFmtId="0" fontId="31" fillId="0" borderId="0" xfId="0" applyFont="1" applyFill="1" applyBorder="1" applyAlignment="1">
      <alignment horizontal="left" vertical="center" wrapText="1"/>
    </xf>
    <xf numFmtId="164" fontId="32" fillId="0" borderId="0" xfId="1" applyNumberFormat="1" applyFont="1" applyFill="1" applyBorder="1" applyAlignment="1">
      <alignment horizontal="left"/>
    </xf>
    <xf numFmtId="164" fontId="34" fillId="0" borderId="0" xfId="1" applyNumberFormat="1" applyFont="1" applyFill="1" applyBorder="1" applyAlignment="1">
      <alignment horizontal="left" vertical="center" wrapText="1"/>
    </xf>
    <xf numFmtId="164" fontId="34" fillId="0" borderId="0" xfId="1" applyNumberFormat="1" applyFont="1" applyFill="1" applyBorder="1" applyAlignment="1">
      <alignment horizontal="left" vertical="center"/>
    </xf>
    <xf numFmtId="0" fontId="34" fillId="0" borderId="0" xfId="1" applyNumberFormat="1" applyFont="1" applyFill="1" applyBorder="1" applyAlignment="1">
      <alignment horizontal="left" vertical="top" wrapText="1"/>
    </xf>
    <xf numFmtId="164" fontId="34" fillId="0" borderId="0" xfId="1" applyNumberFormat="1" applyFont="1" applyFill="1" applyBorder="1" applyAlignment="1">
      <alignment horizontal="left" wrapText="1"/>
    </xf>
    <xf numFmtId="0" fontId="32" fillId="0" borderId="0" xfId="0" applyFont="1" applyFill="1" applyBorder="1" applyAlignment="1">
      <alignment horizontal="left"/>
    </xf>
    <xf numFmtId="164" fontId="39" fillId="6" borderId="0" xfId="1" applyNumberFormat="1" applyFont="1" applyFill="1" applyBorder="1" applyAlignment="1">
      <alignment horizontal="left" wrapText="1"/>
    </xf>
    <xf numFmtId="0" fontId="31" fillId="0" borderId="0" xfId="0" applyFont="1" applyFill="1" applyBorder="1" applyAlignment="1">
      <alignment horizontal="left"/>
    </xf>
    <xf numFmtId="0" fontId="24" fillId="0" borderId="0" xfId="0" applyFont="1" applyFill="1" applyBorder="1" applyAlignment="1">
      <alignment horizontal="left"/>
    </xf>
    <xf numFmtId="164" fontId="27" fillId="0" borderId="1" xfId="1" applyNumberFormat="1" applyFont="1" applyFill="1" applyBorder="1" applyAlignment="1">
      <alignment vertical="center"/>
    </xf>
    <xf numFmtId="0" fontId="32" fillId="0" borderId="27" xfId="0" applyFont="1" applyFill="1" applyBorder="1" applyAlignment="1">
      <alignment vertical="center"/>
    </xf>
    <xf numFmtId="0" fontId="10" fillId="0" borderId="0" xfId="0" applyFont="1" applyFill="1" applyAlignment="1">
      <alignment horizontal="left"/>
    </xf>
    <xf numFmtId="164" fontId="34" fillId="0" borderId="27" xfId="1" applyNumberFormat="1" applyFont="1" applyFill="1" applyBorder="1" applyAlignment="1">
      <alignment horizontal="left" vertical="center"/>
    </xf>
    <xf numFmtId="164" fontId="13" fillId="0" borderId="3" xfId="1" applyNumberFormat="1" applyFont="1" applyFill="1" applyBorder="1" applyAlignment="1">
      <alignment horizontal="center" vertical="center" wrapText="1"/>
    </xf>
    <xf numFmtId="0" fontId="22" fillId="0" borderId="0" xfId="0" applyFont="1" applyFill="1" applyBorder="1"/>
    <xf numFmtId="164" fontId="9" fillId="0" borderId="3" xfId="1" applyNumberFormat="1" applyFont="1" applyFill="1" applyBorder="1" applyAlignment="1"/>
    <xf numFmtId="164" fontId="13" fillId="0" borderId="3" xfId="1" applyNumberFormat="1" applyFont="1" applyFill="1" applyBorder="1" applyAlignment="1">
      <alignment wrapText="1"/>
    </xf>
    <xf numFmtId="164" fontId="13" fillId="0" borderId="1" xfId="0" applyNumberFormat="1" applyFont="1" applyFill="1" applyBorder="1" applyAlignment="1">
      <alignment wrapText="1"/>
    </xf>
    <xf numFmtId="0" fontId="9" fillId="0" borderId="5" xfId="0" applyFont="1" applyFill="1" applyBorder="1"/>
    <xf numFmtId="165" fontId="9" fillId="0" borderId="7" xfId="3" applyNumberFormat="1" applyFont="1" applyFill="1" applyBorder="1" applyAlignment="1">
      <alignment wrapText="1"/>
    </xf>
    <xf numFmtId="0" fontId="37" fillId="0" borderId="23" xfId="0" applyFont="1" applyFill="1" applyBorder="1"/>
    <xf numFmtId="164" fontId="17" fillId="0" borderId="23" xfId="1" applyNumberFormat="1" applyFont="1" applyFill="1" applyBorder="1"/>
    <xf numFmtId="164" fontId="17" fillId="0" borderId="27" xfId="1" applyNumberFormat="1" applyFont="1" applyFill="1" applyBorder="1" applyAlignment="1">
      <alignment horizontal="left" vertical="top" wrapText="1"/>
    </xf>
    <xf numFmtId="0" fontId="13" fillId="0" borderId="5" xfId="0" applyFont="1" applyFill="1" applyBorder="1"/>
    <xf numFmtId="165" fontId="13" fillId="0" borderId="7" xfId="3" applyNumberFormat="1" applyFont="1" applyFill="1" applyBorder="1" applyAlignment="1">
      <alignment wrapText="1"/>
    </xf>
    <xf numFmtId="164" fontId="17" fillId="0" borderId="27" xfId="1" applyNumberFormat="1" applyFont="1" applyFill="1" applyBorder="1" applyAlignment="1">
      <alignment wrapText="1"/>
    </xf>
    <xf numFmtId="164" fontId="17" fillId="0" borderId="27" xfId="1" applyNumberFormat="1" applyFont="1" applyFill="1" applyBorder="1" applyAlignment="1">
      <alignment vertical="top" wrapText="1"/>
    </xf>
    <xf numFmtId="0" fontId="13" fillId="0" borderId="1" xfId="0" applyFont="1" applyFill="1" applyBorder="1" applyAlignment="1">
      <alignment wrapText="1"/>
    </xf>
    <xf numFmtId="0" fontId="17" fillId="0" borderId="0" xfId="0" applyFont="1" applyFill="1" applyAlignment="1">
      <alignment wrapText="1"/>
    </xf>
    <xf numFmtId="9" fontId="13" fillId="0" borderId="1" xfId="2" applyFont="1" applyFill="1" applyBorder="1"/>
    <xf numFmtId="9" fontId="13" fillId="0" borderId="2" xfId="2" applyFont="1" applyFill="1" applyBorder="1" applyAlignment="1">
      <alignment wrapText="1"/>
    </xf>
    <xf numFmtId="164" fontId="17" fillId="0" borderId="27" xfId="2" applyNumberFormat="1" applyFont="1" applyFill="1" applyBorder="1"/>
    <xf numFmtId="9" fontId="17" fillId="0" borderId="0" xfId="2" applyFont="1" applyFill="1"/>
    <xf numFmtId="165" fontId="13" fillId="0" borderId="7" xfId="3" applyNumberFormat="1" applyFont="1" applyFill="1" applyBorder="1" applyAlignment="1">
      <alignment horizontal="left" vertical="center" wrapText="1"/>
    </xf>
    <xf numFmtId="165" fontId="15" fillId="0" borderId="20" xfId="3" applyNumberFormat="1" applyFont="1" applyFill="1" applyBorder="1"/>
    <xf numFmtId="165" fontId="9" fillId="0" borderId="7" xfId="3" applyNumberFormat="1" applyFont="1" applyFill="1" applyBorder="1" applyAlignment="1">
      <alignment horizontal="left" vertical="center" wrapText="1"/>
    </xf>
    <xf numFmtId="165" fontId="9" fillId="0" borderId="35" xfId="3" applyNumberFormat="1" applyFont="1" applyFill="1" applyBorder="1" applyAlignment="1">
      <alignment horizontal="left" vertical="center" wrapText="1"/>
    </xf>
    <xf numFmtId="164" fontId="17" fillId="0" borderId="0" xfId="0" applyNumberFormat="1" applyFont="1" applyFill="1"/>
    <xf numFmtId="165" fontId="13" fillId="0" borderId="35" xfId="3" applyNumberFormat="1" applyFont="1" applyFill="1" applyBorder="1" applyAlignment="1">
      <alignment wrapText="1"/>
    </xf>
    <xf numFmtId="164" fontId="17" fillId="0" borderId="0" xfId="1" applyNumberFormat="1" applyFont="1" applyFill="1"/>
    <xf numFmtId="165" fontId="9" fillId="0" borderId="35" xfId="3" applyNumberFormat="1" applyFont="1" applyFill="1" applyBorder="1" applyAlignment="1">
      <alignment wrapText="1"/>
    </xf>
    <xf numFmtId="0" fontId="34" fillId="0" borderId="27" xfId="0" applyFont="1" applyFill="1" applyBorder="1"/>
    <xf numFmtId="165" fontId="36" fillId="0" borderId="27" xfId="3" applyNumberFormat="1" applyFont="1" applyFill="1" applyBorder="1" applyAlignment="1">
      <alignment horizontal="left"/>
    </xf>
    <xf numFmtId="164" fontId="35" fillId="0" borderId="27" xfId="1" applyNumberFormat="1" applyFont="1" applyFill="1" applyBorder="1" applyAlignment="1">
      <alignment vertical="center"/>
    </xf>
    <xf numFmtId="164" fontId="4" fillId="0" borderId="0" xfId="0" applyNumberFormat="1" applyFont="1" applyFill="1"/>
    <xf numFmtId="164" fontId="27" fillId="0" borderId="27" xfId="1" applyNumberFormat="1" applyFont="1" applyFill="1" applyBorder="1" applyAlignment="1">
      <alignment vertical="center"/>
    </xf>
    <xf numFmtId="164" fontId="32" fillId="0" borderId="27" xfId="1" applyNumberFormat="1" applyFont="1" applyFill="1" applyBorder="1" applyAlignment="1">
      <alignment horizontal="left" vertical="center" wrapText="1"/>
    </xf>
    <xf numFmtId="0" fontId="32" fillId="0" borderId="27" xfId="1" applyNumberFormat="1" applyFont="1" applyFill="1" applyBorder="1" applyAlignment="1">
      <alignment horizontal="left" vertical="center" wrapText="1"/>
    </xf>
    <xf numFmtId="164" fontId="31" fillId="0" borderId="27" xfId="1" applyNumberFormat="1" applyFont="1" applyFill="1" applyBorder="1" applyAlignment="1">
      <alignment horizontal="left" vertical="center" wrapText="1"/>
    </xf>
    <xf numFmtId="164" fontId="34" fillId="0" borderId="27" xfId="1" applyNumberFormat="1" applyFont="1" applyFill="1" applyBorder="1" applyAlignment="1">
      <alignment horizontal="left" vertical="center" wrapText="1"/>
    </xf>
    <xf numFmtId="164" fontId="32" fillId="0" borderId="27" xfId="1" applyNumberFormat="1" applyFont="1" applyFill="1" applyBorder="1" applyAlignment="1">
      <alignment horizontal="left" vertical="top" wrapText="1"/>
    </xf>
    <xf numFmtId="0" fontId="23" fillId="0" borderId="0" xfId="0" applyFont="1" applyAlignment="1">
      <alignment vertical="center" wrapText="1"/>
    </xf>
    <xf numFmtId="0" fontId="23" fillId="0" borderId="0" xfId="0" applyFont="1" applyFill="1" applyAlignment="1">
      <alignment horizontal="left" wrapText="1"/>
    </xf>
    <xf numFmtId="0" fontId="23" fillId="0" borderId="0" xfId="0" applyFont="1" applyAlignment="1">
      <alignment horizontal="left" vertical="center" wrapText="1"/>
    </xf>
    <xf numFmtId="0" fontId="1" fillId="0" borderId="0" xfId="8" applyAlignment="1"/>
    <xf numFmtId="43" fontId="1" fillId="4" borderId="0" xfId="8" applyNumberFormat="1" applyFont="1" applyFill="1" applyAlignment="1"/>
    <xf numFmtId="164" fontId="41" fillId="0" borderId="0" xfId="9" applyNumberFormat="1" applyFont="1" applyAlignment="1"/>
    <xf numFmtId="43" fontId="18" fillId="0" borderId="0" xfId="9" applyFont="1" applyAlignment="1"/>
    <xf numFmtId="0" fontId="18" fillId="0" borderId="0" xfId="8" applyFont="1" applyAlignment="1"/>
    <xf numFmtId="0" fontId="18" fillId="10" borderId="0" xfId="8" applyFont="1" applyFill="1" applyAlignment="1"/>
    <xf numFmtId="167" fontId="3" fillId="0" borderId="0" xfId="4" applyNumberFormat="1" applyAlignment="1"/>
    <xf numFmtId="4" fontId="3" fillId="0" borderId="0" xfId="4" applyNumberFormat="1" applyAlignment="1"/>
    <xf numFmtId="0" fontId="1" fillId="0" borderId="0" xfId="8" applyFont="1" applyAlignment="1"/>
    <xf numFmtId="43" fontId="1" fillId="0" borderId="0" xfId="10" applyFont="1" applyAlignment="1"/>
    <xf numFmtId="4" fontId="3" fillId="0" borderId="0" xfId="4" applyNumberFormat="1" applyFill="1" applyAlignment="1"/>
    <xf numFmtId="167" fontId="3" fillId="0" borderId="0" xfId="4" applyNumberFormat="1" applyFill="1" applyAlignment="1"/>
    <xf numFmtId="43" fontId="1" fillId="10" borderId="0" xfId="10" applyFont="1" applyFill="1" applyAlignment="1"/>
    <xf numFmtId="0" fontId="18" fillId="0" borderId="0" xfId="8" applyFont="1" applyFill="1" applyAlignment="1"/>
    <xf numFmtId="0" fontId="1" fillId="0" borderId="0" xfId="8" applyFill="1" applyAlignment="1"/>
    <xf numFmtId="0" fontId="1" fillId="0" borderId="0" xfId="8" applyFont="1" applyFill="1" applyAlignment="1"/>
    <xf numFmtId="43" fontId="1" fillId="0" borderId="0" xfId="10" applyFont="1" applyFill="1" applyAlignment="1"/>
    <xf numFmtId="4" fontId="1" fillId="0" borderId="0" xfId="8" applyNumberFormat="1" applyFont="1" applyAlignment="1"/>
    <xf numFmtId="167" fontId="1" fillId="0" borderId="0" xfId="8" applyNumberFormat="1" applyAlignment="1"/>
    <xf numFmtId="4" fontId="1" fillId="0" borderId="0" xfId="8" applyNumberFormat="1" applyAlignment="1"/>
    <xf numFmtId="4" fontId="1" fillId="0" borderId="0" xfId="8" applyNumberFormat="1" applyFont="1" applyFill="1" applyAlignment="1"/>
    <xf numFmtId="167" fontId="1" fillId="4" borderId="0" xfId="8" applyNumberFormat="1" applyFill="1" applyAlignment="1"/>
    <xf numFmtId="4" fontId="1" fillId="4" borderId="0" xfId="8" applyNumberFormat="1" applyFill="1" applyAlignment="1"/>
    <xf numFmtId="0" fontId="1" fillId="4" borderId="0" xfId="8" applyFill="1" applyAlignment="1"/>
    <xf numFmtId="4" fontId="1" fillId="0" borderId="0" xfId="8" applyNumberFormat="1" applyFill="1" applyAlignment="1"/>
    <xf numFmtId="4" fontId="1" fillId="10" borderId="0" xfId="8" applyNumberFormat="1" applyFill="1" applyAlignment="1"/>
    <xf numFmtId="4" fontId="1" fillId="4" borderId="0" xfId="8" applyNumberFormat="1" applyFont="1" applyFill="1" applyAlignment="1"/>
    <xf numFmtId="167" fontId="1" fillId="0" borderId="0" xfId="8" applyNumberFormat="1" applyFill="1" applyAlignment="1"/>
    <xf numFmtId="167" fontId="1" fillId="11" borderId="0" xfId="8" applyNumberFormat="1" applyFill="1" applyAlignment="1"/>
    <xf numFmtId="4" fontId="1" fillId="11" borderId="0" xfId="8" applyNumberFormat="1" applyFill="1" applyAlignment="1"/>
    <xf numFmtId="0" fontId="1" fillId="11" borderId="0" xfId="8" applyFill="1" applyAlignment="1"/>
    <xf numFmtId="4" fontId="1" fillId="11" borderId="0" xfId="8" applyNumberFormat="1" applyFont="1" applyFill="1" applyAlignment="1"/>
    <xf numFmtId="167" fontId="14" fillId="0" borderId="0" xfId="8" applyNumberFormat="1" applyFont="1" applyFill="1" applyAlignment="1"/>
    <xf numFmtId="4" fontId="14" fillId="0" borderId="0" xfId="8" applyNumberFormat="1" applyFont="1" applyFill="1" applyAlignment="1"/>
    <xf numFmtId="4" fontId="40" fillId="0" borderId="0" xfId="8" applyNumberFormat="1" applyFont="1" applyFill="1" applyAlignment="1"/>
    <xf numFmtId="0" fontId="14" fillId="0" borderId="0" xfId="8" applyFont="1" applyFill="1" applyAlignment="1"/>
    <xf numFmtId="43" fontId="0" fillId="0" borderId="0" xfId="9" applyFont="1" applyAlignment="1"/>
    <xf numFmtId="43" fontId="1" fillId="0" borderId="0" xfId="8" applyNumberFormat="1" applyAlignment="1"/>
    <xf numFmtId="0" fontId="42" fillId="12" borderId="0" xfId="4" applyFont="1" applyFill="1" applyBorder="1" applyAlignment="1">
      <alignment horizontal="center"/>
    </xf>
    <xf numFmtId="0" fontId="3" fillId="0" borderId="0" xfId="4" applyAlignment="1">
      <alignment horizontal="center"/>
    </xf>
    <xf numFmtId="0" fontId="43" fillId="12" borderId="0" xfId="4" applyFont="1" applyFill="1" applyBorder="1" applyAlignment="1">
      <alignment horizontal="center" vertical="center"/>
    </xf>
    <xf numFmtId="0" fontId="3" fillId="0" borderId="0" xfId="4"/>
    <xf numFmtId="0" fontId="3" fillId="12" borderId="0" xfId="4" applyFont="1" applyFill="1" applyBorder="1" applyAlignment="1">
      <alignment horizontal="center"/>
    </xf>
    <xf numFmtId="0" fontId="44" fillId="12" borderId="0" xfId="4" applyFont="1" applyFill="1" applyBorder="1" applyAlignment="1">
      <alignment horizontal="center" vertical="center"/>
    </xf>
    <xf numFmtId="0" fontId="3" fillId="0" borderId="0" xfId="4" applyFont="1" applyAlignment="1">
      <alignment horizontal="center"/>
    </xf>
    <xf numFmtId="0" fontId="3" fillId="0" borderId="0" xfId="4" applyFont="1" applyFill="1" applyBorder="1" applyAlignment="1">
      <alignment horizontal="center"/>
    </xf>
    <xf numFmtId="0" fontId="44" fillId="0" borderId="0" xfId="4" applyFont="1" applyFill="1" applyBorder="1" applyAlignment="1">
      <alignment horizontal="center" vertical="center"/>
    </xf>
    <xf numFmtId="43" fontId="21" fillId="0" borderId="0" xfId="10" applyFont="1" applyFill="1" applyBorder="1" applyAlignment="1">
      <alignment horizontal="center" vertical="center"/>
    </xf>
    <xf numFmtId="0" fontId="3" fillId="0" borderId="0" xfId="4" applyFont="1" applyFill="1" applyAlignment="1">
      <alignment horizontal="center"/>
    </xf>
    <xf numFmtId="0" fontId="45" fillId="13" borderId="0" xfId="4" applyFont="1" applyFill="1" applyBorder="1" applyAlignment="1">
      <alignment horizontal="center"/>
    </xf>
    <xf numFmtId="39" fontId="3" fillId="0" borderId="0" xfId="4" applyNumberFormat="1" applyFont="1" applyAlignment="1">
      <alignment horizontal="right"/>
    </xf>
    <xf numFmtId="0" fontId="42" fillId="0" borderId="0" xfId="4" applyFont="1"/>
    <xf numFmtId="0" fontId="3" fillId="0" borderId="0" xfId="4" applyFill="1"/>
    <xf numFmtId="43" fontId="0" fillId="0" borderId="0" xfId="10" applyFont="1"/>
    <xf numFmtId="0" fontId="3" fillId="0" borderId="0" xfId="4" applyFill="1" applyAlignment="1">
      <alignment wrapText="1"/>
    </xf>
    <xf numFmtId="0" fontId="3" fillId="3" borderId="0" xfId="4" applyFill="1"/>
    <xf numFmtId="43" fontId="0" fillId="3" borderId="0" xfId="10" applyFont="1" applyFill="1"/>
    <xf numFmtId="39" fontId="3" fillId="3" borderId="0" xfId="4" applyNumberFormat="1" applyFont="1" applyFill="1" applyAlignment="1">
      <alignment horizontal="right"/>
    </xf>
    <xf numFmtId="0" fontId="3" fillId="3" borderId="0" xfId="4" applyFont="1" applyFill="1"/>
    <xf numFmtId="0" fontId="46" fillId="0" borderId="0" xfId="4" applyFont="1"/>
    <xf numFmtId="0" fontId="46" fillId="0" borderId="0" xfId="4" applyFont="1" applyFill="1"/>
    <xf numFmtId="43" fontId="46" fillId="0" borderId="0" xfId="10" applyFont="1"/>
    <xf numFmtId="39" fontId="46" fillId="0" borderId="0" xfId="4" applyNumberFormat="1" applyFont="1" applyAlignment="1">
      <alignment horizontal="right"/>
    </xf>
    <xf numFmtId="0" fontId="3" fillId="4" borderId="0" xfId="4" applyFill="1"/>
    <xf numFmtId="43" fontId="0" fillId="4" borderId="0" xfId="10" applyFont="1" applyFill="1"/>
    <xf numFmtId="39" fontId="3" fillId="4" borderId="0" xfId="4" applyNumberFormat="1" applyFont="1" applyFill="1" applyAlignment="1">
      <alignment horizontal="right"/>
    </xf>
    <xf numFmtId="0" fontId="3" fillId="11" borderId="0" xfId="4" applyFill="1"/>
    <xf numFmtId="43" fontId="0" fillId="11" borderId="0" xfId="10" applyFont="1" applyFill="1"/>
    <xf numFmtId="39" fontId="3" fillId="11" borderId="0" xfId="4" applyNumberFormat="1" applyFont="1" applyFill="1" applyAlignment="1">
      <alignment horizontal="right"/>
    </xf>
    <xf numFmtId="0" fontId="42" fillId="0" borderId="0" xfId="4" applyFont="1" applyAlignment="1">
      <alignment vertical="center"/>
    </xf>
    <xf numFmtId="39" fontId="42" fillId="0" borderId="0" xfId="4" applyNumberFormat="1" applyFont="1" applyAlignment="1">
      <alignment horizontal="right"/>
    </xf>
    <xf numFmtId="39" fontId="47" fillId="0" borderId="0" xfId="4" applyNumberFormat="1" applyFont="1" applyAlignment="1">
      <alignment horizontal="right"/>
    </xf>
    <xf numFmtId="0" fontId="29" fillId="0" borderId="0" xfId="4" applyFont="1" applyBorder="1" applyAlignment="1">
      <alignment vertical="center"/>
    </xf>
    <xf numFmtId="0" fontId="21" fillId="14" borderId="27" xfId="4" applyFont="1" applyFill="1" applyBorder="1"/>
    <xf numFmtId="0" fontId="21" fillId="14" borderId="27" xfId="4" applyFont="1" applyFill="1" applyBorder="1" applyAlignment="1">
      <alignment horizontal="center" vertical="center"/>
    </xf>
    <xf numFmtId="0" fontId="29" fillId="0" borderId="0" xfId="4" applyFont="1" applyBorder="1"/>
    <xf numFmtId="0" fontId="3" fillId="14" borderId="27" xfId="4" applyFill="1" applyBorder="1"/>
    <xf numFmtId="0" fontId="29" fillId="14" borderId="27" xfId="4" applyFont="1" applyFill="1" applyBorder="1"/>
    <xf numFmtId="0" fontId="3" fillId="0" borderId="27" xfId="4" applyBorder="1" applyAlignment="1">
      <alignment horizontal="left" vertical="center"/>
    </xf>
    <xf numFmtId="0" fontId="3" fillId="0" borderId="27" xfId="4" applyBorder="1"/>
    <xf numFmtId="43" fontId="0" fillId="0" borderId="27" xfId="10" applyFont="1" applyBorder="1"/>
    <xf numFmtId="0" fontId="3" fillId="0" borderId="0" xfId="4" applyBorder="1"/>
    <xf numFmtId="0" fontId="3" fillId="0" borderId="27" xfId="4" applyFill="1" applyBorder="1" applyAlignment="1">
      <alignment horizontal="left" vertical="center"/>
    </xf>
    <xf numFmtId="0" fontId="3" fillId="0" borderId="27" xfId="4" applyFill="1" applyBorder="1"/>
    <xf numFmtId="43" fontId="0" fillId="0" borderId="27" xfId="10" applyFont="1" applyFill="1" applyBorder="1"/>
    <xf numFmtId="0" fontId="21" fillId="14" borderId="27" xfId="4" applyFont="1" applyFill="1" applyBorder="1" applyAlignment="1">
      <alignment vertical="center"/>
    </xf>
    <xf numFmtId="43" fontId="21" fillId="14" borderId="27" xfId="10" applyFont="1" applyFill="1" applyBorder="1" applyAlignment="1">
      <alignment vertical="center"/>
    </xf>
    <xf numFmtId="0" fontId="10" fillId="14" borderId="27" xfId="4" applyFont="1" applyFill="1" applyBorder="1" applyAlignment="1">
      <alignment vertical="center"/>
    </xf>
    <xf numFmtId="0" fontId="10" fillId="14" borderId="27" xfId="4" applyFont="1" applyFill="1" applyBorder="1"/>
    <xf numFmtId="43" fontId="10" fillId="14" borderId="27" xfId="10" applyFont="1" applyFill="1" applyBorder="1"/>
    <xf numFmtId="0" fontId="29" fillId="0" borderId="27" xfId="4" applyFont="1" applyBorder="1"/>
    <xf numFmtId="43" fontId="29" fillId="0" borderId="27" xfId="10" applyFont="1" applyBorder="1"/>
    <xf numFmtId="43" fontId="41" fillId="0" borderId="0" xfId="10" applyFont="1" applyAlignment="1"/>
    <xf numFmtId="43" fontId="1" fillId="0" borderId="0" xfId="10" applyFont="1" applyBorder="1" applyAlignment="1"/>
    <xf numFmtId="43" fontId="1" fillId="0" borderId="0" xfId="10" applyFont="1" applyBorder="1" applyAlignment="1">
      <alignment horizontal="center" vertical="center"/>
    </xf>
    <xf numFmtId="0" fontId="1" fillId="0" borderId="0" xfId="8" applyBorder="1" applyAlignment="1"/>
    <xf numFmtId="43" fontId="41" fillId="14" borderId="0" xfId="10" applyFont="1" applyFill="1" applyAlignment="1"/>
    <xf numFmtId="43" fontId="3" fillId="0" borderId="0" xfId="4" applyNumberFormat="1"/>
    <xf numFmtId="164" fontId="9" fillId="0" borderId="27" xfId="1" applyNumberFormat="1" applyFont="1" applyFill="1" applyBorder="1" applyAlignment="1">
      <alignment horizontal="center" vertical="center" wrapText="1"/>
    </xf>
    <xf numFmtId="0" fontId="15" fillId="0" borderId="0" xfId="0" applyFont="1" applyFill="1" applyAlignment="1">
      <alignment horizontal="left"/>
    </xf>
    <xf numFmtId="0" fontId="30" fillId="0" borderId="0" xfId="0" applyFont="1" applyFill="1" applyAlignment="1">
      <alignment horizontal="left"/>
    </xf>
    <xf numFmtId="0" fontId="10" fillId="0" borderId="0" xfId="0" applyFont="1" applyFill="1" applyAlignment="1">
      <alignment horizontal="left"/>
    </xf>
    <xf numFmtId="164" fontId="23" fillId="0" borderId="15" xfId="0" applyNumberFormat="1" applyFont="1" applyFill="1" applyBorder="1" applyAlignment="1">
      <alignment horizontal="center" vertical="center" wrapText="1"/>
    </xf>
    <xf numFmtId="0" fontId="23" fillId="0" borderId="15" xfId="0" applyFont="1" applyFill="1" applyBorder="1" applyAlignment="1">
      <alignment horizontal="center" vertical="center" wrapText="1"/>
    </xf>
    <xf numFmtId="0" fontId="23" fillId="0" borderId="0" xfId="0" applyFont="1" applyFill="1" applyBorder="1" applyAlignment="1">
      <alignment horizontal="left" vertical="center" wrapText="1"/>
    </xf>
    <xf numFmtId="0" fontId="23" fillId="0" borderId="13" xfId="0" applyFont="1" applyFill="1" applyBorder="1" applyAlignment="1">
      <alignment horizontal="left" vertical="center" wrapText="1"/>
    </xf>
    <xf numFmtId="0" fontId="23" fillId="0" borderId="0" xfId="0" applyFont="1" applyFill="1" applyBorder="1" applyAlignment="1">
      <alignment horizontal="center" vertical="center" wrapText="1"/>
    </xf>
    <xf numFmtId="0" fontId="23" fillId="0" borderId="0" xfId="0" applyFont="1" applyFill="1" applyAlignment="1">
      <alignment horizontal="center" vertical="center" wrapText="1"/>
    </xf>
    <xf numFmtId="164" fontId="23" fillId="0" borderId="0" xfId="0" applyNumberFormat="1" applyFont="1" applyFill="1" applyAlignment="1">
      <alignment horizontal="center" vertical="center" wrapText="1"/>
    </xf>
    <xf numFmtId="165" fontId="23" fillId="0" borderId="0" xfId="3" applyNumberFormat="1" applyFont="1" applyFill="1" applyAlignment="1">
      <alignment horizontal="center" wrapText="1"/>
    </xf>
    <xf numFmtId="165" fontId="23" fillId="0" borderId="0" xfId="3" applyNumberFormat="1" applyFont="1" applyFill="1" applyAlignment="1">
      <alignment horizontal="center" vertical="center" wrapText="1"/>
    </xf>
    <xf numFmtId="0" fontId="43" fillId="12" borderId="0" xfId="4" applyFont="1" applyFill="1" applyBorder="1" applyAlignment="1">
      <alignment horizontal="center" vertical="center"/>
    </xf>
    <xf numFmtId="0" fontId="44" fillId="12" borderId="0" xfId="4" applyFont="1" applyFill="1" applyBorder="1" applyAlignment="1">
      <alignment horizontal="center" vertical="center"/>
    </xf>
    <xf numFmtId="0" fontId="21" fillId="14" borderId="27" xfId="4" applyFont="1" applyFill="1" applyBorder="1" applyAlignment="1">
      <alignment horizontal="center" vertical="center"/>
    </xf>
    <xf numFmtId="0" fontId="21" fillId="14" borderId="1" xfId="4" applyFont="1" applyFill="1" applyBorder="1" applyAlignment="1">
      <alignment horizontal="center" vertical="center"/>
    </xf>
    <xf numFmtId="0" fontId="21" fillId="14" borderId="6" xfId="4" applyFont="1" applyFill="1" applyBorder="1" applyAlignment="1">
      <alignment horizontal="center" vertical="center"/>
    </xf>
    <xf numFmtId="0" fontId="21" fillId="14" borderId="23" xfId="4" applyFont="1" applyFill="1" applyBorder="1" applyAlignment="1">
      <alignment horizontal="center" vertical="center"/>
    </xf>
    <xf numFmtId="0" fontId="21" fillId="14" borderId="1" xfId="4" applyFont="1" applyFill="1" applyBorder="1" applyAlignment="1">
      <alignment horizontal="center"/>
    </xf>
    <xf numFmtId="0" fontId="21" fillId="14" borderId="6" xfId="4" applyFont="1" applyFill="1" applyBorder="1" applyAlignment="1">
      <alignment horizontal="center"/>
    </xf>
    <xf numFmtId="0" fontId="21" fillId="14" borderId="23" xfId="4" applyFont="1" applyFill="1" applyBorder="1" applyAlignment="1">
      <alignment horizontal="center"/>
    </xf>
    <xf numFmtId="0" fontId="1" fillId="0" borderId="0" xfId="8" applyFont="1" applyBorder="1" applyAlignment="1">
      <alignment horizontal="center"/>
    </xf>
    <xf numFmtId="0" fontId="18" fillId="0" borderId="27" xfId="0" applyFont="1" applyBorder="1" applyAlignment="1">
      <alignment horizontal="center"/>
    </xf>
  </cellXfs>
  <cellStyles count="11">
    <cellStyle name="Comma" xfId="1" builtinId="3"/>
    <cellStyle name="Comma 2" xfId="9"/>
    <cellStyle name="Comma 3" xfId="6"/>
    <cellStyle name="Comma 4" xfId="10"/>
    <cellStyle name="Comma 6" xfId="7"/>
    <cellStyle name="Currency" xfId="3" builtinId="4"/>
    <cellStyle name="Normal" xfId="0" builtinId="0"/>
    <cellStyle name="Normal 2" xfId="4"/>
    <cellStyle name="Normal 2 2" xfId="8"/>
    <cellStyle name="Normal 4" xfId="5"/>
    <cellStyle name="Percent" xfId="2" builtinId="5"/>
  </cellStyles>
  <dxfs count="1">
    <dxf>
      <font>
        <color rgb="FF9C0006"/>
      </font>
      <fill>
        <patternFill>
          <bgColor rgb="FFFFC7CE"/>
        </patternFill>
      </fill>
    </dxf>
  </dxfs>
  <tableStyles count="0" defaultTableStyle="TableStyleMedium2" defaultPivotStyle="PivotStyleLight16"/>
  <colors>
    <mruColors>
      <color rgb="FFFF00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7</xdr:col>
      <xdr:colOff>45719</xdr:colOff>
      <xdr:row>54</xdr:row>
      <xdr:rowOff>30481</xdr:rowOff>
    </xdr:from>
    <xdr:to>
      <xdr:col>7</xdr:col>
      <xdr:colOff>219074</xdr:colOff>
      <xdr:row>55</xdr:row>
      <xdr:rowOff>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8856344" y="7202806"/>
          <a:ext cx="173355" cy="245744"/>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Users\Asus\Desktop\KPI%20Presentation%20of%20Sep'15(update)\KPI%20presentation%20for%20Sep'15\Account%20&amp;%20Finance%20for%20Sep'15\UMG%20DepreFA%20Format%20Reman-%20Apr'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 Reference"/>
      <sheetName val="UMGDepreciationDatabase"/>
      <sheetName val="Sheet1"/>
      <sheetName val="PV Table"/>
      <sheetName val="Summary "/>
      <sheetName val="PV -FA"/>
      <sheetName val="Sheet2"/>
    </sheetNames>
    <sheetDataSet>
      <sheetData sheetId="0" refreshError="1">
        <row r="1">
          <cell r="A1" t="str">
            <v>Category of Fixed Assets</v>
          </cell>
          <cell r="B1" t="str">
            <v>SuffixedYear</v>
          </cell>
          <cell r="D1" t="str">
            <v>NumYear</v>
          </cell>
          <cell r="E1" t="str">
            <v>Class</v>
          </cell>
        </row>
        <row r="2">
          <cell r="A2" t="str">
            <v xml:space="preserve"> BUILDING</v>
          </cell>
          <cell r="E2" t="str">
            <v>COP</v>
          </cell>
        </row>
        <row r="3">
          <cell r="A3" t="str">
            <v>LAND</v>
          </cell>
          <cell r="E3" t="str">
            <v>COP</v>
          </cell>
        </row>
        <row r="4">
          <cell r="A4" t="str">
            <v>CONDOMINIUM, APARTMENT AND FLAT</v>
          </cell>
          <cell r="E4" t="str">
            <v>COP-Operaion Services</v>
          </cell>
        </row>
        <row r="5">
          <cell r="A5" t="str">
            <v>OFFICE FURNITURE AND FIXTURES</v>
          </cell>
          <cell r="E5" t="str">
            <v>COP-Operation Sales</v>
          </cell>
        </row>
        <row r="6">
          <cell r="A6" t="str">
            <v>MOTOR VEHICLES</v>
          </cell>
          <cell r="E6" t="str">
            <v>COP-Operation SpareParts</v>
          </cell>
        </row>
        <row r="7">
          <cell r="A7" t="str">
            <v>GENERATORS AND MACHINES</v>
          </cell>
          <cell r="E7" t="str">
            <v>COP-Support Fin&amp;Acc</v>
          </cell>
        </row>
        <row r="8">
          <cell r="A8" t="str">
            <v>MACHINES(8 YEARS)</v>
          </cell>
          <cell r="E8" t="str">
            <v>COP-Support HR Capital</v>
          </cell>
        </row>
        <row r="9">
          <cell r="A9" t="str">
            <v>MACHINES(7 YEARS)</v>
          </cell>
          <cell r="E9" t="str">
            <v>COP-Support IT&amp;Others</v>
          </cell>
        </row>
        <row r="10">
          <cell r="A10" t="str">
            <v>MACHINES(6 YEARS)</v>
          </cell>
          <cell r="E10" t="str">
            <v>REMAN</v>
          </cell>
        </row>
        <row r="11">
          <cell r="A11" t="str">
            <v>MACHINES(5 YEARS)</v>
          </cell>
          <cell r="E11" t="str">
            <v>WP</v>
          </cell>
        </row>
        <row r="12">
          <cell r="A12" t="str">
            <v>MACHINES(4 YEARS)</v>
          </cell>
          <cell r="E12" t="str">
            <v>WP-Operation Sales</v>
          </cell>
        </row>
        <row r="13">
          <cell r="A13" t="str">
            <v>MACHINES(3 YEARS)</v>
          </cell>
          <cell r="E13" t="str">
            <v>WP-Operation Services</v>
          </cell>
        </row>
        <row r="14">
          <cell r="A14" t="str">
            <v>RENTAL ASSETS</v>
          </cell>
          <cell r="E14" t="str">
            <v>WP-Operation SpareParts</v>
          </cell>
        </row>
        <row r="15">
          <cell r="A15" t="str">
            <v>TOOLS AND EQUIPMENTS</v>
          </cell>
          <cell r="E15" t="str">
            <v>WP-Support Fin&amp;Acc</v>
          </cell>
        </row>
        <row r="16">
          <cell r="A16" t="str">
            <v>COMPUTER AND ELECTRICAL EQUIPMENTS (including Lap top and server)</v>
          </cell>
          <cell r="E16" t="str">
            <v>WP-Support HR Capital</v>
          </cell>
        </row>
        <row r="17">
          <cell r="A17" t="str">
            <v>TELEPHONE AND ACCESSORIES</v>
          </cell>
          <cell r="E17" t="str">
            <v>WP-Support IT&amp;Others</v>
          </cell>
        </row>
        <row r="18">
          <cell r="A18" t="str">
            <v>OTHER FIXED ASSETS</v>
          </cell>
          <cell r="E18" t="str">
            <v>WW#1</v>
          </cell>
        </row>
        <row r="19">
          <cell r="E19" t="str">
            <v>WW#1-Operaion Spareparts</v>
          </cell>
        </row>
        <row r="20">
          <cell r="E20" t="str">
            <v>WW#1-Operation Sales</v>
          </cell>
        </row>
        <row r="21">
          <cell r="E21" t="str">
            <v>WW#1-Opreration Services</v>
          </cell>
        </row>
        <row r="22">
          <cell r="E22" t="str">
            <v>WW#1-Support Fin&amp;Acc</v>
          </cell>
        </row>
        <row r="23">
          <cell r="E23" t="str">
            <v>WW#1-Support HR Capital</v>
          </cell>
        </row>
        <row r="24">
          <cell r="E24" t="str">
            <v>WW#1-Support IT&amp;Others</v>
          </cell>
        </row>
        <row r="25">
          <cell r="E25" t="str">
            <v>WW#2</v>
          </cell>
        </row>
        <row r="26">
          <cell r="E26" t="str">
            <v>WW#2-Operation Sales</v>
          </cell>
        </row>
        <row r="27">
          <cell r="E27" t="str">
            <v>WW#2-Operation Spareparts</v>
          </cell>
        </row>
        <row r="28">
          <cell r="E28" t="str">
            <v>WW#2-Support Fin&amp;Acc</v>
          </cell>
        </row>
        <row r="29">
          <cell r="E29" t="str">
            <v>WW#2-Support HR Capital</v>
          </cell>
        </row>
        <row r="30">
          <cell r="E30" t="str">
            <v>WW#2-Support IT&amp;Others</v>
          </cell>
        </row>
        <row r="31">
          <cell r="E31" t="str">
            <v>WW#2-Support Services</v>
          </cell>
        </row>
      </sheetData>
      <sheetData sheetId="1" refreshError="1">
        <row r="1">
          <cell r="A1">
            <v>28</v>
          </cell>
          <cell r="K1">
            <v>38718</v>
          </cell>
          <cell r="M1">
            <v>42095</v>
          </cell>
        </row>
        <row r="2">
          <cell r="K2">
            <v>42124</v>
          </cell>
          <cell r="M2">
            <v>42124</v>
          </cell>
        </row>
        <row r="3">
          <cell r="A3" t="str">
            <v>Category of Fixed Assets</v>
          </cell>
          <cell r="B3" t="str">
            <v>BU (Class)</v>
          </cell>
          <cell r="C3" t="str">
            <v>Fixed Asset Description</v>
          </cell>
          <cell r="D3" t="str">
            <v>Fixed Asset Reg Num</v>
          </cell>
          <cell r="E3" t="str">
            <v>Purchasing Date</v>
          </cell>
          <cell r="F3" t="str">
            <v>Original Purchasing Price</v>
          </cell>
          <cell r="G3" t="str">
            <v>Initial Depre</v>
          </cell>
          <cell r="H3" t="str">
            <v>Salvage</v>
          </cell>
          <cell r="I3" t="str">
            <v>Depre Rate</v>
          </cell>
          <cell r="J3" t="str">
            <v>Year</v>
          </cell>
          <cell r="K3" t="str">
            <v>Disposal Date</v>
          </cell>
          <cell r="L3" t="str">
            <v>Accmulated Depreciation</v>
          </cell>
          <cell r="M3" t="str">
            <v>Current Depreciation</v>
          </cell>
        </row>
        <row r="4">
          <cell r="A4" t="str">
            <v>OFFICE FURNITURE AND FIXTURES</v>
          </cell>
          <cell r="E4">
            <v>40269</v>
          </cell>
          <cell r="F4">
            <v>562.42999999999995</v>
          </cell>
          <cell r="G4">
            <v>0</v>
          </cell>
          <cell r="H4">
            <v>1</v>
          </cell>
          <cell r="J4">
            <v>4</v>
          </cell>
          <cell r="K4">
            <v>41729</v>
          </cell>
        </row>
        <row r="5">
          <cell r="A5" t="str">
            <v>OFFICE FURNITURE AND FIXTURES</v>
          </cell>
        </row>
        <row r="6">
          <cell r="A6" t="str">
            <v>OFFICE FURNITURE AND FIXTURES</v>
          </cell>
        </row>
        <row r="7">
          <cell r="A7" t="str">
            <v>OFFICE FURNITURE AND FIXTURES</v>
          </cell>
        </row>
        <row r="8">
          <cell r="A8" t="str">
            <v>OFFICE FURNITURE AND FIXTURES</v>
          </cell>
        </row>
        <row r="9">
          <cell r="A9" t="str">
            <v>OFFICE FURNITURE AND FIXTURES</v>
          </cell>
        </row>
        <row r="10">
          <cell r="A10" t="str">
            <v>OFFICE FURNITURE AND FIXTURES</v>
          </cell>
        </row>
        <row r="11">
          <cell r="A11" t="str">
            <v>OFFICE FURNITURE AND FIXTURES</v>
          </cell>
        </row>
        <row r="12">
          <cell r="A12" t="str">
            <v>OFFICE FURNITURE AND FIXTURES</v>
          </cell>
        </row>
        <row r="13">
          <cell r="A13" t="str">
            <v>OFFICE FURNITURE AND FIXTURES</v>
          </cell>
        </row>
        <row r="14">
          <cell r="A14" t="str">
            <v>OFFICE FURNITURE AND FIXTURES</v>
          </cell>
        </row>
        <row r="15">
          <cell r="A15" t="str">
            <v>OFFICE FURNITURE AND FIXTURES</v>
          </cell>
        </row>
        <row r="16">
          <cell r="A16" t="str">
            <v>OFFICE FURNITURE AND FIXTURES</v>
          </cell>
        </row>
        <row r="17">
          <cell r="A17" t="str">
            <v>OFFICE FURNITURE AND FIXTURES</v>
          </cell>
        </row>
        <row r="18">
          <cell r="A18" t="str">
            <v>OFFICE FURNITURE AND FIXTURES Total</v>
          </cell>
        </row>
        <row r="19">
          <cell r="A19" t="str">
            <v>COMPUTER AND ELECTRICAL EQUIPMENTS (including Lap top and server)</v>
          </cell>
        </row>
        <row r="20">
          <cell r="A20" t="str">
            <v>COMPUTER AND ELECTRICAL EQUIPMENTS (including Lap top and server)</v>
          </cell>
        </row>
        <row r="21">
          <cell r="A21" t="str">
            <v>COMPUTER AND ELECTRICAL EQUIPMENTS (including Lap top and server)</v>
          </cell>
        </row>
        <row r="22">
          <cell r="A22" t="str">
            <v>COMPUTER AND ELECTRICAL EQUIPMENTS (including Lap top and server)</v>
          </cell>
        </row>
        <row r="23">
          <cell r="A23" t="str">
            <v>COMPUTER AND ELECTRICAL EQUIPMENTS (including Lap top and server)</v>
          </cell>
        </row>
        <row r="24">
          <cell r="A24" t="str">
            <v>COMPUTER AND ELECTRICAL EQUIPMENTS (including Lap top and server)</v>
          </cell>
        </row>
        <row r="25">
          <cell r="A25" t="str">
            <v>COMPUTER AND ELECTRICAL EQUIPMENTS (including Lap top and server)</v>
          </cell>
        </row>
        <row r="26">
          <cell r="A26" t="str">
            <v>COMPUTER AND ELECTRICAL EQUIPMENTS (including Lap top and server)</v>
          </cell>
        </row>
        <row r="27">
          <cell r="A27" t="str">
            <v>COMPUTER AND ELECTRICAL EQUIPMENTS (including Lap top and server)</v>
          </cell>
        </row>
        <row r="28">
          <cell r="A28" t="str">
            <v>COMPUTER AND ELECTRICAL EQUIPMENTS (including Lap top and server)</v>
          </cell>
        </row>
        <row r="29">
          <cell r="A29" t="str">
            <v>COMPUTER AND ELECTRICAL EQUIPMENTS (including Lap top and server)</v>
          </cell>
        </row>
        <row r="30">
          <cell r="A30" t="str">
            <v>COMPUTER AND ELECTRICAL EQUIPMENTS (including Lap top and server)</v>
          </cell>
        </row>
        <row r="31">
          <cell r="A31" t="str">
            <v>COMPUTER AND ELECTRICAL EQUIPMENTS (including Lap top and server)</v>
          </cell>
        </row>
        <row r="32">
          <cell r="A32" t="str">
            <v>COMPUTER AND ELECTRICAL EQUIPMENTS (including Lap top and server)</v>
          </cell>
        </row>
        <row r="33">
          <cell r="A33" t="str">
            <v>COMPUTER AND ELECTRICAL EQUIPMENTS (including Lap top and server)</v>
          </cell>
        </row>
        <row r="34">
          <cell r="A34" t="str">
            <v>COMPUTER AND ELECTRICAL EQUIPMENTS (including Lap top and server)</v>
          </cell>
        </row>
        <row r="35">
          <cell r="A35" t="str">
            <v>COMPUTER AND ELECTRICAL EQUIPMENTS (including Lap top and server)</v>
          </cell>
        </row>
        <row r="36">
          <cell r="A36" t="str">
            <v>COMPUTER AND ELECTRICAL EQUIPMENTS (including Lap top and server)</v>
          </cell>
        </row>
        <row r="37">
          <cell r="A37" t="str">
            <v>COMPUTER AND ELECTRICAL EQUIPMENTS (including Lap top and server)</v>
          </cell>
        </row>
        <row r="38">
          <cell r="A38" t="str">
            <v>COMPUTER AND ELECTRICAL EQUIPMENTS (including Lap top and server)</v>
          </cell>
        </row>
        <row r="39">
          <cell r="A39" t="str">
            <v>COMPUTER AND ELECTRICAL EQUIPMENTS (including Lap top and server)</v>
          </cell>
        </row>
        <row r="40">
          <cell r="A40" t="str">
            <v>COMPUTER AND ELECTRICAL EQUIPMENTS (including Lap top and server)</v>
          </cell>
        </row>
        <row r="41">
          <cell r="A41" t="str">
            <v>COMPUTER AND ELECTRICAL EQUIPMENTS (including Lap top and server)</v>
          </cell>
        </row>
        <row r="42">
          <cell r="A42" t="str">
            <v>COMPUTER AND ELECTRICAL EQUIPMENTS (including Lap top and server)</v>
          </cell>
        </row>
        <row r="43">
          <cell r="A43" t="str">
            <v>COMPUTER AND ELECTRICAL EQUIPMENTS (including Lap top and server)</v>
          </cell>
        </row>
        <row r="44">
          <cell r="A44" t="str">
            <v>COMPUTER AND ELECTRICAL EQUIPMENTS (including Lap top and server)</v>
          </cell>
        </row>
        <row r="45">
          <cell r="A45" t="str">
            <v>COMPUTER AND ELECTRICAL EQUIPMENTS (including Lap top and server)</v>
          </cell>
        </row>
        <row r="46">
          <cell r="A46" t="str">
            <v>COMPUTER AND ELECTRICAL EQUIPMENTS (including Lap top and server)</v>
          </cell>
        </row>
        <row r="47">
          <cell r="A47" t="str">
            <v>COMPUTER AND ELECTRICAL EQUIPMENTS (including Lap top and server)</v>
          </cell>
        </row>
        <row r="48">
          <cell r="A48" t="str">
            <v>COMPUTER AND ELECTRICAL EQUIPMENTS (including Lap top and server)</v>
          </cell>
        </row>
        <row r="49">
          <cell r="A49" t="str">
            <v>COMPUTER AND ELECTRICAL EQUIPMENTS (including Lap top and server)</v>
          </cell>
        </row>
        <row r="50">
          <cell r="A50" t="str">
            <v>COMPUTER AND ELECTRICAL EQUIPMENTS (including Lap top and server)</v>
          </cell>
        </row>
        <row r="51">
          <cell r="A51" t="str">
            <v>COMPUTER AND ELECTRICAL EQUIPMENTS (including Lap top and server)</v>
          </cell>
        </row>
        <row r="52">
          <cell r="A52" t="str">
            <v>COMPUTER AND ELECTRICAL EQUIPMENTS (including Lap top and server)</v>
          </cell>
        </row>
        <row r="53">
          <cell r="A53" t="str">
            <v>COMPUTER AND ELECTRICAL EQUIPMENTS (including Lap top and server)</v>
          </cell>
        </row>
        <row r="54">
          <cell r="A54" t="str">
            <v>COMPUTER AND ELECTRICAL EQUIPMENTS (including Lap top and server)</v>
          </cell>
        </row>
        <row r="55">
          <cell r="A55" t="str">
            <v>COMPUTER AND ELECTRICAL EQUIPMENTS (including Lap top and server)</v>
          </cell>
        </row>
        <row r="56">
          <cell r="A56" t="str">
            <v>COMPUTER AND ELECTRICAL EQUIPMENTS (including Lap top and server)</v>
          </cell>
        </row>
        <row r="57">
          <cell r="A57" t="str">
            <v>COMPUTER AND ELECTRICAL EQUIPMENTS (including Lap top and server)</v>
          </cell>
        </row>
        <row r="58">
          <cell r="A58" t="str">
            <v>COMPUTER AND ELECTRICAL EQUIPMENTS (including Lap top and server)</v>
          </cell>
        </row>
        <row r="59">
          <cell r="A59" t="str">
            <v>COMPUTER AND ELECTRICAL EQUIPMENTS (including Lap top and server)</v>
          </cell>
        </row>
        <row r="60">
          <cell r="A60" t="str">
            <v>COMPUTER AND ELECTRICAL EQUIPMENTS (including Lap top and server)</v>
          </cell>
        </row>
        <row r="61">
          <cell r="A61" t="str">
            <v>COMPUTER AND ELECTRICAL EQUIPMENTS (including Lap top and server)</v>
          </cell>
        </row>
        <row r="62">
          <cell r="A62" t="str">
            <v>COMPUTER AND ELECTRICAL EQUIPMENTS (including Lap top and server)</v>
          </cell>
        </row>
        <row r="63">
          <cell r="A63" t="str">
            <v>COMPUTER AND ELECTRICAL EQUIPMENTS (including Lap top and server)</v>
          </cell>
        </row>
        <row r="64">
          <cell r="A64" t="str">
            <v>COMPUTER AND ELECTRICAL EQUIPMENTS (including Lap top and server)</v>
          </cell>
        </row>
        <row r="65">
          <cell r="A65" t="str">
            <v>COMPUTER AND ELECTRICAL EQUIPMENTS (including Lap top and server)</v>
          </cell>
        </row>
        <row r="66">
          <cell r="A66" t="str">
            <v>COMPUTER AND ELECTRICAL EQUIPMENTS (including Lap top and server) Total</v>
          </cell>
        </row>
        <row r="67">
          <cell r="A67" t="str">
            <v>TOOLS AND EQUIPMENTS</v>
          </cell>
        </row>
        <row r="68">
          <cell r="A68" t="str">
            <v>TOOLS AND EQUIPMENTS</v>
          </cell>
        </row>
        <row r="69">
          <cell r="A69" t="str">
            <v>TOOLS AND EQUIPMENTS</v>
          </cell>
        </row>
        <row r="70">
          <cell r="A70" t="str">
            <v>TOOLS AND EQUIPMENTS</v>
          </cell>
        </row>
        <row r="71">
          <cell r="A71" t="str">
            <v>TOOLS AND EQUIPMENTS</v>
          </cell>
        </row>
        <row r="72">
          <cell r="A72" t="str">
            <v>TOOLS AND EQUIPMENTS</v>
          </cell>
        </row>
        <row r="73">
          <cell r="A73" t="str">
            <v>TOOLS AND EQUIPMENTS</v>
          </cell>
        </row>
        <row r="74">
          <cell r="A74" t="str">
            <v>TOOLS AND EQUIPMENTS</v>
          </cell>
        </row>
        <row r="75">
          <cell r="A75" t="str">
            <v>TOOLS AND EQUIPMENTS</v>
          </cell>
        </row>
        <row r="76">
          <cell r="A76" t="str">
            <v>TOOLS AND EQUIPMENTS</v>
          </cell>
        </row>
        <row r="77">
          <cell r="A77" t="str">
            <v>TOOLS AND EQUIPMENTS</v>
          </cell>
        </row>
        <row r="78">
          <cell r="A78" t="str">
            <v>TOOLS AND EQUIPMENTS</v>
          </cell>
        </row>
        <row r="79">
          <cell r="A79" t="str">
            <v>TOOLS AND EQUIPMENTS</v>
          </cell>
        </row>
        <row r="80">
          <cell r="A80" t="str">
            <v>TOOLS AND EQUIPMENTS</v>
          </cell>
        </row>
        <row r="81">
          <cell r="A81" t="str">
            <v>TOOLS AND EQUIPMENTS</v>
          </cell>
        </row>
        <row r="82">
          <cell r="A82" t="str">
            <v>TOOLS AND EQUIPMENTS</v>
          </cell>
        </row>
        <row r="83">
          <cell r="A83" t="str">
            <v>TOOLS AND EQUIPMENTS</v>
          </cell>
        </row>
        <row r="84">
          <cell r="A84" t="str">
            <v>TOOLS AND EQUIPMENTS</v>
          </cell>
        </row>
        <row r="85">
          <cell r="A85" t="str">
            <v>TOOLS AND EQUIPMENTS</v>
          </cell>
        </row>
        <row r="86">
          <cell r="A86" t="str">
            <v>TOOLS AND EQUIPMENTS</v>
          </cell>
        </row>
        <row r="87">
          <cell r="A87" t="str">
            <v>TOOLS AND EQUIPMENTS</v>
          </cell>
        </row>
        <row r="88">
          <cell r="A88" t="str">
            <v>TOOLS AND EQUIPMENTS</v>
          </cell>
        </row>
        <row r="89">
          <cell r="A89" t="str">
            <v>TOOLS AND EQUIPMENTS</v>
          </cell>
        </row>
        <row r="90">
          <cell r="A90" t="str">
            <v>TOOLS AND EQUIPMENTS</v>
          </cell>
        </row>
        <row r="91">
          <cell r="A91" t="str">
            <v>TOOLS AND EQUIPMENTS</v>
          </cell>
        </row>
        <row r="92">
          <cell r="A92" t="str">
            <v>TOOLS AND EQUIPMENTS</v>
          </cell>
        </row>
        <row r="93">
          <cell r="A93" t="str">
            <v>TOOLS AND EQUIPMENTS</v>
          </cell>
        </row>
        <row r="94">
          <cell r="A94" t="str">
            <v>TOOLS AND EQUIPMENTS</v>
          </cell>
        </row>
        <row r="95">
          <cell r="A95" t="str">
            <v>TOOLS AND EQUIPMENTS</v>
          </cell>
        </row>
        <row r="96">
          <cell r="A96" t="str">
            <v>TOOLS AND EQUIPMENTS</v>
          </cell>
        </row>
        <row r="97">
          <cell r="A97" t="str">
            <v>TOOLS AND EQUIPMENTS</v>
          </cell>
        </row>
        <row r="98">
          <cell r="A98" t="str">
            <v>TOOLS AND EQUIPMENTS</v>
          </cell>
        </row>
        <row r="99">
          <cell r="A99" t="str">
            <v>TOOLS AND EQUIPMENTS</v>
          </cell>
        </row>
        <row r="100">
          <cell r="A100" t="str">
            <v>TOOLS AND EQUIPMENTS</v>
          </cell>
        </row>
        <row r="101">
          <cell r="A101" t="str">
            <v>TOOLS AND EQUIPMENTS</v>
          </cell>
        </row>
        <row r="102">
          <cell r="A102" t="str">
            <v>TOOLS AND EQUIPMENTS</v>
          </cell>
        </row>
        <row r="103">
          <cell r="A103" t="str">
            <v>TOOLS AND EQUIPMENTS</v>
          </cell>
        </row>
        <row r="104">
          <cell r="A104" t="str">
            <v>TOOLS AND EQUIPMENTS</v>
          </cell>
        </row>
        <row r="105">
          <cell r="A105" t="str">
            <v>TOOLS AND EQUIPMENTS</v>
          </cell>
        </row>
        <row r="106">
          <cell r="A106" t="str">
            <v>TOOLS AND EQUIPMENTS</v>
          </cell>
        </row>
        <row r="107">
          <cell r="A107" t="str">
            <v>TOOLS AND EQUIPMENTS</v>
          </cell>
        </row>
        <row r="108">
          <cell r="A108" t="str">
            <v>TOOLS AND EQUIPMENTS</v>
          </cell>
        </row>
        <row r="109">
          <cell r="A109" t="str">
            <v>TOOLS AND EQUIPMENTS</v>
          </cell>
        </row>
        <row r="110">
          <cell r="A110" t="str">
            <v>TOOLS AND EQUIPMENTS</v>
          </cell>
        </row>
        <row r="111">
          <cell r="A111" t="str">
            <v>TOOLS AND EQUIPMENTS</v>
          </cell>
        </row>
        <row r="112">
          <cell r="A112" t="str">
            <v>TOOLS AND EQUIPMENTS</v>
          </cell>
        </row>
        <row r="113">
          <cell r="A113" t="str">
            <v>TOOLS AND EQUIPMENTS</v>
          </cell>
        </row>
        <row r="114">
          <cell r="A114" t="str">
            <v>TOOLS AND EQUIPMENTS</v>
          </cell>
        </row>
        <row r="115">
          <cell r="A115" t="str">
            <v>TOOLS AND EQUIPMENTS</v>
          </cell>
        </row>
        <row r="116">
          <cell r="A116" t="str">
            <v>TOOLS AND EQUIPMENTS</v>
          </cell>
        </row>
        <row r="117">
          <cell r="A117" t="str">
            <v>TOOLS AND EQUIPMENTS</v>
          </cell>
        </row>
        <row r="118">
          <cell r="A118" t="str">
            <v>TOOLS AND EQUIPMENTS</v>
          </cell>
        </row>
        <row r="119">
          <cell r="A119" t="str">
            <v>TOOLS AND EQUIPMENTS</v>
          </cell>
        </row>
        <row r="120">
          <cell r="A120" t="str">
            <v>TOOLS AND EQUIPMENTS</v>
          </cell>
        </row>
        <row r="121">
          <cell r="A121" t="str">
            <v>TOOLS AND EQUIPMENTS</v>
          </cell>
        </row>
        <row r="122">
          <cell r="A122" t="str">
            <v>TOOLS AND EQUIPMENTS</v>
          </cell>
        </row>
        <row r="123">
          <cell r="A123" t="str">
            <v>TOOLS AND EQUIPMENTS</v>
          </cell>
        </row>
        <row r="124">
          <cell r="A124" t="str">
            <v>TOOLS AND EQUIPMENTS</v>
          </cell>
        </row>
        <row r="125">
          <cell r="A125" t="str">
            <v>TOOLS AND EQUIPMENTS</v>
          </cell>
        </row>
        <row r="126">
          <cell r="A126" t="str">
            <v>TOOLS AND EQUIPMENTS</v>
          </cell>
        </row>
        <row r="127">
          <cell r="A127" t="str">
            <v>TOOLS AND EQUIPMENTS</v>
          </cell>
        </row>
        <row r="128">
          <cell r="A128" t="str">
            <v>TOOLS AND EQUIPMENTS</v>
          </cell>
        </row>
        <row r="129">
          <cell r="A129" t="str">
            <v>TOOLS AND EQUIPMENTS</v>
          </cell>
        </row>
        <row r="130">
          <cell r="A130" t="str">
            <v>TOOLS AND EQUIPMENTS</v>
          </cell>
        </row>
        <row r="131">
          <cell r="A131" t="str">
            <v>TOOLS AND EQUIPMENTS</v>
          </cell>
        </row>
        <row r="132">
          <cell r="A132" t="str">
            <v>TOOLS AND EQUIPMENTS</v>
          </cell>
        </row>
        <row r="133">
          <cell r="A133" t="str">
            <v>TOOLS AND EQUIPMENTS</v>
          </cell>
        </row>
        <row r="134">
          <cell r="A134" t="str">
            <v>TOOLS AND EQUIPMENTS</v>
          </cell>
        </row>
        <row r="135">
          <cell r="A135" t="str">
            <v>TOOLS AND EQUIPMENTS</v>
          </cell>
        </row>
        <row r="136">
          <cell r="A136" t="str">
            <v>TOOLS AND EQUIPMENTS</v>
          </cell>
        </row>
        <row r="137">
          <cell r="A137" t="str">
            <v>TOOLS AND EQUIPMENTS</v>
          </cell>
        </row>
        <row r="138">
          <cell r="A138" t="str">
            <v>TOOLS AND EQUIPMENTS</v>
          </cell>
        </row>
        <row r="139">
          <cell r="A139" t="str">
            <v>TOOLS AND EQUIPMENTS</v>
          </cell>
        </row>
        <row r="140">
          <cell r="A140" t="str">
            <v>TOOLS AND EQUIPMENTS</v>
          </cell>
        </row>
        <row r="141">
          <cell r="A141" t="str">
            <v>TOOLS AND EQUIPMENTS</v>
          </cell>
        </row>
        <row r="142">
          <cell r="A142" t="str">
            <v>TOOLS AND EQUIPMENTS</v>
          </cell>
        </row>
        <row r="143">
          <cell r="A143" t="str">
            <v>TOOLS AND EQUIPMENTS</v>
          </cell>
        </row>
        <row r="144">
          <cell r="A144" t="str">
            <v>TOOLS AND EQUIPMENTS</v>
          </cell>
        </row>
        <row r="145">
          <cell r="A145" t="str">
            <v>TOOLS AND EQUIPMENTS</v>
          </cell>
        </row>
        <row r="146">
          <cell r="A146" t="str">
            <v>TOOLS AND EQUIPMENTS</v>
          </cell>
        </row>
        <row r="147">
          <cell r="A147" t="str">
            <v>TOOLS AND EQUIPMENTS</v>
          </cell>
        </row>
        <row r="148">
          <cell r="A148" t="str">
            <v>TOOLS AND EQUIPMENTS</v>
          </cell>
        </row>
        <row r="149">
          <cell r="A149" t="str">
            <v>TOOLS AND EQUIPMENTS</v>
          </cell>
        </row>
        <row r="150">
          <cell r="A150" t="str">
            <v>TOOLS AND EQUIPMENTS</v>
          </cell>
        </row>
        <row r="151">
          <cell r="A151" t="str">
            <v>TOOLS AND EQUIPMENTS</v>
          </cell>
        </row>
        <row r="152">
          <cell r="A152" t="str">
            <v>TOOLS AND EQUIPMENTS</v>
          </cell>
        </row>
        <row r="153">
          <cell r="A153" t="str">
            <v>TOOLS AND EQUIPMENTS</v>
          </cell>
        </row>
        <row r="154">
          <cell r="A154" t="str">
            <v>TOOLS AND EQUIPMENTS</v>
          </cell>
        </row>
        <row r="155">
          <cell r="A155" t="str">
            <v>TOOLS AND EQUIPMENTS</v>
          </cell>
        </row>
        <row r="156">
          <cell r="A156" t="str">
            <v>TOOLS AND EQUIPMENTS</v>
          </cell>
        </row>
        <row r="157">
          <cell r="A157" t="str">
            <v>TOOLS AND EQUIPMENTS</v>
          </cell>
        </row>
        <row r="158">
          <cell r="A158" t="str">
            <v>TOOLS AND EQUIPMENTS</v>
          </cell>
        </row>
        <row r="159">
          <cell r="A159" t="str">
            <v>TOOLS AND EQUIPMENTS</v>
          </cell>
        </row>
        <row r="160">
          <cell r="A160" t="str">
            <v>TOOLS AND EQUIPMENTS</v>
          </cell>
        </row>
        <row r="161">
          <cell r="A161" t="str">
            <v>TOOLS AND EQUIPMENTS</v>
          </cell>
        </row>
        <row r="162">
          <cell r="A162" t="str">
            <v>TOOLS AND EQUIPMENTS</v>
          </cell>
        </row>
        <row r="163">
          <cell r="A163" t="str">
            <v>TOOLS AND EQUIPMENTS</v>
          </cell>
        </row>
        <row r="164">
          <cell r="A164" t="str">
            <v>TOOLS AND EQUIPMENTS</v>
          </cell>
        </row>
        <row r="165">
          <cell r="A165" t="str">
            <v>TOOLS AND EQUIPMENTS</v>
          </cell>
        </row>
        <row r="166">
          <cell r="A166" t="str">
            <v>TOOLS AND EQUIPMENTS</v>
          </cell>
        </row>
        <row r="167">
          <cell r="A167" t="str">
            <v>TOOLS AND EQUIPMENTS</v>
          </cell>
        </row>
        <row r="168">
          <cell r="A168" t="str">
            <v>TOOLS AND EQUIPMENTS</v>
          </cell>
        </row>
        <row r="169">
          <cell r="A169" t="str">
            <v>TOOLS AND EQUIPMENTS</v>
          </cell>
        </row>
        <row r="170">
          <cell r="A170" t="str">
            <v>TOOLS AND EQUIPMENTS</v>
          </cell>
        </row>
        <row r="171">
          <cell r="A171" t="str">
            <v>TOOLS AND EQUIPMENTS</v>
          </cell>
        </row>
        <row r="172">
          <cell r="A172" t="str">
            <v>TOOLS AND EQUIPMENTS</v>
          </cell>
        </row>
        <row r="173">
          <cell r="A173" t="str">
            <v>TOOLS AND EQUIPMENTS</v>
          </cell>
        </row>
        <row r="174">
          <cell r="A174" t="str">
            <v>TOOLS AND EQUIPMENTS</v>
          </cell>
        </row>
        <row r="175">
          <cell r="A175" t="str">
            <v>TOOLS AND EQUIPMENTS</v>
          </cell>
        </row>
        <row r="176">
          <cell r="A176" t="str">
            <v>TOOLS AND EQUIPMENTS</v>
          </cell>
        </row>
        <row r="177">
          <cell r="A177" t="str">
            <v>TOOLS AND EQUIPMENTS</v>
          </cell>
        </row>
        <row r="178">
          <cell r="A178" t="str">
            <v>TOOLS AND EQUIPMENTS</v>
          </cell>
        </row>
        <row r="179">
          <cell r="A179" t="str">
            <v>TOOLS AND EQUIPMENTS</v>
          </cell>
        </row>
        <row r="180">
          <cell r="A180" t="str">
            <v>TOOLS AND EQUIPMENTS</v>
          </cell>
        </row>
        <row r="181">
          <cell r="A181" t="str">
            <v>TOOLS AND EQUIPMENTS</v>
          </cell>
        </row>
        <row r="182">
          <cell r="A182" t="str">
            <v>TOOLS AND EQUIPMENTS</v>
          </cell>
        </row>
        <row r="183">
          <cell r="A183" t="str">
            <v>TOOLS AND EQUIPMENTS</v>
          </cell>
        </row>
        <row r="184">
          <cell r="A184" t="str">
            <v>TOOLS AND EQUIPMENTS</v>
          </cell>
        </row>
        <row r="185">
          <cell r="A185" t="str">
            <v>TOOLS AND EQUIPMENTS</v>
          </cell>
        </row>
        <row r="186">
          <cell r="A186" t="str">
            <v>TOOLS AND EQUIPMENTS</v>
          </cell>
        </row>
        <row r="187">
          <cell r="A187" t="str">
            <v>TOOLS AND EQUIPMENTS</v>
          </cell>
        </row>
        <row r="188">
          <cell r="A188" t="str">
            <v>TOOLS AND EQUIPMENTS</v>
          </cell>
        </row>
        <row r="189">
          <cell r="A189" t="str">
            <v>TOOLS AND EQUIPMENTS</v>
          </cell>
        </row>
        <row r="190">
          <cell r="A190" t="str">
            <v>TOOLS AND EQUIPMENTS</v>
          </cell>
        </row>
        <row r="191">
          <cell r="A191" t="str">
            <v>TOOLS AND EQUIPMENTS</v>
          </cell>
        </row>
        <row r="192">
          <cell r="A192" t="str">
            <v>TOOLS AND EQUIPMENTS</v>
          </cell>
        </row>
        <row r="193">
          <cell r="A193" t="str">
            <v>TOOLS AND EQUIPMENTS</v>
          </cell>
        </row>
        <row r="194">
          <cell r="A194" t="str">
            <v>TOOLS AND EQUIPMENTS</v>
          </cell>
        </row>
        <row r="195">
          <cell r="A195" t="str">
            <v>TOOLS AND EQUIPMENTS</v>
          </cell>
        </row>
        <row r="196">
          <cell r="A196" t="str">
            <v>TOOLS AND EQUIPMENTS</v>
          </cell>
        </row>
        <row r="197">
          <cell r="A197" t="str">
            <v>TOOLS AND EQUIPMENTS</v>
          </cell>
        </row>
        <row r="198">
          <cell r="A198" t="str">
            <v>TOOLS AND EQUIPMENTS</v>
          </cell>
        </row>
        <row r="199">
          <cell r="A199" t="str">
            <v>TOOLS AND EQUIPMENTS</v>
          </cell>
        </row>
        <row r="200">
          <cell r="A200" t="str">
            <v>TOOLS AND EQUIPMENTS</v>
          </cell>
        </row>
        <row r="201">
          <cell r="A201" t="str">
            <v>TOOLS AND EQUIPMENTS</v>
          </cell>
        </row>
        <row r="202">
          <cell r="A202" t="str">
            <v>TOOLS AND EQUIPMENTS Total</v>
          </cell>
        </row>
        <row r="203">
          <cell r="A203" t="str">
            <v>LAND</v>
          </cell>
        </row>
        <row r="204">
          <cell r="A204" t="str">
            <v>LAND Total</v>
          </cell>
        </row>
        <row r="205">
          <cell r="A205" t="str">
            <v xml:space="preserve"> BUILDING</v>
          </cell>
        </row>
        <row r="206">
          <cell r="A206" t="str">
            <v xml:space="preserve"> BUILDING</v>
          </cell>
        </row>
        <row r="207">
          <cell r="A207" t="str">
            <v xml:space="preserve"> BUILDING</v>
          </cell>
        </row>
        <row r="208">
          <cell r="A208" t="str">
            <v xml:space="preserve"> BUILDING</v>
          </cell>
        </row>
        <row r="209">
          <cell r="A209" t="str">
            <v xml:space="preserve"> BUILDING</v>
          </cell>
        </row>
        <row r="210">
          <cell r="A210" t="str">
            <v xml:space="preserve"> BUILDING</v>
          </cell>
        </row>
        <row r="211">
          <cell r="A211" t="str">
            <v xml:space="preserve"> BUILDING</v>
          </cell>
        </row>
        <row r="212">
          <cell r="A212" t="str">
            <v xml:space="preserve"> BUILDING</v>
          </cell>
        </row>
        <row r="213">
          <cell r="A213" t="str">
            <v xml:space="preserve"> BUILDING Total</v>
          </cell>
        </row>
        <row r="214">
          <cell r="A214" t="str">
            <v>TELEPHONE AND ACCESSORIES</v>
          </cell>
        </row>
        <row r="215">
          <cell r="A215" t="str">
            <v>TELEPHONE AND ACCESSORIES</v>
          </cell>
        </row>
        <row r="216">
          <cell r="A216" t="str">
            <v>TELEPHONE AND ACCESSORIES</v>
          </cell>
        </row>
        <row r="217">
          <cell r="A217" t="str">
            <v>TELEPHONE AND ACCESSORIES</v>
          </cell>
        </row>
        <row r="218">
          <cell r="A218" t="str">
            <v>TELEPHONE AND ACCESSORIES</v>
          </cell>
        </row>
        <row r="219">
          <cell r="A219" t="str">
            <v>TELEPHONE AND ACCESSORIES</v>
          </cell>
        </row>
        <row r="220">
          <cell r="A220" t="str">
            <v>TELEPHONE AND ACCESSORIES Total</v>
          </cell>
        </row>
        <row r="221">
          <cell r="A221" t="str">
            <v>MACHINES(8 YEARS)</v>
          </cell>
        </row>
        <row r="222">
          <cell r="A222" t="str">
            <v>MACHINES(8 YEARS) Total</v>
          </cell>
        </row>
        <row r="223">
          <cell r="A223" t="str">
            <v>MACHINES(7 YEARS)</v>
          </cell>
        </row>
        <row r="224">
          <cell r="A224" t="str">
            <v>MACHINES(7 YEARS)</v>
          </cell>
        </row>
        <row r="225">
          <cell r="A225" t="str">
            <v>MACHINES(7 YEARS)</v>
          </cell>
        </row>
        <row r="226">
          <cell r="A226" t="str">
            <v>MACHINES(7 YEARS)</v>
          </cell>
        </row>
        <row r="227">
          <cell r="A227" t="str">
            <v>MACHINES(7 YEARS)</v>
          </cell>
        </row>
        <row r="228">
          <cell r="A228" t="str">
            <v>MACHINES(7 YEARS)</v>
          </cell>
        </row>
        <row r="229">
          <cell r="A229" t="str">
            <v>MACHINES(7 YEARS)</v>
          </cell>
        </row>
        <row r="230">
          <cell r="A230" t="str">
            <v>MACHINES(7 YEARS)</v>
          </cell>
        </row>
        <row r="231">
          <cell r="A231" t="str">
            <v>MACHINES(7 YEARS) Total</v>
          </cell>
        </row>
        <row r="232">
          <cell r="A232" t="str">
            <v>MACHINES(6 YEARS)</v>
          </cell>
        </row>
        <row r="233">
          <cell r="A233" t="str">
            <v>MACHINES(6 YEARS)</v>
          </cell>
        </row>
        <row r="234">
          <cell r="A234" t="str">
            <v>MACHINES(6 YEARS)</v>
          </cell>
        </row>
        <row r="235">
          <cell r="A235" t="str">
            <v>MACHINES(6 YEARS) Total</v>
          </cell>
        </row>
        <row r="236">
          <cell r="A236" t="str">
            <v>MACHINES(5 YEARS)</v>
          </cell>
        </row>
        <row r="237">
          <cell r="A237" t="str">
            <v>MACHINES(5 YEARS)</v>
          </cell>
        </row>
        <row r="238">
          <cell r="A238" t="str">
            <v>MACHINES(5 YEARS)</v>
          </cell>
        </row>
        <row r="239">
          <cell r="A239" t="str">
            <v>MACHINES(5 YEARS)</v>
          </cell>
        </row>
        <row r="240">
          <cell r="A240" t="str">
            <v>MACHINES(5 YEARS)</v>
          </cell>
        </row>
        <row r="241">
          <cell r="A241" t="str">
            <v>MACHINES(5 YEARS)</v>
          </cell>
        </row>
        <row r="242">
          <cell r="A242" t="str">
            <v>MACHINES(5 YEARS)</v>
          </cell>
        </row>
        <row r="243">
          <cell r="A243" t="str">
            <v>MACHINES(5 YEARS)</v>
          </cell>
        </row>
        <row r="244">
          <cell r="A244" t="str">
            <v>MACHINES(5 YEARS)</v>
          </cell>
        </row>
        <row r="245">
          <cell r="A245" t="str">
            <v>MACHINES(5 YEARS)</v>
          </cell>
        </row>
        <row r="246">
          <cell r="A246" t="str">
            <v>MACHINES(5 YEARS)</v>
          </cell>
        </row>
        <row r="247">
          <cell r="A247" t="str">
            <v>MACHINES(5 YEARS)</v>
          </cell>
        </row>
        <row r="248">
          <cell r="A248" t="str">
            <v>MACHINES(5 YEARS)</v>
          </cell>
        </row>
        <row r="249">
          <cell r="A249" t="str">
            <v>MACHINES(5 YEARS)</v>
          </cell>
        </row>
        <row r="250">
          <cell r="A250" t="str">
            <v>MACHINES(5 YEARS)</v>
          </cell>
        </row>
        <row r="251">
          <cell r="A251" t="str">
            <v>MACHINES(5 YEARS)</v>
          </cell>
        </row>
        <row r="252">
          <cell r="A252" t="str">
            <v>MACHINES(5 YEARS)</v>
          </cell>
        </row>
        <row r="253">
          <cell r="A253" t="str">
            <v>MACHINES(5 YEARS)</v>
          </cell>
        </row>
        <row r="254">
          <cell r="A254" t="str">
            <v>MACHINES(5 YEARS) Total</v>
          </cell>
        </row>
        <row r="255">
          <cell r="A255" t="str">
            <v>MACHINES(4 YEARS)</v>
          </cell>
        </row>
        <row r="256">
          <cell r="A256" t="str">
            <v>MACHINES(4 YEARS) Total</v>
          </cell>
        </row>
        <row r="257">
          <cell r="A257" t="str">
            <v>GENERATORS AND MACHINES</v>
          </cell>
        </row>
        <row r="258">
          <cell r="A258" t="str">
            <v>GENERATORS AND MACHINES</v>
          </cell>
        </row>
        <row r="259">
          <cell r="A259" t="str">
            <v>GENERATORS AND MACHINES</v>
          </cell>
        </row>
        <row r="260">
          <cell r="A260" t="str">
            <v>GENERATORS AND MACHINES</v>
          </cell>
        </row>
        <row r="261">
          <cell r="A261" t="str">
            <v>GENERATORS AND MACHINES</v>
          </cell>
        </row>
        <row r="262">
          <cell r="A262" t="str">
            <v>GENERATORS AND MACHINES</v>
          </cell>
        </row>
        <row r="263">
          <cell r="A263" t="str">
            <v>GENERATORS AND MACHINES</v>
          </cell>
        </row>
        <row r="264">
          <cell r="A264" t="str">
            <v>GENERATORS AND MACHINES</v>
          </cell>
        </row>
        <row r="265">
          <cell r="A265" t="str">
            <v>GENERATORS AND MACHINES Total</v>
          </cell>
        </row>
        <row r="266">
          <cell r="A266" t="str">
            <v>OTHER FIXED ASSETS</v>
          </cell>
        </row>
        <row r="267">
          <cell r="A267" t="str">
            <v>OTHER FIXED ASSETS</v>
          </cell>
        </row>
        <row r="268">
          <cell r="A268" t="str">
            <v>OTHER FIXED ASSETS</v>
          </cell>
        </row>
        <row r="269">
          <cell r="A269" t="str">
            <v>OTHER FIXED ASSETS</v>
          </cell>
        </row>
        <row r="270">
          <cell r="A270" t="str">
            <v>OTHER FIXED ASSETS</v>
          </cell>
        </row>
        <row r="271">
          <cell r="A271" t="str">
            <v>OTHER FIXED ASSETS</v>
          </cell>
        </row>
        <row r="272">
          <cell r="A272" t="str">
            <v>OTHER FIXED ASSETS</v>
          </cell>
        </row>
        <row r="273">
          <cell r="A273" t="str">
            <v>OTHER FIXED ASSETS</v>
          </cell>
        </row>
        <row r="274">
          <cell r="A274" t="str">
            <v>OTHER FIXED ASSETS</v>
          </cell>
        </row>
        <row r="275">
          <cell r="A275" t="str">
            <v>OTHER FIXED ASSETS</v>
          </cell>
        </row>
        <row r="276">
          <cell r="A276" t="str">
            <v>OTHER FIXED ASSETS</v>
          </cell>
        </row>
        <row r="277">
          <cell r="A277" t="str">
            <v>OTHER FIXED ASSETS</v>
          </cell>
        </row>
        <row r="278">
          <cell r="A278" t="str">
            <v>OTHER FIXED ASSETS</v>
          </cell>
        </row>
        <row r="279">
          <cell r="A279" t="str">
            <v>OTHER FIXED ASSETS</v>
          </cell>
        </row>
        <row r="280">
          <cell r="A280" t="str">
            <v>OTHER FIXED ASSETS</v>
          </cell>
        </row>
        <row r="281">
          <cell r="A281" t="str">
            <v>OTHER FIXED ASSETS</v>
          </cell>
        </row>
        <row r="282">
          <cell r="A282" t="str">
            <v>OTHER FIXED ASSETS Total</v>
          </cell>
        </row>
        <row r="283">
          <cell r="A283" t="str">
            <v>MOTOR VEHICLES</v>
          </cell>
        </row>
        <row r="284">
          <cell r="A284" t="str">
            <v>MOTOR VEHICLES</v>
          </cell>
        </row>
        <row r="285">
          <cell r="A285" t="str">
            <v>MOTOR VEHICLES</v>
          </cell>
        </row>
        <row r="286">
          <cell r="A286" t="str">
            <v>MOTOR VEHICLES</v>
          </cell>
        </row>
        <row r="287">
          <cell r="A287" t="str">
            <v>MOTOR VEHICLES</v>
          </cell>
        </row>
        <row r="288">
          <cell r="A288" t="str">
            <v>MOTOR VEHICLES Total</v>
          </cell>
        </row>
        <row r="289">
          <cell r="A289" t="str">
            <v>Grand Total</v>
          </cell>
        </row>
      </sheetData>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L107"/>
  <sheetViews>
    <sheetView tabSelected="1" zoomScaleNormal="100" workbookViewId="0">
      <pane ySplit="3" topLeftCell="A57" activePane="bottomLeft" state="frozen"/>
      <selection pane="bottomLeft" activeCell="B61" sqref="B61"/>
    </sheetView>
  </sheetViews>
  <sheetFormatPr defaultRowHeight="25.5" customHeight="1" x14ac:dyDescent="0.25"/>
  <cols>
    <col min="1" max="1" width="62.42578125" style="250" customWidth="1"/>
    <col min="2" max="2" width="12.7109375" style="251" customWidth="1"/>
    <col min="3" max="3" width="17.140625" style="252" customWidth="1"/>
    <col min="4" max="4" width="12.28515625" style="253" customWidth="1"/>
    <col min="5" max="5" width="18.5703125" style="252" customWidth="1"/>
    <col min="6" max="6" width="13" style="250" customWidth="1"/>
    <col min="7" max="7" width="19.7109375" style="250" customWidth="1"/>
    <col min="8" max="8" width="8.85546875" hidden="1" customWidth="1"/>
    <col min="9" max="9" width="15.28515625" style="248" customWidth="1"/>
    <col min="10" max="10" width="14" style="248" customWidth="1"/>
    <col min="11" max="11" width="9.140625" style="248"/>
    <col min="12" max="12" width="10.5703125" style="248" bestFit="1" customWidth="1"/>
    <col min="13" max="16384" width="9.140625" style="248"/>
  </cols>
  <sheetData>
    <row r="1" spans="1:9" ht="56.25" customHeight="1" x14ac:dyDescent="0.3">
      <c r="A1" s="20" t="s">
        <v>501</v>
      </c>
      <c r="B1" s="61"/>
      <c r="C1" s="62"/>
      <c r="D1" s="160" t="s">
        <v>84</v>
      </c>
      <c r="E1" s="161" t="s">
        <v>84</v>
      </c>
      <c r="F1" s="63" t="s">
        <v>83</v>
      </c>
      <c r="G1" s="63" t="s">
        <v>83</v>
      </c>
      <c r="H1" s="230"/>
    </row>
    <row r="2" spans="1:9" ht="53.25" customHeight="1" x14ac:dyDescent="0.3">
      <c r="A2" s="247" t="s">
        <v>71</v>
      </c>
      <c r="B2" s="64" t="s">
        <v>497</v>
      </c>
      <c r="C2" s="62"/>
      <c r="D2" s="162"/>
      <c r="E2" s="156">
        <v>206426427</v>
      </c>
      <c r="F2" s="65"/>
      <c r="G2" s="156">
        <v>17309094</v>
      </c>
      <c r="H2" s="231"/>
    </row>
    <row r="3" spans="1:9" ht="45.75" customHeight="1" x14ac:dyDescent="0.25">
      <c r="A3" s="66" t="s">
        <v>0</v>
      </c>
      <c r="B3" s="67" t="s">
        <v>57</v>
      </c>
      <c r="C3" s="68" t="s">
        <v>1</v>
      </c>
      <c r="D3" s="67" t="s">
        <v>58</v>
      </c>
      <c r="E3" s="69" t="s">
        <v>2</v>
      </c>
      <c r="F3" s="70" t="s">
        <v>59</v>
      </c>
      <c r="G3" s="63" t="s">
        <v>3</v>
      </c>
      <c r="H3" s="47" t="s">
        <v>74</v>
      </c>
    </row>
    <row r="4" spans="1:9" s="178" customFormat="1" ht="25.5" customHeight="1" x14ac:dyDescent="0.3">
      <c r="A4" s="232" t="s">
        <v>54</v>
      </c>
      <c r="B4" s="233"/>
      <c r="C4" s="234"/>
      <c r="D4" s="233"/>
      <c r="E4" s="234"/>
      <c r="F4" s="190"/>
      <c r="G4" s="184"/>
      <c r="H4" s="322"/>
    </row>
    <row r="5" spans="1:9" s="168" customFormat="1" ht="25.5" customHeight="1" x14ac:dyDescent="0.3">
      <c r="A5" s="166" t="s">
        <v>4</v>
      </c>
      <c r="B5" s="167"/>
      <c r="C5" s="315">
        <v>150000</v>
      </c>
      <c r="D5" s="163"/>
      <c r="E5" s="164"/>
      <c r="F5" s="165">
        <f>D5-B5</f>
        <v>0</v>
      </c>
      <c r="G5" s="14">
        <f>E5-C5</f>
        <v>-150000</v>
      </c>
      <c r="H5" s="323"/>
    </row>
    <row r="6" spans="1:9" s="79" customFormat="1" ht="25.5" customHeight="1" x14ac:dyDescent="0.3">
      <c r="A6" s="59" t="s">
        <v>5</v>
      </c>
      <c r="B6" s="58"/>
      <c r="C6" s="33">
        <v>1700000</v>
      </c>
      <c r="D6" s="32"/>
      <c r="E6" s="33">
        <v>1303200</v>
      </c>
      <c r="F6" s="34">
        <f t="shared" ref="F6:F25" si="0">D6-B6</f>
        <v>0</v>
      </c>
      <c r="G6" s="31">
        <f>E6-C6</f>
        <v>-396800</v>
      </c>
      <c r="H6" s="13"/>
      <c r="I6" s="78"/>
    </row>
    <row r="7" spans="1:9" s="168" customFormat="1" ht="25.5" hidden="1" customHeight="1" x14ac:dyDescent="0.3">
      <c r="A7" s="166" t="s">
        <v>6</v>
      </c>
      <c r="B7" s="167"/>
      <c r="C7" s="164"/>
      <c r="D7" s="163"/>
      <c r="E7" s="164"/>
      <c r="F7" s="165">
        <f t="shared" si="0"/>
        <v>0</v>
      </c>
      <c r="G7" s="14">
        <f t="shared" ref="G7:G52" si="1">E7-C7</f>
        <v>0</v>
      </c>
      <c r="H7" s="13"/>
    </row>
    <row r="8" spans="1:9" s="168" customFormat="1" ht="25.5" hidden="1" customHeight="1" x14ac:dyDescent="0.3">
      <c r="A8" s="166" t="s">
        <v>7</v>
      </c>
      <c r="B8" s="167"/>
      <c r="C8" s="164"/>
      <c r="D8" s="163"/>
      <c r="E8" s="164"/>
      <c r="F8" s="165"/>
      <c r="G8" s="14">
        <f t="shared" si="1"/>
        <v>0</v>
      </c>
      <c r="H8" s="13"/>
      <c r="I8" s="169"/>
    </row>
    <row r="9" spans="1:9" s="79" customFormat="1" ht="25.5" customHeight="1" x14ac:dyDescent="0.25">
      <c r="A9" s="59" t="s">
        <v>8</v>
      </c>
      <c r="B9" s="58"/>
      <c r="C9" s="33">
        <v>785000</v>
      </c>
      <c r="D9" s="32"/>
      <c r="E9" s="33">
        <v>161000</v>
      </c>
      <c r="F9" s="34">
        <f t="shared" si="0"/>
        <v>0</v>
      </c>
      <c r="G9" s="31">
        <f t="shared" si="1"/>
        <v>-624000</v>
      </c>
      <c r="H9" s="324"/>
      <c r="I9" s="316"/>
    </row>
    <row r="10" spans="1:9" s="168" customFormat="1" ht="25.5" hidden="1" customHeight="1" x14ac:dyDescent="0.3">
      <c r="A10" s="325" t="s">
        <v>9</v>
      </c>
      <c r="B10" s="326"/>
      <c r="C10" s="164"/>
      <c r="D10" s="163"/>
      <c r="E10" s="164"/>
      <c r="F10" s="165">
        <f t="shared" si="0"/>
        <v>0</v>
      </c>
      <c r="G10" s="14">
        <f t="shared" si="1"/>
        <v>0</v>
      </c>
      <c r="H10" s="13"/>
    </row>
    <row r="11" spans="1:9" s="168" customFormat="1" ht="25.5" hidden="1" customHeight="1" x14ac:dyDescent="0.3">
      <c r="A11" s="166" t="s">
        <v>10</v>
      </c>
      <c r="B11" s="167"/>
      <c r="C11" s="164"/>
      <c r="D11" s="163"/>
      <c r="E11" s="164"/>
      <c r="F11" s="165">
        <f t="shared" si="0"/>
        <v>0</v>
      </c>
      <c r="G11" s="14">
        <f t="shared" si="1"/>
        <v>0</v>
      </c>
      <c r="H11" s="13"/>
    </row>
    <row r="12" spans="1:9" s="79" customFormat="1" ht="25.5" customHeight="1" x14ac:dyDescent="0.3">
      <c r="A12" s="59" t="s">
        <v>11</v>
      </c>
      <c r="B12" s="58"/>
      <c r="C12" s="33">
        <v>1390000</v>
      </c>
      <c r="D12" s="32"/>
      <c r="E12" s="317">
        <v>1455000</v>
      </c>
      <c r="F12" s="34">
        <f t="shared" si="0"/>
        <v>0</v>
      </c>
      <c r="G12" s="31">
        <f t="shared" si="1"/>
        <v>65000</v>
      </c>
      <c r="H12" s="170"/>
    </row>
    <row r="13" spans="1:9" s="79" customFormat="1" ht="25.5" hidden="1" customHeight="1" x14ac:dyDescent="0.3">
      <c r="A13" s="59" t="s">
        <v>12</v>
      </c>
      <c r="B13" s="58"/>
      <c r="C13" s="33"/>
      <c r="D13" s="32"/>
      <c r="E13" s="33"/>
      <c r="F13" s="34">
        <f t="shared" si="0"/>
        <v>0</v>
      </c>
      <c r="G13" s="31">
        <f t="shared" si="1"/>
        <v>0</v>
      </c>
      <c r="H13" s="327"/>
    </row>
    <row r="14" spans="1:9" s="79" customFormat="1" ht="25.5" customHeight="1" x14ac:dyDescent="0.25">
      <c r="A14" s="59" t="s">
        <v>13</v>
      </c>
      <c r="B14" s="58"/>
      <c r="C14" s="33">
        <v>400000</v>
      </c>
      <c r="D14" s="32"/>
      <c r="E14" s="33">
        <v>162000</v>
      </c>
      <c r="F14" s="34">
        <f t="shared" si="0"/>
        <v>0</v>
      </c>
      <c r="G14" s="31">
        <f t="shared" si="1"/>
        <v>-238000</v>
      </c>
      <c r="H14" s="328"/>
      <c r="I14" s="316"/>
    </row>
    <row r="15" spans="1:9" s="79" customFormat="1" ht="25.5" customHeight="1" x14ac:dyDescent="0.3">
      <c r="A15" s="59" t="s">
        <v>14</v>
      </c>
      <c r="B15" s="58"/>
      <c r="C15" s="33">
        <v>25000</v>
      </c>
      <c r="D15" s="32"/>
      <c r="E15" s="33">
        <v>25000</v>
      </c>
      <c r="F15" s="34">
        <f t="shared" si="0"/>
        <v>0</v>
      </c>
      <c r="G15" s="31">
        <f t="shared" si="1"/>
        <v>0</v>
      </c>
      <c r="H15" s="13"/>
      <c r="I15" s="316"/>
    </row>
    <row r="16" spans="1:9" s="79" customFormat="1" ht="25.5" customHeight="1" x14ac:dyDescent="0.3">
      <c r="A16" s="59" t="s">
        <v>15</v>
      </c>
      <c r="B16" s="58"/>
      <c r="C16" s="33">
        <v>170000</v>
      </c>
      <c r="D16" s="32"/>
      <c r="E16" s="155">
        <v>170000</v>
      </c>
      <c r="F16" s="34">
        <f t="shared" si="0"/>
        <v>0</v>
      </c>
      <c r="G16" s="31">
        <f t="shared" si="1"/>
        <v>0</v>
      </c>
      <c r="H16" s="13"/>
      <c r="I16" s="249"/>
    </row>
    <row r="17" spans="1:8" s="168" customFormat="1" ht="25.5" hidden="1" customHeight="1" x14ac:dyDescent="0.3">
      <c r="A17" s="166" t="s">
        <v>16</v>
      </c>
      <c r="B17" s="167"/>
      <c r="C17" s="164"/>
      <c r="D17" s="163"/>
      <c r="E17" s="164"/>
      <c r="F17" s="165">
        <f t="shared" si="0"/>
        <v>0</v>
      </c>
      <c r="G17" s="14">
        <f t="shared" si="1"/>
        <v>0</v>
      </c>
      <c r="H17" s="13"/>
    </row>
    <row r="18" spans="1:8" s="168" customFormat="1" ht="25.5" hidden="1" customHeight="1" x14ac:dyDescent="0.3">
      <c r="A18" s="166" t="s">
        <v>17</v>
      </c>
      <c r="B18" s="167"/>
      <c r="C18" s="164"/>
      <c r="D18" s="163"/>
      <c r="E18" s="164"/>
      <c r="F18" s="165">
        <f t="shared" si="0"/>
        <v>0</v>
      </c>
      <c r="G18" s="14">
        <f t="shared" si="1"/>
        <v>0</v>
      </c>
      <c r="H18" s="13"/>
    </row>
    <row r="19" spans="1:8" s="168" customFormat="1" ht="25.5" hidden="1" customHeight="1" x14ac:dyDescent="0.3">
      <c r="A19" s="166" t="s">
        <v>18</v>
      </c>
      <c r="B19" s="167"/>
      <c r="C19" s="164"/>
      <c r="D19" s="163"/>
      <c r="E19" s="164"/>
      <c r="F19" s="165">
        <f t="shared" si="0"/>
        <v>0</v>
      </c>
      <c r="G19" s="14">
        <f t="shared" si="1"/>
        <v>0</v>
      </c>
      <c r="H19" s="13"/>
    </row>
    <row r="20" spans="1:8" s="168" customFormat="1" ht="25.5" hidden="1" customHeight="1" x14ac:dyDescent="0.3">
      <c r="A20" s="166" t="s">
        <v>19</v>
      </c>
      <c r="B20" s="167"/>
      <c r="C20" s="164"/>
      <c r="D20" s="163"/>
      <c r="E20" s="164"/>
      <c r="F20" s="165">
        <f t="shared" si="0"/>
        <v>0</v>
      </c>
      <c r="G20" s="14">
        <f t="shared" si="1"/>
        <v>0</v>
      </c>
      <c r="H20" s="13"/>
    </row>
    <row r="21" spans="1:8" s="168" customFormat="1" ht="25.5" hidden="1" customHeight="1" x14ac:dyDescent="0.3">
      <c r="A21" s="166" t="s">
        <v>20</v>
      </c>
      <c r="B21" s="167"/>
      <c r="C21" s="164"/>
      <c r="D21" s="163"/>
      <c r="E21" s="164"/>
      <c r="F21" s="165">
        <f t="shared" si="0"/>
        <v>0</v>
      </c>
      <c r="G21" s="14">
        <f t="shared" si="1"/>
        <v>0</v>
      </c>
      <c r="H21" s="13"/>
    </row>
    <row r="22" spans="1:8" s="79" customFormat="1" ht="25.5" customHeight="1" x14ac:dyDescent="0.3">
      <c r="A22" s="59" t="s">
        <v>21</v>
      </c>
      <c r="B22" s="58"/>
      <c r="C22" s="33">
        <v>250000</v>
      </c>
      <c r="D22" s="32"/>
      <c r="E22" s="33">
        <v>28260</v>
      </c>
      <c r="F22" s="34">
        <f t="shared" si="0"/>
        <v>0</v>
      </c>
      <c r="G22" s="31">
        <f>E22-C22</f>
        <v>-221740</v>
      </c>
      <c r="H22" s="13"/>
    </row>
    <row r="23" spans="1:8" s="168" customFormat="1" ht="25.5" hidden="1" customHeight="1" x14ac:dyDescent="0.3">
      <c r="A23" s="166" t="s">
        <v>22</v>
      </c>
      <c r="B23" s="167"/>
      <c r="C23" s="164"/>
      <c r="D23" s="163"/>
      <c r="E23" s="164"/>
      <c r="F23" s="165">
        <f t="shared" si="0"/>
        <v>0</v>
      </c>
      <c r="G23" s="14">
        <f t="shared" si="1"/>
        <v>0</v>
      </c>
      <c r="H23" s="13"/>
    </row>
    <row r="24" spans="1:8" s="168" customFormat="1" ht="25.5" customHeight="1" x14ac:dyDescent="0.3">
      <c r="A24" s="166" t="s">
        <v>23</v>
      </c>
      <c r="B24" s="167"/>
      <c r="C24" s="164">
        <v>700000</v>
      </c>
      <c r="D24" s="163"/>
      <c r="E24" s="164">
        <v>758500</v>
      </c>
      <c r="F24" s="165">
        <f t="shared" si="0"/>
        <v>0</v>
      </c>
      <c r="G24" s="14">
        <f t="shared" si="1"/>
        <v>58500</v>
      </c>
      <c r="H24" s="13"/>
    </row>
    <row r="25" spans="1:8" s="79" customFormat="1" ht="25.5" hidden="1" customHeight="1" x14ac:dyDescent="0.3">
      <c r="A25" s="59" t="s">
        <v>24</v>
      </c>
      <c r="B25" s="58"/>
      <c r="C25" s="33"/>
      <c r="D25" s="32"/>
      <c r="E25" s="33"/>
      <c r="F25" s="34">
        <f t="shared" si="0"/>
        <v>0</v>
      </c>
      <c r="G25" s="31">
        <f t="shared" si="1"/>
        <v>0</v>
      </c>
      <c r="H25" s="13"/>
    </row>
    <row r="26" spans="1:8" s="168" customFormat="1" ht="25.5" hidden="1" customHeight="1" x14ac:dyDescent="0.3">
      <c r="A26" s="166" t="s">
        <v>80</v>
      </c>
      <c r="B26" s="167"/>
      <c r="C26" s="164"/>
      <c r="D26" s="163"/>
      <c r="E26" s="164"/>
      <c r="F26" s="165">
        <f t="shared" ref="F26:G75" si="2">D26-B26</f>
        <v>0</v>
      </c>
      <c r="G26" s="14">
        <f t="shared" si="1"/>
        <v>0</v>
      </c>
      <c r="H26" s="13"/>
    </row>
    <row r="27" spans="1:8" s="168" customFormat="1" ht="25.5" hidden="1" customHeight="1" x14ac:dyDescent="0.3">
      <c r="A27" s="166" t="s">
        <v>25</v>
      </c>
      <c r="B27" s="167"/>
      <c r="C27" s="164"/>
      <c r="D27" s="163"/>
      <c r="E27" s="164"/>
      <c r="F27" s="165">
        <f t="shared" si="2"/>
        <v>0</v>
      </c>
      <c r="G27" s="14">
        <f t="shared" si="1"/>
        <v>0</v>
      </c>
      <c r="H27" s="13"/>
    </row>
    <row r="28" spans="1:8" s="79" customFormat="1" ht="25.5" customHeight="1" x14ac:dyDescent="0.3">
      <c r="A28" s="59" t="s">
        <v>26</v>
      </c>
      <c r="B28" s="58"/>
      <c r="C28" s="454">
        <v>25000</v>
      </c>
      <c r="D28" s="32"/>
      <c r="E28" s="33"/>
      <c r="F28" s="34">
        <f t="shared" si="2"/>
        <v>0</v>
      </c>
      <c r="G28" s="31">
        <f t="shared" si="1"/>
        <v>-25000</v>
      </c>
      <c r="H28" s="13"/>
    </row>
    <row r="29" spans="1:8" s="168" customFormat="1" ht="25.5" hidden="1" customHeight="1" x14ac:dyDescent="0.3">
      <c r="A29" s="166" t="s">
        <v>27</v>
      </c>
      <c r="B29" s="167"/>
      <c r="C29" s="164"/>
      <c r="D29" s="163"/>
      <c r="E29" s="164"/>
      <c r="F29" s="165">
        <f t="shared" si="2"/>
        <v>0</v>
      </c>
      <c r="G29" s="14">
        <f t="shared" si="1"/>
        <v>0</v>
      </c>
      <c r="H29" s="13"/>
    </row>
    <row r="30" spans="1:8" s="168" customFormat="1" ht="25.5" hidden="1" customHeight="1" x14ac:dyDescent="0.3">
      <c r="A30" s="166" t="s">
        <v>28</v>
      </c>
      <c r="B30" s="167"/>
      <c r="C30" s="164"/>
      <c r="D30" s="163"/>
      <c r="E30" s="164"/>
      <c r="F30" s="165">
        <f t="shared" si="2"/>
        <v>0</v>
      </c>
      <c r="G30" s="14">
        <f t="shared" si="1"/>
        <v>0</v>
      </c>
      <c r="H30" s="13"/>
    </row>
    <row r="31" spans="1:8" s="79" customFormat="1" ht="25.5" customHeight="1" x14ac:dyDescent="0.3">
      <c r="A31" s="59" t="s">
        <v>29</v>
      </c>
      <c r="B31" s="58"/>
      <c r="C31" s="33">
        <v>200000</v>
      </c>
      <c r="D31" s="32"/>
      <c r="E31" s="33">
        <v>226000</v>
      </c>
      <c r="F31" s="34">
        <f t="shared" si="2"/>
        <v>0</v>
      </c>
      <c r="G31" s="31">
        <f t="shared" si="1"/>
        <v>26000</v>
      </c>
      <c r="H31" s="13"/>
    </row>
    <row r="32" spans="1:8" s="79" customFormat="1" ht="25.5" customHeight="1" x14ac:dyDescent="0.3">
      <c r="A32" s="59" t="s">
        <v>30</v>
      </c>
      <c r="B32" s="58"/>
      <c r="C32" s="33">
        <v>15000000</v>
      </c>
      <c r="D32" s="32"/>
      <c r="E32" s="33">
        <v>15000000</v>
      </c>
      <c r="F32" s="34">
        <f t="shared" si="2"/>
        <v>0</v>
      </c>
      <c r="G32" s="31">
        <f t="shared" si="1"/>
        <v>0</v>
      </c>
      <c r="H32" s="13"/>
    </row>
    <row r="33" spans="1:8" s="168" customFormat="1" ht="25.5" customHeight="1" x14ac:dyDescent="0.3">
      <c r="A33" s="166" t="s">
        <v>31</v>
      </c>
      <c r="B33" s="167"/>
      <c r="C33" s="164">
        <v>100000</v>
      </c>
      <c r="D33" s="163"/>
      <c r="E33" s="164">
        <v>100000</v>
      </c>
      <c r="F33" s="165">
        <f t="shared" si="2"/>
        <v>0</v>
      </c>
      <c r="G33" s="14">
        <f>E33-C33</f>
        <v>0</v>
      </c>
      <c r="H33" s="13"/>
    </row>
    <row r="34" spans="1:8" s="168" customFormat="1" ht="25.5" hidden="1" customHeight="1" x14ac:dyDescent="0.3">
      <c r="A34" s="166" t="s">
        <v>32</v>
      </c>
      <c r="B34" s="167"/>
      <c r="C34" s="164"/>
      <c r="D34" s="163"/>
      <c r="E34" s="164"/>
      <c r="F34" s="165">
        <f t="shared" si="2"/>
        <v>0</v>
      </c>
      <c r="G34" s="14">
        <f t="shared" si="1"/>
        <v>0</v>
      </c>
      <c r="H34" s="13"/>
    </row>
    <row r="35" spans="1:8" s="168" customFormat="1" ht="25.5" hidden="1" customHeight="1" x14ac:dyDescent="0.3">
      <c r="A35" s="166" t="s">
        <v>33</v>
      </c>
      <c r="B35" s="167"/>
      <c r="C35" s="164"/>
      <c r="D35" s="163"/>
      <c r="E35" s="164"/>
      <c r="F35" s="165">
        <f t="shared" si="2"/>
        <v>0</v>
      </c>
      <c r="G35" s="14">
        <f t="shared" si="1"/>
        <v>0</v>
      </c>
      <c r="H35" s="13"/>
    </row>
    <row r="36" spans="1:8" s="168" customFormat="1" ht="25.5" hidden="1" customHeight="1" x14ac:dyDescent="0.3">
      <c r="A36" s="325" t="s">
        <v>34</v>
      </c>
      <c r="B36" s="326"/>
      <c r="C36" s="164"/>
      <c r="D36" s="163"/>
      <c r="E36" s="164"/>
      <c r="F36" s="165">
        <f t="shared" si="2"/>
        <v>0</v>
      </c>
      <c r="G36" s="14">
        <f t="shared" si="1"/>
        <v>0</v>
      </c>
      <c r="H36" s="13"/>
    </row>
    <row r="37" spans="1:8" s="168" customFormat="1" ht="25.5" hidden="1" customHeight="1" x14ac:dyDescent="0.3">
      <c r="A37" s="166" t="s">
        <v>35</v>
      </c>
      <c r="B37" s="167"/>
      <c r="C37" s="164"/>
      <c r="D37" s="163"/>
      <c r="E37" s="164"/>
      <c r="F37" s="165">
        <f t="shared" si="2"/>
        <v>0</v>
      </c>
      <c r="G37" s="14">
        <f t="shared" si="1"/>
        <v>0</v>
      </c>
      <c r="H37" s="13"/>
    </row>
    <row r="38" spans="1:8" s="330" customFormat="1" ht="25.5" hidden="1" customHeight="1" x14ac:dyDescent="0.3">
      <c r="A38" s="329" t="s">
        <v>36</v>
      </c>
      <c r="B38" s="167"/>
      <c r="C38" s="318"/>
      <c r="D38" s="167"/>
      <c r="E38" s="318"/>
      <c r="F38" s="319">
        <f t="shared" si="2"/>
        <v>0</v>
      </c>
      <c r="G38" s="14">
        <f t="shared" si="1"/>
        <v>0</v>
      </c>
      <c r="H38" s="173"/>
    </row>
    <row r="39" spans="1:8" s="168" customFormat="1" ht="25.5" hidden="1" customHeight="1" x14ac:dyDescent="0.3">
      <c r="A39" s="166" t="s">
        <v>37</v>
      </c>
      <c r="B39" s="167"/>
      <c r="C39" s="164"/>
      <c r="D39" s="163"/>
      <c r="E39" s="164"/>
      <c r="F39" s="165">
        <f t="shared" si="2"/>
        <v>0</v>
      </c>
      <c r="G39" s="14">
        <f t="shared" si="1"/>
        <v>0</v>
      </c>
      <c r="H39" s="13"/>
    </row>
    <row r="40" spans="1:8" s="168" customFormat="1" ht="25.5" hidden="1" customHeight="1" x14ac:dyDescent="0.3">
      <c r="A40" s="166" t="s">
        <v>38</v>
      </c>
      <c r="B40" s="167"/>
      <c r="C40" s="164"/>
      <c r="D40" s="163"/>
      <c r="E40" s="164"/>
      <c r="F40" s="165">
        <f t="shared" si="2"/>
        <v>0</v>
      </c>
      <c r="G40" s="14">
        <f t="shared" si="1"/>
        <v>0</v>
      </c>
      <c r="H40" s="13"/>
    </row>
    <row r="41" spans="1:8" s="79" customFormat="1" ht="25.5" customHeight="1" x14ac:dyDescent="0.3">
      <c r="A41" s="59" t="s">
        <v>39</v>
      </c>
      <c r="B41" s="58"/>
      <c r="C41" s="33">
        <v>74383</v>
      </c>
      <c r="D41" s="32"/>
      <c r="E41" s="33">
        <v>74383</v>
      </c>
      <c r="F41" s="34">
        <f t="shared" si="2"/>
        <v>0</v>
      </c>
      <c r="G41" s="31">
        <f t="shared" si="1"/>
        <v>0</v>
      </c>
      <c r="H41" s="13"/>
    </row>
    <row r="42" spans="1:8" s="168" customFormat="1" ht="25.5" hidden="1" customHeight="1" x14ac:dyDescent="0.3">
      <c r="A42" s="325" t="s">
        <v>40</v>
      </c>
      <c r="B42" s="326"/>
      <c r="C42" s="164"/>
      <c r="D42" s="163"/>
      <c r="E42" s="164"/>
      <c r="F42" s="165">
        <f t="shared" si="2"/>
        <v>0</v>
      </c>
      <c r="G42" s="14">
        <f t="shared" si="1"/>
        <v>0</v>
      </c>
      <c r="H42" s="13"/>
    </row>
    <row r="43" spans="1:8" s="168" customFormat="1" ht="25.5" hidden="1" customHeight="1" x14ac:dyDescent="0.3">
      <c r="A43" s="325" t="s">
        <v>41</v>
      </c>
      <c r="B43" s="326"/>
      <c r="C43" s="164"/>
      <c r="D43" s="163"/>
      <c r="E43" s="164"/>
      <c r="F43" s="165">
        <f t="shared" si="2"/>
        <v>0</v>
      </c>
      <c r="G43" s="14">
        <f t="shared" si="1"/>
        <v>0</v>
      </c>
      <c r="H43" s="13"/>
    </row>
    <row r="44" spans="1:8" s="168" customFormat="1" ht="25.5" hidden="1" customHeight="1" x14ac:dyDescent="0.3">
      <c r="A44" s="166" t="s">
        <v>42</v>
      </c>
      <c r="B44" s="167"/>
      <c r="C44" s="164"/>
      <c r="D44" s="163"/>
      <c r="E44" s="164"/>
      <c r="F44" s="165">
        <f t="shared" si="2"/>
        <v>0</v>
      </c>
      <c r="G44" s="14">
        <f t="shared" si="1"/>
        <v>0</v>
      </c>
      <c r="H44" s="13"/>
    </row>
    <row r="45" spans="1:8" s="168" customFormat="1" ht="25.5" hidden="1" customHeight="1" x14ac:dyDescent="0.3">
      <c r="A45" s="166" t="s">
        <v>43</v>
      </c>
      <c r="B45" s="167"/>
      <c r="C45" s="164"/>
      <c r="D45" s="163"/>
      <c r="E45" s="164"/>
      <c r="F45" s="165">
        <f t="shared" si="2"/>
        <v>0</v>
      </c>
      <c r="G45" s="14">
        <f>E45-C45</f>
        <v>0</v>
      </c>
      <c r="H45" s="13"/>
    </row>
    <row r="46" spans="1:8" s="168" customFormat="1" ht="25.5" hidden="1" customHeight="1" x14ac:dyDescent="0.3">
      <c r="A46" s="166" t="s">
        <v>44</v>
      </c>
      <c r="B46" s="167"/>
      <c r="C46" s="164"/>
      <c r="D46" s="163"/>
      <c r="E46" s="164"/>
      <c r="F46" s="165">
        <f t="shared" si="2"/>
        <v>0</v>
      </c>
      <c r="G46" s="14">
        <f t="shared" si="1"/>
        <v>0</v>
      </c>
      <c r="H46" s="13"/>
    </row>
    <row r="47" spans="1:8" s="334" customFormat="1" ht="25.5" hidden="1" customHeight="1" x14ac:dyDescent="0.3">
      <c r="A47" s="331" t="s">
        <v>45</v>
      </c>
      <c r="B47" s="332"/>
      <c r="C47" s="164"/>
      <c r="D47" s="171"/>
      <c r="E47" s="164"/>
      <c r="F47" s="165">
        <f t="shared" si="2"/>
        <v>0</v>
      </c>
      <c r="G47" s="14">
        <f t="shared" si="1"/>
        <v>0</v>
      </c>
      <c r="H47" s="333"/>
    </row>
    <row r="48" spans="1:8" s="168" customFormat="1" ht="25.5" hidden="1" customHeight="1" x14ac:dyDescent="0.3">
      <c r="A48" s="166" t="s">
        <v>46</v>
      </c>
      <c r="B48" s="167"/>
      <c r="C48" s="164"/>
      <c r="D48" s="163"/>
      <c r="E48" s="164"/>
      <c r="F48" s="165">
        <f t="shared" si="2"/>
        <v>0</v>
      </c>
      <c r="G48" s="14">
        <f t="shared" si="1"/>
        <v>0</v>
      </c>
      <c r="H48" s="13"/>
    </row>
    <row r="49" spans="1:9" s="79" customFormat="1" ht="25.5" customHeight="1" thickBot="1" x14ac:dyDescent="0.35">
      <c r="A49" s="59" t="s">
        <v>47</v>
      </c>
      <c r="B49" s="58"/>
      <c r="C49" s="33">
        <v>523500</v>
      </c>
      <c r="D49" s="32"/>
      <c r="E49" s="33">
        <v>523500</v>
      </c>
      <c r="F49" s="34">
        <f t="shared" si="2"/>
        <v>0</v>
      </c>
      <c r="G49" s="31">
        <f t="shared" si="1"/>
        <v>0</v>
      </c>
      <c r="H49" s="13"/>
    </row>
    <row r="50" spans="1:9" s="79" customFormat="1" ht="25.5" hidden="1" customHeight="1" x14ac:dyDescent="0.3">
      <c r="A50" s="320" t="s">
        <v>51</v>
      </c>
      <c r="B50" s="321"/>
      <c r="C50" s="60"/>
      <c r="D50" s="32"/>
      <c r="E50" s="33"/>
      <c r="F50" s="30">
        <f>D50-B50</f>
        <v>0</v>
      </c>
      <c r="G50" s="31">
        <f t="shared" si="1"/>
        <v>0</v>
      </c>
      <c r="H50" s="13"/>
    </row>
    <row r="51" spans="1:9" s="5" customFormat="1" ht="25.5" hidden="1" customHeight="1" x14ac:dyDescent="0.25">
      <c r="A51" s="320" t="s">
        <v>49</v>
      </c>
      <c r="B51" s="321"/>
      <c r="C51" s="33"/>
      <c r="D51" s="32"/>
      <c r="E51" s="33"/>
      <c r="F51" s="30">
        <f t="shared" si="2"/>
        <v>0</v>
      </c>
      <c r="G51" s="31">
        <f t="shared" si="1"/>
        <v>0</v>
      </c>
      <c r="H51" s="26"/>
    </row>
    <row r="52" spans="1:9" s="10" customFormat="1" ht="25.5" hidden="1" customHeight="1" thickBot="1" x14ac:dyDescent="0.3">
      <c r="A52" s="36" t="s">
        <v>50</v>
      </c>
      <c r="B52" s="16"/>
      <c r="C52" s="12"/>
      <c r="D52" s="37"/>
      <c r="E52" s="12"/>
      <c r="F52" s="38">
        <f t="shared" si="2"/>
        <v>0</v>
      </c>
      <c r="G52" s="31">
        <f t="shared" si="1"/>
        <v>0</v>
      </c>
      <c r="H52" s="17"/>
    </row>
    <row r="53" spans="1:9" s="79" customFormat="1" ht="25.5" customHeight="1" thickBot="1" x14ac:dyDescent="0.35">
      <c r="A53" s="73" t="s">
        <v>67</v>
      </c>
      <c r="B53" s="74">
        <f t="shared" ref="B53" si="3">SUM(B5:B52)</f>
        <v>0</v>
      </c>
      <c r="C53" s="21">
        <f>SUM(C5:C52)</f>
        <v>21492883</v>
      </c>
      <c r="D53" s="21">
        <f t="shared" ref="D53" si="4">SUM(D5:D52)</f>
        <v>0</v>
      </c>
      <c r="E53" s="21">
        <f>SUM(E5:E52)</f>
        <v>19986843</v>
      </c>
      <c r="F53" s="22">
        <f>SUM(F5:F52)</f>
        <v>0</v>
      </c>
      <c r="G53" s="29">
        <f>SUM(G5:G52)</f>
        <v>-1506040</v>
      </c>
      <c r="H53" s="214"/>
    </row>
    <row r="54" spans="1:9" s="107" customFormat="1" ht="25.5" customHeight="1" thickTop="1" x14ac:dyDescent="0.3">
      <c r="A54" s="215" t="s">
        <v>60</v>
      </c>
      <c r="B54" s="216"/>
      <c r="C54" s="217"/>
      <c r="D54" s="218"/>
      <c r="E54" s="219"/>
      <c r="F54" s="220"/>
      <c r="G54" s="221">
        <f>F54-B54</f>
        <v>0</v>
      </c>
      <c r="H54" s="222"/>
    </row>
    <row r="55" spans="1:9" s="178" customFormat="1" ht="25.5" customHeight="1" x14ac:dyDescent="0.3">
      <c r="A55" s="343"/>
      <c r="B55" s="344" t="s">
        <v>64</v>
      </c>
      <c r="C55" s="175"/>
      <c r="D55" s="223"/>
      <c r="E55" s="175"/>
      <c r="F55" s="225"/>
      <c r="G55" s="224">
        <f>G53/C53</f>
        <v>-7.007156741140777E-2</v>
      </c>
      <c r="H55" s="345" t="s">
        <v>78</v>
      </c>
      <c r="I55" s="192"/>
    </row>
    <row r="56" spans="1:9" s="178" customFormat="1" ht="25.5" hidden="1" customHeight="1" x14ac:dyDescent="0.3">
      <c r="A56" s="343"/>
      <c r="B56" s="228"/>
      <c r="C56" s="175"/>
      <c r="D56" s="223"/>
      <c r="E56" s="175"/>
      <c r="F56" s="225"/>
      <c r="G56" s="226"/>
      <c r="H56" s="176"/>
    </row>
    <row r="57" spans="1:9" s="178" customFormat="1" ht="25.5" customHeight="1" thickBot="1" x14ac:dyDescent="0.35">
      <c r="A57" s="227" t="s">
        <v>53</v>
      </c>
      <c r="B57" s="228"/>
      <c r="C57" s="115"/>
      <c r="D57" s="115"/>
      <c r="E57" s="115"/>
      <c r="F57" s="229"/>
      <c r="G57" s="184"/>
      <c r="H57" s="176"/>
    </row>
    <row r="58" spans="1:9" s="10" customFormat="1" ht="25.5" hidden="1" customHeight="1" thickBot="1" x14ac:dyDescent="0.3">
      <c r="A58" s="19" t="s">
        <v>76</v>
      </c>
      <c r="B58" s="24"/>
      <c r="C58" s="11"/>
      <c r="D58" s="11"/>
      <c r="E58" s="11"/>
      <c r="F58" s="25"/>
      <c r="G58" s="28">
        <f>E58-C58</f>
        <v>0</v>
      </c>
      <c r="H58" s="26"/>
    </row>
    <row r="59" spans="1:9" s="168" customFormat="1" ht="25.5" customHeight="1" thickBot="1" x14ac:dyDescent="0.35">
      <c r="A59" s="325" t="s">
        <v>111</v>
      </c>
      <c r="B59" s="335"/>
      <c r="C59" s="164">
        <f>3000000+3823500</f>
        <v>6823500</v>
      </c>
      <c r="D59" s="163"/>
      <c r="E59" s="164">
        <v>7585800</v>
      </c>
      <c r="F59" s="336">
        <f>SUM(F10:F53)</f>
        <v>0</v>
      </c>
      <c r="G59" s="14">
        <f>E59-C59</f>
        <v>762300</v>
      </c>
      <c r="H59" s="13"/>
    </row>
    <row r="60" spans="1:9" s="168" customFormat="1" ht="25.5" hidden="1" customHeight="1" thickTop="1" x14ac:dyDescent="0.3">
      <c r="A60" s="325" t="s">
        <v>97</v>
      </c>
      <c r="B60" s="326" t="s">
        <v>98</v>
      </c>
      <c r="C60" s="164"/>
      <c r="D60" s="163"/>
      <c r="E60" s="164"/>
      <c r="F60" s="87"/>
      <c r="G60" s="14">
        <f>E60-C60</f>
        <v>0</v>
      </c>
      <c r="H60" s="173"/>
      <c r="I60" s="339"/>
    </row>
    <row r="61" spans="1:9" s="79" customFormat="1" ht="25.5" customHeight="1" thickTop="1" x14ac:dyDescent="0.3">
      <c r="A61" s="320" t="s">
        <v>63</v>
      </c>
      <c r="B61" s="337"/>
      <c r="C61" s="33">
        <v>7549985.96</v>
      </c>
      <c r="D61" s="32"/>
      <c r="E61" s="33">
        <v>6938269.46</v>
      </c>
      <c r="F61" s="30"/>
      <c r="G61" s="31">
        <f t="shared" ref="G61:G66" si="5">E61-C61</f>
        <v>-611716.5</v>
      </c>
      <c r="H61" s="13"/>
    </row>
    <row r="62" spans="1:9" s="168" customFormat="1" ht="25.5" hidden="1" customHeight="1" x14ac:dyDescent="0.3">
      <c r="A62" s="325" t="s">
        <v>52</v>
      </c>
      <c r="B62" s="340"/>
      <c r="C62" s="6"/>
      <c r="D62" s="174"/>
      <c r="E62" s="164"/>
      <c r="F62" s="172">
        <f>D62-B62</f>
        <v>0</v>
      </c>
      <c r="G62" s="14">
        <f t="shared" si="5"/>
        <v>0</v>
      </c>
      <c r="H62" s="13"/>
      <c r="I62" s="341"/>
    </row>
    <row r="63" spans="1:9" s="79" customFormat="1" ht="25.5" customHeight="1" x14ac:dyDescent="0.3">
      <c r="A63" s="320" t="s">
        <v>85</v>
      </c>
      <c r="B63" s="338"/>
      <c r="C63" s="12">
        <v>18300000</v>
      </c>
      <c r="D63" s="40"/>
      <c r="E63" s="33">
        <v>17436700</v>
      </c>
      <c r="F63" s="30"/>
      <c r="G63" s="31">
        <f>E63-C63</f>
        <v>-863300</v>
      </c>
      <c r="H63" s="13"/>
      <c r="I63" s="60"/>
    </row>
    <row r="64" spans="1:9" s="5" customFormat="1" ht="25.5" hidden="1" customHeight="1" x14ac:dyDescent="0.25">
      <c r="A64" s="320" t="s">
        <v>100</v>
      </c>
      <c r="B64" s="342"/>
      <c r="C64" s="12"/>
      <c r="D64" s="40"/>
      <c r="E64" s="33"/>
      <c r="F64" s="30"/>
      <c r="G64" s="31">
        <f t="shared" si="5"/>
        <v>0</v>
      </c>
      <c r="H64" s="26"/>
      <c r="I64" s="75"/>
    </row>
    <row r="65" spans="1:10" s="10" customFormat="1" ht="25.5" hidden="1" customHeight="1" x14ac:dyDescent="0.25">
      <c r="A65" s="35" t="s">
        <v>77</v>
      </c>
      <c r="B65" s="39"/>
      <c r="C65" s="37"/>
      <c r="D65" s="40"/>
      <c r="E65" s="33"/>
      <c r="F65" s="30">
        <f>D6-B65</f>
        <v>0</v>
      </c>
      <c r="G65" s="31">
        <f t="shared" si="5"/>
        <v>0</v>
      </c>
      <c r="H65" s="26"/>
      <c r="I65" s="18"/>
    </row>
    <row r="66" spans="1:10" s="10" customFormat="1" ht="25.5" hidden="1" customHeight="1" x14ac:dyDescent="0.25">
      <c r="A66" s="35" t="s">
        <v>72</v>
      </c>
      <c r="B66" s="15"/>
      <c r="C66" s="33"/>
      <c r="D66" s="32"/>
      <c r="E66" s="33"/>
      <c r="F66" s="30">
        <f>D7-B66</f>
        <v>0</v>
      </c>
      <c r="G66" s="31">
        <f t="shared" si="5"/>
        <v>0</v>
      </c>
      <c r="H66" s="27"/>
      <c r="I66" s="18"/>
    </row>
    <row r="67" spans="1:10" s="10" customFormat="1" ht="25.5" hidden="1" customHeight="1" x14ac:dyDescent="0.25">
      <c r="A67" s="41" t="s">
        <v>73</v>
      </c>
      <c r="B67" s="15"/>
      <c r="C67" s="33"/>
      <c r="D67" s="32"/>
      <c r="E67" s="33"/>
      <c r="F67" s="30">
        <f>D8-B67</f>
        <v>0</v>
      </c>
      <c r="G67" s="31">
        <f t="shared" ref="G67:G69" si="6">E67-C67</f>
        <v>0</v>
      </c>
      <c r="H67" s="26"/>
      <c r="I67" s="4"/>
    </row>
    <row r="68" spans="1:10" s="10" customFormat="1" ht="25.5" hidden="1" customHeight="1" x14ac:dyDescent="0.25">
      <c r="A68" s="41" t="s">
        <v>70</v>
      </c>
      <c r="B68" s="15"/>
      <c r="C68" s="33"/>
      <c r="D68" s="32"/>
      <c r="E68" s="33"/>
      <c r="F68" s="30">
        <f>D68-B68</f>
        <v>0</v>
      </c>
      <c r="G68" s="31">
        <f t="shared" si="6"/>
        <v>0</v>
      </c>
      <c r="H68" s="26"/>
      <c r="I68" s="18"/>
    </row>
    <row r="69" spans="1:10" s="10" customFormat="1" ht="25.5" customHeight="1" thickBot="1" x14ac:dyDescent="0.3">
      <c r="A69" s="35"/>
      <c r="B69" s="15"/>
      <c r="C69" s="42"/>
      <c r="D69" s="43"/>
      <c r="E69" s="42"/>
      <c r="F69" s="44">
        <f>D69-B69</f>
        <v>0</v>
      </c>
      <c r="G69" s="31">
        <f t="shared" si="6"/>
        <v>0</v>
      </c>
      <c r="H69" s="26"/>
    </row>
    <row r="70" spans="1:10" s="79" customFormat="1" ht="25.5" customHeight="1" thickBot="1" x14ac:dyDescent="0.35">
      <c r="A70" s="76" t="s">
        <v>68</v>
      </c>
      <c r="B70" s="77"/>
      <c r="C70" s="21">
        <f>SUM(C58:C69)</f>
        <v>32673485.960000001</v>
      </c>
      <c r="D70" s="23"/>
      <c r="E70" s="21">
        <f>SUM(E58:E69)</f>
        <v>31960769.460000001</v>
      </c>
      <c r="F70" s="45">
        <f>SUM(F58:F69)</f>
        <v>0</v>
      </c>
      <c r="G70" s="46">
        <f>SUM(G58:G69)</f>
        <v>-712716.5</v>
      </c>
      <c r="H70" s="176"/>
      <c r="I70" s="78"/>
    </row>
    <row r="71" spans="1:10" s="178" customFormat="1" ht="25.5" hidden="1" customHeight="1" thickTop="1" x14ac:dyDescent="0.3">
      <c r="A71" s="179"/>
      <c r="B71" s="180"/>
      <c r="C71" s="181"/>
      <c r="D71" s="182"/>
      <c r="E71" s="181"/>
      <c r="F71" s="183"/>
      <c r="G71" s="184"/>
      <c r="H71" s="185"/>
    </row>
    <row r="72" spans="1:10" s="178" customFormat="1" ht="25.5" customHeight="1" thickTop="1" thickBot="1" x14ac:dyDescent="0.35">
      <c r="A72" s="186" t="s">
        <v>66</v>
      </c>
      <c r="B72" s="187"/>
      <c r="C72" s="188"/>
      <c r="D72" s="189"/>
      <c r="E72" s="188"/>
      <c r="F72" s="190"/>
      <c r="G72" s="184"/>
      <c r="H72" s="191"/>
      <c r="I72" s="192"/>
    </row>
    <row r="73" spans="1:10" s="107" customFormat="1" ht="25.5" hidden="1" customHeight="1" x14ac:dyDescent="0.3">
      <c r="A73" s="193" t="s">
        <v>55</v>
      </c>
      <c r="B73" s="194"/>
      <c r="C73" s="195"/>
      <c r="D73" s="196"/>
      <c r="E73" s="195"/>
      <c r="F73" s="197">
        <f t="shared" si="2"/>
        <v>0</v>
      </c>
      <c r="G73" s="198">
        <f t="shared" si="2"/>
        <v>0</v>
      </c>
      <c r="H73" s="191"/>
    </row>
    <row r="74" spans="1:10" s="107" customFormat="1" ht="25.5" hidden="1" customHeight="1" x14ac:dyDescent="0.3">
      <c r="A74" s="199" t="s">
        <v>62</v>
      </c>
      <c r="B74" s="194"/>
      <c r="C74" s="195"/>
      <c r="D74" s="196"/>
      <c r="E74" s="195"/>
      <c r="F74" s="197">
        <f t="shared" si="2"/>
        <v>0</v>
      </c>
      <c r="G74" s="198">
        <f t="shared" si="2"/>
        <v>0</v>
      </c>
      <c r="H74" s="191"/>
    </row>
    <row r="75" spans="1:10" s="107" customFormat="1" ht="25.5" hidden="1" customHeight="1" thickBot="1" x14ac:dyDescent="0.35">
      <c r="A75" s="200" t="s">
        <v>61</v>
      </c>
      <c r="B75" s="201"/>
      <c r="C75" s="202"/>
      <c r="D75" s="203"/>
      <c r="E75" s="202"/>
      <c r="F75" s="197">
        <f t="shared" si="2"/>
        <v>0</v>
      </c>
      <c r="G75" s="198">
        <f t="shared" si="2"/>
        <v>0</v>
      </c>
      <c r="H75" s="191"/>
    </row>
    <row r="76" spans="1:10" s="107" customFormat="1" ht="25.5" customHeight="1" thickBot="1" x14ac:dyDescent="0.35">
      <c r="A76" s="204" t="s">
        <v>69</v>
      </c>
      <c r="B76" s="205">
        <f>SUM(B73:B75)</f>
        <v>0</v>
      </c>
      <c r="C76" s="206"/>
      <c r="D76" s="207"/>
      <c r="E76" s="208"/>
      <c r="F76" s="209">
        <f>SUM(F73:F75)</f>
        <v>0</v>
      </c>
      <c r="G76" s="198">
        <f>SUM(G73:G75)</f>
        <v>0</v>
      </c>
      <c r="H76" s="191" t="s">
        <v>79</v>
      </c>
    </row>
    <row r="77" spans="1:10" s="178" customFormat="1" ht="25.5" customHeight="1" thickTop="1" thickBot="1" x14ac:dyDescent="0.35">
      <c r="A77" s="179"/>
      <c r="B77" s="210"/>
      <c r="C77" s="211"/>
      <c r="D77" s="212"/>
      <c r="E77" s="211"/>
      <c r="F77" s="213"/>
      <c r="G77" s="184"/>
      <c r="H77" s="214"/>
      <c r="I77" s="177"/>
    </row>
    <row r="78" spans="1:10" s="79" customFormat="1" ht="25.5" customHeight="1" thickBot="1" x14ac:dyDescent="0.35">
      <c r="A78" s="80" t="s">
        <v>65</v>
      </c>
      <c r="B78" s="81">
        <f>B53+B70+B76</f>
        <v>0</v>
      </c>
      <c r="C78" s="21">
        <f>C70+C53</f>
        <v>54166368.960000001</v>
      </c>
      <c r="D78" s="82">
        <f>D53+D70+D76</f>
        <v>0</v>
      </c>
      <c r="E78" s="21">
        <f>E70+E53</f>
        <v>51947612.460000001</v>
      </c>
      <c r="F78" s="83">
        <f>F53+F70+F76</f>
        <v>0</v>
      </c>
      <c r="G78" s="46">
        <f>+G53+G70</f>
        <v>-2218756.5</v>
      </c>
      <c r="H78" s="214"/>
      <c r="I78" s="78"/>
      <c r="J78" s="78"/>
    </row>
    <row r="79" spans="1:10" s="5" customFormat="1" ht="25.5" customHeight="1" thickTop="1" x14ac:dyDescent="0.3">
      <c r="A79" s="84"/>
      <c r="B79" s="85"/>
      <c r="C79" s="86"/>
      <c r="D79" s="87"/>
      <c r="E79" s="86"/>
      <c r="F79" s="88"/>
      <c r="G79" s="89"/>
      <c r="H79" s="7"/>
      <c r="J79" s="72"/>
    </row>
    <row r="80" spans="1:10" s="5" customFormat="1" ht="25.5" customHeight="1" x14ac:dyDescent="0.3">
      <c r="A80" s="84"/>
      <c r="B80" s="85"/>
      <c r="C80" s="86"/>
      <c r="D80" s="87"/>
      <c r="E80" s="86"/>
      <c r="F80" s="86"/>
      <c r="G80" s="86"/>
      <c r="H80" s="8"/>
      <c r="I80" s="72"/>
    </row>
    <row r="81" spans="1:12" s="92" customFormat="1" ht="25.5" customHeight="1" x14ac:dyDescent="0.3">
      <c r="A81" s="455"/>
      <c r="B81" s="455"/>
      <c r="C81" s="90"/>
      <c r="D81" s="91"/>
      <c r="E81" s="157"/>
      <c r="G81" s="93"/>
      <c r="H81" s="9"/>
    </row>
    <row r="82" spans="1:12" s="79" customFormat="1" ht="25.5" customHeight="1" x14ac:dyDescent="0.25">
      <c r="A82" s="457" t="s">
        <v>86</v>
      </c>
      <c r="B82" s="457"/>
      <c r="C82" s="254" t="s">
        <v>56</v>
      </c>
      <c r="D82" s="255"/>
      <c r="F82" s="254" t="s">
        <v>56</v>
      </c>
      <c r="G82" s="256"/>
      <c r="H82" s="2"/>
      <c r="I82" s="257"/>
      <c r="J82" s="60"/>
      <c r="L82" s="78"/>
    </row>
    <row r="83" spans="1:12" s="79" customFormat="1" ht="25.5" customHeight="1" x14ac:dyDescent="0.25">
      <c r="A83" s="313"/>
      <c r="B83" s="313"/>
      <c r="C83" s="254"/>
      <c r="D83" s="255"/>
      <c r="F83" s="254"/>
      <c r="G83" s="256"/>
      <c r="H83" s="2"/>
      <c r="I83" s="257"/>
      <c r="J83" s="60"/>
      <c r="L83" s="78"/>
    </row>
    <row r="84" spans="1:12" s="79" customFormat="1" ht="25.5" customHeight="1" x14ac:dyDescent="0.25">
      <c r="A84" s="313"/>
      <c r="B84" s="313"/>
      <c r="C84" s="254"/>
      <c r="D84" s="255"/>
      <c r="F84" s="254"/>
      <c r="G84" s="256"/>
      <c r="H84" s="2"/>
      <c r="I84" s="257"/>
      <c r="J84" s="60"/>
      <c r="L84" s="78"/>
    </row>
    <row r="85" spans="1:12" s="79" customFormat="1" ht="25.5" customHeight="1" x14ac:dyDescent="0.25">
      <c r="A85" s="313"/>
      <c r="B85" s="313"/>
      <c r="C85" s="254"/>
      <c r="D85" s="255"/>
      <c r="F85" s="254"/>
      <c r="G85" s="256"/>
      <c r="H85" s="2"/>
      <c r="I85" s="257"/>
      <c r="J85" s="60"/>
      <c r="L85" s="78"/>
    </row>
    <row r="86" spans="1:12" s="79" customFormat="1" ht="25.5" customHeight="1" x14ac:dyDescent="0.25">
      <c r="A86" s="313"/>
      <c r="B86" s="313"/>
      <c r="C86" s="254"/>
      <c r="D86" s="255"/>
      <c r="F86" s="254"/>
      <c r="G86" s="256"/>
      <c r="H86" s="2"/>
      <c r="I86" s="257"/>
      <c r="J86" s="60"/>
      <c r="L86" s="78"/>
    </row>
    <row r="87" spans="1:12" s="79" customFormat="1" ht="25.5" customHeight="1" x14ac:dyDescent="0.25">
      <c r="A87" s="456" t="s">
        <v>499</v>
      </c>
      <c r="B87" s="456"/>
      <c r="C87" s="258" t="s">
        <v>117</v>
      </c>
      <c r="D87" s="259"/>
      <c r="F87" s="258" t="s">
        <v>498</v>
      </c>
      <c r="G87" s="260"/>
      <c r="H87" s="2"/>
      <c r="I87" s="261"/>
      <c r="J87" s="60"/>
    </row>
    <row r="88" spans="1:12" s="79" customFormat="1" ht="25.5" customHeight="1" x14ac:dyDescent="0.25">
      <c r="A88" s="104" t="s">
        <v>114</v>
      </c>
      <c r="B88" s="262"/>
      <c r="C88" s="263" t="s">
        <v>107</v>
      </c>
      <c r="D88" s="259"/>
      <c r="F88" s="263" t="s">
        <v>115</v>
      </c>
      <c r="G88" s="260"/>
      <c r="H88" s="2"/>
      <c r="I88" s="264"/>
      <c r="J88" s="78"/>
    </row>
    <row r="89" spans="1:12" s="5" customFormat="1" ht="25.5" customHeight="1" x14ac:dyDescent="0.25">
      <c r="A89" s="94"/>
      <c r="B89" s="95"/>
      <c r="C89" s="96"/>
      <c r="D89" s="97"/>
      <c r="E89" s="96"/>
      <c r="F89" s="94"/>
      <c r="G89" s="94"/>
      <c r="H89" s="3"/>
      <c r="I89" s="104"/>
      <c r="J89" s="75"/>
    </row>
    <row r="90" spans="1:12" s="5" customFormat="1" ht="25.5" customHeight="1" x14ac:dyDescent="0.25">
      <c r="A90" s="94"/>
      <c r="B90" s="95"/>
      <c r="C90" s="158"/>
      <c r="D90" s="97"/>
      <c r="E90" s="96"/>
      <c r="F90" s="94"/>
      <c r="G90" s="94"/>
      <c r="H90" s="3"/>
      <c r="J90" s="72"/>
    </row>
    <row r="91" spans="1:12" s="5" customFormat="1" ht="25.5" customHeight="1" x14ac:dyDescent="0.25">
      <c r="A91" s="94"/>
      <c r="B91" s="95"/>
      <c r="C91" s="158"/>
      <c r="D91" s="97"/>
      <c r="E91" s="96" t="s">
        <v>82</v>
      </c>
      <c r="F91" s="94"/>
      <c r="G91" s="94"/>
      <c r="H91" s="3"/>
      <c r="J91" s="72"/>
    </row>
    <row r="92" spans="1:12" s="5" customFormat="1" ht="25.5" customHeight="1" x14ac:dyDescent="0.25">
      <c r="A92" s="94"/>
      <c r="B92" s="95"/>
      <c r="C92" s="158"/>
      <c r="D92" s="97"/>
      <c r="E92" s="96"/>
      <c r="F92" s="94"/>
      <c r="G92" s="94"/>
      <c r="H92" s="3"/>
    </row>
    <row r="93" spans="1:12" s="5" customFormat="1" ht="25.5" customHeight="1" x14ac:dyDescent="0.25">
      <c r="A93" s="94"/>
      <c r="B93" s="95"/>
      <c r="C93" s="98"/>
      <c r="D93" s="97"/>
      <c r="E93" s="96"/>
      <c r="F93" s="94"/>
      <c r="G93" s="94"/>
      <c r="H93" s="3"/>
    </row>
    <row r="94" spans="1:12" s="5" customFormat="1" ht="25.5" customHeight="1" x14ac:dyDescent="0.25">
      <c r="A94" s="94"/>
      <c r="B94" s="95"/>
      <c r="C94" s="96"/>
      <c r="D94" s="97"/>
      <c r="E94" s="96"/>
      <c r="F94" s="94"/>
      <c r="G94" s="94"/>
      <c r="H94" s="3"/>
    </row>
    <row r="95" spans="1:12" s="5" customFormat="1" ht="25.5" customHeight="1" x14ac:dyDescent="0.25">
      <c r="A95" s="99"/>
      <c r="B95" s="95"/>
      <c r="C95" s="96"/>
      <c r="D95" s="97"/>
      <c r="E95" s="96"/>
      <c r="F95" s="94"/>
      <c r="G95" s="94"/>
      <c r="H95" s="3"/>
    </row>
    <row r="96" spans="1:12" s="5" customFormat="1" ht="25.5" customHeight="1" x14ac:dyDescent="0.25">
      <c r="A96" s="94"/>
      <c r="B96" s="95"/>
      <c r="C96" s="96"/>
      <c r="D96" s="97"/>
      <c r="E96" s="96"/>
      <c r="F96" s="94"/>
      <c r="G96" s="94"/>
      <c r="H96" s="3"/>
    </row>
    <row r="97" spans="1:10" s="5" customFormat="1" ht="25.5" customHeight="1" x14ac:dyDescent="0.25">
      <c r="A97" s="94"/>
      <c r="B97" s="95"/>
      <c r="C97" s="96"/>
      <c r="D97" s="97"/>
      <c r="E97" s="96"/>
      <c r="F97" s="346"/>
      <c r="G97" s="94"/>
      <c r="H97" s="3"/>
    </row>
    <row r="98" spans="1:10" s="5" customFormat="1" ht="25.5" customHeight="1" x14ac:dyDescent="0.25">
      <c r="A98" s="94"/>
      <c r="B98" s="95"/>
      <c r="C98" s="96"/>
      <c r="D98" s="97"/>
      <c r="E98" s="96"/>
      <c r="F98" s="94"/>
      <c r="G98" s="94"/>
      <c r="H98" s="3"/>
    </row>
    <row r="99" spans="1:10" s="5" customFormat="1" ht="25.5" customHeight="1" x14ac:dyDescent="0.25">
      <c r="A99" s="94"/>
      <c r="B99" s="95"/>
      <c r="C99" s="96"/>
      <c r="D99" s="97"/>
      <c r="E99" s="96"/>
      <c r="F99" s="94"/>
      <c r="G99" s="94"/>
      <c r="H99" s="3"/>
    </row>
    <row r="100" spans="1:10" s="71" customFormat="1" ht="25.5" customHeight="1" x14ac:dyDescent="0.25">
      <c r="A100" s="100"/>
      <c r="B100" s="101"/>
      <c r="C100" s="102"/>
      <c r="D100" s="103"/>
      <c r="E100" s="103"/>
      <c r="F100" s="103"/>
      <c r="G100" s="103"/>
      <c r="H100" s="1"/>
      <c r="I100" s="103"/>
      <c r="J100" s="103"/>
    </row>
    <row r="101" spans="1:10" s="71" customFormat="1" ht="25.5" customHeight="1" x14ac:dyDescent="0.25">
      <c r="A101" s="100"/>
      <c r="B101" s="101"/>
      <c r="C101" s="102"/>
      <c r="D101" s="103"/>
      <c r="E101" s="103"/>
      <c r="F101" s="103"/>
      <c r="G101" s="103"/>
      <c r="H101" s="1"/>
      <c r="I101" s="103"/>
      <c r="J101" s="103"/>
    </row>
    <row r="102" spans="1:10" s="71" customFormat="1" ht="25.5" customHeight="1" x14ac:dyDescent="0.25">
      <c r="A102" s="100"/>
      <c r="B102" s="101"/>
      <c r="C102" s="96"/>
      <c r="D102" s="103"/>
      <c r="E102" s="103"/>
      <c r="F102" s="103"/>
      <c r="G102" s="103"/>
      <c r="H102" s="1"/>
      <c r="I102" s="103"/>
      <c r="J102" s="103"/>
    </row>
    <row r="103" spans="1:10" s="71" customFormat="1" ht="25.5" customHeight="1" x14ac:dyDescent="0.25">
      <c r="A103" s="100"/>
      <c r="B103" s="101"/>
      <c r="C103" s="102"/>
      <c r="D103" s="103"/>
      <c r="E103" s="103"/>
      <c r="F103" s="103"/>
      <c r="G103" s="103"/>
      <c r="H103" s="1"/>
      <c r="I103" s="103"/>
      <c r="J103" s="103"/>
    </row>
    <row r="104" spans="1:10" s="71" customFormat="1" ht="25.5" customHeight="1" x14ac:dyDescent="0.25">
      <c r="A104" s="100"/>
      <c r="B104" s="101"/>
      <c r="C104" s="102"/>
      <c r="D104" s="103"/>
      <c r="E104" s="103"/>
      <c r="F104" s="103"/>
      <c r="G104" s="103"/>
      <c r="H104" s="1"/>
      <c r="I104" s="103"/>
      <c r="J104" s="103"/>
    </row>
    <row r="105" spans="1:10" s="71" customFormat="1" ht="25.5" customHeight="1" x14ac:dyDescent="0.25">
      <c r="A105" s="100"/>
      <c r="B105" s="101"/>
      <c r="C105" s="102"/>
      <c r="D105" s="103"/>
      <c r="E105" s="103"/>
      <c r="F105" s="103"/>
      <c r="G105" s="103"/>
      <c r="H105" s="1"/>
      <c r="I105" s="103"/>
      <c r="J105" s="103"/>
    </row>
    <row r="106" spans="1:10" s="71" customFormat="1" ht="25.5" customHeight="1" x14ac:dyDescent="0.25">
      <c r="A106" s="100"/>
      <c r="B106" s="101"/>
      <c r="C106" s="102"/>
      <c r="D106" s="103"/>
      <c r="E106" s="103"/>
      <c r="F106" s="103"/>
      <c r="G106" s="103"/>
      <c r="H106" s="1"/>
      <c r="I106" s="103"/>
      <c r="J106" s="103"/>
    </row>
    <row r="107" spans="1:10" s="71" customFormat="1" ht="25.5" customHeight="1" x14ac:dyDescent="0.25">
      <c r="A107" s="100"/>
      <c r="B107" s="101"/>
      <c r="C107" s="102"/>
      <c r="D107" s="103"/>
      <c r="E107" s="102"/>
      <c r="F107" s="100"/>
      <c r="G107" s="100"/>
      <c r="H107"/>
    </row>
  </sheetData>
  <mergeCells count="3">
    <mergeCell ref="A81:B81"/>
    <mergeCell ref="A87:B87"/>
    <mergeCell ref="A82:B82"/>
  </mergeCells>
  <conditionalFormatting sqref="A24:A26">
    <cfRule type="duplicateValues" dxfId="0" priority="1"/>
  </conditionalFormatting>
  <pageMargins left="0.7" right="0.7" top="0.75" bottom="0.75" header="0.3" footer="0.3"/>
  <pageSetup paperSize="9" scale="56" fitToHeight="0"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00B050"/>
    <pageSetUpPr fitToPage="1"/>
  </sheetPr>
  <dimension ref="A1:O81"/>
  <sheetViews>
    <sheetView topLeftCell="C1" zoomScale="80" zoomScaleNormal="80" workbookViewId="0">
      <pane ySplit="3" topLeftCell="A58" activePane="bottomLeft" state="frozen"/>
      <selection pane="bottomLeft" activeCell="M66" sqref="M66"/>
    </sheetView>
  </sheetViews>
  <sheetFormatPr defaultColWidth="9.140625" defaultRowHeight="34.5" customHeight="1" x14ac:dyDescent="0.3"/>
  <cols>
    <col min="1" max="1" width="43.140625" style="53" customWidth="1"/>
    <col min="2" max="2" width="15.28515625" style="110" hidden="1" customWidth="1"/>
    <col min="3" max="3" width="15.7109375" style="110" customWidth="1"/>
    <col min="4" max="4" width="13.7109375" style="110" customWidth="1"/>
    <col min="5" max="5" width="14.85546875" style="246" customWidth="1"/>
    <col min="6" max="6" width="15.28515625" style="110" customWidth="1"/>
    <col min="7" max="7" width="14.85546875" style="110" customWidth="1"/>
    <col min="8" max="8" width="15.7109375" style="110" customWidth="1"/>
    <col min="9" max="9" width="16" style="110" customWidth="1"/>
    <col min="10" max="10" width="16.28515625" style="110" customWidth="1"/>
    <col min="11" max="11" width="18.85546875" style="110" customWidth="1"/>
    <col min="12" max="12" width="3.42578125" style="110" hidden="1" customWidth="1"/>
    <col min="13" max="13" width="146.7109375" style="110" customWidth="1"/>
    <col min="14" max="14" width="68.140625" style="310" customWidth="1"/>
    <col min="15" max="16384" width="9.140625" style="110"/>
  </cols>
  <sheetData>
    <row r="1" spans="1:14" ht="38.25" customHeight="1" x14ac:dyDescent="0.3">
      <c r="A1" s="235" t="s">
        <v>500</v>
      </c>
      <c r="B1" s="460"/>
      <c r="C1" s="460"/>
      <c r="D1" s="460"/>
      <c r="E1" s="48"/>
      <c r="F1" s="48"/>
      <c r="G1" s="48"/>
      <c r="H1" s="48"/>
      <c r="I1" s="48"/>
      <c r="J1" s="48"/>
      <c r="K1" s="48"/>
      <c r="L1" s="48"/>
      <c r="M1" s="48"/>
      <c r="N1" s="236"/>
    </row>
    <row r="2" spans="1:14" ht="23.25" customHeight="1" x14ac:dyDescent="0.3">
      <c r="A2" s="235" t="s">
        <v>87</v>
      </c>
      <c r="B2" s="461"/>
      <c r="C2" s="461"/>
      <c r="D2" s="461"/>
      <c r="E2" s="49"/>
      <c r="F2" s="50"/>
      <c r="G2" s="50"/>
      <c r="H2" s="50"/>
      <c r="I2" s="50"/>
      <c r="J2" s="50"/>
      <c r="K2" s="50"/>
      <c r="L2" s="50"/>
      <c r="M2" s="50"/>
      <c r="N2" s="237"/>
    </row>
    <row r="3" spans="1:14" s="240" customFormat="1" ht="32.25" customHeight="1" x14ac:dyDescent="0.25">
      <c r="A3" s="238" t="s">
        <v>88</v>
      </c>
      <c r="B3" s="238" t="s">
        <v>75</v>
      </c>
      <c r="C3" s="238" t="s">
        <v>81</v>
      </c>
      <c r="D3" s="238" t="s">
        <v>89</v>
      </c>
      <c r="E3" s="238" t="s">
        <v>90</v>
      </c>
      <c r="F3" s="238" t="s">
        <v>91</v>
      </c>
      <c r="G3" s="238" t="s">
        <v>92</v>
      </c>
      <c r="H3" s="239" t="s">
        <v>93</v>
      </c>
      <c r="I3" s="238" t="s">
        <v>94</v>
      </c>
      <c r="J3" s="238" t="s">
        <v>95</v>
      </c>
      <c r="K3" s="238" t="s">
        <v>1</v>
      </c>
      <c r="L3" s="286" t="s">
        <v>57</v>
      </c>
      <c r="M3" s="238" t="s">
        <v>74</v>
      </c>
      <c r="N3" s="294"/>
    </row>
    <row r="4" spans="1:14" s="107" customFormat="1" ht="27.75" customHeight="1" x14ac:dyDescent="0.3">
      <c r="A4" s="108" t="s">
        <v>4</v>
      </c>
      <c r="B4" s="105"/>
      <c r="C4" s="268"/>
      <c r="D4" s="109"/>
      <c r="E4" s="268"/>
      <c r="F4" s="268"/>
      <c r="G4" s="268"/>
      <c r="H4" s="268"/>
      <c r="I4" s="268"/>
      <c r="J4" s="268">
        <v>200000</v>
      </c>
      <c r="K4" s="268">
        <f t="shared" ref="K4:K56" si="0">SUM(C4:J4)</f>
        <v>200000</v>
      </c>
      <c r="L4" s="287"/>
      <c r="M4" s="350" t="s">
        <v>493</v>
      </c>
      <c r="N4" s="295"/>
    </row>
    <row r="5" spans="1:14" ht="42" customHeight="1" x14ac:dyDescent="0.25">
      <c r="A5" s="108" t="s">
        <v>5</v>
      </c>
      <c r="B5" s="269"/>
      <c r="C5" s="109">
        <v>1000000</v>
      </c>
      <c r="D5" s="109">
        <v>200000</v>
      </c>
      <c r="E5" s="109"/>
      <c r="F5" s="109"/>
      <c r="G5" s="109"/>
      <c r="H5" s="109"/>
      <c r="I5" s="109"/>
      <c r="J5" s="109"/>
      <c r="K5" s="109">
        <f t="shared" si="0"/>
        <v>1200000</v>
      </c>
      <c r="L5" s="288"/>
      <c r="M5" s="348" t="s">
        <v>504</v>
      </c>
      <c r="N5" s="296"/>
    </row>
    <row r="6" spans="1:14" s="107" customFormat="1" ht="36" customHeight="1" x14ac:dyDescent="0.3">
      <c r="A6" s="108" t="s">
        <v>6</v>
      </c>
      <c r="B6" s="111"/>
      <c r="C6" s="112"/>
      <c r="D6" s="112"/>
      <c r="E6" s="113"/>
      <c r="F6" s="114"/>
      <c r="G6" s="114"/>
      <c r="H6" s="114"/>
      <c r="I6" s="114"/>
      <c r="J6" s="114"/>
      <c r="K6" s="109">
        <f t="shared" si="0"/>
        <v>0</v>
      </c>
      <c r="L6" s="289"/>
      <c r="M6" s="115"/>
      <c r="N6" s="297"/>
    </row>
    <row r="7" spans="1:14" ht="36" customHeight="1" x14ac:dyDescent="0.3">
      <c r="A7" s="108" t="s">
        <v>7</v>
      </c>
      <c r="B7" s="159" t="s">
        <v>108</v>
      </c>
      <c r="C7" s="106"/>
      <c r="D7" s="106"/>
      <c r="E7" s="116"/>
      <c r="F7" s="127">
        <v>30000</v>
      </c>
      <c r="G7" s="117"/>
      <c r="H7" s="117"/>
      <c r="I7" s="117"/>
      <c r="J7" s="117"/>
      <c r="K7" s="109">
        <f t="shared" si="0"/>
        <v>30000</v>
      </c>
      <c r="L7" s="288"/>
      <c r="M7" s="348" t="s">
        <v>508</v>
      </c>
      <c r="N7" s="298"/>
    </row>
    <row r="8" spans="1:14" ht="59.25" customHeight="1" x14ac:dyDescent="0.25">
      <c r="A8" s="108" t="s">
        <v>8</v>
      </c>
      <c r="B8" s="159"/>
      <c r="C8" s="109"/>
      <c r="D8" s="109">
        <f>250000+400000+277700</f>
        <v>927700</v>
      </c>
      <c r="E8" s="109"/>
      <c r="F8" s="109"/>
      <c r="G8" s="109"/>
      <c r="H8" s="109"/>
      <c r="I8" s="109"/>
      <c r="J8" s="109"/>
      <c r="K8" s="109">
        <f t="shared" si="0"/>
        <v>927700</v>
      </c>
      <c r="L8" s="288"/>
      <c r="M8" s="352" t="s">
        <v>505</v>
      </c>
      <c r="N8" s="299"/>
    </row>
    <row r="9" spans="1:14" s="107" customFormat="1" ht="36" customHeight="1" x14ac:dyDescent="0.3">
      <c r="A9" s="108" t="s">
        <v>9</v>
      </c>
      <c r="B9" s="111"/>
      <c r="C9" s="112"/>
      <c r="D9" s="114"/>
      <c r="E9" s="113"/>
      <c r="F9" s="114"/>
      <c r="G9" s="114"/>
      <c r="H9" s="114"/>
      <c r="I9" s="114"/>
      <c r="J9" s="114"/>
      <c r="K9" s="109">
        <f t="shared" si="0"/>
        <v>0</v>
      </c>
      <c r="L9" s="289"/>
      <c r="M9" s="115"/>
      <c r="N9" s="297"/>
    </row>
    <row r="10" spans="1:14" s="107" customFormat="1" ht="36" customHeight="1" x14ac:dyDescent="0.3">
      <c r="A10" s="108" t="s">
        <v>10</v>
      </c>
      <c r="B10" s="111"/>
      <c r="C10" s="112"/>
      <c r="D10" s="114"/>
      <c r="E10" s="113"/>
      <c r="F10" s="114"/>
      <c r="G10" s="114"/>
      <c r="H10" s="114"/>
      <c r="I10" s="114"/>
      <c r="J10" s="114"/>
      <c r="K10" s="109">
        <f t="shared" si="0"/>
        <v>0</v>
      </c>
      <c r="L10" s="289"/>
      <c r="M10" s="115"/>
      <c r="N10" s="297"/>
    </row>
    <row r="11" spans="1:14" s="118" customFormat="1" ht="96" customHeight="1" x14ac:dyDescent="0.25">
      <c r="A11" s="270" t="s">
        <v>11</v>
      </c>
      <c r="B11" s="269"/>
      <c r="C11" s="109">
        <v>250000</v>
      </c>
      <c r="D11" s="109">
        <v>500000</v>
      </c>
      <c r="E11" s="109">
        <v>250000</v>
      </c>
      <c r="F11" s="109"/>
      <c r="G11" s="109"/>
      <c r="H11" s="109">
        <v>200000</v>
      </c>
      <c r="I11" s="112"/>
      <c r="J11" s="109">
        <v>190000</v>
      </c>
      <c r="K11" s="109">
        <f t="shared" si="0"/>
        <v>1390000</v>
      </c>
      <c r="L11" s="288"/>
      <c r="M11" s="349" t="s">
        <v>512</v>
      </c>
      <c r="N11" s="299"/>
    </row>
    <row r="12" spans="1:14" s="273" customFormat="1" ht="34.5" customHeight="1" x14ac:dyDescent="0.25">
      <c r="A12" s="270" t="s">
        <v>12</v>
      </c>
      <c r="B12" s="271"/>
      <c r="C12" s="112"/>
      <c r="D12" s="112"/>
      <c r="E12" s="112"/>
      <c r="F12" s="112"/>
      <c r="G12" s="112"/>
      <c r="H12" s="112">
        <v>700000</v>
      </c>
      <c r="I12" s="112"/>
      <c r="J12" s="112"/>
      <c r="K12" s="109">
        <f t="shared" si="0"/>
        <v>700000</v>
      </c>
      <c r="L12" s="290"/>
      <c r="M12" s="272" t="s">
        <v>514</v>
      </c>
      <c r="N12" s="300"/>
    </row>
    <row r="13" spans="1:14" ht="42.75" customHeight="1" x14ac:dyDescent="0.25">
      <c r="A13" s="108" t="s">
        <v>13</v>
      </c>
      <c r="B13" s="159"/>
      <c r="C13" s="109">
        <v>100000</v>
      </c>
      <c r="D13" s="109"/>
      <c r="E13" s="109"/>
      <c r="F13" s="109"/>
      <c r="G13" s="109"/>
      <c r="H13" s="109"/>
      <c r="I13" s="109"/>
      <c r="J13" s="109"/>
      <c r="K13" s="109">
        <f t="shared" si="0"/>
        <v>100000</v>
      </c>
      <c r="L13" s="288"/>
      <c r="M13" s="348" t="s">
        <v>502</v>
      </c>
      <c r="N13" s="296"/>
    </row>
    <row r="14" spans="1:14" s="118" customFormat="1" ht="45" customHeight="1" x14ac:dyDescent="0.25">
      <c r="A14" s="270" t="s">
        <v>14</v>
      </c>
      <c r="B14" s="269"/>
      <c r="C14" s="109"/>
      <c r="D14" s="109">
        <v>15000</v>
      </c>
      <c r="E14" s="109"/>
      <c r="F14" s="109"/>
      <c r="G14" s="109">
        <v>10000</v>
      </c>
      <c r="H14" s="109"/>
      <c r="I14" s="109"/>
      <c r="J14" s="109"/>
      <c r="K14" s="109">
        <f t="shared" si="0"/>
        <v>25000</v>
      </c>
      <c r="L14" s="288"/>
      <c r="M14" s="348" t="s">
        <v>496</v>
      </c>
      <c r="N14" s="296"/>
    </row>
    <row r="15" spans="1:14" s="55" customFormat="1" ht="30.75" customHeight="1" x14ac:dyDescent="0.25">
      <c r="A15" s="57" t="s">
        <v>15</v>
      </c>
      <c r="B15" s="56"/>
      <c r="C15" s="135"/>
      <c r="D15" s="135"/>
      <c r="E15" s="135"/>
      <c r="F15" s="135"/>
      <c r="G15" s="135"/>
      <c r="H15" s="135"/>
      <c r="I15" s="135"/>
      <c r="J15" s="135"/>
      <c r="K15" s="54">
        <f t="shared" si="0"/>
        <v>0</v>
      </c>
      <c r="L15" s="311"/>
      <c r="M15" s="347"/>
      <c r="N15" s="136"/>
    </row>
    <row r="16" spans="1:14" s="107" customFormat="1" ht="36" customHeight="1" x14ac:dyDescent="0.3">
      <c r="A16" s="108" t="s">
        <v>16</v>
      </c>
      <c r="B16" s="111"/>
      <c r="C16" s="112"/>
      <c r="D16" s="112"/>
      <c r="E16" s="113"/>
      <c r="F16" s="114"/>
      <c r="G16" s="114"/>
      <c r="H16" s="114"/>
      <c r="I16" s="114"/>
      <c r="J16" s="114"/>
      <c r="K16" s="109">
        <f t="shared" si="0"/>
        <v>0</v>
      </c>
      <c r="L16" s="289"/>
      <c r="M16" s="115"/>
      <c r="N16" s="297"/>
    </row>
    <row r="17" spans="1:15" s="107" customFormat="1" ht="36" customHeight="1" x14ac:dyDescent="0.3">
      <c r="A17" s="108" t="s">
        <v>17</v>
      </c>
      <c r="B17" s="111"/>
      <c r="C17" s="112"/>
      <c r="D17" s="112"/>
      <c r="E17" s="113"/>
      <c r="F17" s="114"/>
      <c r="G17" s="114"/>
      <c r="H17" s="114"/>
      <c r="I17" s="114"/>
      <c r="J17" s="114"/>
      <c r="K17" s="109">
        <f t="shared" si="0"/>
        <v>0</v>
      </c>
      <c r="L17" s="289"/>
      <c r="M17" s="115"/>
      <c r="N17" s="297"/>
    </row>
    <row r="18" spans="1:15" s="107" customFormat="1" ht="36" customHeight="1" x14ac:dyDescent="0.3">
      <c r="A18" s="108" t="s">
        <v>18</v>
      </c>
      <c r="B18" s="111"/>
      <c r="C18" s="112"/>
      <c r="D18" s="112"/>
      <c r="E18" s="113"/>
      <c r="F18" s="114"/>
      <c r="G18" s="114"/>
      <c r="H18" s="114"/>
      <c r="I18" s="114"/>
      <c r="J18" s="114"/>
      <c r="K18" s="109">
        <f t="shared" si="0"/>
        <v>0</v>
      </c>
      <c r="L18" s="289"/>
      <c r="M18" s="115"/>
      <c r="N18" s="297"/>
    </row>
    <row r="19" spans="1:15" s="107" customFormat="1" ht="36" customHeight="1" x14ac:dyDescent="0.3">
      <c r="A19" s="108" t="s">
        <v>19</v>
      </c>
      <c r="B19" s="111"/>
      <c r="C19" s="112"/>
      <c r="D19" s="112"/>
      <c r="E19" s="113"/>
      <c r="F19" s="114"/>
      <c r="G19" s="114"/>
      <c r="H19" s="114"/>
      <c r="I19" s="114"/>
      <c r="J19" s="114"/>
      <c r="K19" s="109">
        <f t="shared" si="0"/>
        <v>0</v>
      </c>
      <c r="L19" s="289"/>
      <c r="M19" s="115"/>
      <c r="N19" s="297"/>
    </row>
    <row r="20" spans="1:15" s="107" customFormat="1" ht="43.5" customHeight="1" x14ac:dyDescent="0.3">
      <c r="A20" s="108" t="s">
        <v>20</v>
      </c>
      <c r="B20" s="111"/>
      <c r="C20" s="112"/>
      <c r="D20" s="112"/>
      <c r="E20" s="113"/>
      <c r="F20" s="114"/>
      <c r="G20" s="114"/>
      <c r="H20" s="114"/>
      <c r="I20" s="114"/>
      <c r="J20" s="114"/>
      <c r="K20" s="109">
        <f t="shared" si="0"/>
        <v>0</v>
      </c>
      <c r="L20" s="289"/>
      <c r="M20" s="115"/>
      <c r="N20" s="297"/>
    </row>
    <row r="21" spans="1:15" ht="45" customHeight="1" x14ac:dyDescent="0.25">
      <c r="A21" s="108" t="s">
        <v>21</v>
      </c>
      <c r="B21" s="159"/>
      <c r="C21" s="112"/>
      <c r="D21" s="112"/>
      <c r="E21" s="112"/>
      <c r="F21" s="112">
        <v>100000</v>
      </c>
      <c r="G21" s="112"/>
      <c r="H21" s="112"/>
      <c r="I21" s="112"/>
      <c r="J21" s="112">
        <v>150000</v>
      </c>
      <c r="K21" s="109">
        <f t="shared" si="0"/>
        <v>250000</v>
      </c>
      <c r="L21" s="291"/>
      <c r="M21" s="348" t="s">
        <v>513</v>
      </c>
      <c r="N21" s="296"/>
    </row>
    <row r="22" spans="1:15" s="107" customFormat="1" ht="36" customHeight="1" x14ac:dyDescent="0.3">
      <c r="A22" s="108" t="s">
        <v>22</v>
      </c>
      <c r="B22" s="111"/>
      <c r="C22" s="112"/>
      <c r="D22" s="112"/>
      <c r="E22" s="113"/>
      <c r="F22" s="114"/>
      <c r="G22" s="114"/>
      <c r="H22" s="114"/>
      <c r="I22" s="114"/>
      <c r="J22" s="114"/>
      <c r="K22" s="109">
        <f t="shared" si="0"/>
        <v>0</v>
      </c>
      <c r="L22" s="289"/>
      <c r="M22" s="115"/>
      <c r="N22" s="297"/>
    </row>
    <row r="23" spans="1:15" s="107" customFormat="1" ht="36" customHeight="1" x14ac:dyDescent="0.3">
      <c r="A23" s="108" t="s">
        <v>23</v>
      </c>
      <c r="B23" s="111"/>
      <c r="C23" s="112"/>
      <c r="D23" s="112"/>
      <c r="E23" s="113"/>
      <c r="F23" s="114"/>
      <c r="G23" s="114"/>
      <c r="H23" s="114"/>
      <c r="I23" s="114"/>
      <c r="J23" s="114"/>
      <c r="K23" s="109">
        <f t="shared" si="0"/>
        <v>0</v>
      </c>
      <c r="L23" s="289"/>
      <c r="M23" s="115"/>
      <c r="N23" s="297"/>
    </row>
    <row r="24" spans="1:15" ht="39.75" customHeight="1" x14ac:dyDescent="0.25">
      <c r="A24" s="108" t="s">
        <v>24</v>
      </c>
      <c r="B24" s="159"/>
      <c r="C24" s="109"/>
      <c r="D24" s="109"/>
      <c r="E24" s="109"/>
      <c r="F24" s="109">
        <v>800000</v>
      </c>
      <c r="G24" s="109"/>
      <c r="H24" s="109"/>
      <c r="I24" s="109"/>
      <c r="J24" s="109"/>
      <c r="K24" s="109">
        <f t="shared" si="0"/>
        <v>800000</v>
      </c>
      <c r="L24" s="288"/>
      <c r="M24" s="348" t="s">
        <v>507</v>
      </c>
      <c r="N24" s="296"/>
    </row>
    <row r="25" spans="1:15" s="107" customFormat="1" ht="0.75" customHeight="1" x14ac:dyDescent="0.3">
      <c r="A25" s="108" t="s">
        <v>25</v>
      </c>
      <c r="B25" s="111"/>
      <c r="C25" s="112"/>
      <c r="D25" s="112"/>
      <c r="E25" s="113"/>
      <c r="F25" s="114"/>
      <c r="G25" s="114"/>
      <c r="H25" s="114"/>
      <c r="I25" s="114"/>
      <c r="J25" s="114"/>
      <c r="K25" s="109">
        <f t="shared" si="0"/>
        <v>0</v>
      </c>
      <c r="L25" s="289"/>
      <c r="M25" s="115"/>
      <c r="N25" s="297"/>
    </row>
    <row r="26" spans="1:15" s="107" customFormat="1" ht="39" customHeight="1" x14ac:dyDescent="0.3">
      <c r="A26" s="108" t="s">
        <v>26</v>
      </c>
      <c r="B26" s="105"/>
      <c r="C26" s="109"/>
      <c r="D26" s="109"/>
      <c r="E26" s="109"/>
      <c r="F26" s="109"/>
      <c r="G26" s="109"/>
      <c r="H26" s="109">
        <v>50000</v>
      </c>
      <c r="I26" s="109"/>
      <c r="J26" s="109"/>
      <c r="K26" s="109">
        <f t="shared" si="0"/>
        <v>50000</v>
      </c>
      <c r="L26" s="292"/>
      <c r="M26" s="351" t="s">
        <v>509</v>
      </c>
      <c r="N26" s="301"/>
    </row>
    <row r="27" spans="1:15" ht="36" customHeight="1" x14ac:dyDescent="0.3">
      <c r="A27" s="108" t="s">
        <v>27</v>
      </c>
      <c r="B27" s="120"/>
      <c r="C27" s="119"/>
      <c r="D27" s="119"/>
      <c r="E27" s="121"/>
      <c r="F27" s="122"/>
      <c r="G27" s="122"/>
      <c r="H27" s="122"/>
      <c r="I27" s="122"/>
      <c r="J27" s="122"/>
      <c r="K27" s="109">
        <f t="shared" si="0"/>
        <v>0</v>
      </c>
      <c r="L27" s="291"/>
      <c r="M27" s="123"/>
      <c r="N27" s="302"/>
    </row>
    <row r="28" spans="1:15" s="107" customFormat="1" ht="42.75" customHeight="1" x14ac:dyDescent="0.3">
      <c r="A28" s="108" t="s">
        <v>28</v>
      </c>
      <c r="B28" s="111"/>
      <c r="C28" s="112"/>
      <c r="D28" s="112"/>
      <c r="E28" s="113"/>
      <c r="F28" s="114"/>
      <c r="G28" s="114"/>
      <c r="H28" s="114"/>
      <c r="I28" s="114"/>
      <c r="J28" s="114"/>
      <c r="K28" s="109">
        <f t="shared" si="0"/>
        <v>0</v>
      </c>
      <c r="L28" s="289"/>
      <c r="M28" s="115"/>
      <c r="N28" s="297"/>
    </row>
    <row r="29" spans="1:15" s="107" customFormat="1" ht="36.75" customHeight="1" x14ac:dyDescent="0.3">
      <c r="A29" s="108" t="s">
        <v>29</v>
      </c>
      <c r="B29" s="105"/>
      <c r="C29" s="109"/>
      <c r="D29" s="109"/>
      <c r="E29" s="109"/>
      <c r="F29" s="109"/>
      <c r="G29" s="109"/>
      <c r="H29" s="109">
        <v>200000</v>
      </c>
      <c r="I29" s="109"/>
      <c r="J29" s="109"/>
      <c r="K29" s="109">
        <f t="shared" si="0"/>
        <v>200000</v>
      </c>
      <c r="L29" s="292"/>
      <c r="M29" s="351" t="s">
        <v>494</v>
      </c>
      <c r="N29" s="303"/>
      <c r="O29" s="107" t="s">
        <v>109</v>
      </c>
    </row>
    <row r="30" spans="1:15" s="107" customFormat="1" ht="32.25" customHeight="1" x14ac:dyDescent="0.3">
      <c r="A30" s="108" t="s">
        <v>30</v>
      </c>
      <c r="B30" s="111"/>
      <c r="C30" s="112"/>
      <c r="D30" s="112"/>
      <c r="E30" s="112"/>
      <c r="F30" s="112"/>
      <c r="G30" s="112"/>
      <c r="H30" s="109">
        <v>15000000</v>
      </c>
      <c r="I30" s="112"/>
      <c r="J30" s="112"/>
      <c r="K30" s="109">
        <f t="shared" si="0"/>
        <v>15000000</v>
      </c>
      <c r="L30" s="289"/>
      <c r="M30" s="314" t="s">
        <v>492</v>
      </c>
      <c r="N30" s="304"/>
    </row>
    <row r="31" spans="1:15" s="107" customFormat="1" ht="37.5" customHeight="1" x14ac:dyDescent="0.3">
      <c r="A31" s="108" t="s">
        <v>31</v>
      </c>
      <c r="B31" s="124"/>
      <c r="C31" s="112"/>
      <c r="D31" s="112"/>
      <c r="E31" s="113"/>
      <c r="F31" s="122"/>
      <c r="G31" s="114"/>
      <c r="H31" s="114"/>
      <c r="I31" s="114"/>
      <c r="J31" s="122"/>
      <c r="K31" s="109">
        <f t="shared" si="0"/>
        <v>0</v>
      </c>
      <c r="L31" s="289"/>
      <c r="M31" s="115"/>
      <c r="N31" s="297"/>
    </row>
    <row r="32" spans="1:15" ht="36" customHeight="1" x14ac:dyDescent="0.3">
      <c r="A32" s="108" t="s">
        <v>32</v>
      </c>
      <c r="B32" s="120"/>
      <c r="C32" s="119"/>
      <c r="D32" s="119"/>
      <c r="E32" s="121"/>
      <c r="F32" s="122"/>
      <c r="G32" s="122"/>
      <c r="H32" s="122"/>
      <c r="I32" s="122"/>
      <c r="J32" s="122"/>
      <c r="K32" s="109">
        <f t="shared" si="0"/>
        <v>0</v>
      </c>
      <c r="L32" s="291"/>
      <c r="M32" s="123"/>
      <c r="N32" s="302"/>
    </row>
    <row r="33" spans="1:14" s="107" customFormat="1" ht="36" customHeight="1" x14ac:dyDescent="0.3">
      <c r="A33" s="108" t="s">
        <v>33</v>
      </c>
      <c r="B33" s="111"/>
      <c r="C33" s="112"/>
      <c r="D33" s="112"/>
      <c r="E33" s="113"/>
      <c r="F33" s="114"/>
      <c r="G33" s="114"/>
      <c r="H33" s="114"/>
      <c r="I33" s="114"/>
      <c r="J33" s="114"/>
      <c r="K33" s="109">
        <f t="shared" si="0"/>
        <v>0</v>
      </c>
      <c r="L33" s="289"/>
      <c r="M33" s="115"/>
      <c r="N33" s="297"/>
    </row>
    <row r="34" spans="1:14" s="107" customFormat="1" ht="36" customHeight="1" x14ac:dyDescent="0.3">
      <c r="A34" s="108" t="s">
        <v>34</v>
      </c>
      <c r="B34" s="111"/>
      <c r="C34" s="112"/>
      <c r="D34" s="112"/>
      <c r="E34" s="112"/>
      <c r="F34" s="112"/>
      <c r="G34" s="112"/>
      <c r="H34" s="112"/>
      <c r="I34" s="112"/>
      <c r="J34" s="112"/>
      <c r="K34" s="109">
        <f t="shared" si="0"/>
        <v>0</v>
      </c>
      <c r="L34" s="289"/>
      <c r="M34" s="115"/>
      <c r="N34" s="304"/>
    </row>
    <row r="35" spans="1:14" s="107" customFormat="1" ht="36" customHeight="1" x14ac:dyDescent="0.3">
      <c r="A35" s="108" t="s">
        <v>35</v>
      </c>
      <c r="B35" s="111"/>
      <c r="C35" s="112"/>
      <c r="D35" s="112"/>
      <c r="E35" s="113"/>
      <c r="F35" s="114"/>
      <c r="G35" s="114"/>
      <c r="H35" s="114"/>
      <c r="I35" s="114"/>
      <c r="J35" s="114"/>
      <c r="K35" s="109">
        <f t="shared" si="0"/>
        <v>0</v>
      </c>
      <c r="L35" s="289"/>
      <c r="M35" s="115"/>
      <c r="N35" s="297"/>
    </row>
    <row r="36" spans="1:14" ht="36" customHeight="1" x14ac:dyDescent="0.25">
      <c r="A36" s="108" t="s">
        <v>36</v>
      </c>
      <c r="B36" s="120"/>
      <c r="C36" s="112"/>
      <c r="D36" s="112"/>
      <c r="E36" s="112"/>
      <c r="F36" s="112"/>
      <c r="G36" s="112"/>
      <c r="H36" s="112"/>
      <c r="I36" s="112"/>
      <c r="J36" s="112"/>
      <c r="K36" s="109">
        <f t="shared" si="0"/>
        <v>0</v>
      </c>
      <c r="L36" s="291"/>
      <c r="M36" s="123"/>
      <c r="N36" s="300"/>
    </row>
    <row r="37" spans="1:14" s="107" customFormat="1" ht="36" customHeight="1" x14ac:dyDescent="0.3">
      <c r="A37" s="108" t="s">
        <v>37</v>
      </c>
      <c r="B37" s="111"/>
      <c r="C37" s="112"/>
      <c r="D37" s="112"/>
      <c r="E37" s="113"/>
      <c r="F37" s="114"/>
      <c r="G37" s="114"/>
      <c r="H37" s="114"/>
      <c r="I37" s="114"/>
      <c r="J37" s="114"/>
      <c r="K37" s="109">
        <f t="shared" si="0"/>
        <v>0</v>
      </c>
      <c r="L37" s="289"/>
      <c r="M37" s="115"/>
      <c r="N37" s="297"/>
    </row>
    <row r="38" spans="1:14" s="107" customFormat="1" ht="36" customHeight="1" x14ac:dyDescent="0.3">
      <c r="A38" s="108" t="s">
        <v>38</v>
      </c>
      <c r="B38" s="111"/>
      <c r="C38" s="112"/>
      <c r="D38" s="112"/>
      <c r="E38" s="113"/>
      <c r="F38" s="114"/>
      <c r="G38" s="114"/>
      <c r="H38" s="114"/>
      <c r="I38" s="114"/>
      <c r="J38" s="114"/>
      <c r="K38" s="109">
        <f t="shared" si="0"/>
        <v>0</v>
      </c>
      <c r="L38" s="289"/>
      <c r="M38" s="115"/>
      <c r="N38" s="297"/>
    </row>
    <row r="39" spans="1:14" s="107" customFormat="1" ht="36" customHeight="1" x14ac:dyDescent="0.3">
      <c r="A39" s="108" t="s">
        <v>39</v>
      </c>
      <c r="B39" s="111"/>
      <c r="C39" s="112"/>
      <c r="D39" s="112"/>
      <c r="E39" s="112"/>
      <c r="F39" s="112"/>
      <c r="G39" s="112"/>
      <c r="H39" s="112">
        <v>74383</v>
      </c>
      <c r="I39" s="112"/>
      <c r="J39" s="112"/>
      <c r="K39" s="109">
        <f t="shared" si="0"/>
        <v>74383</v>
      </c>
      <c r="L39" s="289"/>
      <c r="M39" s="314" t="s">
        <v>495</v>
      </c>
      <c r="N39" s="304"/>
    </row>
    <row r="40" spans="1:14" s="107" customFormat="1" ht="36" customHeight="1" x14ac:dyDescent="0.3">
      <c r="A40" s="108" t="s">
        <v>40</v>
      </c>
      <c r="B40" s="111"/>
      <c r="C40" s="112"/>
      <c r="D40" s="112"/>
      <c r="E40" s="113"/>
      <c r="F40" s="114"/>
      <c r="G40" s="114"/>
      <c r="H40" s="114"/>
      <c r="I40" s="114"/>
      <c r="J40" s="114"/>
      <c r="K40" s="109">
        <f t="shared" si="0"/>
        <v>0</v>
      </c>
      <c r="L40" s="289"/>
      <c r="M40" s="115"/>
      <c r="N40" s="297"/>
    </row>
    <row r="41" spans="1:14" s="107" customFormat="1" ht="36" customHeight="1" x14ac:dyDescent="0.3">
      <c r="A41" s="108" t="s">
        <v>41</v>
      </c>
      <c r="B41" s="111"/>
      <c r="C41" s="112"/>
      <c r="D41" s="112"/>
      <c r="E41" s="113"/>
      <c r="F41" s="114"/>
      <c r="G41" s="114"/>
      <c r="H41" s="114"/>
      <c r="I41" s="114"/>
      <c r="J41" s="114"/>
      <c r="K41" s="109">
        <f t="shared" si="0"/>
        <v>0</v>
      </c>
      <c r="L41" s="289"/>
      <c r="M41" s="115"/>
      <c r="N41" s="297"/>
    </row>
    <row r="42" spans="1:14" s="107" customFormat="1" ht="36" customHeight="1" x14ac:dyDescent="0.3">
      <c r="A42" s="108" t="s">
        <v>42</v>
      </c>
      <c r="B42" s="111"/>
      <c r="C42" s="112"/>
      <c r="D42" s="112"/>
      <c r="E42" s="113"/>
      <c r="F42" s="114"/>
      <c r="G42" s="114"/>
      <c r="H42" s="114"/>
      <c r="I42" s="114"/>
      <c r="J42" s="114"/>
      <c r="K42" s="109">
        <f t="shared" si="0"/>
        <v>0</v>
      </c>
      <c r="L42" s="289"/>
      <c r="M42" s="115"/>
      <c r="N42" s="297"/>
    </row>
    <row r="43" spans="1:14" s="107" customFormat="1" ht="36" customHeight="1" x14ac:dyDescent="0.3">
      <c r="A43" s="108" t="s">
        <v>43</v>
      </c>
      <c r="B43" s="111"/>
      <c r="C43" s="112"/>
      <c r="D43" s="112"/>
      <c r="E43" s="113"/>
      <c r="F43" s="114"/>
      <c r="G43" s="114"/>
      <c r="H43" s="114"/>
      <c r="I43" s="114"/>
      <c r="J43" s="114"/>
      <c r="K43" s="109">
        <f t="shared" si="0"/>
        <v>0</v>
      </c>
      <c r="L43" s="289"/>
      <c r="M43" s="115"/>
      <c r="N43" s="297"/>
    </row>
    <row r="44" spans="1:14" s="107" customFormat="1" ht="36" customHeight="1" x14ac:dyDescent="0.3">
      <c r="A44" s="108" t="s">
        <v>44</v>
      </c>
      <c r="B44" s="111"/>
      <c r="C44" s="112"/>
      <c r="D44" s="112"/>
      <c r="E44" s="113"/>
      <c r="F44" s="114"/>
      <c r="G44" s="122"/>
      <c r="H44" s="114"/>
      <c r="I44" s="114"/>
      <c r="J44" s="114"/>
      <c r="K44" s="109">
        <f t="shared" si="0"/>
        <v>0</v>
      </c>
      <c r="L44" s="289"/>
      <c r="M44" s="115"/>
      <c r="N44" s="297"/>
    </row>
    <row r="45" spans="1:14" s="107" customFormat="1" ht="36" customHeight="1" x14ac:dyDescent="0.3">
      <c r="A45" s="108" t="s">
        <v>45</v>
      </c>
      <c r="B45" s="111"/>
      <c r="C45" s="112"/>
      <c r="D45" s="112"/>
      <c r="E45" s="113"/>
      <c r="F45" s="114"/>
      <c r="G45" s="114"/>
      <c r="H45" s="114"/>
      <c r="I45" s="114"/>
      <c r="J45" s="114"/>
      <c r="K45" s="109">
        <f t="shared" si="0"/>
        <v>0</v>
      </c>
      <c r="L45" s="289"/>
      <c r="M45" s="115"/>
      <c r="N45" s="297"/>
    </row>
    <row r="46" spans="1:14" s="107" customFormat="1" ht="36" customHeight="1" x14ac:dyDescent="0.3">
      <c r="A46" s="108" t="s">
        <v>46</v>
      </c>
      <c r="B46" s="111"/>
      <c r="C46" s="112"/>
      <c r="D46" s="112"/>
      <c r="E46" s="113"/>
      <c r="F46" s="114"/>
      <c r="G46" s="114"/>
      <c r="H46" s="114"/>
      <c r="I46" s="114"/>
      <c r="J46" s="114"/>
      <c r="K46" s="109">
        <f t="shared" si="0"/>
        <v>0</v>
      </c>
      <c r="L46" s="289"/>
      <c r="M46" s="115"/>
      <c r="N46" s="297"/>
    </row>
    <row r="47" spans="1:14" ht="33" customHeight="1" x14ac:dyDescent="0.25">
      <c r="A47" s="108" t="s">
        <v>47</v>
      </c>
      <c r="B47" s="159"/>
      <c r="C47" s="109"/>
      <c r="D47" s="109"/>
      <c r="E47" s="109"/>
      <c r="F47" s="109"/>
      <c r="G47" s="109"/>
      <c r="H47" s="109">
        <v>553500</v>
      </c>
      <c r="I47" s="109"/>
      <c r="J47" s="109"/>
      <c r="K47" s="109">
        <f t="shared" si="0"/>
        <v>553500</v>
      </c>
      <c r="L47" s="288"/>
      <c r="M47" s="348" t="s">
        <v>510</v>
      </c>
      <c r="N47" s="296"/>
    </row>
    <row r="48" spans="1:14" s="107" customFormat="1" ht="36" customHeight="1" x14ac:dyDescent="0.3">
      <c r="A48" s="108" t="s">
        <v>48</v>
      </c>
      <c r="B48" s="111"/>
      <c r="C48" s="112"/>
      <c r="D48" s="112"/>
      <c r="E48" s="113"/>
      <c r="F48" s="114"/>
      <c r="G48" s="114"/>
      <c r="H48" s="114"/>
      <c r="I48" s="114"/>
      <c r="J48" s="114"/>
      <c r="K48" s="109">
        <f t="shared" si="0"/>
        <v>0</v>
      </c>
      <c r="L48" s="289"/>
      <c r="M48" s="115"/>
      <c r="N48" s="297"/>
    </row>
    <row r="49" spans="1:15" s="107" customFormat="1" ht="36" customHeight="1" x14ac:dyDescent="0.3">
      <c r="A49" s="108" t="s">
        <v>49</v>
      </c>
      <c r="B49" s="111"/>
      <c r="C49" s="112"/>
      <c r="D49" s="112"/>
      <c r="E49" s="113"/>
      <c r="F49" s="114"/>
      <c r="G49" s="114"/>
      <c r="H49" s="114"/>
      <c r="I49" s="114"/>
      <c r="J49" s="114"/>
      <c r="K49" s="109">
        <f t="shared" si="0"/>
        <v>0</v>
      </c>
      <c r="L49" s="289"/>
      <c r="M49" s="115"/>
      <c r="N49" s="297"/>
    </row>
    <row r="50" spans="1:15" s="107" customFormat="1" ht="36" customHeight="1" x14ac:dyDescent="0.3">
      <c r="A50" s="108" t="s">
        <v>50</v>
      </c>
      <c r="B50" s="111"/>
      <c r="C50" s="112"/>
      <c r="D50" s="112"/>
      <c r="E50" s="113"/>
      <c r="F50" s="114"/>
      <c r="G50" s="114"/>
      <c r="H50" s="114"/>
      <c r="I50" s="114"/>
      <c r="J50" s="114"/>
      <c r="K50" s="109">
        <f t="shared" si="0"/>
        <v>0</v>
      </c>
      <c r="L50" s="289"/>
      <c r="M50" s="115"/>
      <c r="N50" s="297"/>
    </row>
    <row r="51" spans="1:15" s="107" customFormat="1" ht="42.75" customHeight="1" x14ac:dyDescent="0.3">
      <c r="A51" s="108" t="s">
        <v>51</v>
      </c>
      <c r="B51" s="105" t="s">
        <v>116</v>
      </c>
      <c r="C51" s="109"/>
      <c r="D51" s="109"/>
      <c r="E51" s="109"/>
      <c r="F51" s="109"/>
      <c r="G51" s="109"/>
      <c r="H51" s="109"/>
      <c r="I51" s="109"/>
      <c r="J51" s="109"/>
      <c r="K51" s="109">
        <f t="shared" si="0"/>
        <v>0</v>
      </c>
      <c r="L51" s="292"/>
      <c r="M51" s="128"/>
      <c r="N51" s="305"/>
      <c r="O51" s="107" t="s">
        <v>109</v>
      </c>
    </row>
    <row r="52" spans="1:15" s="107" customFormat="1" ht="36" customHeight="1" x14ac:dyDescent="0.3">
      <c r="A52" s="108" t="s">
        <v>53</v>
      </c>
      <c r="B52" s="111"/>
      <c r="C52" s="112"/>
      <c r="D52" s="112"/>
      <c r="E52" s="113"/>
      <c r="F52" s="114"/>
      <c r="G52" s="114"/>
      <c r="H52" s="122"/>
      <c r="I52" s="114"/>
      <c r="J52" s="114"/>
      <c r="K52" s="109">
        <f t="shared" si="0"/>
        <v>0</v>
      </c>
      <c r="L52" s="289"/>
      <c r="M52" s="115"/>
      <c r="N52" s="297"/>
    </row>
    <row r="53" spans="1:15" ht="208.5" customHeight="1" x14ac:dyDescent="0.25">
      <c r="A53" s="125" t="s">
        <v>96</v>
      </c>
      <c r="B53" s="159"/>
      <c r="C53" s="109">
        <f>3000000+2000000</f>
        <v>5000000</v>
      </c>
      <c r="D53" s="109"/>
      <c r="E53" s="109"/>
      <c r="F53" s="109">
        <f>1500000+300000</f>
        <v>1800000</v>
      </c>
      <c r="G53" s="109"/>
      <c r="H53" s="109"/>
      <c r="I53" s="109">
        <f>2000000+300000</f>
        <v>2300000</v>
      </c>
      <c r="J53" s="109">
        <f>1000000+20000000</f>
        <v>21000000</v>
      </c>
      <c r="K53" s="109">
        <f t="shared" si="0"/>
        <v>30100000</v>
      </c>
      <c r="L53" s="288"/>
      <c r="M53" s="349" t="s">
        <v>511</v>
      </c>
      <c r="N53" s="299"/>
    </row>
    <row r="54" spans="1:15" s="107" customFormat="1" ht="24.75" customHeight="1" x14ac:dyDescent="0.3">
      <c r="A54" s="108" t="s">
        <v>97</v>
      </c>
      <c r="B54" s="105" t="s">
        <v>98</v>
      </c>
      <c r="C54" s="109"/>
      <c r="D54" s="109"/>
      <c r="E54" s="126"/>
      <c r="F54" s="127"/>
      <c r="G54" s="127"/>
      <c r="H54" s="127"/>
      <c r="I54" s="127"/>
      <c r="J54" s="127"/>
      <c r="K54" s="109">
        <f t="shared" si="0"/>
        <v>0</v>
      </c>
      <c r="L54" s="292"/>
      <c r="M54" s="128"/>
      <c r="N54" s="306"/>
    </row>
    <row r="55" spans="1:15" ht="34.5" customHeight="1" x14ac:dyDescent="0.25">
      <c r="A55" s="125" t="s">
        <v>99</v>
      </c>
      <c r="B55" s="159"/>
      <c r="C55" s="109"/>
      <c r="D55" s="109"/>
      <c r="E55" s="109">
        <v>3000000</v>
      </c>
      <c r="F55" s="109"/>
      <c r="G55" s="109"/>
      <c r="H55" s="109"/>
      <c r="I55" s="109"/>
      <c r="J55" s="109"/>
      <c r="K55" s="109">
        <f t="shared" si="0"/>
        <v>3000000</v>
      </c>
      <c r="L55" s="288"/>
      <c r="M55" s="348" t="s">
        <v>506</v>
      </c>
      <c r="N55" s="300"/>
    </row>
    <row r="56" spans="1:15" ht="36" customHeight="1" x14ac:dyDescent="0.25">
      <c r="A56" s="125" t="s">
        <v>106</v>
      </c>
      <c r="B56" s="159"/>
      <c r="C56" s="109">
        <v>3500000</v>
      </c>
      <c r="D56" s="109"/>
      <c r="E56" s="109"/>
      <c r="F56" s="109"/>
      <c r="G56" s="109"/>
      <c r="H56" s="109"/>
      <c r="I56" s="109"/>
      <c r="J56" s="109"/>
      <c r="K56" s="109">
        <f t="shared" si="0"/>
        <v>3500000</v>
      </c>
      <c r="L56" s="288"/>
      <c r="M56" s="348" t="s">
        <v>503</v>
      </c>
      <c r="N56" s="296"/>
    </row>
    <row r="57" spans="1:15" ht="36" customHeight="1" x14ac:dyDescent="0.3">
      <c r="A57" s="125" t="s">
        <v>100</v>
      </c>
      <c r="B57" s="129"/>
      <c r="C57" s="119"/>
      <c r="D57" s="119"/>
      <c r="E57" s="121"/>
      <c r="F57" s="122"/>
      <c r="G57" s="122"/>
      <c r="H57" s="122"/>
      <c r="I57" s="122"/>
      <c r="J57" s="122"/>
      <c r="K57" s="109">
        <f>SUM(C57:J57)</f>
        <v>0</v>
      </c>
      <c r="L57" s="118"/>
      <c r="M57" s="312"/>
      <c r="N57" s="307"/>
    </row>
    <row r="58" spans="1:15" s="107" customFormat="1" ht="18" customHeight="1" x14ac:dyDescent="0.3">
      <c r="A58" s="133"/>
      <c r="B58" s="134"/>
      <c r="C58" s="112"/>
      <c r="D58" s="112"/>
      <c r="E58" s="113"/>
      <c r="F58" s="114"/>
      <c r="G58" s="114"/>
      <c r="H58" s="114"/>
      <c r="I58" s="114"/>
      <c r="J58" s="114"/>
      <c r="K58" s="109">
        <f t="shared" ref="K58:K59" si="1">SUM(C58:J58)</f>
        <v>0</v>
      </c>
      <c r="L58" s="289"/>
      <c r="M58" s="115"/>
      <c r="N58" s="297"/>
    </row>
    <row r="59" spans="1:15" s="107" customFormat="1" ht="21" customHeight="1" x14ac:dyDescent="0.3">
      <c r="A59" s="130"/>
      <c r="B59" s="131"/>
      <c r="C59" s="112"/>
      <c r="D59" s="132"/>
      <c r="E59" s="113"/>
      <c r="F59" s="114"/>
      <c r="G59" s="114"/>
      <c r="H59" s="114"/>
      <c r="I59" s="114"/>
      <c r="J59" s="114"/>
      <c r="K59" s="109">
        <f t="shared" si="1"/>
        <v>0</v>
      </c>
      <c r="L59" s="289"/>
      <c r="M59" s="115"/>
      <c r="N59" s="297"/>
    </row>
    <row r="60" spans="1:15" s="240" customFormat="1" ht="32.25" customHeight="1" x14ac:dyDescent="0.3">
      <c r="A60" s="238" t="s">
        <v>101</v>
      </c>
      <c r="B60" s="238"/>
      <c r="C60" s="284">
        <f>SUM(C4:C59)</f>
        <v>9850000</v>
      </c>
      <c r="D60" s="284">
        <f t="shared" ref="D60:I60" si="2">SUM(D4:D59)</f>
        <v>1642700</v>
      </c>
      <c r="E60" s="284">
        <f>SUM(E4:E59)</f>
        <v>3250000</v>
      </c>
      <c r="F60" s="284">
        <f>SUM(F4:F59)</f>
        <v>2730000</v>
      </c>
      <c r="G60" s="284">
        <f t="shared" si="2"/>
        <v>10000</v>
      </c>
      <c r="H60" s="284">
        <f>SUM(H4:H59)</f>
        <v>16777883</v>
      </c>
      <c r="I60" s="284">
        <f t="shared" si="2"/>
        <v>2300000</v>
      </c>
      <c r="J60" s="284">
        <f>SUM(J4:J59)</f>
        <v>21540000</v>
      </c>
      <c r="K60" s="284">
        <f>SUM(K4:K59)</f>
        <v>58100583</v>
      </c>
      <c r="L60" s="293">
        <f>SUM(L4:L59)</f>
        <v>0</v>
      </c>
      <c r="M60" s="285"/>
      <c r="N60" s="308"/>
    </row>
    <row r="61" spans="1:15" ht="36" customHeight="1" x14ac:dyDescent="0.25">
      <c r="A61" s="266" t="s">
        <v>102</v>
      </c>
      <c r="B61" s="266"/>
      <c r="C61" s="459" t="s">
        <v>103</v>
      </c>
      <c r="D61" s="459"/>
      <c r="E61" s="462"/>
      <c r="F61" s="462"/>
      <c r="G61" s="51"/>
      <c r="H61" s="462" t="s">
        <v>104</v>
      </c>
      <c r="I61" s="462"/>
      <c r="J61" s="458"/>
      <c r="K61" s="459"/>
      <c r="L61" s="51"/>
      <c r="M61" s="353" t="s">
        <v>515</v>
      </c>
      <c r="N61" s="50"/>
    </row>
    <row r="62" spans="1:15" ht="34.5" customHeight="1" x14ac:dyDescent="0.3">
      <c r="A62" s="266"/>
      <c r="B62" s="266"/>
      <c r="C62" s="265"/>
      <c r="D62" s="265"/>
      <c r="E62" s="265"/>
      <c r="F62" s="265"/>
      <c r="G62" s="51"/>
      <c r="H62" s="265"/>
      <c r="I62" s="265"/>
      <c r="J62" s="274"/>
      <c r="K62" s="275"/>
      <c r="L62" s="51"/>
      <c r="M62" s="354"/>
      <c r="N62" s="237"/>
    </row>
    <row r="63" spans="1:15" s="241" customFormat="1" ht="27" customHeight="1" x14ac:dyDescent="0.3">
      <c r="B63" s="276"/>
      <c r="E63" s="465"/>
      <c r="F63" s="465"/>
      <c r="G63" s="52"/>
      <c r="J63" s="277"/>
      <c r="K63" s="278"/>
      <c r="L63" s="52"/>
      <c r="M63" s="52"/>
      <c r="N63" s="236"/>
    </row>
    <row r="64" spans="1:15" ht="23.25" customHeight="1" x14ac:dyDescent="0.3">
      <c r="B64" s="266"/>
      <c r="E64" s="463"/>
      <c r="F64" s="463"/>
      <c r="G64" s="53"/>
      <c r="J64" s="464"/>
      <c r="K64" s="463"/>
      <c r="L64" s="53"/>
      <c r="M64" s="52"/>
      <c r="N64" s="236"/>
    </row>
    <row r="65" spans="1:14" ht="34.5" customHeight="1" x14ac:dyDescent="0.25">
      <c r="A65" s="266" t="s">
        <v>112</v>
      </c>
      <c r="B65" s="53"/>
      <c r="C65" s="463" t="s">
        <v>118</v>
      </c>
      <c r="D65" s="463"/>
      <c r="E65" s="51"/>
      <c r="F65" s="53"/>
      <c r="G65" s="53"/>
      <c r="H65" s="466" t="s">
        <v>117</v>
      </c>
      <c r="I65" s="466"/>
      <c r="J65" s="53"/>
      <c r="K65" s="51"/>
      <c r="L65" s="53"/>
      <c r="M65" s="355" t="s">
        <v>498</v>
      </c>
      <c r="N65" s="267"/>
    </row>
    <row r="66" spans="1:14" ht="26.25" customHeight="1" x14ac:dyDescent="0.25">
      <c r="A66" s="266" t="s">
        <v>113</v>
      </c>
      <c r="C66" s="242" t="s">
        <v>105</v>
      </c>
      <c r="D66" s="51"/>
      <c r="E66" s="242"/>
      <c r="H66" s="463" t="s">
        <v>110</v>
      </c>
      <c r="I66" s="463"/>
      <c r="K66" s="242"/>
      <c r="M66" s="355" t="s">
        <v>516</v>
      </c>
      <c r="N66" s="267"/>
    </row>
    <row r="67" spans="1:14" s="107" customFormat="1" ht="34.5" customHeight="1" x14ac:dyDescent="0.3">
      <c r="A67" s="279"/>
      <c r="B67" s="244"/>
      <c r="C67" s="244"/>
      <c r="D67" s="244"/>
      <c r="E67" s="243"/>
      <c r="F67" s="244"/>
      <c r="G67" s="244"/>
      <c r="H67" s="244"/>
      <c r="I67" s="244"/>
      <c r="J67" s="280"/>
      <c r="K67" s="281"/>
      <c r="L67" s="244"/>
      <c r="M67" s="244"/>
      <c r="N67" s="309"/>
    </row>
    <row r="68" spans="1:14" s="107" customFormat="1" ht="34.5" customHeight="1" x14ac:dyDescent="0.3">
      <c r="A68" s="279"/>
      <c r="B68" s="244"/>
      <c r="C68" s="244"/>
      <c r="D68" s="244"/>
      <c r="E68" s="243"/>
      <c r="F68" s="244"/>
      <c r="G68" s="244"/>
      <c r="H68" s="244"/>
      <c r="I68" s="244"/>
      <c r="J68" s="280"/>
      <c r="K68" s="282"/>
      <c r="L68" s="244"/>
      <c r="M68" s="244"/>
      <c r="N68" s="309"/>
    </row>
    <row r="69" spans="1:14" s="107" customFormat="1" ht="34.5" customHeight="1" x14ac:dyDescent="0.3">
      <c r="A69" s="279"/>
      <c r="B69" s="243"/>
      <c r="C69" s="243"/>
      <c r="D69" s="243"/>
      <c r="E69" s="245"/>
      <c r="F69" s="244"/>
      <c r="G69" s="244"/>
      <c r="H69" s="244"/>
      <c r="I69" s="244"/>
      <c r="J69" s="280"/>
      <c r="K69" s="280"/>
      <c r="L69" s="244"/>
      <c r="M69" s="244"/>
      <c r="N69" s="309"/>
    </row>
    <row r="70" spans="1:14" s="107" customFormat="1" ht="34.5" customHeight="1" x14ac:dyDescent="0.3">
      <c r="A70" s="279"/>
      <c r="B70" s="243"/>
      <c r="C70" s="243"/>
      <c r="D70" s="243"/>
      <c r="E70" s="245"/>
      <c r="F70" s="244"/>
      <c r="G70" s="244"/>
      <c r="H70" s="244"/>
      <c r="I70" s="244"/>
      <c r="J70" s="244"/>
      <c r="K70" s="280"/>
      <c r="L70" s="244"/>
      <c r="M70" s="244"/>
      <c r="N70" s="309"/>
    </row>
    <row r="71" spans="1:14" s="107" customFormat="1" ht="34.5" customHeight="1" x14ac:dyDescent="0.3">
      <c r="A71" s="279"/>
      <c r="B71" s="244"/>
      <c r="C71" s="244"/>
      <c r="D71" s="244"/>
      <c r="E71" s="245"/>
      <c r="F71" s="244"/>
      <c r="G71" s="244"/>
      <c r="H71" s="244"/>
      <c r="I71" s="244"/>
      <c r="J71" s="244"/>
      <c r="K71" s="280"/>
      <c r="L71" s="244"/>
      <c r="M71" s="244"/>
      <c r="N71" s="309"/>
    </row>
    <row r="72" spans="1:14" ht="34.5" customHeight="1" x14ac:dyDescent="0.3">
      <c r="A72" s="51"/>
    </row>
    <row r="81" spans="11:11" ht="34.5" customHeight="1" x14ac:dyDescent="0.3">
      <c r="K81" s="283"/>
    </row>
  </sheetData>
  <mergeCells count="12">
    <mergeCell ref="H66:I66"/>
    <mergeCell ref="J64:K64"/>
    <mergeCell ref="C65:D65"/>
    <mergeCell ref="E63:F63"/>
    <mergeCell ref="H65:I65"/>
    <mergeCell ref="E64:F64"/>
    <mergeCell ref="J61:K61"/>
    <mergeCell ref="B1:D1"/>
    <mergeCell ref="B2:D2"/>
    <mergeCell ref="C61:D61"/>
    <mergeCell ref="E61:F61"/>
    <mergeCell ref="H61:I61"/>
  </mergeCells>
  <pageMargins left="0.12" right="0" top="0.2" bottom="0" header="0" footer="0"/>
  <pageSetup paperSize="5" scale="49" fitToWidth="0" orientation="landscape" horizontalDpi="0"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Y170"/>
  <sheetViews>
    <sheetView topLeftCell="B1" workbookViewId="0">
      <selection activeCell="J175" sqref="J175"/>
    </sheetView>
  </sheetViews>
  <sheetFormatPr defaultColWidth="11.28515625" defaultRowHeight="15" x14ac:dyDescent="0.25"/>
  <cols>
    <col min="1" max="1" width="11.28515625" style="356"/>
    <col min="2" max="2" width="4.5703125" style="356" customWidth="1"/>
    <col min="3" max="3" width="3.28515625" style="356" customWidth="1"/>
    <col min="4" max="4" width="3.85546875" style="356" customWidth="1"/>
    <col min="5" max="5" width="4.140625" style="356" customWidth="1"/>
    <col min="6" max="6" width="23.7109375" style="356" customWidth="1"/>
    <col min="7" max="7" width="4.7109375" style="356" customWidth="1"/>
    <col min="8" max="8" width="6.7109375" style="356" customWidth="1"/>
    <col min="9" max="9" width="21.42578125" style="356" customWidth="1"/>
    <col min="10" max="10" width="15.42578125" style="356" customWidth="1"/>
    <col min="11" max="11" width="11.5703125" style="356" bestFit="1" customWidth="1"/>
    <col min="12" max="12" width="13.28515625" style="356" bestFit="1" customWidth="1"/>
    <col min="13" max="13" width="4.28515625" style="356" customWidth="1"/>
    <col min="14" max="14" width="5.85546875" style="356" customWidth="1"/>
    <col min="15" max="15" width="15.28515625" style="356" customWidth="1"/>
    <col min="16" max="16" width="6.85546875" style="356" customWidth="1"/>
    <col min="17" max="17" width="4.42578125" style="356" customWidth="1"/>
    <col min="18" max="18" width="4.140625" style="356" customWidth="1"/>
    <col min="19" max="19" width="11.28515625" style="356" hidden="1" customWidth="1"/>
    <col min="20" max="20" width="26.7109375" style="356" hidden="1" customWidth="1"/>
    <col min="21" max="21" width="23.7109375" style="356" hidden="1" customWidth="1"/>
    <col min="22" max="22" width="11.28515625" style="356" hidden="1" customWidth="1"/>
    <col min="23" max="23" width="23.28515625" style="356" hidden="1" customWidth="1"/>
    <col min="24" max="25" width="11.28515625" style="356" hidden="1" customWidth="1"/>
    <col min="26" max="26" width="19.42578125" style="356" hidden="1" customWidth="1"/>
    <col min="27" max="36" width="0" style="356" hidden="1" customWidth="1"/>
    <col min="37" max="37" width="12.85546875" style="356" hidden="1" customWidth="1"/>
    <col min="38" max="43" width="0" style="356" hidden="1" customWidth="1"/>
    <col min="44" max="44" width="13.42578125" style="356" hidden="1" customWidth="1"/>
    <col min="45" max="46" width="0" style="356" hidden="1" customWidth="1"/>
    <col min="47" max="47" width="11.42578125" style="356" hidden="1" customWidth="1"/>
    <col min="48" max="49" width="13.28515625" style="356" hidden="1" customWidth="1"/>
    <col min="50" max="16384" width="11.28515625" style="356"/>
  </cols>
  <sheetData>
    <row r="1" spans="1:51" x14ac:dyDescent="0.25">
      <c r="O1" s="357">
        <f>J2+K2-L2</f>
        <v>51947612.460000001</v>
      </c>
    </row>
    <row r="2" spans="1:51" ht="15.75" x14ac:dyDescent="0.25">
      <c r="J2" s="358">
        <f>SUBTOTAL(9,J4:J165)</f>
        <v>52268512.460000001</v>
      </c>
      <c r="K2" s="358">
        <f>SUBTOTAL(9,K4:K165)</f>
        <v>295200</v>
      </c>
      <c r="L2" s="358">
        <f>SUBTOTAL(9,L4:L165)</f>
        <v>616100</v>
      </c>
      <c r="M2" s="359"/>
      <c r="N2" s="359"/>
      <c r="O2" s="359">
        <f>SUBTOTAL(9,O4:O165)</f>
        <v>-66365462.460000001</v>
      </c>
      <c r="P2" s="359">
        <f>SUBTOTAL(9,P4:P165)</f>
        <v>0</v>
      </c>
      <c r="Q2" s="359">
        <f>SUBTOTAL(9,Q4:Q165)</f>
        <v>14984.149999999998</v>
      </c>
      <c r="R2" s="359">
        <f>SUBTOTAL(9,R4:R165)</f>
        <v>-14984.149999999998</v>
      </c>
    </row>
    <row r="3" spans="1:51" x14ac:dyDescent="0.25">
      <c r="A3" s="360" t="s">
        <v>119</v>
      </c>
      <c r="B3" s="360" t="s">
        <v>517</v>
      </c>
      <c r="C3" s="360" t="s">
        <v>518</v>
      </c>
      <c r="D3" s="360" t="s">
        <v>519</v>
      </c>
      <c r="E3" s="360" t="s">
        <v>520</v>
      </c>
      <c r="F3" s="360" t="s">
        <v>521</v>
      </c>
      <c r="G3" s="360" t="s">
        <v>522</v>
      </c>
      <c r="H3" s="361" t="s">
        <v>0</v>
      </c>
      <c r="I3" s="361" t="s">
        <v>523</v>
      </c>
      <c r="J3" s="361" t="s">
        <v>524</v>
      </c>
      <c r="K3" s="361" t="s">
        <v>525</v>
      </c>
      <c r="L3" s="361" t="s">
        <v>526</v>
      </c>
      <c r="M3" s="361" t="s">
        <v>527</v>
      </c>
      <c r="N3" s="361"/>
      <c r="O3" s="360" t="s">
        <v>528</v>
      </c>
      <c r="P3" s="360" t="s">
        <v>529</v>
      </c>
      <c r="Q3" s="360" t="s">
        <v>530</v>
      </c>
      <c r="R3" s="360" t="s">
        <v>531</v>
      </c>
      <c r="S3" s="360" t="s">
        <v>532</v>
      </c>
      <c r="T3" s="360" t="s">
        <v>533</v>
      </c>
      <c r="U3" s="360" t="s">
        <v>533</v>
      </c>
      <c r="V3" s="360" t="s">
        <v>534</v>
      </c>
      <c r="W3" s="360" t="s">
        <v>535</v>
      </c>
      <c r="X3" s="360" t="s">
        <v>536</v>
      </c>
      <c r="Y3" s="360" t="s">
        <v>537</v>
      </c>
      <c r="Z3" s="360" t="s">
        <v>538</v>
      </c>
      <c r="AA3" s="360" t="s">
        <v>539</v>
      </c>
      <c r="AB3" s="360" t="s">
        <v>540</v>
      </c>
      <c r="AC3" s="360" t="s">
        <v>541</v>
      </c>
      <c r="AD3" s="360" t="s">
        <v>541</v>
      </c>
      <c r="AE3" s="360" t="s">
        <v>542</v>
      </c>
      <c r="AF3" s="360" t="s">
        <v>543</v>
      </c>
      <c r="AG3" s="360" t="s">
        <v>544</v>
      </c>
      <c r="AH3" s="360" t="s">
        <v>545</v>
      </c>
      <c r="AI3" s="360" t="s">
        <v>546</v>
      </c>
      <c r="AJ3" s="360" t="s">
        <v>547</v>
      </c>
      <c r="AK3" s="360" t="s">
        <v>548</v>
      </c>
      <c r="AL3" s="360" t="s">
        <v>549</v>
      </c>
      <c r="AM3" s="360" t="s">
        <v>550</v>
      </c>
      <c r="AN3" s="360" t="s">
        <v>551</v>
      </c>
      <c r="AO3" s="360" t="s">
        <v>552</v>
      </c>
      <c r="AP3" s="360" t="s">
        <v>553</v>
      </c>
      <c r="AQ3" s="360" t="s">
        <v>554</v>
      </c>
      <c r="AR3" s="360" t="s">
        <v>555</v>
      </c>
      <c r="AS3" s="360" t="s">
        <v>556</v>
      </c>
      <c r="AT3" s="360" t="s">
        <v>557</v>
      </c>
      <c r="AU3" s="360" t="s">
        <v>558</v>
      </c>
      <c r="AV3" s="360" t="s">
        <v>559</v>
      </c>
      <c r="AW3" s="360" t="s">
        <v>560</v>
      </c>
      <c r="AX3" s="360" t="s">
        <v>561</v>
      </c>
      <c r="AY3" s="360" t="s">
        <v>562</v>
      </c>
    </row>
    <row r="4" spans="1:51" hidden="1" x14ac:dyDescent="0.25">
      <c r="A4" s="362">
        <v>45806</v>
      </c>
      <c r="B4" s="363" t="s">
        <v>563</v>
      </c>
      <c r="C4" s="363" t="s">
        <v>564</v>
      </c>
      <c r="D4" s="363" t="s">
        <v>565</v>
      </c>
      <c r="E4" s="363" t="s">
        <v>120</v>
      </c>
      <c r="F4" s="363" t="s">
        <v>566</v>
      </c>
      <c r="G4" s="363" t="s">
        <v>566</v>
      </c>
      <c r="H4" s="360"/>
      <c r="I4" s="360"/>
      <c r="J4" s="360"/>
      <c r="K4" s="360"/>
      <c r="L4" s="360"/>
      <c r="M4" s="360"/>
      <c r="N4" s="360"/>
      <c r="O4" s="363">
        <v>350000</v>
      </c>
      <c r="P4" s="363">
        <v>79.010000000000005</v>
      </c>
      <c r="Q4" s="363"/>
      <c r="R4" s="363">
        <v>79.010000000000005</v>
      </c>
      <c r="T4" s="363" t="s">
        <v>567</v>
      </c>
      <c r="U4" s="363" t="s">
        <v>566</v>
      </c>
      <c r="V4" s="363" t="s">
        <v>568</v>
      </c>
      <c r="W4" s="364" t="s">
        <v>566</v>
      </c>
      <c r="X4" s="364"/>
      <c r="Y4" s="364"/>
      <c r="Z4" s="365"/>
      <c r="AA4" s="364"/>
      <c r="AB4" s="364"/>
      <c r="AC4" s="364"/>
      <c r="AD4" s="364"/>
      <c r="AE4" s="364"/>
      <c r="AF4" s="366"/>
      <c r="AG4" s="364"/>
      <c r="AH4" s="364"/>
      <c r="AI4" s="366"/>
      <c r="AJ4" s="364"/>
      <c r="AK4" s="365"/>
      <c r="AL4" s="364"/>
      <c r="AM4" s="364"/>
      <c r="AN4" s="364"/>
      <c r="AO4" s="364"/>
      <c r="AP4" s="365"/>
      <c r="AQ4" s="364"/>
      <c r="AR4" s="365"/>
      <c r="AS4" s="364"/>
      <c r="AT4" s="364"/>
      <c r="AU4" s="365"/>
      <c r="AV4" s="365"/>
      <c r="AW4" s="365"/>
      <c r="AX4" s="360"/>
      <c r="AY4" s="360"/>
    </row>
    <row r="5" spans="1:51" x14ac:dyDescent="0.25">
      <c r="A5" s="362">
        <v>45806</v>
      </c>
      <c r="B5" s="363" t="s">
        <v>563</v>
      </c>
      <c r="C5" s="363" t="s">
        <v>569</v>
      </c>
      <c r="D5" s="363" t="s">
        <v>565</v>
      </c>
      <c r="E5" s="363" t="s">
        <v>136</v>
      </c>
      <c r="F5" s="363" t="s">
        <v>566</v>
      </c>
      <c r="G5" s="363" t="s">
        <v>570</v>
      </c>
      <c r="H5" s="364" t="s">
        <v>571</v>
      </c>
      <c r="I5" s="360"/>
      <c r="J5" s="365">
        <v>350000</v>
      </c>
      <c r="K5" s="360"/>
      <c r="L5" s="360"/>
      <c r="M5" s="360"/>
      <c r="N5" s="360"/>
      <c r="O5" s="363">
        <v>-350000</v>
      </c>
      <c r="P5" s="363"/>
      <c r="Q5" s="363">
        <v>79.010000000000005</v>
      </c>
      <c r="R5" s="363">
        <v>-79.010000000000005</v>
      </c>
      <c r="T5" s="363" t="s">
        <v>572</v>
      </c>
      <c r="U5" s="363" t="s">
        <v>566</v>
      </c>
      <c r="V5" s="363" t="s">
        <v>568</v>
      </c>
      <c r="W5" s="364" t="s">
        <v>566</v>
      </c>
      <c r="X5" s="364"/>
      <c r="Y5" s="364"/>
      <c r="Z5" s="365"/>
      <c r="AA5" s="364"/>
      <c r="AB5" s="364"/>
      <c r="AC5" s="364"/>
      <c r="AD5" s="364"/>
      <c r="AE5" s="364"/>
      <c r="AF5" s="366"/>
      <c r="AG5" s="364"/>
      <c r="AH5" s="364"/>
      <c r="AI5" s="366"/>
      <c r="AJ5" s="364"/>
      <c r="AK5" s="365"/>
      <c r="AL5" s="364"/>
      <c r="AM5" s="364"/>
      <c r="AN5" s="364"/>
      <c r="AO5" s="364"/>
      <c r="AP5" s="365"/>
      <c r="AQ5" s="364"/>
      <c r="AR5" s="365"/>
      <c r="AS5" s="364"/>
      <c r="AT5" s="364"/>
      <c r="AU5" s="365"/>
      <c r="AV5" s="365"/>
      <c r="AW5" s="365"/>
      <c r="AX5" s="360"/>
      <c r="AY5" s="360"/>
    </row>
    <row r="6" spans="1:51" hidden="1" x14ac:dyDescent="0.25">
      <c r="A6" s="362">
        <v>45805</v>
      </c>
      <c r="B6" s="363" t="s">
        <v>563</v>
      </c>
      <c r="C6" s="363" t="s">
        <v>573</v>
      </c>
      <c r="D6" s="363" t="s">
        <v>565</v>
      </c>
      <c r="E6" s="363" t="s">
        <v>120</v>
      </c>
      <c r="F6" s="363" t="s">
        <v>574</v>
      </c>
      <c r="G6" s="363" t="s">
        <v>574</v>
      </c>
      <c r="H6" s="360"/>
      <c r="I6" s="360"/>
      <c r="J6" s="360"/>
      <c r="K6" s="360"/>
      <c r="L6" s="360"/>
      <c r="M6" s="360"/>
      <c r="N6" s="360"/>
      <c r="O6" s="363">
        <v>158000</v>
      </c>
      <c r="P6" s="363">
        <v>35.67</v>
      </c>
      <c r="Q6" s="363"/>
      <c r="R6" s="363">
        <v>35.67</v>
      </c>
      <c r="T6" s="363" t="s">
        <v>575</v>
      </c>
      <c r="U6" s="363" t="s">
        <v>574</v>
      </c>
      <c r="V6" s="363" t="s">
        <v>568</v>
      </c>
      <c r="W6" s="364"/>
      <c r="X6" s="364" t="s">
        <v>574</v>
      </c>
      <c r="Y6" s="364" t="s">
        <v>576</v>
      </c>
      <c r="Z6" s="365">
        <v>158000</v>
      </c>
      <c r="AA6" s="364"/>
      <c r="AB6" s="364"/>
      <c r="AC6" s="364" t="s">
        <v>577</v>
      </c>
      <c r="AD6" s="364" t="s">
        <v>578</v>
      </c>
      <c r="AE6" s="364" t="s">
        <v>123</v>
      </c>
      <c r="AF6" s="367">
        <v>45804</v>
      </c>
      <c r="AG6" s="364"/>
      <c r="AH6" s="364" t="s">
        <v>579</v>
      </c>
      <c r="AI6" s="367">
        <v>45805</v>
      </c>
      <c r="AJ6" s="364"/>
      <c r="AK6" s="365">
        <v>158000</v>
      </c>
      <c r="AL6" s="364" t="s">
        <v>399</v>
      </c>
      <c r="AM6" s="364" t="s">
        <v>580</v>
      </c>
      <c r="AN6" s="364" t="b">
        <v>0</v>
      </c>
      <c r="AO6" s="364" t="s">
        <v>574</v>
      </c>
      <c r="AP6" s="365">
        <v>0</v>
      </c>
      <c r="AQ6" s="364" t="s">
        <v>123</v>
      </c>
      <c r="AR6" s="365">
        <v>158000</v>
      </c>
      <c r="AS6" s="364" t="s">
        <v>581</v>
      </c>
      <c r="AT6" s="364" t="b">
        <v>1</v>
      </c>
      <c r="AU6" s="365">
        <v>0</v>
      </c>
      <c r="AV6" s="365">
        <v>0</v>
      </c>
      <c r="AW6" s="365">
        <v>158000</v>
      </c>
      <c r="AX6" s="360"/>
      <c r="AY6" s="360"/>
    </row>
    <row r="7" spans="1:51" x14ac:dyDescent="0.25">
      <c r="A7" s="362">
        <v>45805</v>
      </c>
      <c r="B7" s="363" t="s">
        <v>563</v>
      </c>
      <c r="C7" s="363" t="s">
        <v>582</v>
      </c>
      <c r="D7" s="363" t="s">
        <v>565</v>
      </c>
      <c r="E7" s="363" t="s">
        <v>123</v>
      </c>
      <c r="F7" s="363" t="s">
        <v>574</v>
      </c>
      <c r="G7" s="363" t="s">
        <v>583</v>
      </c>
      <c r="H7" s="364" t="s">
        <v>584</v>
      </c>
      <c r="I7" s="364" t="s">
        <v>585</v>
      </c>
      <c r="J7" s="365">
        <v>158000</v>
      </c>
      <c r="K7" s="360"/>
      <c r="L7" s="360"/>
      <c r="M7" s="360"/>
      <c r="N7" s="360"/>
      <c r="O7" s="363">
        <v>-158000</v>
      </c>
      <c r="P7" s="363"/>
      <c r="Q7" s="363">
        <v>35.67</v>
      </c>
      <c r="R7" s="363">
        <v>-35.67</v>
      </c>
      <c r="T7" s="363" t="s">
        <v>586</v>
      </c>
      <c r="U7" s="363" t="s">
        <v>574</v>
      </c>
      <c r="V7" s="363" t="s">
        <v>568</v>
      </c>
      <c r="W7" s="364"/>
      <c r="X7" s="364" t="s">
        <v>574</v>
      </c>
      <c r="Y7" s="364" t="s">
        <v>576</v>
      </c>
      <c r="Z7" s="365">
        <v>158000</v>
      </c>
      <c r="AA7" s="364"/>
      <c r="AB7" s="364"/>
      <c r="AC7" s="364" t="s">
        <v>577</v>
      </c>
      <c r="AD7" s="364" t="s">
        <v>578</v>
      </c>
      <c r="AE7" s="364" t="s">
        <v>123</v>
      </c>
      <c r="AF7" s="367">
        <v>45804</v>
      </c>
      <c r="AG7" s="364"/>
      <c r="AH7" s="364" t="s">
        <v>579</v>
      </c>
      <c r="AI7" s="367">
        <v>45805</v>
      </c>
      <c r="AJ7" s="364"/>
      <c r="AK7" s="365">
        <v>158000</v>
      </c>
      <c r="AL7" s="364" t="s">
        <v>399</v>
      </c>
      <c r="AM7" s="364" t="s">
        <v>580</v>
      </c>
      <c r="AN7" s="364" t="b">
        <v>0</v>
      </c>
      <c r="AO7" s="364" t="s">
        <v>574</v>
      </c>
      <c r="AP7" s="365">
        <v>0</v>
      </c>
      <c r="AQ7" s="364" t="s">
        <v>123</v>
      </c>
      <c r="AR7" s="365">
        <v>158000</v>
      </c>
      <c r="AS7" s="364" t="s">
        <v>581</v>
      </c>
      <c r="AT7" s="364" t="b">
        <v>1</v>
      </c>
      <c r="AU7" s="365">
        <v>0</v>
      </c>
      <c r="AV7" s="365">
        <v>0</v>
      </c>
      <c r="AW7" s="365">
        <v>158000</v>
      </c>
      <c r="AX7" s="360"/>
      <c r="AY7" s="360"/>
    </row>
    <row r="8" spans="1:51" hidden="1" x14ac:dyDescent="0.25">
      <c r="A8" s="362">
        <v>45805</v>
      </c>
      <c r="B8" s="363" t="s">
        <v>563</v>
      </c>
      <c r="C8" s="363" t="s">
        <v>587</v>
      </c>
      <c r="D8" s="363" t="s">
        <v>565</v>
      </c>
      <c r="E8" s="363" t="s">
        <v>120</v>
      </c>
      <c r="F8" s="363" t="s">
        <v>588</v>
      </c>
      <c r="G8" s="363" t="s">
        <v>588</v>
      </c>
      <c r="H8" s="360"/>
      <c r="I8" s="360"/>
      <c r="J8" s="360"/>
      <c r="K8" s="360"/>
      <c r="L8" s="360"/>
      <c r="M8" s="360"/>
      <c r="N8" s="360"/>
      <c r="O8" s="363">
        <v>300000</v>
      </c>
      <c r="P8" s="363">
        <v>67.72</v>
      </c>
      <c r="Q8" s="363"/>
      <c r="R8" s="363">
        <v>67.72</v>
      </c>
      <c r="T8" s="363" t="s">
        <v>589</v>
      </c>
      <c r="U8" s="363" t="s">
        <v>588</v>
      </c>
      <c r="V8" s="363" t="s">
        <v>568</v>
      </c>
      <c r="W8" s="364" t="s">
        <v>588</v>
      </c>
      <c r="X8" s="364"/>
      <c r="Y8" s="364"/>
      <c r="Z8" s="365"/>
      <c r="AA8" s="364"/>
      <c r="AB8" s="364"/>
      <c r="AC8" s="364"/>
      <c r="AD8" s="364"/>
      <c r="AE8" s="364"/>
      <c r="AF8" s="366"/>
      <c r="AG8" s="364"/>
      <c r="AH8" s="364"/>
      <c r="AI8" s="366"/>
      <c r="AJ8" s="364"/>
      <c r="AK8" s="365"/>
      <c r="AL8" s="364"/>
      <c r="AM8" s="364"/>
      <c r="AN8" s="364"/>
      <c r="AO8" s="364"/>
      <c r="AP8" s="365"/>
      <c r="AQ8" s="364"/>
      <c r="AR8" s="365"/>
      <c r="AS8" s="364"/>
      <c r="AT8" s="364"/>
      <c r="AU8" s="365"/>
      <c r="AV8" s="365"/>
      <c r="AW8" s="365"/>
      <c r="AX8" s="360"/>
      <c r="AY8" s="360"/>
    </row>
    <row r="9" spans="1:51" x14ac:dyDescent="0.25">
      <c r="A9" s="362">
        <v>45805</v>
      </c>
      <c r="B9" s="363" t="s">
        <v>563</v>
      </c>
      <c r="C9" s="363" t="s">
        <v>590</v>
      </c>
      <c r="D9" s="363" t="s">
        <v>565</v>
      </c>
      <c r="E9" s="363" t="s">
        <v>136</v>
      </c>
      <c r="F9" s="363" t="s">
        <v>588</v>
      </c>
      <c r="G9" s="363" t="s">
        <v>591</v>
      </c>
      <c r="H9" s="364" t="s">
        <v>584</v>
      </c>
      <c r="I9" s="364" t="s">
        <v>585</v>
      </c>
      <c r="J9" s="365">
        <v>300000</v>
      </c>
      <c r="K9" s="360"/>
      <c r="L9" s="360"/>
      <c r="M9" s="360"/>
      <c r="N9" s="360"/>
      <c r="O9" s="363">
        <v>-300000</v>
      </c>
      <c r="P9" s="363"/>
      <c r="Q9" s="363">
        <v>67.72</v>
      </c>
      <c r="R9" s="363">
        <v>-67.72</v>
      </c>
      <c r="T9" s="363" t="s">
        <v>592</v>
      </c>
      <c r="U9" s="363" t="s">
        <v>588</v>
      </c>
      <c r="V9" s="363" t="s">
        <v>568</v>
      </c>
      <c r="W9" s="364" t="s">
        <v>588</v>
      </c>
      <c r="X9" s="364"/>
      <c r="Y9" s="364"/>
      <c r="Z9" s="365"/>
      <c r="AA9" s="364"/>
      <c r="AB9" s="364"/>
      <c r="AC9" s="364"/>
      <c r="AD9" s="364"/>
      <c r="AE9" s="364"/>
      <c r="AF9" s="366"/>
      <c r="AG9" s="364"/>
      <c r="AH9" s="364"/>
      <c r="AI9" s="366"/>
      <c r="AJ9" s="364"/>
      <c r="AK9" s="365"/>
      <c r="AL9" s="364"/>
      <c r="AM9" s="364"/>
      <c r="AN9" s="364"/>
      <c r="AO9" s="364"/>
      <c r="AP9" s="365"/>
      <c r="AQ9" s="364"/>
      <c r="AR9" s="365"/>
      <c r="AS9" s="364"/>
      <c r="AT9" s="364"/>
      <c r="AU9" s="365"/>
      <c r="AV9" s="365"/>
      <c r="AW9" s="365"/>
      <c r="AX9" s="360"/>
      <c r="AY9" s="360"/>
    </row>
    <row r="10" spans="1:51" hidden="1" x14ac:dyDescent="0.25">
      <c r="A10" s="362">
        <v>45805</v>
      </c>
      <c r="B10" s="363" t="s">
        <v>563</v>
      </c>
      <c r="C10" s="363" t="s">
        <v>593</v>
      </c>
      <c r="D10" s="363" t="s">
        <v>565</v>
      </c>
      <c r="E10" s="363" t="s">
        <v>594</v>
      </c>
      <c r="F10" s="363" t="s">
        <v>595</v>
      </c>
      <c r="G10" s="363" t="s">
        <v>596</v>
      </c>
      <c r="H10" s="360"/>
      <c r="I10" s="360"/>
      <c r="J10" s="360"/>
      <c r="K10" s="360"/>
      <c r="L10" s="360"/>
      <c r="M10" s="360"/>
      <c r="N10" s="360"/>
      <c r="O10" s="363">
        <v>37700</v>
      </c>
      <c r="P10" s="363">
        <v>8.51</v>
      </c>
      <c r="Q10" s="363"/>
      <c r="R10" s="363">
        <v>8.51</v>
      </c>
      <c r="T10" s="363" t="s">
        <v>597</v>
      </c>
      <c r="U10" s="363" t="s">
        <v>595</v>
      </c>
      <c r="V10" s="363" t="s">
        <v>568</v>
      </c>
      <c r="W10" s="364"/>
      <c r="X10" s="364" t="s">
        <v>595</v>
      </c>
      <c r="Y10" s="364" t="s">
        <v>598</v>
      </c>
      <c r="Z10" s="365">
        <v>37700</v>
      </c>
      <c r="AA10" s="364"/>
      <c r="AB10" s="364"/>
      <c r="AC10" s="364" t="s">
        <v>577</v>
      </c>
      <c r="AD10" s="364" t="s">
        <v>599</v>
      </c>
      <c r="AE10" s="364" t="s">
        <v>594</v>
      </c>
      <c r="AF10" s="367">
        <v>45800</v>
      </c>
      <c r="AG10" s="364"/>
      <c r="AH10" s="364" t="s">
        <v>600</v>
      </c>
      <c r="AI10" s="367">
        <v>45805</v>
      </c>
      <c r="AJ10" s="364" t="s">
        <v>596</v>
      </c>
      <c r="AK10" s="365">
        <v>37700</v>
      </c>
      <c r="AL10" s="364" t="s">
        <v>399</v>
      </c>
      <c r="AM10" s="364" t="s">
        <v>601</v>
      </c>
      <c r="AN10" s="364" t="b">
        <v>0</v>
      </c>
      <c r="AO10" s="364" t="s">
        <v>595</v>
      </c>
      <c r="AP10" s="365">
        <v>0</v>
      </c>
      <c r="AQ10" s="364" t="s">
        <v>594</v>
      </c>
      <c r="AR10" s="365">
        <v>3785800</v>
      </c>
      <c r="AS10" s="364" t="s">
        <v>602</v>
      </c>
      <c r="AT10" s="364" t="b">
        <v>1</v>
      </c>
      <c r="AU10" s="365">
        <v>0</v>
      </c>
      <c r="AV10" s="365">
        <v>3823500</v>
      </c>
      <c r="AW10" s="365">
        <v>3785800</v>
      </c>
      <c r="AX10" s="364" t="s">
        <v>603</v>
      </c>
      <c r="AY10" s="360"/>
    </row>
    <row r="11" spans="1:51" x14ac:dyDescent="0.25">
      <c r="A11" s="362">
        <v>45805</v>
      </c>
      <c r="B11" s="363" t="s">
        <v>563</v>
      </c>
      <c r="C11" s="363" t="s">
        <v>593</v>
      </c>
      <c r="D11" s="363" t="s">
        <v>565</v>
      </c>
      <c r="E11" s="363" t="s">
        <v>594</v>
      </c>
      <c r="F11" s="363" t="s">
        <v>595</v>
      </c>
      <c r="G11" s="363" t="s">
        <v>596</v>
      </c>
      <c r="H11" s="364" t="s">
        <v>571</v>
      </c>
      <c r="I11" s="364" t="s">
        <v>604</v>
      </c>
      <c r="J11" s="360"/>
      <c r="K11" s="360"/>
      <c r="L11" s="368">
        <v>37700</v>
      </c>
      <c r="M11" s="360"/>
      <c r="N11" s="360"/>
      <c r="O11" s="363">
        <v>-37700</v>
      </c>
      <c r="P11" s="363"/>
      <c r="Q11" s="363">
        <v>8.51</v>
      </c>
      <c r="R11" s="363">
        <v>-8.51</v>
      </c>
      <c r="T11" s="363" t="s">
        <v>597</v>
      </c>
      <c r="U11" s="363" t="s">
        <v>595</v>
      </c>
      <c r="V11" s="363" t="s">
        <v>568</v>
      </c>
      <c r="W11" s="364"/>
      <c r="X11" s="364" t="s">
        <v>595</v>
      </c>
      <c r="Y11" s="364" t="s">
        <v>598</v>
      </c>
      <c r="Z11" s="365">
        <v>37700</v>
      </c>
      <c r="AA11" s="364"/>
      <c r="AB11" s="364"/>
      <c r="AC11" s="364" t="s">
        <v>577</v>
      </c>
      <c r="AD11" s="364" t="s">
        <v>599</v>
      </c>
      <c r="AE11" s="364" t="s">
        <v>594</v>
      </c>
      <c r="AF11" s="367">
        <v>45800</v>
      </c>
      <c r="AG11" s="364"/>
      <c r="AH11" s="364" t="s">
        <v>600</v>
      </c>
      <c r="AI11" s="367">
        <v>45805</v>
      </c>
      <c r="AJ11" s="364" t="s">
        <v>596</v>
      </c>
      <c r="AK11" s="365">
        <v>37700</v>
      </c>
      <c r="AL11" s="364" t="s">
        <v>399</v>
      </c>
      <c r="AM11" s="364" t="s">
        <v>601</v>
      </c>
      <c r="AN11" s="364" t="b">
        <v>0</v>
      </c>
      <c r="AO11" s="364" t="s">
        <v>595</v>
      </c>
      <c r="AP11" s="365">
        <v>0</v>
      </c>
      <c r="AQ11" s="364" t="s">
        <v>594</v>
      </c>
      <c r="AR11" s="365">
        <v>3785800</v>
      </c>
      <c r="AS11" s="364" t="s">
        <v>602</v>
      </c>
      <c r="AT11" s="364" t="b">
        <v>1</v>
      </c>
      <c r="AU11" s="365">
        <v>0</v>
      </c>
      <c r="AV11" s="365">
        <v>3823500</v>
      </c>
      <c r="AW11" s="365">
        <v>3785800</v>
      </c>
      <c r="AX11" s="364" t="s">
        <v>603</v>
      </c>
      <c r="AY11" s="360"/>
    </row>
    <row r="12" spans="1:51" hidden="1" x14ac:dyDescent="0.25">
      <c r="A12" s="362">
        <v>45805</v>
      </c>
      <c r="B12" s="363" t="s">
        <v>563</v>
      </c>
      <c r="C12" s="363" t="s">
        <v>605</v>
      </c>
      <c r="D12" s="363" t="s">
        <v>565</v>
      </c>
      <c r="E12" s="363" t="s">
        <v>594</v>
      </c>
      <c r="F12" s="363" t="s">
        <v>606</v>
      </c>
      <c r="G12" s="363" t="s">
        <v>607</v>
      </c>
      <c r="H12" s="360"/>
      <c r="I12" s="360"/>
      <c r="J12" s="360"/>
      <c r="K12" s="360"/>
      <c r="L12" s="360"/>
      <c r="M12" s="360"/>
      <c r="N12" s="360"/>
      <c r="O12" s="363">
        <v>45000</v>
      </c>
      <c r="P12" s="363">
        <v>10.16</v>
      </c>
      <c r="Q12" s="363"/>
      <c r="R12" s="363">
        <v>10.16</v>
      </c>
      <c r="T12" s="363" t="s">
        <v>608</v>
      </c>
      <c r="U12" s="363" t="s">
        <v>606</v>
      </c>
      <c r="V12" s="363" t="s">
        <v>568</v>
      </c>
      <c r="W12" s="364"/>
      <c r="X12" s="364" t="s">
        <v>606</v>
      </c>
      <c r="Y12" s="364" t="s">
        <v>598</v>
      </c>
      <c r="Z12" s="365">
        <v>45000</v>
      </c>
      <c r="AA12" s="364"/>
      <c r="AB12" s="364"/>
      <c r="AC12" s="364" t="s">
        <v>577</v>
      </c>
      <c r="AD12" s="364" t="s">
        <v>599</v>
      </c>
      <c r="AE12" s="364" t="s">
        <v>594</v>
      </c>
      <c r="AF12" s="367">
        <v>45800</v>
      </c>
      <c r="AG12" s="364"/>
      <c r="AH12" s="364" t="s">
        <v>600</v>
      </c>
      <c r="AI12" s="367">
        <v>45805</v>
      </c>
      <c r="AJ12" s="364" t="s">
        <v>607</v>
      </c>
      <c r="AK12" s="365">
        <v>45000</v>
      </c>
      <c r="AL12" s="364" t="s">
        <v>399</v>
      </c>
      <c r="AM12" s="364" t="s">
        <v>609</v>
      </c>
      <c r="AN12" s="364" t="b">
        <v>0</v>
      </c>
      <c r="AO12" s="364" t="s">
        <v>606</v>
      </c>
      <c r="AP12" s="365">
        <v>0</v>
      </c>
      <c r="AQ12" s="364" t="s">
        <v>594</v>
      </c>
      <c r="AR12" s="365">
        <v>2970000</v>
      </c>
      <c r="AS12" s="364" t="s">
        <v>581</v>
      </c>
      <c r="AT12" s="364" t="b">
        <v>1</v>
      </c>
      <c r="AU12" s="365">
        <v>0</v>
      </c>
      <c r="AV12" s="365">
        <v>3015000</v>
      </c>
      <c r="AW12" s="365">
        <v>2970000</v>
      </c>
      <c r="AX12" s="364" t="s">
        <v>610</v>
      </c>
      <c r="AY12" s="360"/>
    </row>
    <row r="13" spans="1:51" x14ac:dyDescent="0.25">
      <c r="A13" s="362">
        <v>45805</v>
      </c>
      <c r="B13" s="363" t="s">
        <v>563</v>
      </c>
      <c r="C13" s="363" t="s">
        <v>605</v>
      </c>
      <c r="D13" s="363" t="s">
        <v>565</v>
      </c>
      <c r="E13" s="363" t="s">
        <v>594</v>
      </c>
      <c r="F13" s="363" t="s">
        <v>606</v>
      </c>
      <c r="G13" s="363" t="s">
        <v>607</v>
      </c>
      <c r="H13" s="364" t="s">
        <v>571</v>
      </c>
      <c r="I13" s="364" t="s">
        <v>604</v>
      </c>
      <c r="J13" s="360"/>
      <c r="K13" s="360"/>
      <c r="L13" s="368">
        <v>45000</v>
      </c>
      <c r="M13" s="360"/>
      <c r="N13" s="360"/>
      <c r="O13" s="363">
        <v>-45000</v>
      </c>
      <c r="P13" s="363"/>
      <c r="Q13" s="363">
        <v>10.16</v>
      </c>
      <c r="R13" s="363">
        <v>-10.16</v>
      </c>
      <c r="T13" s="363" t="s">
        <v>608</v>
      </c>
      <c r="U13" s="363" t="s">
        <v>606</v>
      </c>
      <c r="V13" s="363" t="s">
        <v>568</v>
      </c>
      <c r="W13" s="364"/>
      <c r="X13" s="364" t="s">
        <v>606</v>
      </c>
      <c r="Y13" s="364" t="s">
        <v>598</v>
      </c>
      <c r="Z13" s="365">
        <v>45000</v>
      </c>
      <c r="AA13" s="364"/>
      <c r="AB13" s="364"/>
      <c r="AC13" s="364" t="s">
        <v>577</v>
      </c>
      <c r="AD13" s="364" t="s">
        <v>599</v>
      </c>
      <c r="AE13" s="364" t="s">
        <v>594</v>
      </c>
      <c r="AF13" s="367">
        <v>45800</v>
      </c>
      <c r="AG13" s="364"/>
      <c r="AH13" s="364" t="s">
        <v>600</v>
      </c>
      <c r="AI13" s="367">
        <v>45805</v>
      </c>
      <c r="AJ13" s="364" t="s">
        <v>607</v>
      </c>
      <c r="AK13" s="365">
        <v>45000</v>
      </c>
      <c r="AL13" s="364" t="s">
        <v>399</v>
      </c>
      <c r="AM13" s="364" t="s">
        <v>609</v>
      </c>
      <c r="AN13" s="364" t="b">
        <v>0</v>
      </c>
      <c r="AO13" s="364" t="s">
        <v>606</v>
      </c>
      <c r="AP13" s="365">
        <v>0</v>
      </c>
      <c r="AQ13" s="364" t="s">
        <v>594</v>
      </c>
      <c r="AR13" s="365">
        <v>2970000</v>
      </c>
      <c r="AS13" s="364" t="s">
        <v>581</v>
      </c>
      <c r="AT13" s="364" t="b">
        <v>1</v>
      </c>
      <c r="AU13" s="365">
        <v>0</v>
      </c>
      <c r="AV13" s="365">
        <v>3015000</v>
      </c>
      <c r="AW13" s="365">
        <v>2970000</v>
      </c>
      <c r="AX13" s="364" t="s">
        <v>610</v>
      </c>
      <c r="AY13" s="360"/>
    </row>
    <row r="14" spans="1:51" hidden="1" x14ac:dyDescent="0.25">
      <c r="A14" s="362">
        <v>45805</v>
      </c>
      <c r="B14" s="363" t="s">
        <v>563</v>
      </c>
      <c r="C14" s="363" t="s">
        <v>611</v>
      </c>
      <c r="D14" s="363" t="s">
        <v>565</v>
      </c>
      <c r="E14" s="363" t="s">
        <v>123</v>
      </c>
      <c r="F14" s="363" t="s">
        <v>612</v>
      </c>
      <c r="G14" s="363" t="s">
        <v>613</v>
      </c>
      <c r="H14" s="360"/>
      <c r="I14" s="360"/>
      <c r="J14" s="360"/>
      <c r="K14" s="360"/>
      <c r="L14" s="360"/>
      <c r="M14" s="360"/>
      <c r="N14" s="360"/>
      <c r="O14" s="363">
        <v>193400</v>
      </c>
      <c r="P14" s="363">
        <v>43.56</v>
      </c>
      <c r="Q14" s="363"/>
      <c r="R14" s="363">
        <v>43.56</v>
      </c>
      <c r="T14" s="363" t="s">
        <v>614</v>
      </c>
      <c r="U14" s="363" t="s">
        <v>612</v>
      </c>
      <c r="V14" s="363" t="s">
        <v>568</v>
      </c>
      <c r="W14" s="364"/>
      <c r="X14" s="364" t="s">
        <v>612</v>
      </c>
      <c r="Y14" s="364" t="s">
        <v>598</v>
      </c>
      <c r="Z14" s="365">
        <v>193400</v>
      </c>
      <c r="AA14" s="364"/>
      <c r="AB14" s="364"/>
      <c r="AC14" s="364" t="s">
        <v>577</v>
      </c>
      <c r="AD14" s="364" t="s">
        <v>599</v>
      </c>
      <c r="AE14" s="364" t="s">
        <v>123</v>
      </c>
      <c r="AF14" s="367">
        <v>45803</v>
      </c>
      <c r="AG14" s="364"/>
      <c r="AH14" s="364" t="s">
        <v>579</v>
      </c>
      <c r="AI14" s="367">
        <v>45805</v>
      </c>
      <c r="AJ14" s="364" t="s">
        <v>613</v>
      </c>
      <c r="AK14" s="365">
        <v>193400</v>
      </c>
      <c r="AL14" s="364" t="s">
        <v>399</v>
      </c>
      <c r="AM14" s="364" t="s">
        <v>615</v>
      </c>
      <c r="AN14" s="364" t="b">
        <v>0</v>
      </c>
      <c r="AO14" s="364" t="s">
        <v>612</v>
      </c>
      <c r="AP14" s="365">
        <v>0</v>
      </c>
      <c r="AQ14" s="364" t="s">
        <v>123</v>
      </c>
      <c r="AR14" s="365">
        <v>106600</v>
      </c>
      <c r="AS14" s="364" t="s">
        <v>581</v>
      </c>
      <c r="AT14" s="364" t="b">
        <v>1</v>
      </c>
      <c r="AU14" s="365">
        <v>0</v>
      </c>
      <c r="AV14" s="365">
        <v>300000</v>
      </c>
      <c r="AW14" s="365">
        <v>106600</v>
      </c>
      <c r="AX14" s="364" t="s">
        <v>616</v>
      </c>
      <c r="AY14" s="360"/>
    </row>
    <row r="15" spans="1:51" x14ac:dyDescent="0.25">
      <c r="A15" s="362">
        <v>45805</v>
      </c>
      <c r="B15" s="363" t="s">
        <v>563</v>
      </c>
      <c r="C15" s="363" t="s">
        <v>611</v>
      </c>
      <c r="D15" s="363" t="s">
        <v>565</v>
      </c>
      <c r="E15" s="363" t="s">
        <v>123</v>
      </c>
      <c r="F15" s="363" t="s">
        <v>612</v>
      </c>
      <c r="G15" s="363" t="s">
        <v>613</v>
      </c>
      <c r="H15" s="364" t="s">
        <v>617</v>
      </c>
      <c r="I15" s="364" t="s">
        <v>604</v>
      </c>
      <c r="J15" s="360"/>
      <c r="K15" s="360"/>
      <c r="L15" s="368">
        <v>193400</v>
      </c>
      <c r="M15" s="360"/>
      <c r="N15" s="360"/>
      <c r="O15" s="363">
        <v>-193400</v>
      </c>
      <c r="P15" s="363"/>
      <c r="Q15" s="363">
        <v>43.56</v>
      </c>
      <c r="R15" s="363">
        <v>-43.56</v>
      </c>
      <c r="T15" s="363" t="s">
        <v>614</v>
      </c>
      <c r="U15" s="363" t="s">
        <v>612</v>
      </c>
      <c r="V15" s="363" t="s">
        <v>568</v>
      </c>
      <c r="W15" s="364"/>
      <c r="X15" s="364" t="s">
        <v>612</v>
      </c>
      <c r="Y15" s="364" t="s">
        <v>598</v>
      </c>
      <c r="Z15" s="365">
        <v>193400</v>
      </c>
      <c r="AA15" s="364"/>
      <c r="AB15" s="364"/>
      <c r="AC15" s="364" t="s">
        <v>577</v>
      </c>
      <c r="AD15" s="364" t="s">
        <v>599</v>
      </c>
      <c r="AE15" s="364" t="s">
        <v>123</v>
      </c>
      <c r="AF15" s="367">
        <v>45803</v>
      </c>
      <c r="AG15" s="364"/>
      <c r="AH15" s="364" t="s">
        <v>579</v>
      </c>
      <c r="AI15" s="367">
        <v>45805</v>
      </c>
      <c r="AJ15" s="364" t="s">
        <v>613</v>
      </c>
      <c r="AK15" s="365">
        <v>193400</v>
      </c>
      <c r="AL15" s="364" t="s">
        <v>399</v>
      </c>
      <c r="AM15" s="364" t="s">
        <v>615</v>
      </c>
      <c r="AN15" s="364" t="b">
        <v>0</v>
      </c>
      <c r="AO15" s="364" t="s">
        <v>612</v>
      </c>
      <c r="AP15" s="365">
        <v>0</v>
      </c>
      <c r="AQ15" s="364" t="s">
        <v>123</v>
      </c>
      <c r="AR15" s="365">
        <v>106600</v>
      </c>
      <c r="AS15" s="364" t="s">
        <v>581</v>
      </c>
      <c r="AT15" s="364" t="b">
        <v>1</v>
      </c>
      <c r="AU15" s="365">
        <v>0</v>
      </c>
      <c r="AV15" s="365">
        <v>300000</v>
      </c>
      <c r="AW15" s="365">
        <v>106600</v>
      </c>
      <c r="AX15" s="364" t="s">
        <v>616</v>
      </c>
      <c r="AY15" s="360"/>
    </row>
    <row r="16" spans="1:51" hidden="1" x14ac:dyDescent="0.25">
      <c r="A16" s="362">
        <v>45805</v>
      </c>
      <c r="B16" s="363" t="s">
        <v>563</v>
      </c>
      <c r="C16" s="363" t="s">
        <v>618</v>
      </c>
      <c r="D16" s="363" t="s">
        <v>565</v>
      </c>
      <c r="E16" s="363" t="s">
        <v>123</v>
      </c>
      <c r="F16" s="363" t="s">
        <v>619</v>
      </c>
      <c r="G16" s="363" t="s">
        <v>620</v>
      </c>
      <c r="H16" s="360"/>
      <c r="I16" s="360"/>
      <c r="J16" s="360"/>
      <c r="K16" s="360"/>
      <c r="L16" s="360"/>
      <c r="M16" s="360"/>
      <c r="N16" s="360"/>
      <c r="O16" s="363">
        <v>10450</v>
      </c>
      <c r="P16" s="363">
        <v>2.35</v>
      </c>
      <c r="Q16" s="363"/>
      <c r="R16" s="363">
        <v>2.35</v>
      </c>
      <c r="T16" s="363" t="s">
        <v>621</v>
      </c>
      <c r="U16" s="363" t="s">
        <v>619</v>
      </c>
      <c r="V16" s="363" t="s">
        <v>568</v>
      </c>
      <c r="W16" s="364"/>
      <c r="X16" s="364" t="s">
        <v>619</v>
      </c>
      <c r="Y16" s="364" t="s">
        <v>598</v>
      </c>
      <c r="Z16" s="365">
        <v>10450</v>
      </c>
      <c r="AA16" s="364"/>
      <c r="AB16" s="364"/>
      <c r="AC16" s="364" t="s">
        <v>577</v>
      </c>
      <c r="AD16" s="364" t="s">
        <v>599</v>
      </c>
      <c r="AE16" s="364" t="s">
        <v>123</v>
      </c>
      <c r="AF16" s="367">
        <v>45791</v>
      </c>
      <c r="AG16" s="364"/>
      <c r="AH16" s="364" t="s">
        <v>579</v>
      </c>
      <c r="AI16" s="367">
        <v>45805</v>
      </c>
      <c r="AJ16" s="364" t="s">
        <v>620</v>
      </c>
      <c r="AK16" s="365">
        <v>10450</v>
      </c>
      <c r="AL16" s="364" t="s">
        <v>399</v>
      </c>
      <c r="AM16" s="364" t="s">
        <v>622</v>
      </c>
      <c r="AN16" s="364" t="b">
        <v>0</v>
      </c>
      <c r="AO16" s="364" t="s">
        <v>619</v>
      </c>
      <c r="AP16" s="365">
        <v>0</v>
      </c>
      <c r="AQ16" s="364" t="s">
        <v>123</v>
      </c>
      <c r="AR16" s="365">
        <v>354950</v>
      </c>
      <c r="AS16" s="364" t="s">
        <v>581</v>
      </c>
      <c r="AT16" s="364" t="b">
        <v>1</v>
      </c>
      <c r="AU16" s="365">
        <v>0</v>
      </c>
      <c r="AV16" s="365">
        <v>365400</v>
      </c>
      <c r="AW16" s="365">
        <v>354950</v>
      </c>
      <c r="AX16" s="364" t="s">
        <v>623</v>
      </c>
      <c r="AY16" s="360"/>
    </row>
    <row r="17" spans="1:51" x14ac:dyDescent="0.25">
      <c r="A17" s="362">
        <v>45805</v>
      </c>
      <c r="B17" s="363" t="s">
        <v>563</v>
      </c>
      <c r="C17" s="363" t="s">
        <v>618</v>
      </c>
      <c r="D17" s="363" t="s">
        <v>565</v>
      </c>
      <c r="E17" s="363" t="s">
        <v>123</v>
      </c>
      <c r="F17" s="363" t="s">
        <v>619</v>
      </c>
      <c r="G17" s="363" t="s">
        <v>620</v>
      </c>
      <c r="H17" s="364" t="s">
        <v>617</v>
      </c>
      <c r="I17" s="364" t="s">
        <v>604</v>
      </c>
      <c r="J17" s="360"/>
      <c r="K17" s="360"/>
      <c r="L17" s="365"/>
      <c r="M17" s="360"/>
      <c r="N17" s="360"/>
      <c r="O17" s="363">
        <v>-10450</v>
      </c>
      <c r="P17" s="363"/>
      <c r="Q17" s="363">
        <v>2.35</v>
      </c>
      <c r="R17" s="363">
        <v>-2.35</v>
      </c>
      <c r="T17" s="363" t="s">
        <v>621</v>
      </c>
      <c r="U17" s="363" t="s">
        <v>619</v>
      </c>
      <c r="V17" s="363" t="s">
        <v>568</v>
      </c>
      <c r="W17" s="364"/>
      <c r="X17" s="364" t="s">
        <v>619</v>
      </c>
      <c r="Y17" s="364" t="s">
        <v>598</v>
      </c>
      <c r="Z17" s="365">
        <v>10450</v>
      </c>
      <c r="AA17" s="364"/>
      <c r="AB17" s="364"/>
      <c r="AC17" s="364" t="s">
        <v>577</v>
      </c>
      <c r="AD17" s="364" t="s">
        <v>599</v>
      </c>
      <c r="AE17" s="364" t="s">
        <v>123</v>
      </c>
      <c r="AF17" s="367">
        <v>45791</v>
      </c>
      <c r="AG17" s="364"/>
      <c r="AH17" s="364" t="s">
        <v>579</v>
      </c>
      <c r="AI17" s="367">
        <v>45805</v>
      </c>
      <c r="AJ17" s="364" t="s">
        <v>620</v>
      </c>
      <c r="AK17" s="365">
        <v>10450</v>
      </c>
      <c r="AL17" s="364" t="s">
        <v>399</v>
      </c>
      <c r="AM17" s="364" t="s">
        <v>622</v>
      </c>
      <c r="AN17" s="364" t="b">
        <v>0</v>
      </c>
      <c r="AO17" s="364" t="s">
        <v>619</v>
      </c>
      <c r="AP17" s="365">
        <v>0</v>
      </c>
      <c r="AQ17" s="364" t="s">
        <v>123</v>
      </c>
      <c r="AR17" s="365">
        <v>354950</v>
      </c>
      <c r="AS17" s="364" t="s">
        <v>581</v>
      </c>
      <c r="AT17" s="364" t="b">
        <v>1</v>
      </c>
      <c r="AU17" s="365">
        <v>0</v>
      </c>
      <c r="AV17" s="365">
        <v>365400</v>
      </c>
      <c r="AW17" s="365">
        <v>354950</v>
      </c>
      <c r="AX17" s="364" t="s">
        <v>623</v>
      </c>
      <c r="AY17" s="360"/>
    </row>
    <row r="18" spans="1:51" hidden="1" x14ac:dyDescent="0.25">
      <c r="A18" s="362">
        <v>45805</v>
      </c>
      <c r="B18" s="363" t="s">
        <v>563</v>
      </c>
      <c r="C18" s="363" t="s">
        <v>624</v>
      </c>
      <c r="D18" s="363" t="s">
        <v>565</v>
      </c>
      <c r="E18" s="363" t="s">
        <v>120</v>
      </c>
      <c r="F18" s="363" t="s">
        <v>625</v>
      </c>
      <c r="G18" s="363" t="s">
        <v>625</v>
      </c>
      <c r="H18" s="360"/>
      <c r="I18" s="360"/>
      <c r="J18" s="360"/>
      <c r="K18" s="360"/>
      <c r="L18" s="360"/>
      <c r="M18" s="360"/>
      <c r="N18" s="360"/>
      <c r="O18" s="363">
        <v>120000</v>
      </c>
      <c r="P18" s="363">
        <v>27.03</v>
      </c>
      <c r="Q18" s="363"/>
      <c r="R18" s="363">
        <v>27.03</v>
      </c>
      <c r="T18" s="363" t="s">
        <v>626</v>
      </c>
      <c r="U18" s="363" t="s">
        <v>625</v>
      </c>
      <c r="V18" s="363" t="s">
        <v>568</v>
      </c>
      <c r="W18" s="364" t="s">
        <v>625</v>
      </c>
      <c r="X18" s="364"/>
      <c r="Y18" s="364"/>
      <c r="Z18" s="365"/>
      <c r="AA18" s="364"/>
      <c r="AB18" s="364"/>
      <c r="AC18" s="364"/>
      <c r="AD18" s="364"/>
      <c r="AE18" s="364"/>
      <c r="AF18" s="366"/>
      <c r="AG18" s="364"/>
      <c r="AH18" s="364"/>
      <c r="AI18" s="366"/>
      <c r="AJ18" s="364"/>
      <c r="AK18" s="365"/>
      <c r="AL18" s="364"/>
      <c r="AM18" s="364"/>
      <c r="AN18" s="364"/>
      <c r="AO18" s="364"/>
      <c r="AP18" s="365"/>
      <c r="AQ18" s="364"/>
      <c r="AR18" s="365"/>
      <c r="AS18" s="364"/>
      <c r="AT18" s="364"/>
      <c r="AU18" s="365"/>
      <c r="AV18" s="365"/>
      <c r="AW18" s="365"/>
      <c r="AX18" s="360"/>
      <c r="AY18" s="360"/>
    </row>
    <row r="19" spans="1:51" x14ac:dyDescent="0.25">
      <c r="A19" s="362">
        <v>45805</v>
      </c>
      <c r="B19" s="363" t="s">
        <v>563</v>
      </c>
      <c r="C19" s="363" t="s">
        <v>627</v>
      </c>
      <c r="D19" s="363" t="s">
        <v>565</v>
      </c>
      <c r="E19" s="363" t="s">
        <v>136</v>
      </c>
      <c r="F19" s="363" t="s">
        <v>625</v>
      </c>
      <c r="G19" s="363" t="s">
        <v>628</v>
      </c>
      <c r="H19" s="364" t="s">
        <v>629</v>
      </c>
      <c r="I19" s="364" t="s">
        <v>585</v>
      </c>
      <c r="J19" s="365">
        <v>120000</v>
      </c>
      <c r="K19" s="360"/>
      <c r="L19" s="360"/>
      <c r="M19" s="360"/>
      <c r="N19" s="360"/>
      <c r="O19" s="363">
        <v>-120000</v>
      </c>
      <c r="P19" s="363"/>
      <c r="Q19" s="363">
        <v>27.03</v>
      </c>
      <c r="R19" s="363">
        <v>-27.03</v>
      </c>
      <c r="T19" s="363" t="s">
        <v>630</v>
      </c>
      <c r="U19" s="363" t="s">
        <v>625</v>
      </c>
      <c r="V19" s="363" t="s">
        <v>568</v>
      </c>
      <c r="W19" s="364" t="s">
        <v>625</v>
      </c>
      <c r="X19" s="364"/>
      <c r="Y19" s="364"/>
      <c r="Z19" s="365"/>
      <c r="AA19" s="364"/>
      <c r="AB19" s="364"/>
      <c r="AC19" s="364"/>
      <c r="AD19" s="364"/>
      <c r="AE19" s="364"/>
      <c r="AF19" s="366"/>
      <c r="AG19" s="364"/>
      <c r="AH19" s="364"/>
      <c r="AI19" s="366"/>
      <c r="AJ19" s="364"/>
      <c r="AK19" s="365"/>
      <c r="AL19" s="364"/>
      <c r="AM19" s="364"/>
      <c r="AN19" s="364"/>
      <c r="AO19" s="364"/>
      <c r="AP19" s="365"/>
      <c r="AQ19" s="364"/>
      <c r="AR19" s="365"/>
      <c r="AS19" s="364"/>
      <c r="AT19" s="364"/>
      <c r="AU19" s="365"/>
      <c r="AV19" s="365"/>
      <c r="AW19" s="365"/>
      <c r="AX19" s="360"/>
      <c r="AY19" s="360"/>
    </row>
    <row r="20" spans="1:51" s="370" customFormat="1" hidden="1" x14ac:dyDescent="0.25">
      <c r="A20" s="367">
        <v>45805</v>
      </c>
      <c r="B20" s="366" t="s">
        <v>563</v>
      </c>
      <c r="C20" s="366" t="s">
        <v>631</v>
      </c>
      <c r="D20" s="366" t="s">
        <v>565</v>
      </c>
      <c r="E20" s="366" t="s">
        <v>120</v>
      </c>
      <c r="F20" s="366" t="s">
        <v>632</v>
      </c>
      <c r="G20" s="366" t="s">
        <v>632</v>
      </c>
      <c r="H20" s="369"/>
      <c r="I20" s="369"/>
      <c r="J20" s="369"/>
      <c r="K20" s="369"/>
      <c r="L20" s="369"/>
      <c r="M20" s="369"/>
      <c r="N20" s="369"/>
      <c r="O20" s="366">
        <v>200000</v>
      </c>
      <c r="P20" s="366">
        <v>45.05</v>
      </c>
      <c r="Q20" s="366"/>
      <c r="R20" s="366">
        <v>45.05</v>
      </c>
      <c r="T20" s="366" t="s">
        <v>633</v>
      </c>
      <c r="U20" s="366" t="s">
        <v>632</v>
      </c>
      <c r="V20" s="366" t="s">
        <v>568</v>
      </c>
      <c r="W20" s="371" t="s">
        <v>632</v>
      </c>
      <c r="X20" s="371"/>
      <c r="Y20" s="371"/>
      <c r="Z20" s="372"/>
      <c r="AA20" s="371"/>
      <c r="AB20" s="371"/>
      <c r="AC20" s="371"/>
      <c r="AD20" s="371"/>
      <c r="AE20" s="371"/>
      <c r="AF20" s="366"/>
      <c r="AG20" s="371"/>
      <c r="AH20" s="371"/>
      <c r="AI20" s="366"/>
      <c r="AJ20" s="371"/>
      <c r="AK20" s="372"/>
      <c r="AL20" s="371"/>
      <c r="AM20" s="371"/>
      <c r="AN20" s="371"/>
      <c r="AO20" s="371"/>
      <c r="AP20" s="372"/>
      <c r="AQ20" s="371"/>
      <c r="AR20" s="372"/>
      <c r="AS20" s="371"/>
      <c r="AT20" s="371"/>
      <c r="AU20" s="372"/>
      <c r="AV20" s="372"/>
      <c r="AW20" s="372"/>
      <c r="AX20" s="369"/>
      <c r="AY20" s="369"/>
    </row>
    <row r="21" spans="1:51" s="370" customFormat="1" x14ac:dyDescent="0.25">
      <c r="A21" s="367">
        <v>45805</v>
      </c>
      <c r="B21" s="366" t="s">
        <v>563</v>
      </c>
      <c r="C21" s="366" t="s">
        <v>634</v>
      </c>
      <c r="D21" s="366" t="s">
        <v>565</v>
      </c>
      <c r="E21" s="366" t="s">
        <v>136</v>
      </c>
      <c r="F21" s="366" t="s">
        <v>632</v>
      </c>
      <c r="G21" s="366" t="s">
        <v>635</v>
      </c>
      <c r="H21" s="364" t="s">
        <v>629</v>
      </c>
      <c r="I21" s="371" t="s">
        <v>585</v>
      </c>
      <c r="J21" s="372">
        <v>200000</v>
      </c>
      <c r="K21" s="369"/>
      <c r="L21" s="369"/>
      <c r="M21" s="369"/>
      <c r="N21" s="369"/>
      <c r="O21" s="366">
        <v>-200000</v>
      </c>
      <c r="P21" s="366"/>
      <c r="Q21" s="366">
        <v>45.05</v>
      </c>
      <c r="R21" s="366">
        <v>-45.05</v>
      </c>
      <c r="T21" s="366" t="s">
        <v>636</v>
      </c>
      <c r="U21" s="366" t="s">
        <v>632</v>
      </c>
      <c r="V21" s="366" t="s">
        <v>568</v>
      </c>
      <c r="W21" s="371" t="s">
        <v>632</v>
      </c>
      <c r="X21" s="371"/>
      <c r="Y21" s="371"/>
      <c r="Z21" s="372"/>
      <c r="AA21" s="371"/>
      <c r="AB21" s="371"/>
      <c r="AC21" s="371"/>
      <c r="AD21" s="371"/>
      <c r="AE21" s="371"/>
      <c r="AF21" s="366"/>
      <c r="AG21" s="371"/>
      <c r="AH21" s="371"/>
      <c r="AI21" s="366"/>
      <c r="AJ21" s="371"/>
      <c r="AK21" s="372"/>
      <c r="AL21" s="371"/>
      <c r="AM21" s="371"/>
      <c r="AN21" s="371"/>
      <c r="AO21" s="371"/>
      <c r="AP21" s="372"/>
      <c r="AQ21" s="371"/>
      <c r="AR21" s="372"/>
      <c r="AS21" s="371"/>
      <c r="AT21" s="371"/>
      <c r="AU21" s="372"/>
      <c r="AV21" s="372"/>
      <c r="AW21" s="372"/>
      <c r="AX21" s="369"/>
      <c r="AY21" s="369"/>
    </row>
    <row r="22" spans="1:51" s="370" customFormat="1" hidden="1" x14ac:dyDescent="0.25">
      <c r="A22" s="367">
        <v>45805</v>
      </c>
      <c r="B22" s="366" t="s">
        <v>563</v>
      </c>
      <c r="C22" s="366" t="s">
        <v>637</v>
      </c>
      <c r="D22" s="366" t="s">
        <v>565</v>
      </c>
      <c r="E22" s="366" t="s">
        <v>120</v>
      </c>
      <c r="F22" s="366" t="s">
        <v>638</v>
      </c>
      <c r="G22" s="366" t="s">
        <v>638</v>
      </c>
      <c r="H22" s="369"/>
      <c r="I22" s="369"/>
      <c r="J22" s="369"/>
      <c r="K22" s="369"/>
      <c r="L22" s="369"/>
      <c r="M22" s="369"/>
      <c r="N22" s="369"/>
      <c r="O22" s="366">
        <v>54400</v>
      </c>
      <c r="P22" s="366">
        <v>12.25</v>
      </c>
      <c r="Q22" s="366"/>
      <c r="R22" s="366">
        <v>12.25</v>
      </c>
      <c r="T22" s="366" t="s">
        <v>639</v>
      </c>
      <c r="U22" s="366" t="s">
        <v>638</v>
      </c>
      <c r="V22" s="366" t="s">
        <v>568</v>
      </c>
      <c r="W22" s="371" t="s">
        <v>638</v>
      </c>
      <c r="X22" s="371"/>
      <c r="Y22" s="371"/>
      <c r="Z22" s="372"/>
      <c r="AA22" s="371"/>
      <c r="AB22" s="371"/>
      <c r="AC22" s="371"/>
      <c r="AD22" s="371"/>
      <c r="AE22" s="371"/>
      <c r="AF22" s="366"/>
      <c r="AG22" s="371"/>
      <c r="AH22" s="371"/>
      <c r="AI22" s="366"/>
      <c r="AJ22" s="371"/>
      <c r="AK22" s="372"/>
      <c r="AL22" s="371"/>
      <c r="AM22" s="371"/>
      <c r="AN22" s="371"/>
      <c r="AO22" s="371"/>
      <c r="AP22" s="372"/>
      <c r="AQ22" s="371"/>
      <c r="AR22" s="372"/>
      <c r="AS22" s="371"/>
      <c r="AT22" s="371"/>
      <c r="AU22" s="372"/>
      <c r="AV22" s="372"/>
      <c r="AW22" s="372"/>
      <c r="AX22" s="369"/>
      <c r="AY22" s="369"/>
    </row>
    <row r="23" spans="1:51" s="370" customFormat="1" x14ac:dyDescent="0.25">
      <c r="A23" s="367">
        <v>45805</v>
      </c>
      <c r="B23" s="366" t="s">
        <v>563</v>
      </c>
      <c r="C23" s="366" t="s">
        <v>640</v>
      </c>
      <c r="D23" s="366" t="s">
        <v>565</v>
      </c>
      <c r="E23" s="366" t="s">
        <v>136</v>
      </c>
      <c r="F23" s="366" t="s">
        <v>638</v>
      </c>
      <c r="G23" s="366" t="s">
        <v>641</v>
      </c>
      <c r="H23" s="364" t="s">
        <v>617</v>
      </c>
      <c r="I23" s="371" t="s">
        <v>585</v>
      </c>
      <c r="J23" s="372">
        <v>54400</v>
      </c>
      <c r="K23" s="369"/>
      <c r="L23" s="369"/>
      <c r="M23" s="369"/>
      <c r="N23" s="369"/>
      <c r="O23" s="366">
        <v>-54400</v>
      </c>
      <c r="P23" s="366"/>
      <c r="Q23" s="366">
        <v>12.25</v>
      </c>
      <c r="R23" s="366">
        <v>-12.25</v>
      </c>
      <c r="T23" s="366" t="s">
        <v>642</v>
      </c>
      <c r="U23" s="366" t="s">
        <v>638</v>
      </c>
      <c r="V23" s="366" t="s">
        <v>568</v>
      </c>
      <c r="W23" s="371" t="s">
        <v>638</v>
      </c>
      <c r="X23" s="371"/>
      <c r="Y23" s="371"/>
      <c r="Z23" s="372"/>
      <c r="AA23" s="371"/>
      <c r="AB23" s="371"/>
      <c r="AC23" s="371"/>
      <c r="AD23" s="371"/>
      <c r="AE23" s="371"/>
      <c r="AF23" s="366"/>
      <c r="AG23" s="371"/>
      <c r="AH23" s="371"/>
      <c r="AI23" s="366"/>
      <c r="AJ23" s="371"/>
      <c r="AK23" s="372"/>
      <c r="AL23" s="371"/>
      <c r="AM23" s="371"/>
      <c r="AN23" s="371"/>
      <c r="AO23" s="371"/>
      <c r="AP23" s="372"/>
      <c r="AQ23" s="371"/>
      <c r="AR23" s="372"/>
      <c r="AS23" s="371"/>
      <c r="AT23" s="371"/>
      <c r="AU23" s="372"/>
      <c r="AV23" s="372"/>
      <c r="AW23" s="372"/>
      <c r="AX23" s="369"/>
      <c r="AY23" s="369"/>
    </row>
    <row r="24" spans="1:51" s="370" customFormat="1" hidden="1" x14ac:dyDescent="0.25">
      <c r="A24" s="367">
        <v>45805</v>
      </c>
      <c r="B24" s="366" t="s">
        <v>563</v>
      </c>
      <c r="C24" s="366" t="s">
        <v>643</v>
      </c>
      <c r="D24" s="366" t="s">
        <v>565</v>
      </c>
      <c r="E24" s="366" t="s">
        <v>120</v>
      </c>
      <c r="F24" s="366" t="s">
        <v>644</v>
      </c>
      <c r="G24" s="366" t="s">
        <v>644</v>
      </c>
      <c r="H24" s="369"/>
      <c r="I24" s="369"/>
      <c r="J24" s="369"/>
      <c r="K24" s="369"/>
      <c r="L24" s="369"/>
      <c r="M24" s="369"/>
      <c r="N24" s="369"/>
      <c r="O24" s="366">
        <v>372000</v>
      </c>
      <c r="P24" s="366">
        <v>83.78</v>
      </c>
      <c r="Q24" s="366"/>
      <c r="R24" s="366">
        <v>83.78</v>
      </c>
      <c r="T24" s="366" t="s">
        <v>645</v>
      </c>
      <c r="U24" s="366" t="s">
        <v>644</v>
      </c>
      <c r="V24" s="366" t="s">
        <v>568</v>
      </c>
      <c r="W24" s="371"/>
      <c r="X24" s="371" t="s">
        <v>644</v>
      </c>
      <c r="Y24" s="371" t="s">
        <v>576</v>
      </c>
      <c r="Z24" s="372">
        <v>372000</v>
      </c>
      <c r="AA24" s="371"/>
      <c r="AB24" s="371"/>
      <c r="AC24" s="371" t="s">
        <v>577</v>
      </c>
      <c r="AD24" s="371" t="s">
        <v>578</v>
      </c>
      <c r="AE24" s="371" t="s">
        <v>123</v>
      </c>
      <c r="AF24" s="367">
        <v>45803</v>
      </c>
      <c r="AG24" s="371"/>
      <c r="AH24" s="371" t="s">
        <v>579</v>
      </c>
      <c r="AI24" s="367">
        <v>45805</v>
      </c>
      <c r="AJ24" s="371"/>
      <c r="AK24" s="372">
        <v>372000</v>
      </c>
      <c r="AL24" s="371" t="s">
        <v>399</v>
      </c>
      <c r="AM24" s="371" t="s">
        <v>646</v>
      </c>
      <c r="AN24" s="371" t="b">
        <v>0</v>
      </c>
      <c r="AO24" s="371" t="s">
        <v>644</v>
      </c>
      <c r="AP24" s="372">
        <v>0</v>
      </c>
      <c r="AQ24" s="371" t="s">
        <v>123</v>
      </c>
      <c r="AR24" s="372">
        <v>372000</v>
      </c>
      <c r="AS24" s="371" t="s">
        <v>581</v>
      </c>
      <c r="AT24" s="371" t="b">
        <v>1</v>
      </c>
      <c r="AU24" s="372">
        <v>0</v>
      </c>
      <c r="AV24" s="372">
        <v>0</v>
      </c>
      <c r="AW24" s="372">
        <v>372000</v>
      </c>
      <c r="AX24" s="369"/>
      <c r="AY24" s="369"/>
    </row>
    <row r="25" spans="1:51" s="370" customFormat="1" x14ac:dyDescent="0.25">
      <c r="A25" s="367">
        <v>45805</v>
      </c>
      <c r="B25" s="366" t="s">
        <v>563</v>
      </c>
      <c r="C25" s="366" t="s">
        <v>647</v>
      </c>
      <c r="D25" s="366" t="s">
        <v>565</v>
      </c>
      <c r="E25" s="366" t="s">
        <v>123</v>
      </c>
      <c r="F25" s="366" t="s">
        <v>644</v>
      </c>
      <c r="G25" s="366" t="s">
        <v>648</v>
      </c>
      <c r="H25" s="371" t="s">
        <v>649</v>
      </c>
      <c r="I25" s="371" t="s">
        <v>585</v>
      </c>
      <c r="J25" s="372">
        <v>372000</v>
      </c>
      <c r="K25" s="369"/>
      <c r="L25" s="369"/>
      <c r="M25" s="369"/>
      <c r="N25" s="369"/>
      <c r="O25" s="366">
        <v>-372000</v>
      </c>
      <c r="P25" s="366"/>
      <c r="Q25" s="366">
        <v>83.78</v>
      </c>
      <c r="R25" s="366">
        <v>-83.78</v>
      </c>
      <c r="T25" s="366" t="s">
        <v>650</v>
      </c>
      <c r="U25" s="366" t="s">
        <v>644</v>
      </c>
      <c r="V25" s="366" t="s">
        <v>568</v>
      </c>
      <c r="W25" s="371"/>
      <c r="X25" s="371" t="s">
        <v>644</v>
      </c>
      <c r="Y25" s="371" t="s">
        <v>576</v>
      </c>
      <c r="Z25" s="372">
        <v>372000</v>
      </c>
      <c r="AA25" s="371"/>
      <c r="AB25" s="371"/>
      <c r="AC25" s="371" t="s">
        <v>577</v>
      </c>
      <c r="AD25" s="371" t="s">
        <v>578</v>
      </c>
      <c r="AE25" s="371" t="s">
        <v>123</v>
      </c>
      <c r="AF25" s="367">
        <v>45803</v>
      </c>
      <c r="AG25" s="371"/>
      <c r="AH25" s="371" t="s">
        <v>579</v>
      </c>
      <c r="AI25" s="367">
        <v>45805</v>
      </c>
      <c r="AJ25" s="371"/>
      <c r="AK25" s="372">
        <v>372000</v>
      </c>
      <c r="AL25" s="371" t="s">
        <v>399</v>
      </c>
      <c r="AM25" s="371" t="s">
        <v>646</v>
      </c>
      <c r="AN25" s="371" t="b">
        <v>0</v>
      </c>
      <c r="AO25" s="371" t="s">
        <v>644</v>
      </c>
      <c r="AP25" s="372">
        <v>0</v>
      </c>
      <c r="AQ25" s="371" t="s">
        <v>123</v>
      </c>
      <c r="AR25" s="372">
        <v>372000</v>
      </c>
      <c r="AS25" s="371" t="s">
        <v>581</v>
      </c>
      <c r="AT25" s="371" t="b">
        <v>1</v>
      </c>
      <c r="AU25" s="372">
        <v>0</v>
      </c>
      <c r="AV25" s="372">
        <v>0</v>
      </c>
      <c r="AW25" s="372">
        <v>372000</v>
      </c>
      <c r="AX25" s="369"/>
      <c r="AY25" s="369"/>
    </row>
    <row r="26" spans="1:51" s="370" customFormat="1" hidden="1" x14ac:dyDescent="0.25">
      <c r="A26" s="367">
        <v>45805</v>
      </c>
      <c r="B26" s="366" t="s">
        <v>563</v>
      </c>
      <c r="C26" s="366" t="s">
        <v>651</v>
      </c>
      <c r="D26" s="366" t="s">
        <v>565</v>
      </c>
      <c r="E26" s="366" t="s">
        <v>120</v>
      </c>
      <c r="F26" s="366" t="s">
        <v>652</v>
      </c>
      <c r="G26" s="366" t="s">
        <v>652</v>
      </c>
      <c r="H26" s="369"/>
      <c r="I26" s="369"/>
      <c r="J26" s="369"/>
      <c r="K26" s="369"/>
      <c r="L26" s="369"/>
      <c r="M26" s="369"/>
      <c r="N26" s="369"/>
      <c r="O26" s="366">
        <v>255000</v>
      </c>
      <c r="P26" s="366">
        <v>57.43</v>
      </c>
      <c r="Q26" s="366"/>
      <c r="R26" s="366">
        <v>57.43</v>
      </c>
      <c r="T26" s="366" t="s">
        <v>653</v>
      </c>
      <c r="U26" s="366" t="s">
        <v>652</v>
      </c>
      <c r="V26" s="366" t="s">
        <v>568</v>
      </c>
      <c r="W26" s="371"/>
      <c r="X26" s="371" t="s">
        <v>652</v>
      </c>
      <c r="Y26" s="371" t="s">
        <v>576</v>
      </c>
      <c r="Z26" s="372">
        <v>255000</v>
      </c>
      <c r="AA26" s="371"/>
      <c r="AB26" s="371"/>
      <c r="AC26" s="371" t="s">
        <v>577</v>
      </c>
      <c r="AD26" s="371" t="s">
        <v>578</v>
      </c>
      <c r="AE26" s="371" t="s">
        <v>123</v>
      </c>
      <c r="AF26" s="367">
        <v>45799</v>
      </c>
      <c r="AG26" s="371"/>
      <c r="AH26" s="371" t="s">
        <v>579</v>
      </c>
      <c r="AI26" s="367">
        <v>45805</v>
      </c>
      <c r="AJ26" s="371"/>
      <c r="AK26" s="372">
        <v>255000</v>
      </c>
      <c r="AL26" s="371" t="s">
        <v>399</v>
      </c>
      <c r="AM26" s="371" t="s">
        <v>654</v>
      </c>
      <c r="AN26" s="371" t="b">
        <v>0</v>
      </c>
      <c r="AO26" s="371" t="s">
        <v>652</v>
      </c>
      <c r="AP26" s="372">
        <v>0</v>
      </c>
      <c r="AQ26" s="371" t="s">
        <v>123</v>
      </c>
      <c r="AR26" s="372">
        <v>255000</v>
      </c>
      <c r="AS26" s="371" t="s">
        <v>581</v>
      </c>
      <c r="AT26" s="371" t="b">
        <v>1</v>
      </c>
      <c r="AU26" s="372">
        <v>0</v>
      </c>
      <c r="AV26" s="372">
        <v>0</v>
      </c>
      <c r="AW26" s="372">
        <v>255000</v>
      </c>
      <c r="AX26" s="369"/>
      <c r="AY26" s="369"/>
    </row>
    <row r="27" spans="1:51" s="370" customFormat="1" x14ac:dyDescent="0.25">
      <c r="A27" s="367">
        <v>45805</v>
      </c>
      <c r="B27" s="366" t="s">
        <v>563</v>
      </c>
      <c r="C27" s="366" t="s">
        <v>655</v>
      </c>
      <c r="D27" s="366" t="s">
        <v>565</v>
      </c>
      <c r="E27" s="366" t="s">
        <v>123</v>
      </c>
      <c r="F27" s="366" t="s">
        <v>652</v>
      </c>
      <c r="G27" s="366" t="s">
        <v>656</v>
      </c>
      <c r="H27" s="373" t="s">
        <v>584</v>
      </c>
      <c r="I27" s="371" t="s">
        <v>585</v>
      </c>
      <c r="J27" s="372">
        <v>255000</v>
      </c>
      <c r="K27" s="369"/>
      <c r="L27" s="369"/>
      <c r="M27" s="369"/>
      <c r="N27" s="369"/>
      <c r="O27" s="366">
        <v>-255000</v>
      </c>
      <c r="P27" s="366"/>
      <c r="Q27" s="366">
        <v>57.43</v>
      </c>
      <c r="R27" s="366">
        <v>-57.43</v>
      </c>
      <c r="T27" s="366" t="s">
        <v>657</v>
      </c>
      <c r="U27" s="366" t="s">
        <v>652</v>
      </c>
      <c r="V27" s="366" t="s">
        <v>568</v>
      </c>
      <c r="W27" s="371"/>
      <c r="X27" s="371" t="s">
        <v>652</v>
      </c>
      <c r="Y27" s="371" t="s">
        <v>576</v>
      </c>
      <c r="Z27" s="372">
        <v>255000</v>
      </c>
      <c r="AA27" s="371"/>
      <c r="AB27" s="371"/>
      <c r="AC27" s="371" t="s">
        <v>577</v>
      </c>
      <c r="AD27" s="371" t="s">
        <v>578</v>
      </c>
      <c r="AE27" s="371" t="s">
        <v>123</v>
      </c>
      <c r="AF27" s="367">
        <v>45799</v>
      </c>
      <c r="AG27" s="371"/>
      <c r="AH27" s="371" t="s">
        <v>579</v>
      </c>
      <c r="AI27" s="367">
        <v>45805</v>
      </c>
      <c r="AJ27" s="371"/>
      <c r="AK27" s="372">
        <v>255000</v>
      </c>
      <c r="AL27" s="371" t="s">
        <v>399</v>
      </c>
      <c r="AM27" s="371" t="s">
        <v>654</v>
      </c>
      <c r="AN27" s="371" t="b">
        <v>0</v>
      </c>
      <c r="AO27" s="371" t="s">
        <v>652</v>
      </c>
      <c r="AP27" s="372">
        <v>0</v>
      </c>
      <c r="AQ27" s="371" t="s">
        <v>123</v>
      </c>
      <c r="AR27" s="372">
        <v>255000</v>
      </c>
      <c r="AS27" s="371" t="s">
        <v>581</v>
      </c>
      <c r="AT27" s="371" t="b">
        <v>1</v>
      </c>
      <c r="AU27" s="372">
        <v>0</v>
      </c>
      <c r="AV27" s="372">
        <v>0</v>
      </c>
      <c r="AW27" s="372">
        <v>255000</v>
      </c>
      <c r="AX27" s="369"/>
      <c r="AY27" s="369"/>
    </row>
    <row r="28" spans="1:51" s="370" customFormat="1" hidden="1" x14ac:dyDescent="0.25">
      <c r="A28" s="367">
        <v>45805</v>
      </c>
      <c r="B28" s="366" t="s">
        <v>563</v>
      </c>
      <c r="C28" s="366" t="s">
        <v>658</v>
      </c>
      <c r="D28" s="366" t="s">
        <v>565</v>
      </c>
      <c r="E28" s="366" t="s">
        <v>120</v>
      </c>
      <c r="F28" s="366" t="s">
        <v>659</v>
      </c>
      <c r="G28" s="366" t="s">
        <v>659</v>
      </c>
      <c r="H28" s="369"/>
      <c r="I28" s="369"/>
      <c r="J28" s="369"/>
      <c r="K28" s="369"/>
      <c r="L28" s="369"/>
      <c r="M28" s="369"/>
      <c r="N28" s="369"/>
      <c r="O28" s="366">
        <v>67000</v>
      </c>
      <c r="P28" s="366">
        <v>15.09</v>
      </c>
      <c r="Q28" s="366"/>
      <c r="R28" s="366">
        <v>15.09</v>
      </c>
      <c r="T28" s="366" t="s">
        <v>660</v>
      </c>
      <c r="U28" s="366" t="s">
        <v>659</v>
      </c>
      <c r="V28" s="366" t="s">
        <v>568</v>
      </c>
      <c r="W28" s="371"/>
      <c r="X28" s="371" t="s">
        <v>659</v>
      </c>
      <c r="Y28" s="371" t="s">
        <v>576</v>
      </c>
      <c r="Z28" s="372">
        <v>67000</v>
      </c>
      <c r="AA28" s="371"/>
      <c r="AB28" s="371"/>
      <c r="AC28" s="371" t="s">
        <v>577</v>
      </c>
      <c r="AD28" s="371" t="s">
        <v>578</v>
      </c>
      <c r="AE28" s="371" t="s">
        <v>123</v>
      </c>
      <c r="AF28" s="367">
        <v>45803</v>
      </c>
      <c r="AG28" s="371"/>
      <c r="AH28" s="371" t="s">
        <v>579</v>
      </c>
      <c r="AI28" s="367">
        <v>45805</v>
      </c>
      <c r="AJ28" s="371"/>
      <c r="AK28" s="372">
        <v>67000</v>
      </c>
      <c r="AL28" s="371" t="s">
        <v>399</v>
      </c>
      <c r="AM28" s="371" t="s">
        <v>661</v>
      </c>
      <c r="AN28" s="371" t="b">
        <v>0</v>
      </c>
      <c r="AO28" s="371" t="s">
        <v>659</v>
      </c>
      <c r="AP28" s="372">
        <v>0</v>
      </c>
      <c r="AQ28" s="371" t="s">
        <v>123</v>
      </c>
      <c r="AR28" s="372">
        <v>67000</v>
      </c>
      <c r="AS28" s="371" t="s">
        <v>581</v>
      </c>
      <c r="AT28" s="371" t="b">
        <v>1</v>
      </c>
      <c r="AU28" s="372">
        <v>0</v>
      </c>
      <c r="AV28" s="372">
        <v>0</v>
      </c>
      <c r="AW28" s="372">
        <v>67000</v>
      </c>
      <c r="AX28" s="369"/>
      <c r="AY28" s="369"/>
    </row>
    <row r="29" spans="1:51" s="370" customFormat="1" x14ac:dyDescent="0.25">
      <c r="A29" s="367">
        <v>45805</v>
      </c>
      <c r="B29" s="366" t="s">
        <v>563</v>
      </c>
      <c r="C29" s="366" t="s">
        <v>662</v>
      </c>
      <c r="D29" s="366" t="s">
        <v>565</v>
      </c>
      <c r="E29" s="366" t="s">
        <v>123</v>
      </c>
      <c r="F29" s="366" t="s">
        <v>659</v>
      </c>
      <c r="G29" s="366" t="s">
        <v>663</v>
      </c>
      <c r="H29" s="371" t="s">
        <v>649</v>
      </c>
      <c r="I29" s="371" t="s">
        <v>585</v>
      </c>
      <c r="J29" s="372">
        <v>67000</v>
      </c>
      <c r="K29" s="369"/>
      <c r="L29" s="369"/>
      <c r="M29" s="369"/>
      <c r="N29" s="369"/>
      <c r="O29" s="366">
        <v>-67000</v>
      </c>
      <c r="P29" s="366"/>
      <c r="Q29" s="366">
        <v>15.09</v>
      </c>
      <c r="R29" s="366">
        <v>-15.09</v>
      </c>
      <c r="T29" s="366" t="s">
        <v>664</v>
      </c>
      <c r="U29" s="366" t="s">
        <v>659</v>
      </c>
      <c r="V29" s="366" t="s">
        <v>568</v>
      </c>
      <c r="W29" s="371"/>
      <c r="X29" s="371" t="s">
        <v>659</v>
      </c>
      <c r="Y29" s="371" t="s">
        <v>576</v>
      </c>
      <c r="Z29" s="372">
        <v>67000</v>
      </c>
      <c r="AA29" s="371"/>
      <c r="AB29" s="371"/>
      <c r="AC29" s="371" t="s">
        <v>577</v>
      </c>
      <c r="AD29" s="371" t="s">
        <v>578</v>
      </c>
      <c r="AE29" s="371" t="s">
        <v>123</v>
      </c>
      <c r="AF29" s="367">
        <v>45803</v>
      </c>
      <c r="AG29" s="371"/>
      <c r="AH29" s="371" t="s">
        <v>579</v>
      </c>
      <c r="AI29" s="367">
        <v>45805</v>
      </c>
      <c r="AJ29" s="371"/>
      <c r="AK29" s="372">
        <v>67000</v>
      </c>
      <c r="AL29" s="371" t="s">
        <v>399</v>
      </c>
      <c r="AM29" s="371" t="s">
        <v>661</v>
      </c>
      <c r="AN29" s="371" t="b">
        <v>0</v>
      </c>
      <c r="AO29" s="371" t="s">
        <v>659</v>
      </c>
      <c r="AP29" s="372">
        <v>0</v>
      </c>
      <c r="AQ29" s="371" t="s">
        <v>123</v>
      </c>
      <c r="AR29" s="372">
        <v>67000</v>
      </c>
      <c r="AS29" s="371" t="s">
        <v>581</v>
      </c>
      <c r="AT29" s="371" t="b">
        <v>1</v>
      </c>
      <c r="AU29" s="372">
        <v>0</v>
      </c>
      <c r="AV29" s="372">
        <v>0</v>
      </c>
      <c r="AW29" s="372">
        <v>67000</v>
      </c>
      <c r="AX29" s="369"/>
      <c r="AY29" s="369"/>
    </row>
    <row r="30" spans="1:51" s="370" customFormat="1" hidden="1" x14ac:dyDescent="0.25">
      <c r="A30" s="367">
        <v>45805</v>
      </c>
      <c r="B30" s="366" t="s">
        <v>563</v>
      </c>
      <c r="C30" s="366" t="s">
        <v>665</v>
      </c>
      <c r="D30" s="366" t="s">
        <v>565</v>
      </c>
      <c r="E30" s="366" t="s">
        <v>120</v>
      </c>
      <c r="F30" s="366" t="s">
        <v>666</v>
      </c>
      <c r="G30" s="366" t="s">
        <v>666</v>
      </c>
      <c r="H30" s="369"/>
      <c r="I30" s="369"/>
      <c r="J30" s="369"/>
      <c r="K30" s="369"/>
      <c r="L30" s="369"/>
      <c r="M30" s="369"/>
      <c r="N30" s="369"/>
      <c r="O30" s="366">
        <v>151000</v>
      </c>
      <c r="P30" s="366">
        <v>34.01</v>
      </c>
      <c r="Q30" s="366"/>
      <c r="R30" s="366">
        <v>34.01</v>
      </c>
      <c r="T30" s="366" t="s">
        <v>667</v>
      </c>
      <c r="U30" s="366" t="s">
        <v>666</v>
      </c>
      <c r="V30" s="366" t="s">
        <v>568</v>
      </c>
      <c r="W30" s="371"/>
      <c r="X30" s="371" t="s">
        <v>666</v>
      </c>
      <c r="Y30" s="371" t="s">
        <v>576</v>
      </c>
      <c r="Z30" s="372">
        <v>151000</v>
      </c>
      <c r="AA30" s="371"/>
      <c r="AB30" s="371"/>
      <c r="AC30" s="371" t="s">
        <v>577</v>
      </c>
      <c r="AD30" s="371" t="s">
        <v>578</v>
      </c>
      <c r="AE30" s="371" t="s">
        <v>123</v>
      </c>
      <c r="AF30" s="367">
        <v>45799</v>
      </c>
      <c r="AG30" s="371"/>
      <c r="AH30" s="371" t="s">
        <v>579</v>
      </c>
      <c r="AI30" s="367">
        <v>45805</v>
      </c>
      <c r="AJ30" s="371"/>
      <c r="AK30" s="372">
        <v>151000</v>
      </c>
      <c r="AL30" s="371" t="s">
        <v>399</v>
      </c>
      <c r="AM30" s="371" t="s">
        <v>668</v>
      </c>
      <c r="AN30" s="371" t="b">
        <v>0</v>
      </c>
      <c r="AO30" s="371" t="s">
        <v>666</v>
      </c>
      <c r="AP30" s="372">
        <v>0</v>
      </c>
      <c r="AQ30" s="371" t="s">
        <v>123</v>
      </c>
      <c r="AR30" s="372">
        <v>151000</v>
      </c>
      <c r="AS30" s="371" t="s">
        <v>581</v>
      </c>
      <c r="AT30" s="371" t="b">
        <v>1</v>
      </c>
      <c r="AU30" s="372">
        <v>0</v>
      </c>
      <c r="AV30" s="372">
        <v>0</v>
      </c>
      <c r="AW30" s="372">
        <v>151000</v>
      </c>
      <c r="AX30" s="369"/>
      <c r="AY30" s="369"/>
    </row>
    <row r="31" spans="1:51" s="370" customFormat="1" x14ac:dyDescent="0.25">
      <c r="A31" s="367">
        <v>45805</v>
      </c>
      <c r="B31" s="366" t="s">
        <v>563</v>
      </c>
      <c r="C31" s="366" t="s">
        <v>669</v>
      </c>
      <c r="D31" s="366" t="s">
        <v>565</v>
      </c>
      <c r="E31" s="366" t="s">
        <v>123</v>
      </c>
      <c r="F31" s="366" t="s">
        <v>666</v>
      </c>
      <c r="G31" s="366" t="s">
        <v>670</v>
      </c>
      <c r="H31" s="371" t="s">
        <v>649</v>
      </c>
      <c r="I31" s="371" t="s">
        <v>585</v>
      </c>
      <c r="J31" s="372">
        <v>151000</v>
      </c>
      <c r="K31" s="369"/>
      <c r="L31" s="369"/>
      <c r="M31" s="369"/>
      <c r="N31" s="369"/>
      <c r="O31" s="366">
        <v>-151000</v>
      </c>
      <c r="P31" s="366"/>
      <c r="Q31" s="366">
        <v>34.01</v>
      </c>
      <c r="R31" s="366">
        <v>-34.01</v>
      </c>
      <c r="T31" s="366" t="s">
        <v>671</v>
      </c>
      <c r="U31" s="366" t="s">
        <v>666</v>
      </c>
      <c r="V31" s="366" t="s">
        <v>568</v>
      </c>
      <c r="W31" s="371"/>
      <c r="X31" s="371" t="s">
        <v>666</v>
      </c>
      <c r="Y31" s="371" t="s">
        <v>576</v>
      </c>
      <c r="Z31" s="372">
        <v>151000</v>
      </c>
      <c r="AA31" s="371"/>
      <c r="AB31" s="371"/>
      <c r="AC31" s="371" t="s">
        <v>577</v>
      </c>
      <c r="AD31" s="371" t="s">
        <v>578</v>
      </c>
      <c r="AE31" s="371" t="s">
        <v>123</v>
      </c>
      <c r="AF31" s="367">
        <v>45799</v>
      </c>
      <c r="AG31" s="371"/>
      <c r="AH31" s="371" t="s">
        <v>579</v>
      </c>
      <c r="AI31" s="367">
        <v>45805</v>
      </c>
      <c r="AJ31" s="371"/>
      <c r="AK31" s="372">
        <v>151000</v>
      </c>
      <c r="AL31" s="371" t="s">
        <v>399</v>
      </c>
      <c r="AM31" s="371" t="s">
        <v>668</v>
      </c>
      <c r="AN31" s="371" t="b">
        <v>0</v>
      </c>
      <c r="AO31" s="371" t="s">
        <v>666</v>
      </c>
      <c r="AP31" s="372">
        <v>0</v>
      </c>
      <c r="AQ31" s="371" t="s">
        <v>123</v>
      </c>
      <c r="AR31" s="372">
        <v>151000</v>
      </c>
      <c r="AS31" s="371" t="s">
        <v>581</v>
      </c>
      <c r="AT31" s="371" t="b">
        <v>1</v>
      </c>
      <c r="AU31" s="372">
        <v>0</v>
      </c>
      <c r="AV31" s="372">
        <v>0</v>
      </c>
      <c r="AW31" s="372">
        <v>151000</v>
      </c>
      <c r="AX31" s="369"/>
      <c r="AY31" s="369"/>
    </row>
    <row r="32" spans="1:51" s="370" customFormat="1" hidden="1" x14ac:dyDescent="0.25">
      <c r="A32" s="367">
        <v>45805</v>
      </c>
      <c r="B32" s="366" t="s">
        <v>563</v>
      </c>
      <c r="C32" s="366" t="s">
        <v>672</v>
      </c>
      <c r="D32" s="366" t="s">
        <v>565</v>
      </c>
      <c r="E32" s="366" t="s">
        <v>120</v>
      </c>
      <c r="F32" s="366" t="s">
        <v>673</v>
      </c>
      <c r="G32" s="366" t="s">
        <v>673</v>
      </c>
      <c r="H32" s="369"/>
      <c r="I32" s="369"/>
      <c r="J32" s="369"/>
      <c r="K32" s="369"/>
      <c r="L32" s="369"/>
      <c r="M32" s="369"/>
      <c r="N32" s="369"/>
      <c r="O32" s="366">
        <v>15000</v>
      </c>
      <c r="P32" s="366">
        <v>3.38</v>
      </c>
      <c r="Q32" s="366"/>
      <c r="R32" s="366">
        <v>3.38</v>
      </c>
      <c r="T32" s="366" t="s">
        <v>674</v>
      </c>
      <c r="U32" s="366" t="s">
        <v>673</v>
      </c>
      <c r="V32" s="366" t="s">
        <v>568</v>
      </c>
      <c r="W32" s="371"/>
      <c r="X32" s="371" t="s">
        <v>673</v>
      </c>
      <c r="Y32" s="371" t="s">
        <v>576</v>
      </c>
      <c r="Z32" s="372">
        <v>15000</v>
      </c>
      <c r="AA32" s="371"/>
      <c r="AB32" s="371"/>
      <c r="AC32" s="371" t="s">
        <v>577</v>
      </c>
      <c r="AD32" s="371" t="s">
        <v>578</v>
      </c>
      <c r="AE32" s="371" t="s">
        <v>123</v>
      </c>
      <c r="AF32" s="367">
        <v>45800</v>
      </c>
      <c r="AG32" s="371"/>
      <c r="AH32" s="371" t="s">
        <v>579</v>
      </c>
      <c r="AI32" s="367">
        <v>45805</v>
      </c>
      <c r="AJ32" s="371"/>
      <c r="AK32" s="372">
        <v>15000</v>
      </c>
      <c r="AL32" s="371" t="s">
        <v>399</v>
      </c>
      <c r="AM32" s="371" t="s">
        <v>675</v>
      </c>
      <c r="AN32" s="371" t="b">
        <v>0</v>
      </c>
      <c r="AO32" s="371" t="s">
        <v>673</v>
      </c>
      <c r="AP32" s="372">
        <v>0</v>
      </c>
      <c r="AQ32" s="371" t="s">
        <v>123</v>
      </c>
      <c r="AR32" s="372">
        <v>15000</v>
      </c>
      <c r="AS32" s="371" t="s">
        <v>581</v>
      </c>
      <c r="AT32" s="371" t="b">
        <v>1</v>
      </c>
      <c r="AU32" s="372">
        <v>0</v>
      </c>
      <c r="AV32" s="372">
        <v>0</v>
      </c>
      <c r="AW32" s="372">
        <v>15000</v>
      </c>
      <c r="AX32" s="369"/>
      <c r="AY32" s="369"/>
    </row>
    <row r="33" spans="1:51" s="370" customFormat="1" x14ac:dyDescent="0.25">
      <c r="A33" s="367">
        <v>45805</v>
      </c>
      <c r="B33" s="366" t="s">
        <v>563</v>
      </c>
      <c r="C33" s="366" t="s">
        <v>676</v>
      </c>
      <c r="D33" s="366" t="s">
        <v>565</v>
      </c>
      <c r="E33" s="366" t="s">
        <v>123</v>
      </c>
      <c r="F33" s="366" t="s">
        <v>673</v>
      </c>
      <c r="G33" s="366" t="s">
        <v>677</v>
      </c>
      <c r="H33" s="371" t="s">
        <v>649</v>
      </c>
      <c r="I33" s="371" t="s">
        <v>585</v>
      </c>
      <c r="J33" s="372">
        <v>15000</v>
      </c>
      <c r="K33" s="369"/>
      <c r="L33" s="369"/>
      <c r="M33" s="369"/>
      <c r="N33" s="369"/>
      <c r="O33" s="366">
        <v>-15000</v>
      </c>
      <c r="P33" s="366"/>
      <c r="Q33" s="366">
        <v>3.38</v>
      </c>
      <c r="R33" s="366">
        <v>-3.38</v>
      </c>
      <c r="T33" s="366" t="s">
        <v>678</v>
      </c>
      <c r="U33" s="366" t="s">
        <v>673</v>
      </c>
      <c r="V33" s="366" t="s">
        <v>568</v>
      </c>
      <c r="W33" s="371"/>
      <c r="X33" s="371" t="s">
        <v>673</v>
      </c>
      <c r="Y33" s="371" t="s">
        <v>576</v>
      </c>
      <c r="Z33" s="372">
        <v>15000</v>
      </c>
      <c r="AA33" s="371"/>
      <c r="AB33" s="371"/>
      <c r="AC33" s="371" t="s">
        <v>577</v>
      </c>
      <c r="AD33" s="371" t="s">
        <v>578</v>
      </c>
      <c r="AE33" s="371" t="s">
        <v>123</v>
      </c>
      <c r="AF33" s="367">
        <v>45800</v>
      </c>
      <c r="AG33" s="371"/>
      <c r="AH33" s="371" t="s">
        <v>579</v>
      </c>
      <c r="AI33" s="367">
        <v>45805</v>
      </c>
      <c r="AJ33" s="371"/>
      <c r="AK33" s="372">
        <v>15000</v>
      </c>
      <c r="AL33" s="371" t="s">
        <v>399</v>
      </c>
      <c r="AM33" s="371" t="s">
        <v>675</v>
      </c>
      <c r="AN33" s="371" t="b">
        <v>0</v>
      </c>
      <c r="AO33" s="371" t="s">
        <v>673</v>
      </c>
      <c r="AP33" s="372">
        <v>0</v>
      </c>
      <c r="AQ33" s="371" t="s">
        <v>123</v>
      </c>
      <c r="AR33" s="372">
        <v>15000</v>
      </c>
      <c r="AS33" s="371" t="s">
        <v>581</v>
      </c>
      <c r="AT33" s="371" t="b">
        <v>1</v>
      </c>
      <c r="AU33" s="372">
        <v>0</v>
      </c>
      <c r="AV33" s="372">
        <v>0</v>
      </c>
      <c r="AW33" s="372">
        <v>15000</v>
      </c>
      <c r="AX33" s="369"/>
      <c r="AY33" s="369"/>
    </row>
    <row r="34" spans="1:51" s="370" customFormat="1" hidden="1" x14ac:dyDescent="0.25">
      <c r="A34" s="367">
        <v>45805</v>
      </c>
      <c r="B34" s="366" t="s">
        <v>563</v>
      </c>
      <c r="C34" s="366" t="s">
        <v>679</v>
      </c>
      <c r="D34" s="366" t="s">
        <v>565</v>
      </c>
      <c r="E34" s="366" t="s">
        <v>120</v>
      </c>
      <c r="F34" s="366" t="s">
        <v>680</v>
      </c>
      <c r="G34" s="366" t="s">
        <v>680</v>
      </c>
      <c r="H34" s="369"/>
      <c r="I34" s="369"/>
      <c r="J34" s="369"/>
      <c r="K34" s="369"/>
      <c r="L34" s="369"/>
      <c r="M34" s="369"/>
      <c r="N34" s="369"/>
      <c r="O34" s="366">
        <v>166000</v>
      </c>
      <c r="P34" s="366">
        <v>37.39</v>
      </c>
      <c r="Q34" s="366"/>
      <c r="R34" s="366">
        <v>37.39</v>
      </c>
      <c r="T34" s="366" t="s">
        <v>681</v>
      </c>
      <c r="U34" s="366" t="s">
        <v>680</v>
      </c>
      <c r="V34" s="366" t="s">
        <v>568</v>
      </c>
      <c r="W34" s="371"/>
      <c r="X34" s="371" t="s">
        <v>680</v>
      </c>
      <c r="Y34" s="371" t="s">
        <v>576</v>
      </c>
      <c r="Z34" s="372">
        <v>166000</v>
      </c>
      <c r="AA34" s="371"/>
      <c r="AB34" s="371"/>
      <c r="AC34" s="371" t="s">
        <v>577</v>
      </c>
      <c r="AD34" s="371" t="s">
        <v>578</v>
      </c>
      <c r="AE34" s="371" t="s">
        <v>682</v>
      </c>
      <c r="AF34" s="367">
        <v>45799</v>
      </c>
      <c r="AG34" s="371"/>
      <c r="AH34" s="371" t="s">
        <v>683</v>
      </c>
      <c r="AI34" s="367">
        <v>45805</v>
      </c>
      <c r="AJ34" s="371"/>
      <c r="AK34" s="372">
        <v>166000</v>
      </c>
      <c r="AL34" s="371" t="s">
        <v>399</v>
      </c>
      <c r="AM34" s="371" t="s">
        <v>684</v>
      </c>
      <c r="AN34" s="371" t="b">
        <v>0</v>
      </c>
      <c r="AO34" s="371" t="s">
        <v>680</v>
      </c>
      <c r="AP34" s="372">
        <v>0</v>
      </c>
      <c r="AQ34" s="371" t="s">
        <v>682</v>
      </c>
      <c r="AR34" s="372">
        <v>166000</v>
      </c>
      <c r="AS34" s="371" t="s">
        <v>581</v>
      </c>
      <c r="AT34" s="371" t="b">
        <v>1</v>
      </c>
      <c r="AU34" s="372">
        <v>0</v>
      </c>
      <c r="AV34" s="372">
        <v>0</v>
      </c>
      <c r="AW34" s="372">
        <v>166000</v>
      </c>
      <c r="AX34" s="369"/>
      <c r="AY34" s="369"/>
    </row>
    <row r="35" spans="1:51" s="370" customFormat="1" x14ac:dyDescent="0.25">
      <c r="A35" s="367">
        <v>45805</v>
      </c>
      <c r="B35" s="366" t="s">
        <v>563</v>
      </c>
      <c r="C35" s="366" t="s">
        <v>685</v>
      </c>
      <c r="D35" s="366" t="s">
        <v>565</v>
      </c>
      <c r="E35" s="366" t="s">
        <v>682</v>
      </c>
      <c r="F35" s="366" t="s">
        <v>680</v>
      </c>
      <c r="G35" s="366" t="s">
        <v>686</v>
      </c>
      <c r="H35" s="364" t="s">
        <v>629</v>
      </c>
      <c r="I35" s="371" t="s">
        <v>585</v>
      </c>
      <c r="J35" s="372">
        <v>166000</v>
      </c>
      <c r="K35" s="369"/>
      <c r="L35" s="369"/>
      <c r="M35" s="369"/>
      <c r="N35" s="369"/>
      <c r="O35" s="366">
        <v>-166000</v>
      </c>
      <c r="P35" s="366"/>
      <c r="Q35" s="366">
        <v>37.39</v>
      </c>
      <c r="R35" s="366">
        <v>-37.39</v>
      </c>
      <c r="T35" s="366" t="s">
        <v>687</v>
      </c>
      <c r="U35" s="366" t="s">
        <v>680</v>
      </c>
      <c r="V35" s="366" t="s">
        <v>568</v>
      </c>
      <c r="W35" s="371"/>
      <c r="X35" s="371" t="s">
        <v>680</v>
      </c>
      <c r="Y35" s="371" t="s">
        <v>576</v>
      </c>
      <c r="Z35" s="372">
        <v>166000</v>
      </c>
      <c r="AA35" s="371"/>
      <c r="AB35" s="371"/>
      <c r="AC35" s="371" t="s">
        <v>577</v>
      </c>
      <c r="AD35" s="371" t="s">
        <v>578</v>
      </c>
      <c r="AE35" s="371" t="s">
        <v>682</v>
      </c>
      <c r="AF35" s="367">
        <v>45799</v>
      </c>
      <c r="AG35" s="371"/>
      <c r="AH35" s="371" t="s">
        <v>683</v>
      </c>
      <c r="AI35" s="367">
        <v>45805</v>
      </c>
      <c r="AJ35" s="371"/>
      <c r="AK35" s="372">
        <v>166000</v>
      </c>
      <c r="AL35" s="371" t="s">
        <v>399</v>
      </c>
      <c r="AM35" s="371" t="s">
        <v>684</v>
      </c>
      <c r="AN35" s="371" t="b">
        <v>0</v>
      </c>
      <c r="AO35" s="371" t="s">
        <v>680</v>
      </c>
      <c r="AP35" s="372">
        <v>0</v>
      </c>
      <c r="AQ35" s="371" t="s">
        <v>682</v>
      </c>
      <c r="AR35" s="372">
        <v>166000</v>
      </c>
      <c r="AS35" s="371" t="s">
        <v>581</v>
      </c>
      <c r="AT35" s="371" t="b">
        <v>1</v>
      </c>
      <c r="AU35" s="372">
        <v>0</v>
      </c>
      <c r="AV35" s="372">
        <v>0</v>
      </c>
      <c r="AW35" s="372">
        <v>166000</v>
      </c>
      <c r="AX35" s="369"/>
      <c r="AY35" s="369"/>
    </row>
    <row r="36" spans="1:51" hidden="1" x14ac:dyDescent="0.25">
      <c r="A36" s="374">
        <v>45804</v>
      </c>
      <c r="B36" s="375" t="s">
        <v>563</v>
      </c>
      <c r="C36" s="375" t="s">
        <v>688</v>
      </c>
      <c r="D36" s="375" t="s">
        <v>565</v>
      </c>
      <c r="E36" s="375" t="s">
        <v>120</v>
      </c>
      <c r="F36" s="375" t="s">
        <v>689</v>
      </c>
      <c r="G36" s="375" t="s">
        <v>689</v>
      </c>
      <c r="H36" s="375"/>
      <c r="I36" s="375"/>
      <c r="J36" s="375"/>
      <c r="K36" s="375"/>
      <c r="L36" s="375"/>
      <c r="M36" s="375"/>
      <c r="N36" s="375"/>
      <c r="O36" s="375">
        <v>300000</v>
      </c>
      <c r="P36" s="375">
        <v>67.569999999999993</v>
      </c>
      <c r="Q36" s="375"/>
      <c r="R36" s="375">
        <v>67.569999999999993</v>
      </c>
      <c r="S36" s="375"/>
      <c r="T36" s="375" t="s">
        <v>690</v>
      </c>
      <c r="U36" s="375" t="s">
        <v>689</v>
      </c>
      <c r="V36" s="375" t="s">
        <v>568</v>
      </c>
      <c r="W36" s="375" t="s">
        <v>689</v>
      </c>
      <c r="X36" s="375"/>
      <c r="Y36" s="375"/>
      <c r="Z36" s="365"/>
      <c r="AA36" s="375"/>
      <c r="AB36" s="375"/>
      <c r="AC36" s="375"/>
      <c r="AD36" s="375"/>
      <c r="AE36" s="375"/>
      <c r="AF36" s="375"/>
      <c r="AG36" s="375"/>
      <c r="AH36" s="375"/>
      <c r="AI36" s="375"/>
      <c r="AJ36" s="375"/>
      <c r="AK36" s="365"/>
      <c r="AL36" s="375"/>
      <c r="AM36" s="375"/>
      <c r="AN36" s="375"/>
      <c r="AO36" s="375"/>
      <c r="AP36" s="375"/>
      <c r="AQ36" s="375"/>
      <c r="AR36" s="365"/>
      <c r="AS36" s="375"/>
      <c r="AT36" s="375"/>
      <c r="AU36" s="365"/>
      <c r="AV36" s="365"/>
      <c r="AW36" s="365"/>
      <c r="AX36" s="375"/>
      <c r="AY36" s="375"/>
    </row>
    <row r="37" spans="1:51" x14ac:dyDescent="0.25">
      <c r="A37" s="374">
        <v>45804</v>
      </c>
      <c r="B37" s="375" t="s">
        <v>563</v>
      </c>
      <c r="C37" s="375" t="s">
        <v>691</v>
      </c>
      <c r="D37" s="375" t="s">
        <v>565</v>
      </c>
      <c r="E37" s="375" t="s">
        <v>136</v>
      </c>
      <c r="F37" s="375" t="s">
        <v>689</v>
      </c>
      <c r="G37" s="375" t="s">
        <v>692</v>
      </c>
      <c r="H37" s="373" t="s">
        <v>584</v>
      </c>
      <c r="I37" s="373" t="s">
        <v>693</v>
      </c>
      <c r="J37" s="376">
        <v>300000</v>
      </c>
      <c r="K37" s="375"/>
      <c r="L37" s="375"/>
      <c r="M37" s="375"/>
      <c r="N37" s="375"/>
      <c r="O37" s="375">
        <v>-300000</v>
      </c>
      <c r="P37" s="375"/>
      <c r="Q37" s="375">
        <v>67.569999999999993</v>
      </c>
      <c r="R37" s="375">
        <v>-67.569999999999993</v>
      </c>
      <c r="S37" s="375"/>
      <c r="T37" s="375" t="s">
        <v>694</v>
      </c>
      <c r="U37" s="375" t="s">
        <v>689</v>
      </c>
      <c r="V37" s="375" t="s">
        <v>568</v>
      </c>
      <c r="W37" s="375" t="s">
        <v>689</v>
      </c>
      <c r="X37" s="375"/>
      <c r="Y37" s="375"/>
      <c r="Z37" s="365"/>
      <c r="AA37" s="375"/>
      <c r="AB37" s="375"/>
      <c r="AC37" s="375"/>
      <c r="AD37" s="375"/>
      <c r="AE37" s="375"/>
      <c r="AF37" s="375"/>
      <c r="AG37" s="375"/>
      <c r="AH37" s="375"/>
      <c r="AI37" s="375"/>
      <c r="AJ37" s="375"/>
      <c r="AK37" s="365"/>
      <c r="AL37" s="375"/>
      <c r="AM37" s="375"/>
      <c r="AN37" s="375"/>
      <c r="AO37" s="375"/>
      <c r="AP37" s="375"/>
      <c r="AQ37" s="375"/>
      <c r="AR37" s="365"/>
      <c r="AS37" s="375"/>
      <c r="AT37" s="375"/>
      <c r="AU37" s="365"/>
      <c r="AV37" s="365"/>
      <c r="AW37" s="365"/>
      <c r="AX37" s="375"/>
      <c r="AY37" s="375"/>
    </row>
    <row r="38" spans="1:51" hidden="1" x14ac:dyDescent="0.25">
      <c r="A38" s="374">
        <v>45804</v>
      </c>
      <c r="B38" s="375" t="s">
        <v>563</v>
      </c>
      <c r="C38" s="375" t="s">
        <v>695</v>
      </c>
      <c r="D38" s="375" t="s">
        <v>565</v>
      </c>
      <c r="E38" s="375" t="s">
        <v>123</v>
      </c>
      <c r="F38" s="375" t="s">
        <v>696</v>
      </c>
      <c r="G38" s="375" t="s">
        <v>697</v>
      </c>
      <c r="H38" s="375"/>
      <c r="I38" s="375"/>
      <c r="J38" s="375"/>
      <c r="K38" s="375"/>
      <c r="L38" s="375"/>
      <c r="M38" s="375"/>
      <c r="N38" s="375"/>
      <c r="O38" s="375">
        <v>330000</v>
      </c>
      <c r="P38" s="375">
        <v>74.319999999999993</v>
      </c>
      <c r="Q38" s="375"/>
      <c r="R38" s="375">
        <v>74.319999999999993</v>
      </c>
      <c r="S38" s="375"/>
      <c r="T38" s="375" t="s">
        <v>698</v>
      </c>
      <c r="U38" s="375" t="s">
        <v>696</v>
      </c>
      <c r="V38" s="375" t="s">
        <v>568</v>
      </c>
      <c r="W38" s="375"/>
      <c r="X38" s="375" t="s">
        <v>696</v>
      </c>
      <c r="Y38" s="375" t="s">
        <v>598</v>
      </c>
      <c r="Z38" s="375">
        <v>330000</v>
      </c>
      <c r="AA38" s="375"/>
      <c r="AB38" s="375"/>
      <c r="AC38" s="375" t="s">
        <v>577</v>
      </c>
      <c r="AD38" s="375" t="s">
        <v>599</v>
      </c>
      <c r="AE38" s="375" t="s">
        <v>123</v>
      </c>
      <c r="AF38" s="374">
        <v>45798</v>
      </c>
      <c r="AG38" s="375"/>
      <c r="AH38" s="375" t="s">
        <v>579</v>
      </c>
      <c r="AI38" s="374">
        <v>45804</v>
      </c>
      <c r="AJ38" s="375" t="s">
        <v>697</v>
      </c>
      <c r="AK38" s="375">
        <v>330000</v>
      </c>
      <c r="AL38" s="375" t="s">
        <v>399</v>
      </c>
      <c r="AM38" s="375" t="s">
        <v>699</v>
      </c>
      <c r="AN38" s="375" t="b">
        <v>0</v>
      </c>
      <c r="AO38" s="375" t="s">
        <v>696</v>
      </c>
      <c r="AP38" s="375">
        <v>0</v>
      </c>
      <c r="AQ38" s="375" t="s">
        <v>123</v>
      </c>
      <c r="AR38" s="375">
        <v>270000</v>
      </c>
      <c r="AS38" s="375" t="s">
        <v>581</v>
      </c>
      <c r="AT38" s="375" t="b">
        <v>1</v>
      </c>
      <c r="AU38" s="375">
        <v>0</v>
      </c>
      <c r="AV38" s="375">
        <v>600000</v>
      </c>
      <c r="AW38" s="375">
        <v>270000</v>
      </c>
      <c r="AX38" s="375" t="s">
        <v>700</v>
      </c>
      <c r="AY38" s="375"/>
    </row>
    <row r="39" spans="1:51" s="379" customFormat="1" x14ac:dyDescent="0.25">
      <c r="A39" s="377">
        <v>45804</v>
      </c>
      <c r="B39" s="378" t="s">
        <v>563</v>
      </c>
      <c r="C39" s="378" t="s">
        <v>695</v>
      </c>
      <c r="D39" s="378" t="s">
        <v>565</v>
      </c>
      <c r="E39" s="378" t="s">
        <v>123</v>
      </c>
      <c r="F39" s="378" t="s">
        <v>696</v>
      </c>
      <c r="G39" s="378" t="s">
        <v>697</v>
      </c>
      <c r="H39" s="378" t="s">
        <v>584</v>
      </c>
      <c r="I39" s="378" t="s">
        <v>701</v>
      </c>
      <c r="J39" s="378"/>
      <c r="K39" s="378"/>
      <c r="L39" s="378"/>
      <c r="M39" s="378"/>
      <c r="N39" s="378"/>
      <c r="O39" s="378">
        <v>-330000</v>
      </c>
      <c r="P39" s="378"/>
      <c r="Q39" s="378">
        <v>74.319999999999993</v>
      </c>
      <c r="R39" s="378">
        <v>-74.319999999999993</v>
      </c>
      <c r="S39" s="378"/>
      <c r="T39" s="378" t="s">
        <v>698</v>
      </c>
      <c r="U39" s="378" t="s">
        <v>696</v>
      </c>
      <c r="V39" s="378" t="s">
        <v>568</v>
      </c>
      <c r="W39" s="378"/>
      <c r="X39" s="378" t="s">
        <v>696</v>
      </c>
      <c r="Y39" s="378" t="s">
        <v>598</v>
      </c>
      <c r="Z39" s="378">
        <v>330000</v>
      </c>
      <c r="AA39" s="378"/>
      <c r="AB39" s="378"/>
      <c r="AC39" s="378" t="s">
        <v>577</v>
      </c>
      <c r="AD39" s="378" t="s">
        <v>599</v>
      </c>
      <c r="AE39" s="378" t="s">
        <v>123</v>
      </c>
      <c r="AF39" s="377">
        <v>45798</v>
      </c>
      <c r="AG39" s="378"/>
      <c r="AH39" s="378" t="s">
        <v>579</v>
      </c>
      <c r="AI39" s="377">
        <v>45804</v>
      </c>
      <c r="AJ39" s="378" t="s">
        <v>697</v>
      </c>
      <c r="AK39" s="378">
        <v>330000</v>
      </c>
      <c r="AL39" s="378" t="s">
        <v>399</v>
      </c>
      <c r="AM39" s="378" t="s">
        <v>699</v>
      </c>
      <c r="AN39" s="378" t="b">
        <v>0</v>
      </c>
      <c r="AO39" s="378" t="s">
        <v>696</v>
      </c>
      <c r="AP39" s="378">
        <v>0</v>
      </c>
      <c r="AQ39" s="378" t="s">
        <v>123</v>
      </c>
      <c r="AR39" s="378">
        <v>270000</v>
      </c>
      <c r="AS39" s="378" t="s">
        <v>581</v>
      </c>
      <c r="AT39" s="378" t="b">
        <v>1</v>
      </c>
      <c r="AU39" s="378">
        <v>0</v>
      </c>
      <c r="AV39" s="378">
        <v>600000</v>
      </c>
      <c r="AW39" s="378">
        <v>270000</v>
      </c>
      <c r="AX39" s="378" t="s">
        <v>700</v>
      </c>
      <c r="AY39" s="378"/>
    </row>
    <row r="40" spans="1:51" hidden="1" x14ac:dyDescent="0.25">
      <c r="A40" s="374">
        <v>45804</v>
      </c>
      <c r="B40" s="375" t="s">
        <v>563</v>
      </c>
      <c r="C40" s="375" t="s">
        <v>702</v>
      </c>
      <c r="D40" s="375" t="s">
        <v>565</v>
      </c>
      <c r="E40" s="375" t="s">
        <v>120</v>
      </c>
      <c r="F40" s="375" t="s">
        <v>703</v>
      </c>
      <c r="G40" s="375" t="s">
        <v>703</v>
      </c>
      <c r="H40" s="375"/>
      <c r="I40" s="375"/>
      <c r="J40" s="375"/>
      <c r="K40" s="375"/>
      <c r="L40" s="375"/>
      <c r="M40" s="375"/>
      <c r="N40" s="375"/>
      <c r="O40" s="375">
        <v>30000</v>
      </c>
      <c r="P40" s="375">
        <v>6.76</v>
      </c>
      <c r="Q40" s="375"/>
      <c r="R40" s="375">
        <v>6.76</v>
      </c>
      <c r="S40" s="375"/>
      <c r="T40" s="375" t="s">
        <v>704</v>
      </c>
      <c r="U40" s="375" t="s">
        <v>703</v>
      </c>
      <c r="V40" s="375" t="s">
        <v>568</v>
      </c>
      <c r="W40" s="375"/>
      <c r="X40" s="375" t="s">
        <v>703</v>
      </c>
      <c r="Y40" s="375" t="s">
        <v>576</v>
      </c>
      <c r="Z40" s="375">
        <v>30000</v>
      </c>
      <c r="AA40" s="375"/>
      <c r="AB40" s="375"/>
      <c r="AC40" s="375" t="s">
        <v>577</v>
      </c>
      <c r="AD40" s="375" t="s">
        <v>578</v>
      </c>
      <c r="AE40" s="375" t="s">
        <v>123</v>
      </c>
      <c r="AF40" s="374">
        <v>45794</v>
      </c>
      <c r="AG40" s="375"/>
      <c r="AH40" s="375" t="s">
        <v>579</v>
      </c>
      <c r="AI40" s="374">
        <v>45804</v>
      </c>
      <c r="AJ40" s="375"/>
      <c r="AK40" s="375">
        <v>30000</v>
      </c>
      <c r="AL40" s="375" t="s">
        <v>399</v>
      </c>
      <c r="AM40" s="375" t="s">
        <v>705</v>
      </c>
      <c r="AN40" s="375" t="b">
        <v>0</v>
      </c>
      <c r="AO40" s="375" t="s">
        <v>703</v>
      </c>
      <c r="AP40" s="375">
        <v>0</v>
      </c>
      <c r="AQ40" s="375" t="s">
        <v>123</v>
      </c>
      <c r="AR40" s="375">
        <v>30000</v>
      </c>
      <c r="AS40" s="375" t="s">
        <v>581</v>
      </c>
      <c r="AT40" s="375" t="b">
        <v>1</v>
      </c>
      <c r="AU40" s="375">
        <v>0</v>
      </c>
      <c r="AV40" s="375">
        <v>0</v>
      </c>
      <c r="AW40" s="375">
        <v>30000</v>
      </c>
      <c r="AX40" s="375"/>
      <c r="AY40" s="375"/>
    </row>
    <row r="41" spans="1:51" x14ac:dyDescent="0.25">
      <c r="A41" s="374">
        <v>45804</v>
      </c>
      <c r="B41" s="375" t="s">
        <v>563</v>
      </c>
      <c r="C41" s="375" t="s">
        <v>706</v>
      </c>
      <c r="D41" s="375" t="s">
        <v>565</v>
      </c>
      <c r="E41" s="375" t="s">
        <v>123</v>
      </c>
      <c r="F41" s="373" t="s">
        <v>703</v>
      </c>
      <c r="G41" s="373" t="s">
        <v>707</v>
      </c>
      <c r="H41" s="373" t="s">
        <v>649</v>
      </c>
      <c r="I41" s="373" t="s">
        <v>693</v>
      </c>
      <c r="J41" s="380">
        <v>30000</v>
      </c>
      <c r="K41" s="375"/>
      <c r="L41" s="375"/>
      <c r="M41" s="375"/>
      <c r="N41" s="375"/>
      <c r="O41" s="375">
        <v>-30000</v>
      </c>
      <c r="P41" s="375"/>
      <c r="Q41" s="375">
        <v>6.76</v>
      </c>
      <c r="R41" s="375">
        <v>-6.76</v>
      </c>
      <c r="S41" s="375"/>
      <c r="T41" s="375" t="s">
        <v>708</v>
      </c>
      <c r="U41" s="375" t="s">
        <v>703</v>
      </c>
      <c r="V41" s="375" t="s">
        <v>568</v>
      </c>
      <c r="W41" s="375"/>
      <c r="X41" s="375" t="s">
        <v>703</v>
      </c>
      <c r="Y41" s="375" t="s">
        <v>576</v>
      </c>
      <c r="Z41" s="375">
        <v>30000</v>
      </c>
      <c r="AA41" s="375"/>
      <c r="AB41" s="375"/>
      <c r="AC41" s="375" t="s">
        <v>577</v>
      </c>
      <c r="AD41" s="375" t="s">
        <v>578</v>
      </c>
      <c r="AE41" s="375" t="s">
        <v>123</v>
      </c>
      <c r="AF41" s="374">
        <v>45794</v>
      </c>
      <c r="AG41" s="375"/>
      <c r="AH41" s="375" t="s">
        <v>579</v>
      </c>
      <c r="AI41" s="374">
        <v>45804</v>
      </c>
      <c r="AJ41" s="375"/>
      <c r="AK41" s="375">
        <v>30000</v>
      </c>
      <c r="AL41" s="375" t="s">
        <v>399</v>
      </c>
      <c r="AM41" s="375" t="s">
        <v>705</v>
      </c>
      <c r="AN41" s="375" t="b">
        <v>0</v>
      </c>
      <c r="AO41" s="375" t="s">
        <v>703</v>
      </c>
      <c r="AP41" s="375">
        <v>0</v>
      </c>
      <c r="AQ41" s="375" t="s">
        <v>123</v>
      </c>
      <c r="AR41" s="375">
        <v>30000</v>
      </c>
      <c r="AS41" s="375" t="s">
        <v>581</v>
      </c>
      <c r="AT41" s="375" t="b">
        <v>1</v>
      </c>
      <c r="AU41" s="375">
        <v>0</v>
      </c>
      <c r="AV41" s="375">
        <v>0</v>
      </c>
      <c r="AW41" s="375">
        <v>30000</v>
      </c>
      <c r="AX41" s="375"/>
      <c r="AY41" s="375"/>
    </row>
    <row r="42" spans="1:51" hidden="1" x14ac:dyDescent="0.25">
      <c r="A42" s="374">
        <v>45804</v>
      </c>
      <c r="B42" s="375" t="s">
        <v>563</v>
      </c>
      <c r="C42" s="375" t="s">
        <v>709</v>
      </c>
      <c r="D42" s="375" t="s">
        <v>565</v>
      </c>
      <c r="E42" s="375" t="s">
        <v>120</v>
      </c>
      <c r="F42" s="375" t="s">
        <v>710</v>
      </c>
      <c r="G42" s="375" t="s">
        <v>710</v>
      </c>
      <c r="H42" s="375"/>
      <c r="I42" s="375"/>
      <c r="J42" s="375"/>
      <c r="K42" s="375"/>
      <c r="L42" s="375"/>
      <c r="M42" s="375"/>
      <c r="N42" s="375"/>
      <c r="O42" s="375">
        <v>123500</v>
      </c>
      <c r="P42" s="375">
        <v>27.82</v>
      </c>
      <c r="Q42" s="375"/>
      <c r="R42" s="375">
        <v>27.82</v>
      </c>
      <c r="S42" s="375"/>
      <c r="T42" s="375" t="s">
        <v>711</v>
      </c>
      <c r="U42" s="375" t="s">
        <v>710</v>
      </c>
      <c r="V42" s="375" t="s">
        <v>568</v>
      </c>
      <c r="W42" s="375"/>
      <c r="X42" s="375" t="s">
        <v>710</v>
      </c>
      <c r="Y42" s="375" t="s">
        <v>576</v>
      </c>
      <c r="Z42" s="375">
        <v>123500</v>
      </c>
      <c r="AA42" s="375"/>
      <c r="AB42" s="375"/>
      <c r="AC42" s="375" t="s">
        <v>577</v>
      </c>
      <c r="AD42" s="375" t="s">
        <v>578</v>
      </c>
      <c r="AE42" s="375" t="s">
        <v>682</v>
      </c>
      <c r="AF42" s="374">
        <v>45793</v>
      </c>
      <c r="AG42" s="375"/>
      <c r="AH42" s="375" t="s">
        <v>683</v>
      </c>
      <c r="AI42" s="374">
        <v>45804</v>
      </c>
      <c r="AJ42" s="375"/>
      <c r="AK42" s="375">
        <v>123500</v>
      </c>
      <c r="AL42" s="375" t="s">
        <v>399</v>
      </c>
      <c r="AM42" s="375" t="s">
        <v>712</v>
      </c>
      <c r="AN42" s="375" t="b">
        <v>0</v>
      </c>
      <c r="AO42" s="375" t="s">
        <v>710</v>
      </c>
      <c r="AP42" s="375">
        <v>0</v>
      </c>
      <c r="AQ42" s="375" t="s">
        <v>682</v>
      </c>
      <c r="AR42" s="375">
        <v>123500</v>
      </c>
      <c r="AS42" s="375" t="s">
        <v>581</v>
      </c>
      <c r="AT42" s="375" t="b">
        <v>1</v>
      </c>
      <c r="AU42" s="375">
        <v>0</v>
      </c>
      <c r="AV42" s="375">
        <v>0</v>
      </c>
      <c r="AW42" s="375">
        <v>123500</v>
      </c>
      <c r="AX42" s="375"/>
      <c r="AY42" s="375"/>
    </row>
    <row r="43" spans="1:51" x14ac:dyDescent="0.25">
      <c r="A43" s="374">
        <v>45804</v>
      </c>
      <c r="B43" s="375" t="s">
        <v>563</v>
      </c>
      <c r="C43" s="375" t="s">
        <v>713</v>
      </c>
      <c r="D43" s="375" t="s">
        <v>565</v>
      </c>
      <c r="E43" s="375" t="s">
        <v>682</v>
      </c>
      <c r="F43" s="375" t="s">
        <v>710</v>
      </c>
      <c r="G43" s="373" t="s">
        <v>714</v>
      </c>
      <c r="H43" s="373" t="s">
        <v>649</v>
      </c>
      <c r="I43" s="375" t="s">
        <v>693</v>
      </c>
      <c r="J43" s="380">
        <v>123500</v>
      </c>
      <c r="K43" s="375"/>
      <c r="L43" s="375"/>
      <c r="M43" s="375"/>
      <c r="N43" s="375"/>
      <c r="O43" s="375">
        <v>-123500</v>
      </c>
      <c r="P43" s="375"/>
      <c r="Q43" s="375">
        <v>27.82</v>
      </c>
      <c r="R43" s="375">
        <v>-27.82</v>
      </c>
      <c r="S43" s="375"/>
      <c r="T43" s="375" t="s">
        <v>715</v>
      </c>
      <c r="U43" s="375" t="s">
        <v>710</v>
      </c>
      <c r="V43" s="375" t="s">
        <v>568</v>
      </c>
      <c r="W43" s="375"/>
      <c r="X43" s="375" t="s">
        <v>710</v>
      </c>
      <c r="Y43" s="375" t="s">
        <v>576</v>
      </c>
      <c r="Z43" s="375">
        <v>123500</v>
      </c>
      <c r="AA43" s="375"/>
      <c r="AB43" s="375"/>
      <c r="AC43" s="375" t="s">
        <v>577</v>
      </c>
      <c r="AD43" s="375" t="s">
        <v>578</v>
      </c>
      <c r="AE43" s="375" t="s">
        <v>682</v>
      </c>
      <c r="AF43" s="374">
        <v>45793</v>
      </c>
      <c r="AG43" s="375"/>
      <c r="AH43" s="375" t="s">
        <v>683</v>
      </c>
      <c r="AI43" s="374">
        <v>45804</v>
      </c>
      <c r="AJ43" s="375"/>
      <c r="AK43" s="375">
        <v>123500</v>
      </c>
      <c r="AL43" s="375" t="s">
        <v>399</v>
      </c>
      <c r="AM43" s="375" t="s">
        <v>712</v>
      </c>
      <c r="AN43" s="375" t="b">
        <v>0</v>
      </c>
      <c r="AO43" s="375" t="s">
        <v>710</v>
      </c>
      <c r="AP43" s="375">
        <v>0</v>
      </c>
      <c r="AQ43" s="375" t="s">
        <v>682</v>
      </c>
      <c r="AR43" s="375">
        <v>123500</v>
      </c>
      <c r="AS43" s="375" t="s">
        <v>581</v>
      </c>
      <c r="AT43" s="375" t="b">
        <v>1</v>
      </c>
      <c r="AU43" s="375">
        <v>0</v>
      </c>
      <c r="AV43" s="375">
        <v>0</v>
      </c>
      <c r="AW43" s="375">
        <v>123500</v>
      </c>
      <c r="AX43" s="375"/>
      <c r="AY43" s="375"/>
    </row>
    <row r="44" spans="1:51" hidden="1" x14ac:dyDescent="0.25">
      <c r="A44" s="374">
        <v>45804</v>
      </c>
      <c r="B44" s="375" t="s">
        <v>563</v>
      </c>
      <c r="C44" s="375" t="s">
        <v>716</v>
      </c>
      <c r="D44" s="375" t="s">
        <v>565</v>
      </c>
      <c r="E44" s="375" t="s">
        <v>120</v>
      </c>
      <c r="F44" s="375" t="s">
        <v>717</v>
      </c>
      <c r="G44" s="375" t="s">
        <v>717</v>
      </c>
      <c r="H44" s="375"/>
      <c r="I44" s="375"/>
      <c r="J44" s="375"/>
      <c r="K44" s="375"/>
      <c r="L44" s="375"/>
      <c r="M44" s="375"/>
      <c r="N44" s="375"/>
      <c r="O44" s="375">
        <v>28260</v>
      </c>
      <c r="P44" s="375">
        <v>6.36</v>
      </c>
      <c r="Q44" s="375"/>
      <c r="R44" s="375">
        <v>6.36</v>
      </c>
      <c r="S44" s="375"/>
      <c r="T44" s="375" t="s">
        <v>718</v>
      </c>
      <c r="U44" s="375" t="s">
        <v>717</v>
      </c>
      <c r="V44" s="375" t="s">
        <v>568</v>
      </c>
      <c r="W44" s="375"/>
      <c r="X44" s="375" t="s">
        <v>717</v>
      </c>
      <c r="Y44" s="375" t="s">
        <v>576</v>
      </c>
      <c r="Z44" s="375">
        <v>28260</v>
      </c>
      <c r="AA44" s="375"/>
      <c r="AB44" s="375"/>
      <c r="AC44" s="375" t="s">
        <v>577</v>
      </c>
      <c r="AD44" s="375" t="s">
        <v>578</v>
      </c>
      <c r="AE44" s="375" t="s">
        <v>123</v>
      </c>
      <c r="AF44" s="374">
        <v>45794</v>
      </c>
      <c r="AG44" s="375"/>
      <c r="AH44" s="375" t="s">
        <v>579</v>
      </c>
      <c r="AI44" s="374">
        <v>45804</v>
      </c>
      <c r="AJ44" s="375"/>
      <c r="AK44" s="375">
        <v>28260</v>
      </c>
      <c r="AL44" s="375" t="s">
        <v>399</v>
      </c>
      <c r="AM44" s="375" t="s">
        <v>719</v>
      </c>
      <c r="AN44" s="375" t="b">
        <v>0</v>
      </c>
      <c r="AO44" s="375" t="s">
        <v>717</v>
      </c>
      <c r="AP44" s="375">
        <v>0</v>
      </c>
      <c r="AQ44" s="375" t="s">
        <v>123</v>
      </c>
      <c r="AR44" s="375">
        <v>28260</v>
      </c>
      <c r="AS44" s="375" t="s">
        <v>581</v>
      </c>
      <c r="AT44" s="375" t="b">
        <v>1</v>
      </c>
      <c r="AU44" s="375">
        <v>0</v>
      </c>
      <c r="AV44" s="375">
        <v>0</v>
      </c>
      <c r="AW44" s="375">
        <v>28260</v>
      </c>
      <c r="AX44" s="375"/>
      <c r="AY44" s="375"/>
    </row>
    <row r="45" spans="1:51" x14ac:dyDescent="0.25">
      <c r="A45" s="374">
        <v>45804</v>
      </c>
      <c r="B45" s="375" t="s">
        <v>563</v>
      </c>
      <c r="C45" s="375" t="s">
        <v>720</v>
      </c>
      <c r="D45" s="375" t="s">
        <v>565</v>
      </c>
      <c r="E45" s="375" t="s">
        <v>123</v>
      </c>
      <c r="F45" s="375" t="s">
        <v>717</v>
      </c>
      <c r="G45" s="373" t="s">
        <v>721</v>
      </c>
      <c r="H45" s="375" t="s">
        <v>722</v>
      </c>
      <c r="I45" s="375" t="s">
        <v>693</v>
      </c>
      <c r="J45" s="380">
        <v>28260</v>
      </c>
      <c r="K45" s="375"/>
      <c r="L45" s="375"/>
      <c r="M45" s="375"/>
      <c r="N45" s="375"/>
      <c r="O45" s="375">
        <v>-28260</v>
      </c>
      <c r="P45" s="375"/>
      <c r="Q45" s="375">
        <v>6.36</v>
      </c>
      <c r="R45" s="375">
        <v>-6.36</v>
      </c>
      <c r="S45" s="375"/>
      <c r="T45" s="375" t="s">
        <v>723</v>
      </c>
      <c r="U45" s="375" t="s">
        <v>717</v>
      </c>
      <c r="V45" s="375" t="s">
        <v>568</v>
      </c>
      <c r="W45" s="375"/>
      <c r="X45" s="375" t="s">
        <v>717</v>
      </c>
      <c r="Y45" s="375" t="s">
        <v>576</v>
      </c>
      <c r="Z45" s="375">
        <v>28260</v>
      </c>
      <c r="AA45" s="375"/>
      <c r="AB45" s="375"/>
      <c r="AC45" s="375" t="s">
        <v>577</v>
      </c>
      <c r="AD45" s="375" t="s">
        <v>578</v>
      </c>
      <c r="AE45" s="375" t="s">
        <v>123</v>
      </c>
      <c r="AF45" s="374">
        <v>45794</v>
      </c>
      <c r="AG45" s="375"/>
      <c r="AH45" s="375" t="s">
        <v>579</v>
      </c>
      <c r="AI45" s="374">
        <v>45804</v>
      </c>
      <c r="AJ45" s="375"/>
      <c r="AK45" s="375">
        <v>28260</v>
      </c>
      <c r="AL45" s="375" t="s">
        <v>399</v>
      </c>
      <c r="AM45" s="375" t="s">
        <v>719</v>
      </c>
      <c r="AN45" s="375" t="b">
        <v>0</v>
      </c>
      <c r="AO45" s="375" t="s">
        <v>717</v>
      </c>
      <c r="AP45" s="375">
        <v>0</v>
      </c>
      <c r="AQ45" s="375" t="s">
        <v>123</v>
      </c>
      <c r="AR45" s="375">
        <v>28260</v>
      </c>
      <c r="AS45" s="375" t="s">
        <v>581</v>
      </c>
      <c r="AT45" s="375" t="b">
        <v>1</v>
      </c>
      <c r="AU45" s="375">
        <v>0</v>
      </c>
      <c r="AV45" s="375">
        <v>0</v>
      </c>
      <c r="AW45" s="375">
        <v>28260</v>
      </c>
      <c r="AX45" s="375"/>
      <c r="AY45" s="375"/>
    </row>
    <row r="46" spans="1:51" hidden="1" x14ac:dyDescent="0.25">
      <c r="A46" s="362">
        <v>45799</v>
      </c>
      <c r="B46" s="363" t="s">
        <v>563</v>
      </c>
      <c r="C46" s="363" t="s">
        <v>724</v>
      </c>
      <c r="D46" s="363" t="s">
        <v>565</v>
      </c>
      <c r="E46" s="363" t="s">
        <v>123</v>
      </c>
      <c r="F46" s="363" t="s">
        <v>725</v>
      </c>
      <c r="G46" s="363" t="s">
        <v>726</v>
      </c>
      <c r="H46" s="375"/>
      <c r="I46" s="375"/>
      <c r="J46" s="380"/>
      <c r="K46" s="375"/>
      <c r="L46" s="375"/>
      <c r="M46" s="375"/>
      <c r="N46" s="375"/>
      <c r="O46" s="363">
        <v>340000</v>
      </c>
      <c r="P46" s="363">
        <v>76.58</v>
      </c>
      <c r="Q46" s="363"/>
      <c r="R46" s="363">
        <v>76.58</v>
      </c>
      <c r="T46" s="363" t="s">
        <v>727</v>
      </c>
      <c r="U46" s="363" t="s">
        <v>725</v>
      </c>
      <c r="V46" s="363" t="s">
        <v>568</v>
      </c>
      <c r="W46" s="363"/>
      <c r="X46" s="366" t="s">
        <v>725</v>
      </c>
      <c r="Y46" s="366" t="s">
        <v>598</v>
      </c>
      <c r="Z46" s="366">
        <v>340000</v>
      </c>
      <c r="AA46" s="366"/>
      <c r="AB46" s="366"/>
      <c r="AC46" s="366" t="s">
        <v>577</v>
      </c>
      <c r="AD46" s="366" t="s">
        <v>599</v>
      </c>
      <c r="AE46" s="366" t="s">
        <v>123</v>
      </c>
      <c r="AF46" s="367">
        <v>45799</v>
      </c>
      <c r="AG46" s="366"/>
      <c r="AH46" s="366" t="s">
        <v>579</v>
      </c>
      <c r="AI46" s="367">
        <v>45805</v>
      </c>
      <c r="AJ46" s="366" t="s">
        <v>726</v>
      </c>
      <c r="AK46" s="366">
        <v>340000</v>
      </c>
      <c r="AL46" s="366" t="s">
        <v>399</v>
      </c>
      <c r="AM46" s="366" t="s">
        <v>728</v>
      </c>
      <c r="AN46" s="366" t="b">
        <v>0</v>
      </c>
      <c r="AO46" s="366" t="s">
        <v>725</v>
      </c>
      <c r="AP46" s="366">
        <v>0</v>
      </c>
      <c r="AQ46" s="366" t="s">
        <v>123</v>
      </c>
      <c r="AR46" s="366">
        <v>60000</v>
      </c>
      <c r="AS46" s="366" t="s">
        <v>581</v>
      </c>
      <c r="AT46" s="366" t="b">
        <v>1</v>
      </c>
      <c r="AU46" s="366">
        <v>0</v>
      </c>
      <c r="AV46" s="366">
        <v>400000</v>
      </c>
      <c r="AW46" s="366">
        <v>60000</v>
      </c>
      <c r="AX46" s="366" t="s">
        <v>729</v>
      </c>
      <c r="AY46" s="375"/>
    </row>
    <row r="47" spans="1:51" x14ac:dyDescent="0.25">
      <c r="A47" s="362">
        <v>45799</v>
      </c>
      <c r="B47" s="363" t="s">
        <v>563</v>
      </c>
      <c r="C47" s="363" t="s">
        <v>724</v>
      </c>
      <c r="D47" s="363" t="s">
        <v>565</v>
      </c>
      <c r="E47" s="363" t="s">
        <v>123</v>
      </c>
      <c r="F47" s="363" t="s">
        <v>725</v>
      </c>
      <c r="G47" s="363" t="s">
        <v>726</v>
      </c>
      <c r="H47" s="373" t="s">
        <v>584</v>
      </c>
      <c r="I47" s="373" t="s">
        <v>604</v>
      </c>
      <c r="J47" s="380"/>
      <c r="K47" s="375"/>
      <c r="L47" s="381">
        <v>340000</v>
      </c>
      <c r="M47" s="375"/>
      <c r="N47" s="375"/>
      <c r="O47" s="363">
        <v>-340000</v>
      </c>
      <c r="P47" s="363"/>
      <c r="Q47" s="363">
        <v>76.58</v>
      </c>
      <c r="R47" s="363">
        <v>-76.58</v>
      </c>
      <c r="T47" s="363" t="s">
        <v>727</v>
      </c>
      <c r="U47" s="363" t="s">
        <v>725</v>
      </c>
      <c r="V47" s="363" t="s">
        <v>568</v>
      </c>
      <c r="W47" s="363"/>
      <c r="X47" s="366" t="s">
        <v>725</v>
      </c>
      <c r="Y47" s="366" t="s">
        <v>598</v>
      </c>
      <c r="Z47" s="366">
        <v>340000</v>
      </c>
      <c r="AA47" s="366"/>
      <c r="AB47" s="366"/>
      <c r="AC47" s="366" t="s">
        <v>577</v>
      </c>
      <c r="AD47" s="366" t="s">
        <v>599</v>
      </c>
      <c r="AE47" s="366" t="s">
        <v>123</v>
      </c>
      <c r="AF47" s="367">
        <v>45799</v>
      </c>
      <c r="AG47" s="366"/>
      <c r="AH47" s="366" t="s">
        <v>579</v>
      </c>
      <c r="AI47" s="367">
        <v>45805</v>
      </c>
      <c r="AJ47" s="366" t="s">
        <v>726</v>
      </c>
      <c r="AK47" s="366">
        <v>340000</v>
      </c>
      <c r="AL47" s="366" t="s">
        <v>399</v>
      </c>
      <c r="AM47" s="366" t="s">
        <v>728</v>
      </c>
      <c r="AN47" s="366" t="b">
        <v>0</v>
      </c>
      <c r="AO47" s="366" t="s">
        <v>725</v>
      </c>
      <c r="AP47" s="366">
        <v>0</v>
      </c>
      <c r="AQ47" s="366" t="s">
        <v>123</v>
      </c>
      <c r="AR47" s="366">
        <v>60000</v>
      </c>
      <c r="AS47" s="366" t="s">
        <v>581</v>
      </c>
      <c r="AT47" s="366" t="b">
        <v>1</v>
      </c>
      <c r="AU47" s="366">
        <v>0</v>
      </c>
      <c r="AV47" s="366">
        <v>400000</v>
      </c>
      <c r="AW47" s="366">
        <v>60000</v>
      </c>
      <c r="AX47" s="366" t="s">
        <v>729</v>
      </c>
      <c r="AY47" s="375"/>
    </row>
    <row r="48" spans="1:51" hidden="1" x14ac:dyDescent="0.25">
      <c r="A48" s="374">
        <v>45803</v>
      </c>
      <c r="B48" s="375" t="s">
        <v>563</v>
      </c>
      <c r="C48" s="375" t="s">
        <v>730</v>
      </c>
      <c r="D48" s="375" t="s">
        <v>565</v>
      </c>
      <c r="E48" s="375" t="s">
        <v>120</v>
      </c>
      <c r="F48" s="375" t="s">
        <v>731</v>
      </c>
      <c r="G48" s="375" t="s">
        <v>731</v>
      </c>
      <c r="H48" s="375"/>
      <c r="I48" s="375"/>
      <c r="J48" s="375"/>
      <c r="K48" s="375"/>
      <c r="L48" s="375"/>
      <c r="M48" s="375"/>
      <c r="N48" s="375"/>
      <c r="O48" s="375">
        <v>15000000</v>
      </c>
      <c r="P48" s="375">
        <v>3378.38</v>
      </c>
      <c r="Q48" s="375"/>
      <c r="R48" s="375">
        <v>3378.38</v>
      </c>
      <c r="S48" s="375"/>
      <c r="T48" s="375" t="s">
        <v>732</v>
      </c>
      <c r="U48" s="375" t="s">
        <v>731</v>
      </c>
      <c r="V48" s="375" t="s">
        <v>568</v>
      </c>
      <c r="W48" s="375" t="s">
        <v>731</v>
      </c>
      <c r="X48" s="375"/>
      <c r="Y48" s="375"/>
      <c r="Z48" s="375"/>
      <c r="AA48" s="375"/>
      <c r="AB48" s="375"/>
      <c r="AC48" s="375"/>
      <c r="AD48" s="375"/>
      <c r="AE48" s="375"/>
      <c r="AF48" s="375"/>
      <c r="AG48" s="375"/>
      <c r="AH48" s="375"/>
      <c r="AI48" s="375"/>
      <c r="AJ48" s="375"/>
      <c r="AK48" s="375"/>
      <c r="AL48" s="375"/>
      <c r="AM48" s="375"/>
      <c r="AN48" s="375"/>
      <c r="AO48" s="375"/>
      <c r="AP48" s="375"/>
      <c r="AQ48" s="375"/>
      <c r="AR48" s="375"/>
      <c r="AS48" s="375"/>
      <c r="AT48" s="375"/>
      <c r="AU48" s="375"/>
      <c r="AV48" s="375"/>
      <c r="AW48" s="375"/>
      <c r="AX48" s="375"/>
      <c r="AY48" s="375"/>
    </row>
    <row r="49" spans="1:51" x14ac:dyDescent="0.25">
      <c r="A49" s="374">
        <v>45803</v>
      </c>
      <c r="B49" s="375" t="s">
        <v>563</v>
      </c>
      <c r="C49" s="375" t="s">
        <v>733</v>
      </c>
      <c r="D49" s="375" t="s">
        <v>565</v>
      </c>
      <c r="E49" s="375" t="s">
        <v>136</v>
      </c>
      <c r="F49" s="375" t="s">
        <v>731</v>
      </c>
      <c r="G49" s="375" t="s">
        <v>734</v>
      </c>
      <c r="H49" s="373" t="s">
        <v>735</v>
      </c>
      <c r="I49" s="375"/>
      <c r="J49" s="375">
        <v>15000000</v>
      </c>
      <c r="K49" s="375"/>
      <c r="L49" s="375"/>
      <c r="M49" s="375"/>
      <c r="N49" s="375"/>
      <c r="O49" s="375">
        <v>-15000000</v>
      </c>
      <c r="P49" s="375"/>
      <c r="Q49" s="375">
        <v>3378.38</v>
      </c>
      <c r="R49" s="375">
        <v>-3378.38</v>
      </c>
      <c r="S49" s="375"/>
      <c r="T49" s="375" t="s">
        <v>736</v>
      </c>
      <c r="U49" s="375" t="s">
        <v>731</v>
      </c>
      <c r="V49" s="375" t="s">
        <v>568</v>
      </c>
      <c r="W49" s="375" t="s">
        <v>731</v>
      </c>
      <c r="X49" s="375"/>
      <c r="Y49" s="375"/>
      <c r="Z49" s="375"/>
      <c r="AA49" s="375"/>
      <c r="AB49" s="375"/>
      <c r="AC49" s="375"/>
      <c r="AD49" s="375"/>
      <c r="AE49" s="375"/>
      <c r="AF49" s="375"/>
      <c r="AG49" s="375"/>
      <c r="AH49" s="375"/>
      <c r="AI49" s="375"/>
      <c r="AJ49" s="375"/>
      <c r="AK49" s="375"/>
      <c r="AL49" s="375"/>
      <c r="AM49" s="375"/>
      <c r="AN49" s="375"/>
      <c r="AO49" s="375"/>
      <c r="AP49" s="375"/>
      <c r="AQ49" s="375"/>
      <c r="AR49" s="375"/>
      <c r="AS49" s="375"/>
      <c r="AT49" s="375"/>
      <c r="AU49" s="375"/>
      <c r="AV49" s="375"/>
      <c r="AW49" s="375"/>
      <c r="AX49" s="375"/>
      <c r="AY49" s="375"/>
    </row>
    <row r="50" spans="1:51" hidden="1" x14ac:dyDescent="0.25">
      <c r="A50" s="374">
        <v>45798</v>
      </c>
      <c r="B50" s="375" t="s">
        <v>563</v>
      </c>
      <c r="C50" s="375" t="s">
        <v>737</v>
      </c>
      <c r="D50" s="375" t="s">
        <v>565</v>
      </c>
      <c r="E50" s="375" t="s">
        <v>120</v>
      </c>
      <c r="F50" s="375" t="s">
        <v>738</v>
      </c>
      <c r="G50" s="375" t="s">
        <v>738</v>
      </c>
      <c r="H50" s="375"/>
      <c r="I50" s="375"/>
      <c r="J50" s="375"/>
      <c r="K50" s="375"/>
      <c r="L50" s="375"/>
      <c r="M50" s="375"/>
      <c r="N50" s="375"/>
      <c r="O50" s="375">
        <v>84655.2</v>
      </c>
      <c r="P50" s="375">
        <v>19.11</v>
      </c>
      <c r="Q50" s="375"/>
      <c r="R50" s="375">
        <v>19.11</v>
      </c>
      <c r="S50" s="375"/>
      <c r="T50" s="375" t="s">
        <v>739</v>
      </c>
      <c r="U50" s="375" t="s">
        <v>738</v>
      </c>
      <c r="V50" s="375" t="s">
        <v>568</v>
      </c>
      <c r="W50" s="375"/>
      <c r="X50" s="375" t="s">
        <v>738</v>
      </c>
      <c r="Y50" s="375" t="s">
        <v>576</v>
      </c>
      <c r="Z50" s="375">
        <v>84655.200000000012</v>
      </c>
      <c r="AA50" s="375"/>
      <c r="AB50" s="375"/>
      <c r="AC50" s="375" t="s">
        <v>577</v>
      </c>
      <c r="AD50" s="375" t="s">
        <v>578</v>
      </c>
      <c r="AE50" s="375" t="s">
        <v>123</v>
      </c>
      <c r="AF50" s="374">
        <v>45780</v>
      </c>
      <c r="AG50" s="375"/>
      <c r="AH50" s="375" t="s">
        <v>579</v>
      </c>
      <c r="AI50" s="374">
        <v>45798</v>
      </c>
      <c r="AJ50" s="375"/>
      <c r="AK50" s="375">
        <v>84655.2</v>
      </c>
      <c r="AL50" s="375" t="s">
        <v>399</v>
      </c>
      <c r="AM50" s="375" t="s">
        <v>740</v>
      </c>
      <c r="AN50" s="375" t="b">
        <v>0</v>
      </c>
      <c r="AO50" s="375" t="s">
        <v>738</v>
      </c>
      <c r="AP50" s="375">
        <v>0</v>
      </c>
      <c r="AQ50" s="375" t="s">
        <v>123</v>
      </c>
      <c r="AR50" s="375">
        <v>84655.2</v>
      </c>
      <c r="AS50" s="375" t="s">
        <v>581</v>
      </c>
      <c r="AT50" s="375" t="b">
        <v>1</v>
      </c>
      <c r="AU50" s="375">
        <v>0</v>
      </c>
      <c r="AV50" s="375">
        <v>0</v>
      </c>
      <c r="AW50" s="375">
        <v>84655.200000000012</v>
      </c>
      <c r="AX50" s="375"/>
      <c r="AY50" s="375"/>
    </row>
    <row r="51" spans="1:51" x14ac:dyDescent="0.25">
      <c r="A51" s="374">
        <v>45798</v>
      </c>
      <c r="B51" s="375" t="s">
        <v>563</v>
      </c>
      <c r="C51" s="375" t="s">
        <v>741</v>
      </c>
      <c r="D51" s="375" t="s">
        <v>565</v>
      </c>
      <c r="E51" s="375" t="s">
        <v>123</v>
      </c>
      <c r="F51" s="375" t="s">
        <v>738</v>
      </c>
      <c r="G51" s="373" t="s">
        <v>742</v>
      </c>
      <c r="H51" s="373" t="s">
        <v>743</v>
      </c>
      <c r="I51" s="375" t="s">
        <v>744</v>
      </c>
      <c r="J51" s="375">
        <v>84655.200000000012</v>
      </c>
      <c r="K51" s="375"/>
      <c r="L51" s="375"/>
      <c r="M51" s="375"/>
      <c r="N51" s="375"/>
      <c r="O51" s="375">
        <v>-84655.2</v>
      </c>
      <c r="P51" s="375"/>
      <c r="Q51" s="375">
        <v>19.11</v>
      </c>
      <c r="R51" s="375">
        <v>-19.11</v>
      </c>
      <c r="S51" s="375"/>
      <c r="T51" s="375" t="s">
        <v>745</v>
      </c>
      <c r="U51" s="375" t="s">
        <v>738</v>
      </c>
      <c r="V51" s="375" t="s">
        <v>568</v>
      </c>
      <c r="W51" s="375"/>
      <c r="X51" s="375" t="s">
        <v>738</v>
      </c>
      <c r="Y51" s="375" t="s">
        <v>576</v>
      </c>
      <c r="Z51" s="375">
        <v>84655.200000000012</v>
      </c>
      <c r="AA51" s="375"/>
      <c r="AB51" s="375"/>
      <c r="AC51" s="375" t="s">
        <v>577</v>
      </c>
      <c r="AD51" s="375" t="s">
        <v>578</v>
      </c>
      <c r="AE51" s="375" t="s">
        <v>123</v>
      </c>
      <c r="AF51" s="374">
        <v>45780</v>
      </c>
      <c r="AG51" s="375"/>
      <c r="AH51" s="375" t="s">
        <v>579</v>
      </c>
      <c r="AI51" s="374">
        <v>45798</v>
      </c>
      <c r="AJ51" s="375"/>
      <c r="AK51" s="375">
        <v>84655.2</v>
      </c>
      <c r="AL51" s="375" t="s">
        <v>399</v>
      </c>
      <c r="AM51" s="375" t="s">
        <v>740</v>
      </c>
      <c r="AN51" s="375" t="b">
        <v>0</v>
      </c>
      <c r="AO51" s="375" t="s">
        <v>738</v>
      </c>
      <c r="AP51" s="375">
        <v>0</v>
      </c>
      <c r="AQ51" s="375" t="s">
        <v>123</v>
      </c>
      <c r="AR51" s="375">
        <v>84655.2</v>
      </c>
      <c r="AS51" s="375" t="s">
        <v>581</v>
      </c>
      <c r="AT51" s="375" t="b">
        <v>1</v>
      </c>
      <c r="AU51" s="375">
        <v>0</v>
      </c>
      <c r="AV51" s="375">
        <v>0</v>
      </c>
      <c r="AW51" s="375">
        <v>84655.200000000012</v>
      </c>
      <c r="AX51" s="375"/>
      <c r="AY51" s="375"/>
    </row>
    <row r="52" spans="1:51" hidden="1" x14ac:dyDescent="0.25">
      <c r="A52" s="374">
        <v>45798</v>
      </c>
      <c r="B52" s="375" t="s">
        <v>563</v>
      </c>
      <c r="C52" s="375" t="s">
        <v>746</v>
      </c>
      <c r="D52" s="375" t="s">
        <v>565</v>
      </c>
      <c r="E52" s="375" t="s">
        <v>120</v>
      </c>
      <c r="F52" s="375" t="s">
        <v>747</v>
      </c>
      <c r="G52" s="375" t="s">
        <v>747</v>
      </c>
      <c r="H52" s="375"/>
      <c r="I52" s="375"/>
      <c r="J52" s="375"/>
      <c r="K52" s="375"/>
      <c r="L52" s="375"/>
      <c r="M52" s="375"/>
      <c r="N52" s="375"/>
      <c r="O52" s="375">
        <v>181584.76</v>
      </c>
      <c r="P52" s="375">
        <v>40.99</v>
      </c>
      <c r="Q52" s="375"/>
      <c r="R52" s="375">
        <v>40.99</v>
      </c>
      <c r="S52" s="375"/>
      <c r="T52" s="375" t="s">
        <v>748</v>
      </c>
      <c r="U52" s="375" t="s">
        <v>747</v>
      </c>
      <c r="V52" s="375" t="s">
        <v>568</v>
      </c>
      <c r="W52" s="375"/>
      <c r="X52" s="375" t="s">
        <v>747</v>
      </c>
      <c r="Y52" s="375" t="s">
        <v>576</v>
      </c>
      <c r="Z52" s="375">
        <v>181584.76</v>
      </c>
      <c r="AA52" s="375"/>
      <c r="AB52" s="375"/>
      <c r="AC52" s="375" t="s">
        <v>577</v>
      </c>
      <c r="AD52" s="375" t="s">
        <v>578</v>
      </c>
      <c r="AE52" s="375" t="s">
        <v>123</v>
      </c>
      <c r="AF52" s="374">
        <v>45780</v>
      </c>
      <c r="AG52" s="375"/>
      <c r="AH52" s="375" t="s">
        <v>579</v>
      </c>
      <c r="AI52" s="374">
        <v>45798</v>
      </c>
      <c r="AJ52" s="375"/>
      <c r="AK52" s="375">
        <v>181584.76</v>
      </c>
      <c r="AL52" s="375" t="s">
        <v>399</v>
      </c>
      <c r="AM52" s="375" t="s">
        <v>749</v>
      </c>
      <c r="AN52" s="375" t="b">
        <v>0</v>
      </c>
      <c r="AO52" s="375" t="s">
        <v>747</v>
      </c>
      <c r="AP52" s="375">
        <v>0</v>
      </c>
      <c r="AQ52" s="375" t="s">
        <v>123</v>
      </c>
      <c r="AR52" s="375">
        <v>181584.76</v>
      </c>
      <c r="AS52" s="375" t="s">
        <v>581</v>
      </c>
      <c r="AT52" s="375" t="b">
        <v>1</v>
      </c>
      <c r="AU52" s="375">
        <v>0</v>
      </c>
      <c r="AV52" s="375">
        <v>0</v>
      </c>
      <c r="AW52" s="375">
        <v>181584.76</v>
      </c>
      <c r="AX52" s="375"/>
      <c r="AY52" s="375"/>
    </row>
    <row r="53" spans="1:51" x14ac:dyDescent="0.25">
      <c r="A53" s="374">
        <v>45798</v>
      </c>
      <c r="B53" s="375" t="s">
        <v>563</v>
      </c>
      <c r="C53" s="375" t="s">
        <v>750</v>
      </c>
      <c r="D53" s="375" t="s">
        <v>565</v>
      </c>
      <c r="E53" s="375" t="s">
        <v>123</v>
      </c>
      <c r="F53" s="373" t="s">
        <v>747</v>
      </c>
      <c r="G53" s="373" t="s">
        <v>751</v>
      </c>
      <c r="H53" s="373" t="s">
        <v>743</v>
      </c>
      <c r="I53" s="375" t="s">
        <v>744</v>
      </c>
      <c r="J53" s="375">
        <v>181584.76</v>
      </c>
      <c r="K53" s="375"/>
      <c r="L53" s="375"/>
      <c r="M53" s="375"/>
      <c r="N53" s="375"/>
      <c r="O53" s="375">
        <v>-181584.76</v>
      </c>
      <c r="P53" s="375"/>
      <c r="Q53" s="375">
        <v>40.99</v>
      </c>
      <c r="R53" s="375">
        <v>-40.99</v>
      </c>
      <c r="S53" s="375"/>
      <c r="T53" s="375" t="s">
        <v>752</v>
      </c>
      <c r="U53" s="375" t="s">
        <v>747</v>
      </c>
      <c r="V53" s="375" t="s">
        <v>568</v>
      </c>
      <c r="W53" s="375"/>
      <c r="X53" s="375" t="s">
        <v>747</v>
      </c>
      <c r="Y53" s="375" t="s">
        <v>576</v>
      </c>
      <c r="Z53" s="375">
        <v>181584.76</v>
      </c>
      <c r="AA53" s="375"/>
      <c r="AB53" s="375"/>
      <c r="AC53" s="375" t="s">
        <v>577</v>
      </c>
      <c r="AD53" s="375" t="s">
        <v>578</v>
      </c>
      <c r="AE53" s="375" t="s">
        <v>123</v>
      </c>
      <c r="AF53" s="374">
        <v>45780</v>
      </c>
      <c r="AG53" s="375"/>
      <c r="AH53" s="375" t="s">
        <v>579</v>
      </c>
      <c r="AI53" s="374">
        <v>45798</v>
      </c>
      <c r="AJ53" s="375"/>
      <c r="AK53" s="375">
        <v>181584.76</v>
      </c>
      <c r="AL53" s="375" t="s">
        <v>399</v>
      </c>
      <c r="AM53" s="375" t="s">
        <v>749</v>
      </c>
      <c r="AN53" s="375" t="b">
        <v>0</v>
      </c>
      <c r="AO53" s="375" t="s">
        <v>747</v>
      </c>
      <c r="AP53" s="375">
        <v>0</v>
      </c>
      <c r="AQ53" s="375" t="s">
        <v>123</v>
      </c>
      <c r="AR53" s="375">
        <v>181584.76</v>
      </c>
      <c r="AS53" s="375" t="s">
        <v>581</v>
      </c>
      <c r="AT53" s="375" t="b">
        <v>1</v>
      </c>
      <c r="AU53" s="375">
        <v>0</v>
      </c>
      <c r="AV53" s="375">
        <v>0</v>
      </c>
      <c r="AW53" s="375">
        <v>181584.76</v>
      </c>
      <c r="AX53" s="375"/>
      <c r="AY53" s="375"/>
    </row>
    <row r="54" spans="1:51" hidden="1" x14ac:dyDescent="0.25">
      <c r="A54" s="374">
        <v>45797</v>
      </c>
      <c r="B54" s="375" t="s">
        <v>563</v>
      </c>
      <c r="C54" s="375" t="s">
        <v>753</v>
      </c>
      <c r="D54" s="375" t="s">
        <v>565</v>
      </c>
      <c r="E54" s="375" t="s">
        <v>120</v>
      </c>
      <c r="F54" s="375" t="s">
        <v>754</v>
      </c>
      <c r="G54" s="375" t="s">
        <v>754</v>
      </c>
      <c r="H54" s="375"/>
      <c r="I54" s="375"/>
      <c r="J54" s="375"/>
      <c r="K54" s="375"/>
      <c r="L54" s="375"/>
      <c r="M54" s="375"/>
      <c r="N54" s="375"/>
      <c r="O54" s="375">
        <v>2417377.5</v>
      </c>
      <c r="P54" s="375">
        <v>545.67999999999995</v>
      </c>
      <c r="Q54" s="375"/>
      <c r="R54" s="375">
        <v>545.67999999999995</v>
      </c>
      <c r="S54" s="375"/>
      <c r="T54" s="375" t="s">
        <v>755</v>
      </c>
      <c r="U54" s="375" t="s">
        <v>754</v>
      </c>
      <c r="V54" s="375" t="s">
        <v>568</v>
      </c>
      <c r="W54" s="375"/>
      <c r="X54" s="375" t="s">
        <v>754</v>
      </c>
      <c r="Y54" s="375" t="s">
        <v>576</v>
      </c>
      <c r="Z54" s="375">
        <v>2417377.5</v>
      </c>
      <c r="AA54" s="375"/>
      <c r="AB54" s="375"/>
      <c r="AC54" s="375" t="s">
        <v>577</v>
      </c>
      <c r="AD54" s="375" t="s">
        <v>578</v>
      </c>
      <c r="AE54" s="375" t="s">
        <v>123</v>
      </c>
      <c r="AF54" s="374">
        <v>45791</v>
      </c>
      <c r="AG54" s="375"/>
      <c r="AH54" s="375" t="s">
        <v>579</v>
      </c>
      <c r="AI54" s="374">
        <v>45797</v>
      </c>
      <c r="AJ54" s="375"/>
      <c r="AK54" s="375">
        <v>2417377.5</v>
      </c>
      <c r="AL54" s="375" t="s">
        <v>399</v>
      </c>
      <c r="AM54" s="375" t="s">
        <v>756</v>
      </c>
      <c r="AN54" s="375" t="b">
        <v>0</v>
      </c>
      <c r="AO54" s="375" t="s">
        <v>754</v>
      </c>
      <c r="AP54" s="375">
        <v>0</v>
      </c>
      <c r="AQ54" s="375" t="s">
        <v>123</v>
      </c>
      <c r="AR54" s="375">
        <v>2417377.5</v>
      </c>
      <c r="AS54" s="375" t="s">
        <v>581</v>
      </c>
      <c r="AT54" s="375" t="b">
        <v>1</v>
      </c>
      <c r="AU54" s="375">
        <v>0</v>
      </c>
      <c r="AV54" s="375">
        <v>0</v>
      </c>
      <c r="AW54" s="375">
        <v>2417377.5</v>
      </c>
      <c r="AX54" s="375"/>
      <c r="AY54" s="375"/>
    </row>
    <row r="55" spans="1:51" x14ac:dyDescent="0.25">
      <c r="A55" s="374">
        <v>45797</v>
      </c>
      <c r="B55" s="375" t="s">
        <v>563</v>
      </c>
      <c r="C55" s="375" t="s">
        <v>757</v>
      </c>
      <c r="D55" s="375" t="s">
        <v>565</v>
      </c>
      <c r="E55" s="375" t="s">
        <v>123</v>
      </c>
      <c r="F55" s="373" t="s">
        <v>754</v>
      </c>
      <c r="G55" s="373" t="s">
        <v>758</v>
      </c>
      <c r="H55" s="373" t="s">
        <v>743</v>
      </c>
      <c r="I55" s="375" t="s">
        <v>759</v>
      </c>
      <c r="J55" s="375">
        <v>2417377.5</v>
      </c>
      <c r="K55" s="375"/>
      <c r="L55" s="375"/>
      <c r="M55" s="375"/>
      <c r="N55" s="375"/>
      <c r="O55" s="375">
        <v>-2417377.5</v>
      </c>
      <c r="P55" s="375"/>
      <c r="Q55" s="375">
        <v>545.67999999999995</v>
      </c>
      <c r="R55" s="375">
        <v>-545.67999999999995</v>
      </c>
      <c r="S55" s="375"/>
      <c r="T55" s="375" t="s">
        <v>760</v>
      </c>
      <c r="U55" s="375" t="s">
        <v>754</v>
      </c>
      <c r="V55" s="375" t="s">
        <v>568</v>
      </c>
      <c r="W55" s="375"/>
      <c r="X55" s="375" t="s">
        <v>754</v>
      </c>
      <c r="Y55" s="375" t="s">
        <v>576</v>
      </c>
      <c r="Z55" s="375">
        <v>2417377.5</v>
      </c>
      <c r="AA55" s="375"/>
      <c r="AB55" s="375"/>
      <c r="AC55" s="375" t="s">
        <v>577</v>
      </c>
      <c r="AD55" s="375" t="s">
        <v>578</v>
      </c>
      <c r="AE55" s="375" t="s">
        <v>123</v>
      </c>
      <c r="AF55" s="374">
        <v>45791</v>
      </c>
      <c r="AG55" s="375"/>
      <c r="AH55" s="375" t="s">
        <v>579</v>
      </c>
      <c r="AI55" s="374">
        <v>45797</v>
      </c>
      <c r="AJ55" s="375"/>
      <c r="AK55" s="375">
        <v>2417377.5</v>
      </c>
      <c r="AL55" s="375" t="s">
        <v>399</v>
      </c>
      <c r="AM55" s="375" t="s">
        <v>756</v>
      </c>
      <c r="AN55" s="375" t="b">
        <v>0</v>
      </c>
      <c r="AO55" s="375" t="s">
        <v>754</v>
      </c>
      <c r="AP55" s="375">
        <v>0</v>
      </c>
      <c r="AQ55" s="375" t="s">
        <v>123</v>
      </c>
      <c r="AR55" s="375">
        <v>2417377.5</v>
      </c>
      <c r="AS55" s="375" t="s">
        <v>581</v>
      </c>
      <c r="AT55" s="375" t="b">
        <v>1</v>
      </c>
      <c r="AU55" s="375">
        <v>0</v>
      </c>
      <c r="AV55" s="375">
        <v>0</v>
      </c>
      <c r="AW55" s="375">
        <v>2417377.5</v>
      </c>
      <c r="AX55" s="375"/>
      <c r="AY55" s="375"/>
    </row>
    <row r="56" spans="1:51" hidden="1" x14ac:dyDescent="0.25">
      <c r="A56" s="374">
        <v>45797</v>
      </c>
      <c r="B56" s="375" t="s">
        <v>563</v>
      </c>
      <c r="C56" s="375" t="s">
        <v>761</v>
      </c>
      <c r="D56" s="375" t="s">
        <v>565</v>
      </c>
      <c r="E56" s="375" t="s">
        <v>120</v>
      </c>
      <c r="F56" s="375" t="s">
        <v>762</v>
      </c>
      <c r="G56" s="375" t="s">
        <v>762</v>
      </c>
      <c r="H56" s="375"/>
      <c r="I56" s="375"/>
      <c r="J56" s="375"/>
      <c r="K56" s="375"/>
      <c r="L56" s="375"/>
      <c r="M56" s="375"/>
      <c r="N56" s="375"/>
      <c r="O56" s="375">
        <v>75000</v>
      </c>
      <c r="P56" s="375">
        <v>16.93</v>
      </c>
      <c r="Q56" s="375"/>
      <c r="R56" s="375">
        <v>16.93</v>
      </c>
      <c r="S56" s="375"/>
      <c r="T56" s="375" t="s">
        <v>763</v>
      </c>
      <c r="U56" s="375" t="s">
        <v>762</v>
      </c>
      <c r="V56" s="375" t="s">
        <v>568</v>
      </c>
      <c r="W56" s="375"/>
      <c r="X56" s="375" t="s">
        <v>762</v>
      </c>
      <c r="Y56" s="375" t="s">
        <v>576</v>
      </c>
      <c r="Z56" s="375">
        <v>75000</v>
      </c>
      <c r="AA56" s="375"/>
      <c r="AB56" s="375"/>
      <c r="AC56" s="375" t="s">
        <v>577</v>
      </c>
      <c r="AD56" s="375" t="s">
        <v>578</v>
      </c>
      <c r="AE56" s="375" t="s">
        <v>123</v>
      </c>
      <c r="AF56" s="374">
        <v>45791</v>
      </c>
      <c r="AG56" s="375"/>
      <c r="AH56" s="375" t="s">
        <v>579</v>
      </c>
      <c r="AI56" s="374">
        <v>45797</v>
      </c>
      <c r="AJ56" s="375"/>
      <c r="AK56" s="375">
        <v>75000</v>
      </c>
      <c r="AL56" s="375" t="s">
        <v>399</v>
      </c>
      <c r="AM56" s="375" t="s">
        <v>764</v>
      </c>
      <c r="AN56" s="375" t="b">
        <v>0</v>
      </c>
      <c r="AO56" s="375" t="s">
        <v>762</v>
      </c>
      <c r="AP56" s="375">
        <v>0</v>
      </c>
      <c r="AQ56" s="375" t="s">
        <v>123</v>
      </c>
      <c r="AR56" s="375">
        <v>75000</v>
      </c>
      <c r="AS56" s="375" t="s">
        <v>581</v>
      </c>
      <c r="AT56" s="375" t="b">
        <v>1</v>
      </c>
      <c r="AU56" s="375">
        <v>0</v>
      </c>
      <c r="AV56" s="375">
        <v>0</v>
      </c>
      <c r="AW56" s="375">
        <v>75000</v>
      </c>
      <c r="AX56" s="375"/>
      <c r="AY56" s="375"/>
    </row>
    <row r="57" spans="1:51" x14ac:dyDescent="0.25">
      <c r="A57" s="374">
        <v>45797</v>
      </c>
      <c r="B57" s="375" t="s">
        <v>563</v>
      </c>
      <c r="C57" s="375" t="s">
        <v>765</v>
      </c>
      <c r="D57" s="375" t="s">
        <v>565</v>
      </c>
      <c r="E57" s="375" t="s">
        <v>123</v>
      </c>
      <c r="F57" s="375" t="s">
        <v>762</v>
      </c>
      <c r="G57" s="373" t="s">
        <v>766</v>
      </c>
      <c r="H57" s="373" t="s">
        <v>629</v>
      </c>
      <c r="I57" s="375" t="s">
        <v>759</v>
      </c>
      <c r="J57" s="375">
        <v>75000</v>
      </c>
      <c r="K57" s="375"/>
      <c r="L57" s="375"/>
      <c r="M57" s="375"/>
      <c r="N57" s="375"/>
      <c r="O57" s="375">
        <v>-75000</v>
      </c>
      <c r="P57" s="375"/>
      <c r="Q57" s="375">
        <v>16.93</v>
      </c>
      <c r="R57" s="375">
        <v>-16.93</v>
      </c>
      <c r="S57" s="375"/>
      <c r="T57" s="375" t="s">
        <v>767</v>
      </c>
      <c r="U57" s="375" t="s">
        <v>762</v>
      </c>
      <c r="V57" s="375" t="s">
        <v>568</v>
      </c>
      <c r="W57" s="375"/>
      <c r="X57" s="375" t="s">
        <v>762</v>
      </c>
      <c r="Y57" s="375" t="s">
        <v>576</v>
      </c>
      <c r="Z57" s="375">
        <v>75000</v>
      </c>
      <c r="AA57" s="375"/>
      <c r="AB57" s="375"/>
      <c r="AC57" s="375" t="s">
        <v>577</v>
      </c>
      <c r="AD57" s="375" t="s">
        <v>578</v>
      </c>
      <c r="AE57" s="375" t="s">
        <v>123</v>
      </c>
      <c r="AF57" s="374">
        <v>45791</v>
      </c>
      <c r="AG57" s="375"/>
      <c r="AH57" s="375" t="s">
        <v>579</v>
      </c>
      <c r="AI57" s="374">
        <v>45797</v>
      </c>
      <c r="AJ57" s="375"/>
      <c r="AK57" s="375">
        <v>75000</v>
      </c>
      <c r="AL57" s="375" t="s">
        <v>399</v>
      </c>
      <c r="AM57" s="375" t="s">
        <v>764</v>
      </c>
      <c r="AN57" s="375" t="b">
        <v>0</v>
      </c>
      <c r="AO57" s="375" t="s">
        <v>762</v>
      </c>
      <c r="AP57" s="375">
        <v>0</v>
      </c>
      <c r="AQ57" s="375" t="s">
        <v>123</v>
      </c>
      <c r="AR57" s="375">
        <v>75000</v>
      </c>
      <c r="AS57" s="375" t="s">
        <v>581</v>
      </c>
      <c r="AT57" s="375" t="b">
        <v>1</v>
      </c>
      <c r="AU57" s="375">
        <v>0</v>
      </c>
      <c r="AV57" s="375">
        <v>0</v>
      </c>
      <c r="AW57" s="375">
        <v>75000</v>
      </c>
      <c r="AX57" s="375"/>
      <c r="AY57" s="375"/>
    </row>
    <row r="58" spans="1:51" hidden="1" x14ac:dyDescent="0.25">
      <c r="A58" s="374">
        <v>45797</v>
      </c>
      <c r="B58" s="375" t="s">
        <v>563</v>
      </c>
      <c r="C58" s="375" t="s">
        <v>768</v>
      </c>
      <c r="D58" s="375" t="s">
        <v>565</v>
      </c>
      <c r="E58" s="375" t="s">
        <v>120</v>
      </c>
      <c r="F58" s="375" t="s">
        <v>769</v>
      </c>
      <c r="G58" s="375" t="s">
        <v>769</v>
      </c>
      <c r="H58" s="375"/>
      <c r="I58" s="375"/>
      <c r="J58" s="375"/>
      <c r="K58" s="375"/>
      <c r="L58" s="375"/>
      <c r="M58" s="375"/>
      <c r="N58" s="375"/>
      <c r="O58" s="375">
        <v>17500</v>
      </c>
      <c r="P58" s="375">
        <v>3.95</v>
      </c>
      <c r="Q58" s="375"/>
      <c r="R58" s="375">
        <v>3.95</v>
      </c>
      <c r="S58" s="375"/>
      <c r="T58" s="375" t="s">
        <v>770</v>
      </c>
      <c r="U58" s="375" t="s">
        <v>769</v>
      </c>
      <c r="V58" s="375" t="s">
        <v>568</v>
      </c>
      <c r="W58" s="375"/>
      <c r="X58" s="375" t="s">
        <v>769</v>
      </c>
      <c r="Y58" s="375" t="s">
        <v>576</v>
      </c>
      <c r="Z58" s="375">
        <v>17500</v>
      </c>
      <c r="AA58" s="375"/>
      <c r="AB58" s="375"/>
      <c r="AC58" s="375" t="s">
        <v>577</v>
      </c>
      <c r="AD58" s="375" t="s">
        <v>578</v>
      </c>
      <c r="AE58" s="375" t="s">
        <v>123</v>
      </c>
      <c r="AF58" s="374">
        <v>45791</v>
      </c>
      <c r="AG58" s="375"/>
      <c r="AH58" s="375" t="s">
        <v>579</v>
      </c>
      <c r="AI58" s="374">
        <v>45797</v>
      </c>
      <c r="AJ58" s="375"/>
      <c r="AK58" s="375">
        <v>17500</v>
      </c>
      <c r="AL58" s="375" t="s">
        <v>399</v>
      </c>
      <c r="AM58" s="375" t="s">
        <v>771</v>
      </c>
      <c r="AN58" s="375" t="b">
        <v>0</v>
      </c>
      <c r="AO58" s="375" t="s">
        <v>769</v>
      </c>
      <c r="AP58" s="375">
        <v>0</v>
      </c>
      <c r="AQ58" s="375" t="s">
        <v>123</v>
      </c>
      <c r="AR58" s="375">
        <v>17500</v>
      </c>
      <c r="AS58" s="375" t="s">
        <v>581</v>
      </c>
      <c r="AT58" s="375" t="b">
        <v>1</v>
      </c>
      <c r="AU58" s="375">
        <v>0</v>
      </c>
      <c r="AV58" s="375">
        <v>0</v>
      </c>
      <c r="AW58" s="375">
        <v>17500</v>
      </c>
      <c r="AX58" s="375"/>
      <c r="AY58" s="375"/>
    </row>
    <row r="59" spans="1:51" x14ac:dyDescent="0.25">
      <c r="A59" s="374">
        <v>45797</v>
      </c>
      <c r="B59" s="375" t="s">
        <v>563</v>
      </c>
      <c r="C59" s="375" t="s">
        <v>772</v>
      </c>
      <c r="D59" s="375" t="s">
        <v>565</v>
      </c>
      <c r="E59" s="375" t="s">
        <v>123</v>
      </c>
      <c r="F59" s="375" t="s">
        <v>769</v>
      </c>
      <c r="G59" s="373" t="s">
        <v>773</v>
      </c>
      <c r="H59" s="373" t="s">
        <v>629</v>
      </c>
      <c r="I59" s="375" t="s">
        <v>759</v>
      </c>
      <c r="J59" s="375">
        <v>17500</v>
      </c>
      <c r="K59" s="375"/>
      <c r="L59" s="375"/>
      <c r="M59" s="375"/>
      <c r="N59" s="375"/>
      <c r="O59" s="375">
        <v>-17500</v>
      </c>
      <c r="P59" s="375"/>
      <c r="Q59" s="375">
        <v>3.95</v>
      </c>
      <c r="R59" s="375">
        <v>-3.95</v>
      </c>
      <c r="S59" s="375"/>
      <c r="T59" s="375" t="s">
        <v>774</v>
      </c>
      <c r="U59" s="375" t="s">
        <v>769</v>
      </c>
      <c r="V59" s="375" t="s">
        <v>568</v>
      </c>
      <c r="W59" s="375"/>
      <c r="X59" s="375" t="s">
        <v>769</v>
      </c>
      <c r="Y59" s="375" t="s">
        <v>576</v>
      </c>
      <c r="Z59" s="375">
        <v>17500</v>
      </c>
      <c r="AA59" s="375"/>
      <c r="AB59" s="375"/>
      <c r="AC59" s="375" t="s">
        <v>577</v>
      </c>
      <c r="AD59" s="375" t="s">
        <v>578</v>
      </c>
      <c r="AE59" s="375" t="s">
        <v>123</v>
      </c>
      <c r="AF59" s="374">
        <v>45791</v>
      </c>
      <c r="AG59" s="375"/>
      <c r="AH59" s="375" t="s">
        <v>579</v>
      </c>
      <c r="AI59" s="374">
        <v>45797</v>
      </c>
      <c r="AJ59" s="375"/>
      <c r="AK59" s="375">
        <v>17500</v>
      </c>
      <c r="AL59" s="375" t="s">
        <v>399</v>
      </c>
      <c r="AM59" s="375" t="s">
        <v>771</v>
      </c>
      <c r="AN59" s="375" t="b">
        <v>0</v>
      </c>
      <c r="AO59" s="375" t="s">
        <v>769</v>
      </c>
      <c r="AP59" s="375">
        <v>0</v>
      </c>
      <c r="AQ59" s="375" t="s">
        <v>123</v>
      </c>
      <c r="AR59" s="375">
        <v>17500</v>
      </c>
      <c r="AS59" s="375" t="s">
        <v>581</v>
      </c>
      <c r="AT59" s="375" t="b">
        <v>1</v>
      </c>
      <c r="AU59" s="375">
        <v>0</v>
      </c>
      <c r="AV59" s="375">
        <v>0</v>
      </c>
      <c r="AW59" s="375">
        <v>17500</v>
      </c>
      <c r="AX59" s="375"/>
      <c r="AY59" s="375"/>
    </row>
    <row r="60" spans="1:51" hidden="1" x14ac:dyDescent="0.25">
      <c r="A60" s="374">
        <v>45797</v>
      </c>
      <c r="B60" s="375" t="s">
        <v>563</v>
      </c>
      <c r="C60" s="375" t="s">
        <v>775</v>
      </c>
      <c r="D60" s="375" t="s">
        <v>565</v>
      </c>
      <c r="E60" s="375" t="s">
        <v>120</v>
      </c>
      <c r="F60" s="375" t="s">
        <v>776</v>
      </c>
      <c r="G60" s="375" t="s">
        <v>776</v>
      </c>
      <c r="H60" s="375"/>
      <c r="I60" s="375"/>
      <c r="J60" s="375"/>
      <c r="K60" s="375"/>
      <c r="L60" s="375"/>
      <c r="M60" s="375"/>
      <c r="N60" s="375"/>
      <c r="O60" s="375">
        <v>126000</v>
      </c>
      <c r="P60" s="375">
        <v>28.44</v>
      </c>
      <c r="Q60" s="375"/>
      <c r="R60" s="375">
        <v>28.44</v>
      </c>
      <c r="S60" s="375"/>
      <c r="T60" s="375" t="s">
        <v>777</v>
      </c>
      <c r="U60" s="375" t="s">
        <v>776</v>
      </c>
      <c r="V60" s="375" t="s">
        <v>568</v>
      </c>
      <c r="W60" s="375"/>
      <c r="X60" s="375" t="s">
        <v>776</v>
      </c>
      <c r="Y60" s="375" t="s">
        <v>576</v>
      </c>
      <c r="Z60" s="375">
        <v>126000</v>
      </c>
      <c r="AA60" s="375"/>
      <c r="AB60" s="375"/>
      <c r="AC60" s="375" t="s">
        <v>577</v>
      </c>
      <c r="AD60" s="375" t="s">
        <v>578</v>
      </c>
      <c r="AE60" s="375" t="s">
        <v>123</v>
      </c>
      <c r="AF60" s="374">
        <v>45792</v>
      </c>
      <c r="AG60" s="375"/>
      <c r="AH60" s="375" t="s">
        <v>579</v>
      </c>
      <c r="AI60" s="374">
        <v>45797</v>
      </c>
      <c r="AJ60" s="375"/>
      <c r="AK60" s="375">
        <v>126000</v>
      </c>
      <c r="AL60" s="375" t="s">
        <v>399</v>
      </c>
      <c r="AM60" s="375" t="s">
        <v>778</v>
      </c>
      <c r="AN60" s="375" t="b">
        <v>0</v>
      </c>
      <c r="AO60" s="375" t="s">
        <v>776</v>
      </c>
      <c r="AP60" s="375">
        <v>0</v>
      </c>
      <c r="AQ60" s="375" t="s">
        <v>123</v>
      </c>
      <c r="AR60" s="375">
        <v>126000</v>
      </c>
      <c r="AS60" s="375" t="s">
        <v>581</v>
      </c>
      <c r="AT60" s="375" t="b">
        <v>1</v>
      </c>
      <c r="AU60" s="375">
        <v>0</v>
      </c>
      <c r="AV60" s="375">
        <v>0</v>
      </c>
      <c r="AW60" s="375">
        <v>126000</v>
      </c>
      <c r="AX60" s="375"/>
      <c r="AY60" s="375"/>
    </row>
    <row r="61" spans="1:51" x14ac:dyDescent="0.25">
      <c r="A61" s="374">
        <v>45797</v>
      </c>
      <c r="B61" s="375" t="s">
        <v>563</v>
      </c>
      <c r="C61" s="375" t="s">
        <v>779</v>
      </c>
      <c r="D61" s="375" t="s">
        <v>565</v>
      </c>
      <c r="E61" s="375" t="s">
        <v>123</v>
      </c>
      <c r="F61" s="375" t="s">
        <v>776</v>
      </c>
      <c r="G61" s="373" t="s">
        <v>780</v>
      </c>
      <c r="H61" s="373" t="s">
        <v>781</v>
      </c>
      <c r="I61" s="375" t="s">
        <v>759</v>
      </c>
      <c r="J61" s="375">
        <v>126000</v>
      </c>
      <c r="K61" s="375"/>
      <c r="L61" s="375"/>
      <c r="M61" s="375"/>
      <c r="N61" s="375"/>
      <c r="O61" s="375">
        <v>-126000</v>
      </c>
      <c r="P61" s="375"/>
      <c r="Q61" s="375">
        <v>28.44</v>
      </c>
      <c r="R61" s="375">
        <v>-28.44</v>
      </c>
      <c r="S61" s="375"/>
      <c r="T61" s="375" t="s">
        <v>782</v>
      </c>
      <c r="U61" s="375" t="s">
        <v>776</v>
      </c>
      <c r="V61" s="375" t="s">
        <v>568</v>
      </c>
      <c r="W61" s="375"/>
      <c r="X61" s="375" t="s">
        <v>776</v>
      </c>
      <c r="Y61" s="375" t="s">
        <v>576</v>
      </c>
      <c r="Z61" s="375">
        <v>126000</v>
      </c>
      <c r="AA61" s="375"/>
      <c r="AB61" s="375"/>
      <c r="AC61" s="375" t="s">
        <v>577</v>
      </c>
      <c r="AD61" s="375" t="s">
        <v>578</v>
      </c>
      <c r="AE61" s="375" t="s">
        <v>123</v>
      </c>
      <c r="AF61" s="374">
        <v>45792</v>
      </c>
      <c r="AG61" s="375"/>
      <c r="AH61" s="375" t="s">
        <v>579</v>
      </c>
      <c r="AI61" s="374">
        <v>45797</v>
      </c>
      <c r="AJ61" s="375"/>
      <c r="AK61" s="375">
        <v>126000</v>
      </c>
      <c r="AL61" s="375" t="s">
        <v>399</v>
      </c>
      <c r="AM61" s="375" t="s">
        <v>778</v>
      </c>
      <c r="AN61" s="375" t="b">
        <v>0</v>
      </c>
      <c r="AO61" s="375" t="s">
        <v>776</v>
      </c>
      <c r="AP61" s="375">
        <v>0</v>
      </c>
      <c r="AQ61" s="375" t="s">
        <v>123</v>
      </c>
      <c r="AR61" s="375">
        <v>126000</v>
      </c>
      <c r="AS61" s="375" t="s">
        <v>581</v>
      </c>
      <c r="AT61" s="375" t="b">
        <v>1</v>
      </c>
      <c r="AU61" s="375">
        <v>0</v>
      </c>
      <c r="AV61" s="375">
        <v>0</v>
      </c>
      <c r="AW61" s="375">
        <v>126000</v>
      </c>
      <c r="AX61" s="375"/>
      <c r="AY61" s="375"/>
    </row>
    <row r="62" spans="1:51" hidden="1" x14ac:dyDescent="0.25">
      <c r="A62" s="374">
        <v>45797</v>
      </c>
      <c r="B62" s="375" t="s">
        <v>563</v>
      </c>
      <c r="C62" s="375" t="s">
        <v>783</v>
      </c>
      <c r="D62" s="375" t="s">
        <v>565</v>
      </c>
      <c r="E62" s="375" t="s">
        <v>120</v>
      </c>
      <c r="F62" s="375" t="s">
        <v>784</v>
      </c>
      <c r="G62" s="375" t="s">
        <v>784</v>
      </c>
      <c r="H62" s="375"/>
      <c r="I62" s="375"/>
      <c r="J62" s="375"/>
      <c r="K62" s="375"/>
      <c r="L62" s="375"/>
      <c r="M62" s="375"/>
      <c r="N62" s="375"/>
      <c r="O62" s="375">
        <v>10000</v>
      </c>
      <c r="P62" s="375">
        <v>2.2599999999999998</v>
      </c>
      <c r="Q62" s="375"/>
      <c r="R62" s="375">
        <v>2.2599999999999998</v>
      </c>
      <c r="S62" s="375"/>
      <c r="T62" s="375" t="s">
        <v>785</v>
      </c>
      <c r="U62" s="375" t="s">
        <v>784</v>
      </c>
      <c r="V62" s="375" t="s">
        <v>568</v>
      </c>
      <c r="W62" s="375"/>
      <c r="X62" s="375" t="s">
        <v>784</v>
      </c>
      <c r="Y62" s="375" t="s">
        <v>576</v>
      </c>
      <c r="Z62" s="375">
        <v>10000</v>
      </c>
      <c r="AA62" s="375"/>
      <c r="AB62" s="375"/>
      <c r="AC62" s="375" t="s">
        <v>577</v>
      </c>
      <c r="AD62" s="375" t="s">
        <v>578</v>
      </c>
      <c r="AE62" s="375" t="s">
        <v>304</v>
      </c>
      <c r="AF62" s="374">
        <v>45791</v>
      </c>
      <c r="AG62" s="375"/>
      <c r="AH62" s="375" t="s">
        <v>786</v>
      </c>
      <c r="AI62" s="374">
        <v>45797</v>
      </c>
      <c r="AJ62" s="375"/>
      <c r="AK62" s="375">
        <v>10000</v>
      </c>
      <c r="AL62" s="375" t="s">
        <v>399</v>
      </c>
      <c r="AM62" s="375" t="s">
        <v>787</v>
      </c>
      <c r="AN62" s="375" t="b">
        <v>0</v>
      </c>
      <c r="AO62" s="375" t="s">
        <v>784</v>
      </c>
      <c r="AP62" s="375">
        <v>0</v>
      </c>
      <c r="AQ62" s="375" t="s">
        <v>304</v>
      </c>
      <c r="AR62" s="375">
        <v>10000</v>
      </c>
      <c r="AS62" s="375" t="s">
        <v>581</v>
      </c>
      <c r="AT62" s="375" t="b">
        <v>1</v>
      </c>
      <c r="AU62" s="375">
        <v>0</v>
      </c>
      <c r="AV62" s="375">
        <v>0</v>
      </c>
      <c r="AW62" s="375">
        <v>10000</v>
      </c>
      <c r="AX62" s="375"/>
      <c r="AY62" s="375"/>
    </row>
    <row r="63" spans="1:51" x14ac:dyDescent="0.25">
      <c r="A63" s="374">
        <v>45797</v>
      </c>
      <c r="B63" s="375" t="s">
        <v>563</v>
      </c>
      <c r="C63" s="375" t="s">
        <v>788</v>
      </c>
      <c r="D63" s="375" t="s">
        <v>565</v>
      </c>
      <c r="E63" s="375" t="s">
        <v>304</v>
      </c>
      <c r="F63" s="375" t="s">
        <v>784</v>
      </c>
      <c r="G63" s="373" t="s">
        <v>789</v>
      </c>
      <c r="H63" s="373" t="s">
        <v>790</v>
      </c>
      <c r="I63" s="375" t="s">
        <v>759</v>
      </c>
      <c r="J63" s="375">
        <v>10000</v>
      </c>
      <c r="K63" s="375"/>
      <c r="L63" s="375"/>
      <c r="M63" s="375"/>
      <c r="N63" s="375"/>
      <c r="O63" s="375">
        <v>-10000</v>
      </c>
      <c r="P63" s="375"/>
      <c r="Q63" s="375">
        <v>2.2599999999999998</v>
      </c>
      <c r="R63" s="375">
        <v>-2.2599999999999998</v>
      </c>
      <c r="S63" s="375"/>
      <c r="T63" s="375" t="s">
        <v>791</v>
      </c>
      <c r="U63" s="375" t="s">
        <v>784</v>
      </c>
      <c r="V63" s="375" t="s">
        <v>568</v>
      </c>
      <c r="W63" s="375"/>
      <c r="X63" s="375" t="s">
        <v>784</v>
      </c>
      <c r="Y63" s="375" t="s">
        <v>576</v>
      </c>
      <c r="Z63" s="375">
        <v>10000</v>
      </c>
      <c r="AA63" s="375"/>
      <c r="AB63" s="375"/>
      <c r="AC63" s="375" t="s">
        <v>577</v>
      </c>
      <c r="AD63" s="375" t="s">
        <v>578</v>
      </c>
      <c r="AE63" s="375" t="s">
        <v>304</v>
      </c>
      <c r="AF63" s="374">
        <v>45791</v>
      </c>
      <c r="AG63" s="375"/>
      <c r="AH63" s="375" t="s">
        <v>786</v>
      </c>
      <c r="AI63" s="374">
        <v>45797</v>
      </c>
      <c r="AJ63" s="375"/>
      <c r="AK63" s="375">
        <v>10000</v>
      </c>
      <c r="AL63" s="375" t="s">
        <v>399</v>
      </c>
      <c r="AM63" s="375" t="s">
        <v>787</v>
      </c>
      <c r="AN63" s="375" t="b">
        <v>0</v>
      </c>
      <c r="AO63" s="375" t="s">
        <v>784</v>
      </c>
      <c r="AP63" s="375">
        <v>0</v>
      </c>
      <c r="AQ63" s="375" t="s">
        <v>304</v>
      </c>
      <c r="AR63" s="375">
        <v>10000</v>
      </c>
      <c r="AS63" s="375" t="s">
        <v>581</v>
      </c>
      <c r="AT63" s="375" t="b">
        <v>1</v>
      </c>
      <c r="AU63" s="375">
        <v>0</v>
      </c>
      <c r="AV63" s="375">
        <v>0</v>
      </c>
      <c r="AW63" s="375">
        <v>10000</v>
      </c>
      <c r="AX63" s="375"/>
      <c r="AY63" s="375"/>
    </row>
    <row r="64" spans="1:51" hidden="1" x14ac:dyDescent="0.25">
      <c r="A64" s="374">
        <v>45797</v>
      </c>
      <c r="B64" s="375" t="s">
        <v>563</v>
      </c>
      <c r="C64" s="375" t="s">
        <v>792</v>
      </c>
      <c r="D64" s="375" t="s">
        <v>565</v>
      </c>
      <c r="E64" s="375" t="s">
        <v>120</v>
      </c>
      <c r="F64" s="375" t="s">
        <v>793</v>
      </c>
      <c r="G64" s="375" t="s">
        <v>793</v>
      </c>
      <c r="H64" s="375"/>
      <c r="I64" s="375"/>
      <c r="J64" s="375"/>
      <c r="K64" s="375"/>
      <c r="L64" s="375"/>
      <c r="M64" s="375"/>
      <c r="N64" s="375"/>
      <c r="O64" s="375">
        <v>325000</v>
      </c>
      <c r="P64" s="375">
        <v>73.36</v>
      </c>
      <c r="Q64" s="375"/>
      <c r="R64" s="375">
        <v>73.36</v>
      </c>
      <c r="S64" s="375"/>
      <c r="T64" s="375" t="s">
        <v>794</v>
      </c>
      <c r="U64" s="375" t="s">
        <v>793</v>
      </c>
      <c r="V64" s="375" t="s">
        <v>568</v>
      </c>
      <c r="W64" s="375"/>
      <c r="X64" s="375" t="s">
        <v>793</v>
      </c>
      <c r="Y64" s="375" t="s">
        <v>576</v>
      </c>
      <c r="Z64" s="375">
        <v>325000</v>
      </c>
      <c r="AA64" s="375"/>
      <c r="AB64" s="375"/>
      <c r="AC64" s="375" t="s">
        <v>577</v>
      </c>
      <c r="AD64" s="375" t="s">
        <v>578</v>
      </c>
      <c r="AE64" s="375" t="s">
        <v>123</v>
      </c>
      <c r="AF64" s="374">
        <v>45791</v>
      </c>
      <c r="AG64" s="375"/>
      <c r="AH64" s="375" t="s">
        <v>579</v>
      </c>
      <c r="AI64" s="374">
        <v>45797</v>
      </c>
      <c r="AJ64" s="375"/>
      <c r="AK64" s="375">
        <v>325000</v>
      </c>
      <c r="AL64" s="375" t="s">
        <v>399</v>
      </c>
      <c r="AM64" s="375" t="s">
        <v>795</v>
      </c>
      <c r="AN64" s="375" t="b">
        <v>0</v>
      </c>
      <c r="AO64" s="375" t="s">
        <v>793</v>
      </c>
      <c r="AP64" s="375">
        <v>0</v>
      </c>
      <c r="AQ64" s="375" t="s">
        <v>123</v>
      </c>
      <c r="AR64" s="375">
        <v>325000</v>
      </c>
      <c r="AS64" s="375" t="s">
        <v>581</v>
      </c>
      <c r="AT64" s="375" t="b">
        <v>1</v>
      </c>
      <c r="AU64" s="375">
        <v>0</v>
      </c>
      <c r="AV64" s="375">
        <v>0</v>
      </c>
      <c r="AW64" s="375">
        <v>325000</v>
      </c>
      <c r="AX64" s="375"/>
      <c r="AY64" s="375"/>
    </row>
    <row r="65" spans="1:51" x14ac:dyDescent="0.25">
      <c r="A65" s="374">
        <v>45797</v>
      </c>
      <c r="B65" s="375" t="s">
        <v>563</v>
      </c>
      <c r="C65" s="375" t="s">
        <v>796</v>
      </c>
      <c r="D65" s="375" t="s">
        <v>565</v>
      </c>
      <c r="E65" s="375" t="s">
        <v>123</v>
      </c>
      <c r="F65" s="375" t="s">
        <v>793</v>
      </c>
      <c r="G65" s="373" t="s">
        <v>797</v>
      </c>
      <c r="H65" s="373" t="s">
        <v>629</v>
      </c>
      <c r="I65" s="375" t="s">
        <v>759</v>
      </c>
      <c r="J65" s="375">
        <v>325000</v>
      </c>
      <c r="K65" s="375"/>
      <c r="L65" s="375"/>
      <c r="M65" s="375"/>
      <c r="N65" s="375"/>
      <c r="O65" s="375">
        <v>-325000</v>
      </c>
      <c r="P65" s="375"/>
      <c r="Q65" s="375">
        <v>73.36</v>
      </c>
      <c r="R65" s="375">
        <v>-73.36</v>
      </c>
      <c r="S65" s="375"/>
      <c r="T65" s="375" t="s">
        <v>798</v>
      </c>
      <c r="U65" s="375" t="s">
        <v>793</v>
      </c>
      <c r="V65" s="375" t="s">
        <v>568</v>
      </c>
      <c r="W65" s="375"/>
      <c r="X65" s="375" t="s">
        <v>793</v>
      </c>
      <c r="Y65" s="375" t="s">
        <v>576</v>
      </c>
      <c r="Z65" s="375">
        <v>325000</v>
      </c>
      <c r="AA65" s="375"/>
      <c r="AB65" s="375"/>
      <c r="AC65" s="375" t="s">
        <v>577</v>
      </c>
      <c r="AD65" s="375" t="s">
        <v>578</v>
      </c>
      <c r="AE65" s="375" t="s">
        <v>123</v>
      </c>
      <c r="AF65" s="374">
        <v>45791</v>
      </c>
      <c r="AG65" s="375"/>
      <c r="AH65" s="375" t="s">
        <v>579</v>
      </c>
      <c r="AI65" s="374">
        <v>45797</v>
      </c>
      <c r="AJ65" s="375"/>
      <c r="AK65" s="375">
        <v>325000</v>
      </c>
      <c r="AL65" s="375" t="s">
        <v>399</v>
      </c>
      <c r="AM65" s="375" t="s">
        <v>795</v>
      </c>
      <c r="AN65" s="375" t="b">
        <v>0</v>
      </c>
      <c r="AO65" s="375" t="s">
        <v>793</v>
      </c>
      <c r="AP65" s="375">
        <v>0</v>
      </c>
      <c r="AQ65" s="375" t="s">
        <v>123</v>
      </c>
      <c r="AR65" s="375">
        <v>325000</v>
      </c>
      <c r="AS65" s="375" t="s">
        <v>581</v>
      </c>
      <c r="AT65" s="375" t="b">
        <v>1</v>
      </c>
      <c r="AU65" s="375">
        <v>0</v>
      </c>
      <c r="AV65" s="375">
        <v>0</v>
      </c>
      <c r="AW65" s="375">
        <v>325000</v>
      </c>
      <c r="AX65" s="375"/>
      <c r="AY65" s="375"/>
    </row>
    <row r="66" spans="1:51" hidden="1" x14ac:dyDescent="0.25">
      <c r="A66" s="374">
        <v>45797</v>
      </c>
      <c r="B66" s="375" t="s">
        <v>563</v>
      </c>
      <c r="C66" s="375" t="s">
        <v>799</v>
      </c>
      <c r="D66" s="375" t="s">
        <v>565</v>
      </c>
      <c r="E66" s="375" t="s">
        <v>120</v>
      </c>
      <c r="F66" s="375" t="s">
        <v>800</v>
      </c>
      <c r="G66" s="375" t="s">
        <v>800</v>
      </c>
      <c r="H66" s="375"/>
      <c r="I66" s="375"/>
      <c r="J66" s="375"/>
      <c r="K66" s="375"/>
      <c r="L66" s="375"/>
      <c r="M66" s="375"/>
      <c r="N66" s="375"/>
      <c r="O66" s="375">
        <v>1000000</v>
      </c>
      <c r="P66" s="375">
        <v>225.73</v>
      </c>
      <c r="Q66" s="375"/>
      <c r="R66" s="375">
        <v>225.73</v>
      </c>
      <c r="S66" s="375"/>
      <c r="T66" s="375" t="s">
        <v>801</v>
      </c>
      <c r="U66" s="375" t="s">
        <v>800</v>
      </c>
      <c r="V66" s="375" t="s">
        <v>568</v>
      </c>
      <c r="W66" s="375"/>
      <c r="X66" s="375" t="s">
        <v>800</v>
      </c>
      <c r="Y66" s="375" t="s">
        <v>576</v>
      </c>
      <c r="Z66" s="375">
        <v>1000000</v>
      </c>
      <c r="AA66" s="375"/>
      <c r="AB66" s="375"/>
      <c r="AC66" s="375" t="s">
        <v>577</v>
      </c>
      <c r="AD66" s="375" t="s">
        <v>578</v>
      </c>
      <c r="AE66" s="375" t="s">
        <v>123</v>
      </c>
      <c r="AF66" s="374">
        <v>45791</v>
      </c>
      <c r="AG66" s="375"/>
      <c r="AH66" s="375" t="s">
        <v>579</v>
      </c>
      <c r="AI66" s="374">
        <v>45797</v>
      </c>
      <c r="AJ66" s="375"/>
      <c r="AK66" s="375">
        <v>1000000</v>
      </c>
      <c r="AL66" s="375" t="s">
        <v>399</v>
      </c>
      <c r="AM66" s="375" t="s">
        <v>802</v>
      </c>
      <c r="AN66" s="375" t="b">
        <v>0</v>
      </c>
      <c r="AO66" s="375" t="s">
        <v>800</v>
      </c>
      <c r="AP66" s="375">
        <v>0</v>
      </c>
      <c r="AQ66" s="375" t="s">
        <v>123</v>
      </c>
      <c r="AR66" s="375">
        <v>1000000</v>
      </c>
      <c r="AS66" s="375" t="s">
        <v>581</v>
      </c>
      <c r="AT66" s="375" t="b">
        <v>1</v>
      </c>
      <c r="AU66" s="375">
        <v>0</v>
      </c>
      <c r="AV66" s="375">
        <v>0</v>
      </c>
      <c r="AW66" s="375">
        <v>1000000</v>
      </c>
      <c r="AX66" s="375"/>
      <c r="AY66" s="375"/>
    </row>
    <row r="67" spans="1:51" x14ac:dyDescent="0.25">
      <c r="A67" s="374">
        <v>45797</v>
      </c>
      <c r="B67" s="375" t="s">
        <v>563</v>
      </c>
      <c r="C67" s="375" t="s">
        <v>803</v>
      </c>
      <c r="D67" s="375" t="s">
        <v>565</v>
      </c>
      <c r="E67" s="375" t="s">
        <v>123</v>
      </c>
      <c r="F67" s="375" t="s">
        <v>800</v>
      </c>
      <c r="G67" s="373" t="s">
        <v>804</v>
      </c>
      <c r="H67" s="373" t="s">
        <v>743</v>
      </c>
      <c r="I67" s="375" t="s">
        <v>759</v>
      </c>
      <c r="J67" s="375">
        <v>1000000</v>
      </c>
      <c r="K67" s="375"/>
      <c r="L67" s="375"/>
      <c r="M67" s="375"/>
      <c r="N67" s="375"/>
      <c r="O67" s="375">
        <v>-1000000</v>
      </c>
      <c r="P67" s="375"/>
      <c r="Q67" s="375">
        <v>225.73</v>
      </c>
      <c r="R67" s="375">
        <v>-225.73</v>
      </c>
      <c r="S67" s="375"/>
      <c r="T67" s="375" t="s">
        <v>805</v>
      </c>
      <c r="U67" s="375" t="s">
        <v>800</v>
      </c>
      <c r="V67" s="375" t="s">
        <v>568</v>
      </c>
      <c r="W67" s="375"/>
      <c r="X67" s="375" t="s">
        <v>800</v>
      </c>
      <c r="Y67" s="375" t="s">
        <v>576</v>
      </c>
      <c r="Z67" s="375">
        <v>1000000</v>
      </c>
      <c r="AA67" s="375"/>
      <c r="AB67" s="375"/>
      <c r="AC67" s="375" t="s">
        <v>577</v>
      </c>
      <c r="AD67" s="375" t="s">
        <v>578</v>
      </c>
      <c r="AE67" s="375" t="s">
        <v>123</v>
      </c>
      <c r="AF67" s="374">
        <v>45791</v>
      </c>
      <c r="AG67" s="375"/>
      <c r="AH67" s="375" t="s">
        <v>579</v>
      </c>
      <c r="AI67" s="374">
        <v>45797</v>
      </c>
      <c r="AJ67" s="375"/>
      <c r="AK67" s="375">
        <v>1000000</v>
      </c>
      <c r="AL67" s="375" t="s">
        <v>399</v>
      </c>
      <c r="AM67" s="375" t="s">
        <v>802</v>
      </c>
      <c r="AN67" s="375" t="b">
        <v>0</v>
      </c>
      <c r="AO67" s="375" t="s">
        <v>800</v>
      </c>
      <c r="AP67" s="375">
        <v>0</v>
      </c>
      <c r="AQ67" s="375" t="s">
        <v>123</v>
      </c>
      <c r="AR67" s="375">
        <v>1000000</v>
      </c>
      <c r="AS67" s="375" t="s">
        <v>581</v>
      </c>
      <c r="AT67" s="375" t="b">
        <v>1</v>
      </c>
      <c r="AU67" s="375">
        <v>0</v>
      </c>
      <c r="AV67" s="375">
        <v>0</v>
      </c>
      <c r="AW67" s="375">
        <v>1000000</v>
      </c>
      <c r="AX67" s="375"/>
      <c r="AY67" s="375"/>
    </row>
    <row r="68" spans="1:51" hidden="1" x14ac:dyDescent="0.25">
      <c r="A68" s="374">
        <v>45797</v>
      </c>
      <c r="B68" s="375" t="s">
        <v>563</v>
      </c>
      <c r="C68" s="375" t="s">
        <v>806</v>
      </c>
      <c r="D68" s="375" t="s">
        <v>565</v>
      </c>
      <c r="E68" s="375" t="s">
        <v>120</v>
      </c>
      <c r="F68" s="375" t="s">
        <v>807</v>
      </c>
      <c r="G68" s="375" t="s">
        <v>807</v>
      </c>
      <c r="H68" s="375"/>
      <c r="I68" s="375"/>
      <c r="J68" s="375"/>
      <c r="K68" s="375"/>
      <c r="L68" s="375"/>
      <c r="M68" s="375"/>
      <c r="N68" s="375"/>
      <c r="O68" s="375">
        <v>162000</v>
      </c>
      <c r="P68" s="375">
        <v>36.57</v>
      </c>
      <c r="Q68" s="375"/>
      <c r="R68" s="375">
        <v>36.57</v>
      </c>
      <c r="S68" s="375"/>
      <c r="T68" s="375" t="s">
        <v>808</v>
      </c>
      <c r="U68" s="375" t="s">
        <v>807</v>
      </c>
      <c r="V68" s="375" t="s">
        <v>568</v>
      </c>
      <c r="W68" s="375"/>
      <c r="X68" s="375" t="s">
        <v>807</v>
      </c>
      <c r="Y68" s="375" t="s">
        <v>576</v>
      </c>
      <c r="Z68" s="375">
        <v>162000</v>
      </c>
      <c r="AA68" s="375"/>
      <c r="AB68" s="375"/>
      <c r="AC68" s="375" t="s">
        <v>577</v>
      </c>
      <c r="AD68" s="375" t="s">
        <v>578</v>
      </c>
      <c r="AE68" s="375" t="s">
        <v>123</v>
      </c>
      <c r="AF68" s="374">
        <v>45784</v>
      </c>
      <c r="AG68" s="375"/>
      <c r="AH68" s="375" t="s">
        <v>579</v>
      </c>
      <c r="AI68" s="374">
        <v>45797</v>
      </c>
      <c r="AJ68" s="375"/>
      <c r="AK68" s="375">
        <v>162000</v>
      </c>
      <c r="AL68" s="375" t="s">
        <v>399</v>
      </c>
      <c r="AM68" s="375" t="s">
        <v>809</v>
      </c>
      <c r="AN68" s="375" t="b">
        <v>0</v>
      </c>
      <c r="AO68" s="375" t="s">
        <v>807</v>
      </c>
      <c r="AP68" s="375">
        <v>0</v>
      </c>
      <c r="AQ68" s="375" t="s">
        <v>123</v>
      </c>
      <c r="AR68" s="375">
        <v>162000</v>
      </c>
      <c r="AS68" s="375" t="s">
        <v>602</v>
      </c>
      <c r="AT68" s="375" t="b">
        <v>1</v>
      </c>
      <c r="AU68" s="375">
        <v>0</v>
      </c>
      <c r="AV68" s="375">
        <v>0</v>
      </c>
      <c r="AW68" s="375">
        <v>162000</v>
      </c>
      <c r="AX68" s="375"/>
      <c r="AY68" s="375"/>
    </row>
    <row r="69" spans="1:51" x14ac:dyDescent="0.25">
      <c r="A69" s="374">
        <v>45797</v>
      </c>
      <c r="B69" s="375" t="s">
        <v>563</v>
      </c>
      <c r="C69" s="375" t="s">
        <v>810</v>
      </c>
      <c r="D69" s="375" t="s">
        <v>565</v>
      </c>
      <c r="E69" s="375" t="s">
        <v>123</v>
      </c>
      <c r="F69" s="375" t="s">
        <v>807</v>
      </c>
      <c r="G69" s="373" t="s">
        <v>811</v>
      </c>
      <c r="H69" s="373" t="s">
        <v>812</v>
      </c>
      <c r="I69" s="375" t="s">
        <v>759</v>
      </c>
      <c r="J69" s="375">
        <v>162000</v>
      </c>
      <c r="K69" s="375"/>
      <c r="L69" s="375"/>
      <c r="M69" s="375"/>
      <c r="N69" s="375"/>
      <c r="O69" s="375">
        <v>-162000</v>
      </c>
      <c r="P69" s="375"/>
      <c r="Q69" s="375">
        <v>36.57</v>
      </c>
      <c r="R69" s="375">
        <v>-36.57</v>
      </c>
      <c r="S69" s="375"/>
      <c r="T69" s="375" t="s">
        <v>813</v>
      </c>
      <c r="U69" s="375" t="s">
        <v>807</v>
      </c>
      <c r="V69" s="375" t="s">
        <v>568</v>
      </c>
      <c r="W69" s="375"/>
      <c r="X69" s="375" t="s">
        <v>807</v>
      </c>
      <c r="Y69" s="375" t="s">
        <v>576</v>
      </c>
      <c r="Z69" s="375">
        <v>162000</v>
      </c>
      <c r="AA69" s="375"/>
      <c r="AB69" s="375"/>
      <c r="AC69" s="375" t="s">
        <v>577</v>
      </c>
      <c r="AD69" s="375" t="s">
        <v>578</v>
      </c>
      <c r="AE69" s="375" t="s">
        <v>123</v>
      </c>
      <c r="AF69" s="374">
        <v>45784</v>
      </c>
      <c r="AG69" s="375"/>
      <c r="AH69" s="375" t="s">
        <v>579</v>
      </c>
      <c r="AI69" s="374">
        <v>45797</v>
      </c>
      <c r="AJ69" s="375"/>
      <c r="AK69" s="375">
        <v>162000</v>
      </c>
      <c r="AL69" s="375" t="s">
        <v>399</v>
      </c>
      <c r="AM69" s="375" t="s">
        <v>809</v>
      </c>
      <c r="AN69" s="375" t="b">
        <v>0</v>
      </c>
      <c r="AO69" s="375" t="s">
        <v>807</v>
      </c>
      <c r="AP69" s="375">
        <v>0</v>
      </c>
      <c r="AQ69" s="375" t="s">
        <v>123</v>
      </c>
      <c r="AR69" s="375">
        <v>162000</v>
      </c>
      <c r="AS69" s="375" t="s">
        <v>602</v>
      </c>
      <c r="AT69" s="375" t="b">
        <v>1</v>
      </c>
      <c r="AU69" s="375">
        <v>0</v>
      </c>
      <c r="AV69" s="375">
        <v>0</v>
      </c>
      <c r="AW69" s="375">
        <v>162000</v>
      </c>
      <c r="AX69" s="375"/>
      <c r="AY69" s="375"/>
    </row>
    <row r="70" spans="1:51" hidden="1" x14ac:dyDescent="0.25">
      <c r="A70" s="374">
        <v>45797</v>
      </c>
      <c r="B70" s="375" t="s">
        <v>563</v>
      </c>
      <c r="C70" s="375" t="s">
        <v>814</v>
      </c>
      <c r="D70" s="375" t="s">
        <v>565</v>
      </c>
      <c r="E70" s="375" t="s">
        <v>123</v>
      </c>
      <c r="F70" s="375" t="s">
        <v>815</v>
      </c>
      <c r="G70" s="375" t="s">
        <v>816</v>
      </c>
      <c r="H70" s="375"/>
      <c r="I70" s="375"/>
      <c r="J70" s="375"/>
      <c r="K70" s="375"/>
      <c r="L70" s="375"/>
      <c r="M70" s="375"/>
      <c r="N70" s="375"/>
      <c r="O70" s="375">
        <v>37000</v>
      </c>
      <c r="P70" s="375">
        <v>8.35</v>
      </c>
      <c r="Q70" s="375"/>
      <c r="R70" s="375">
        <v>8.35</v>
      </c>
      <c r="S70" s="375"/>
      <c r="T70" s="375" t="s">
        <v>817</v>
      </c>
      <c r="U70" s="375" t="s">
        <v>815</v>
      </c>
      <c r="V70" s="375" t="s">
        <v>568</v>
      </c>
      <c r="W70" s="375"/>
      <c r="X70" s="375" t="s">
        <v>815</v>
      </c>
      <c r="Y70" s="375" t="s">
        <v>598</v>
      </c>
      <c r="Z70" s="375">
        <v>37000</v>
      </c>
      <c r="AA70" s="375"/>
      <c r="AB70" s="375"/>
      <c r="AC70" s="375" t="s">
        <v>577</v>
      </c>
      <c r="AD70" s="375" t="s">
        <v>599</v>
      </c>
      <c r="AE70" s="375" t="s">
        <v>123</v>
      </c>
      <c r="AF70" s="374">
        <v>45792</v>
      </c>
      <c r="AG70" s="375"/>
      <c r="AH70" s="375" t="s">
        <v>579</v>
      </c>
      <c r="AI70" s="374">
        <v>45797</v>
      </c>
      <c r="AJ70" s="375" t="s">
        <v>816</v>
      </c>
      <c r="AK70" s="375">
        <v>37000</v>
      </c>
      <c r="AL70" s="375" t="s">
        <v>399</v>
      </c>
      <c r="AM70" s="375" t="s">
        <v>818</v>
      </c>
      <c r="AN70" s="375" t="b">
        <v>0</v>
      </c>
      <c r="AO70" s="375" t="s">
        <v>815</v>
      </c>
      <c r="AP70" s="375">
        <v>0</v>
      </c>
      <c r="AQ70" s="375" t="s">
        <v>123</v>
      </c>
      <c r="AR70" s="375">
        <v>63000</v>
      </c>
      <c r="AS70" s="375" t="s">
        <v>581</v>
      </c>
      <c r="AT70" s="375" t="b">
        <v>1</v>
      </c>
      <c r="AU70" s="375">
        <v>0</v>
      </c>
      <c r="AV70" s="375">
        <v>100000</v>
      </c>
      <c r="AW70" s="375">
        <v>63000</v>
      </c>
      <c r="AX70" s="375" t="s">
        <v>819</v>
      </c>
      <c r="AY70" s="375"/>
    </row>
    <row r="71" spans="1:51" s="379" customFormat="1" x14ac:dyDescent="0.25">
      <c r="A71" s="377">
        <v>45797</v>
      </c>
      <c r="B71" s="378" t="s">
        <v>563</v>
      </c>
      <c r="C71" s="378" t="s">
        <v>814</v>
      </c>
      <c r="D71" s="378" t="s">
        <v>565</v>
      </c>
      <c r="E71" s="378" t="s">
        <v>123</v>
      </c>
      <c r="F71" s="378" t="s">
        <v>815</v>
      </c>
      <c r="G71" s="382" t="s">
        <v>816</v>
      </c>
      <c r="H71" s="382" t="s">
        <v>820</v>
      </c>
      <c r="I71" s="378" t="s">
        <v>821</v>
      </c>
      <c r="J71" s="378"/>
      <c r="K71" s="378"/>
      <c r="L71" s="378"/>
      <c r="M71" s="378"/>
      <c r="N71" s="378"/>
      <c r="O71" s="378">
        <v>-37000</v>
      </c>
      <c r="P71" s="378"/>
      <c r="Q71" s="378">
        <v>8.35</v>
      </c>
      <c r="R71" s="378">
        <v>-8.35</v>
      </c>
      <c r="S71" s="378"/>
      <c r="T71" s="378" t="s">
        <v>817</v>
      </c>
      <c r="U71" s="378" t="s">
        <v>815</v>
      </c>
      <c r="V71" s="378" t="s">
        <v>568</v>
      </c>
      <c r="W71" s="378"/>
      <c r="X71" s="378" t="s">
        <v>815</v>
      </c>
      <c r="Y71" s="378" t="s">
        <v>598</v>
      </c>
      <c r="Z71" s="378">
        <v>37000</v>
      </c>
      <c r="AA71" s="378"/>
      <c r="AB71" s="378"/>
      <c r="AC71" s="378" t="s">
        <v>577</v>
      </c>
      <c r="AD71" s="378" t="s">
        <v>599</v>
      </c>
      <c r="AE71" s="378" t="s">
        <v>123</v>
      </c>
      <c r="AF71" s="377">
        <v>45792</v>
      </c>
      <c r="AG71" s="378"/>
      <c r="AH71" s="378" t="s">
        <v>579</v>
      </c>
      <c r="AI71" s="377">
        <v>45797</v>
      </c>
      <c r="AJ71" s="378" t="s">
        <v>816</v>
      </c>
      <c r="AK71" s="378">
        <v>37000</v>
      </c>
      <c r="AL71" s="378" t="s">
        <v>399</v>
      </c>
      <c r="AM71" s="378" t="s">
        <v>818</v>
      </c>
      <c r="AN71" s="378" t="b">
        <v>0</v>
      </c>
      <c r="AO71" s="378" t="s">
        <v>815</v>
      </c>
      <c r="AP71" s="378">
        <v>0</v>
      </c>
      <c r="AQ71" s="378" t="s">
        <v>123</v>
      </c>
      <c r="AR71" s="378">
        <v>63000</v>
      </c>
      <c r="AS71" s="378" t="s">
        <v>581</v>
      </c>
      <c r="AT71" s="378" t="b">
        <v>1</v>
      </c>
      <c r="AU71" s="378">
        <v>0</v>
      </c>
      <c r="AV71" s="378">
        <v>100000</v>
      </c>
      <c r="AW71" s="378">
        <v>63000</v>
      </c>
      <c r="AX71" s="378" t="s">
        <v>819</v>
      </c>
      <c r="AY71" s="378"/>
    </row>
    <row r="72" spans="1:51" x14ac:dyDescent="0.25">
      <c r="A72" s="374">
        <v>45796</v>
      </c>
      <c r="B72" s="375" t="s">
        <v>563</v>
      </c>
      <c r="C72" s="375" t="s">
        <v>822</v>
      </c>
      <c r="D72" s="375" t="s">
        <v>565</v>
      </c>
      <c r="E72" s="375" t="s">
        <v>123</v>
      </c>
      <c r="F72" s="375" t="s">
        <v>823</v>
      </c>
      <c r="G72" s="375" t="s">
        <v>824</v>
      </c>
      <c r="H72" s="373" t="s">
        <v>584</v>
      </c>
      <c r="I72" s="375" t="s">
        <v>693</v>
      </c>
      <c r="J72" s="375"/>
      <c r="K72" s="380">
        <v>230200</v>
      </c>
      <c r="L72" s="375"/>
      <c r="M72" s="375"/>
      <c r="N72" s="375"/>
      <c r="O72" s="375">
        <v>-230200</v>
      </c>
      <c r="P72" s="375"/>
      <c r="Q72" s="375">
        <v>51.96</v>
      </c>
      <c r="R72" s="375">
        <v>-51.96</v>
      </c>
      <c r="S72" s="375"/>
      <c r="T72" s="375" t="s">
        <v>825</v>
      </c>
      <c r="U72" s="375" t="s">
        <v>823</v>
      </c>
      <c r="V72" s="375" t="s">
        <v>568</v>
      </c>
      <c r="W72" s="375"/>
      <c r="X72" s="375" t="s">
        <v>823</v>
      </c>
      <c r="Y72" s="375" t="s">
        <v>826</v>
      </c>
      <c r="Z72" s="375">
        <v>230200</v>
      </c>
      <c r="AA72" s="375"/>
      <c r="AB72" s="375"/>
      <c r="AC72" s="375" t="s">
        <v>577</v>
      </c>
      <c r="AD72" s="375" t="s">
        <v>599</v>
      </c>
      <c r="AE72" s="375" t="s">
        <v>123</v>
      </c>
      <c r="AF72" s="374">
        <v>45796</v>
      </c>
      <c r="AG72" s="375"/>
      <c r="AH72" s="375" t="s">
        <v>579</v>
      </c>
      <c r="AI72" s="374">
        <v>45804</v>
      </c>
      <c r="AJ72" s="375" t="s">
        <v>824</v>
      </c>
      <c r="AK72" s="375">
        <v>230200</v>
      </c>
      <c r="AL72" s="375" t="s">
        <v>399</v>
      </c>
      <c r="AM72" s="375" t="s">
        <v>827</v>
      </c>
      <c r="AN72" s="375" t="b">
        <v>0</v>
      </c>
      <c r="AO72" s="375" t="s">
        <v>823</v>
      </c>
      <c r="AP72" s="375">
        <v>0</v>
      </c>
      <c r="AQ72" s="375" t="s">
        <v>123</v>
      </c>
      <c r="AR72" s="375">
        <v>1030200</v>
      </c>
      <c r="AS72" s="375" t="s">
        <v>581</v>
      </c>
      <c r="AT72" s="375" t="b">
        <v>1</v>
      </c>
      <c r="AU72" s="375">
        <v>0</v>
      </c>
      <c r="AV72" s="375">
        <v>800000</v>
      </c>
      <c r="AW72" s="375">
        <v>1030200</v>
      </c>
      <c r="AX72" s="375" t="s">
        <v>828</v>
      </c>
      <c r="AY72" s="375"/>
    </row>
    <row r="73" spans="1:51" hidden="1" x14ac:dyDescent="0.25">
      <c r="A73" s="374">
        <v>45796</v>
      </c>
      <c r="B73" s="375" t="s">
        <v>563</v>
      </c>
      <c r="C73" s="375" t="s">
        <v>822</v>
      </c>
      <c r="D73" s="375" t="s">
        <v>565</v>
      </c>
      <c r="E73" s="375" t="s">
        <v>123</v>
      </c>
      <c r="F73" s="375" t="s">
        <v>823</v>
      </c>
      <c r="G73" s="375" t="s">
        <v>824</v>
      </c>
      <c r="H73" s="375"/>
      <c r="I73" s="375"/>
      <c r="J73" s="375"/>
      <c r="K73" s="375"/>
      <c r="L73" s="375"/>
      <c r="M73" s="375"/>
      <c r="N73" s="375"/>
      <c r="O73" s="375">
        <v>230200</v>
      </c>
      <c r="P73" s="375">
        <v>51.96</v>
      </c>
      <c r="Q73" s="375"/>
      <c r="R73" s="375">
        <v>51.96</v>
      </c>
      <c r="S73" s="375"/>
      <c r="T73" s="375" t="s">
        <v>825</v>
      </c>
      <c r="U73" s="375" t="s">
        <v>823</v>
      </c>
      <c r="V73" s="375" t="s">
        <v>568</v>
      </c>
      <c r="W73" s="375"/>
      <c r="X73" s="375" t="s">
        <v>823</v>
      </c>
      <c r="Y73" s="375" t="s">
        <v>826</v>
      </c>
      <c r="Z73" s="375">
        <v>230200</v>
      </c>
      <c r="AA73" s="375"/>
      <c r="AB73" s="375"/>
      <c r="AC73" s="375" t="s">
        <v>577</v>
      </c>
      <c r="AD73" s="375" t="s">
        <v>599</v>
      </c>
      <c r="AE73" s="375" t="s">
        <v>123</v>
      </c>
      <c r="AF73" s="374">
        <v>45796</v>
      </c>
      <c r="AG73" s="375"/>
      <c r="AH73" s="375" t="s">
        <v>579</v>
      </c>
      <c r="AI73" s="374">
        <v>45804</v>
      </c>
      <c r="AJ73" s="375" t="s">
        <v>824</v>
      </c>
      <c r="AK73" s="375">
        <v>230200</v>
      </c>
      <c r="AL73" s="375" t="s">
        <v>399</v>
      </c>
      <c r="AM73" s="375" t="s">
        <v>827</v>
      </c>
      <c r="AN73" s="375" t="b">
        <v>0</v>
      </c>
      <c r="AO73" s="375" t="s">
        <v>823</v>
      </c>
      <c r="AP73" s="375">
        <v>0</v>
      </c>
      <c r="AQ73" s="375" t="s">
        <v>123</v>
      </c>
      <c r="AR73" s="375">
        <v>1030200</v>
      </c>
      <c r="AS73" s="375" t="s">
        <v>581</v>
      </c>
      <c r="AT73" s="375" t="b">
        <v>1</v>
      </c>
      <c r="AU73" s="375">
        <v>0</v>
      </c>
      <c r="AV73" s="375">
        <v>800000</v>
      </c>
      <c r="AW73" s="375">
        <v>1030200</v>
      </c>
      <c r="AX73" s="375" t="s">
        <v>828</v>
      </c>
      <c r="AY73" s="375"/>
    </row>
    <row r="74" spans="1:51" hidden="1" x14ac:dyDescent="0.25">
      <c r="A74" s="374">
        <v>45796</v>
      </c>
      <c r="B74" s="375" t="s">
        <v>563</v>
      </c>
      <c r="C74" s="375" t="s">
        <v>829</v>
      </c>
      <c r="D74" s="375" t="s">
        <v>565</v>
      </c>
      <c r="E74" s="375" t="s">
        <v>120</v>
      </c>
      <c r="F74" s="375" t="s">
        <v>830</v>
      </c>
      <c r="G74" s="375" t="s">
        <v>830</v>
      </c>
      <c r="H74" s="375"/>
      <c r="I74" s="375"/>
      <c r="J74" s="375"/>
      <c r="K74" s="375"/>
      <c r="L74" s="375"/>
      <c r="M74" s="375"/>
      <c r="N74" s="375"/>
      <c r="O74" s="375">
        <v>1800000</v>
      </c>
      <c r="P74" s="375">
        <v>406.32</v>
      </c>
      <c r="Q74" s="375"/>
      <c r="R74" s="375">
        <v>406.32</v>
      </c>
      <c r="S74" s="375"/>
      <c r="T74" s="375" t="s">
        <v>831</v>
      </c>
      <c r="U74" s="375" t="s">
        <v>830</v>
      </c>
      <c r="V74" s="375" t="s">
        <v>568</v>
      </c>
      <c r="W74" s="375" t="s">
        <v>830</v>
      </c>
      <c r="X74" s="375"/>
      <c r="Y74" s="375"/>
      <c r="Z74" s="375"/>
      <c r="AA74" s="375"/>
      <c r="AB74" s="375"/>
      <c r="AC74" s="375"/>
      <c r="AD74" s="375"/>
      <c r="AE74" s="375"/>
      <c r="AF74" s="375"/>
      <c r="AG74" s="375"/>
      <c r="AH74" s="375"/>
      <c r="AI74" s="375"/>
      <c r="AJ74" s="375"/>
      <c r="AK74" s="375"/>
      <c r="AL74" s="375"/>
      <c r="AM74" s="375"/>
      <c r="AN74" s="375"/>
      <c r="AO74" s="375"/>
      <c r="AP74" s="375"/>
      <c r="AQ74" s="375"/>
      <c r="AR74" s="375"/>
      <c r="AS74" s="375"/>
      <c r="AT74" s="375"/>
      <c r="AU74" s="375"/>
      <c r="AV74" s="375"/>
      <c r="AW74" s="375"/>
      <c r="AX74" s="375"/>
      <c r="AY74" s="375"/>
    </row>
    <row r="75" spans="1:51" x14ac:dyDescent="0.25">
      <c r="A75" s="374">
        <v>45796</v>
      </c>
      <c r="B75" s="375" t="s">
        <v>563</v>
      </c>
      <c r="C75" s="375" t="s">
        <v>832</v>
      </c>
      <c r="D75" s="375" t="s">
        <v>565</v>
      </c>
      <c r="E75" s="375" t="s">
        <v>136</v>
      </c>
      <c r="F75" s="375" t="s">
        <v>830</v>
      </c>
      <c r="G75" s="375" t="s">
        <v>833</v>
      </c>
      <c r="H75" s="373" t="s">
        <v>834</v>
      </c>
      <c r="I75" s="375" t="s">
        <v>835</v>
      </c>
      <c r="J75" s="375">
        <v>1800000</v>
      </c>
      <c r="K75" s="375"/>
      <c r="L75" s="375"/>
      <c r="M75" s="375"/>
      <c r="N75" s="375"/>
      <c r="O75" s="375">
        <v>-1800000</v>
      </c>
      <c r="P75" s="375"/>
      <c r="Q75" s="375">
        <v>406.32</v>
      </c>
      <c r="R75" s="375">
        <v>-406.32</v>
      </c>
      <c r="S75" s="375"/>
      <c r="T75" s="375" t="s">
        <v>836</v>
      </c>
      <c r="U75" s="375" t="s">
        <v>830</v>
      </c>
      <c r="V75" s="375" t="s">
        <v>568</v>
      </c>
      <c r="W75" s="375" t="s">
        <v>830</v>
      </c>
      <c r="X75" s="375"/>
      <c r="Y75" s="375"/>
      <c r="Z75" s="375"/>
      <c r="AA75" s="375"/>
      <c r="AB75" s="375"/>
      <c r="AC75" s="375"/>
      <c r="AD75" s="375"/>
      <c r="AE75" s="375"/>
      <c r="AF75" s="375"/>
      <c r="AG75" s="375"/>
      <c r="AH75" s="375"/>
      <c r="AI75" s="375"/>
      <c r="AJ75" s="375"/>
      <c r="AK75" s="375"/>
      <c r="AL75" s="375"/>
      <c r="AM75" s="375"/>
      <c r="AN75" s="375"/>
      <c r="AO75" s="375"/>
      <c r="AP75" s="375"/>
      <c r="AQ75" s="375"/>
      <c r="AR75" s="375"/>
      <c r="AS75" s="375"/>
      <c r="AT75" s="375"/>
      <c r="AU75" s="375"/>
      <c r="AV75" s="375"/>
      <c r="AW75" s="375"/>
      <c r="AX75" s="375"/>
      <c r="AY75" s="375"/>
    </row>
    <row r="76" spans="1:51" hidden="1" x14ac:dyDescent="0.25">
      <c r="A76" s="374">
        <v>45796</v>
      </c>
      <c r="B76" s="375" t="s">
        <v>563</v>
      </c>
      <c r="C76" s="375" t="s">
        <v>837</v>
      </c>
      <c r="D76" s="375" t="s">
        <v>565</v>
      </c>
      <c r="E76" s="375" t="s">
        <v>120</v>
      </c>
      <c r="F76" s="375" t="s">
        <v>603</v>
      </c>
      <c r="G76" s="375" t="s">
        <v>603</v>
      </c>
      <c r="H76" s="375"/>
      <c r="I76" s="375"/>
      <c r="J76" s="375"/>
      <c r="K76" s="375"/>
      <c r="L76" s="375"/>
      <c r="M76" s="375"/>
      <c r="N76" s="375"/>
      <c r="O76" s="375">
        <v>3823500</v>
      </c>
      <c r="P76" s="375">
        <v>863.09</v>
      </c>
      <c r="Q76" s="375"/>
      <c r="R76" s="375">
        <v>863.09</v>
      </c>
      <c r="S76" s="375"/>
      <c r="T76" s="375" t="s">
        <v>838</v>
      </c>
      <c r="U76" s="375" t="s">
        <v>603</v>
      </c>
      <c r="V76" s="375" t="s">
        <v>568</v>
      </c>
      <c r="W76" s="375" t="s">
        <v>603</v>
      </c>
      <c r="X76" s="375"/>
      <c r="Y76" s="375"/>
      <c r="Z76" s="375"/>
      <c r="AA76" s="375"/>
      <c r="AB76" s="375"/>
      <c r="AC76" s="375"/>
      <c r="AD76" s="375"/>
      <c r="AE76" s="375"/>
      <c r="AF76" s="375"/>
      <c r="AG76" s="375"/>
      <c r="AH76" s="375"/>
      <c r="AI76" s="375"/>
      <c r="AJ76" s="375"/>
      <c r="AK76" s="375"/>
      <c r="AL76" s="375"/>
      <c r="AM76" s="375"/>
      <c r="AN76" s="375"/>
      <c r="AO76" s="375"/>
      <c r="AP76" s="375"/>
      <c r="AQ76" s="375"/>
      <c r="AR76" s="375"/>
      <c r="AS76" s="375"/>
      <c r="AT76" s="375"/>
      <c r="AU76" s="375"/>
      <c r="AV76" s="375"/>
      <c r="AW76" s="375"/>
      <c r="AX76" s="375"/>
      <c r="AY76" s="375"/>
    </row>
    <row r="77" spans="1:51" x14ac:dyDescent="0.25">
      <c r="A77" s="374">
        <v>45796</v>
      </c>
      <c r="B77" s="375" t="s">
        <v>563</v>
      </c>
      <c r="C77" s="375" t="s">
        <v>839</v>
      </c>
      <c r="D77" s="375" t="s">
        <v>565</v>
      </c>
      <c r="E77" s="375" t="s">
        <v>136</v>
      </c>
      <c r="F77" s="375" t="s">
        <v>603</v>
      </c>
      <c r="G77" s="375" t="s">
        <v>840</v>
      </c>
      <c r="H77" s="373" t="s">
        <v>571</v>
      </c>
      <c r="I77" s="375" t="s">
        <v>841</v>
      </c>
      <c r="J77" s="375">
        <v>3823500</v>
      </c>
      <c r="K77" s="375"/>
      <c r="L77" s="375"/>
      <c r="M77" s="375"/>
      <c r="N77" s="375"/>
      <c r="O77" s="375">
        <v>-3823500</v>
      </c>
      <c r="P77" s="375"/>
      <c r="Q77" s="375">
        <v>863.09</v>
      </c>
      <c r="R77" s="375">
        <v>-863.09</v>
      </c>
      <c r="S77" s="375"/>
      <c r="T77" s="375" t="s">
        <v>842</v>
      </c>
      <c r="U77" s="375" t="s">
        <v>603</v>
      </c>
      <c r="V77" s="375" t="s">
        <v>568</v>
      </c>
      <c r="W77" s="375" t="s">
        <v>603</v>
      </c>
      <c r="X77" s="375"/>
      <c r="Y77" s="375"/>
      <c r="Z77" s="375"/>
      <c r="AA77" s="375"/>
      <c r="AB77" s="375"/>
      <c r="AC77" s="375"/>
      <c r="AD77" s="375"/>
      <c r="AE77" s="375"/>
      <c r="AF77" s="375"/>
      <c r="AG77" s="375"/>
      <c r="AH77" s="375"/>
      <c r="AI77" s="375"/>
      <c r="AJ77" s="375"/>
      <c r="AK77" s="375"/>
      <c r="AL77" s="375"/>
      <c r="AM77" s="375"/>
      <c r="AN77" s="375"/>
      <c r="AO77" s="375"/>
      <c r="AP77" s="375"/>
      <c r="AQ77" s="375"/>
      <c r="AR77" s="375"/>
      <c r="AS77" s="375"/>
      <c r="AT77" s="375"/>
      <c r="AU77" s="375"/>
      <c r="AV77" s="375"/>
      <c r="AW77" s="375"/>
      <c r="AX77" s="375"/>
      <c r="AY77" s="375"/>
    </row>
    <row r="78" spans="1:51" hidden="1" x14ac:dyDescent="0.25">
      <c r="A78" s="374">
        <v>45796</v>
      </c>
      <c r="B78" s="375" t="s">
        <v>563</v>
      </c>
      <c r="C78" s="375" t="s">
        <v>843</v>
      </c>
      <c r="D78" s="375" t="s">
        <v>565</v>
      </c>
      <c r="E78" s="375" t="s">
        <v>120</v>
      </c>
      <c r="F78" s="375" t="s">
        <v>844</v>
      </c>
      <c r="G78" s="375" t="s">
        <v>844</v>
      </c>
      <c r="H78" s="375"/>
      <c r="I78" s="375"/>
      <c r="J78" s="375"/>
      <c r="K78" s="375"/>
      <c r="L78" s="375"/>
      <c r="M78" s="375"/>
      <c r="N78" s="375"/>
      <c r="O78" s="375">
        <v>100000</v>
      </c>
      <c r="P78" s="375">
        <v>22.57</v>
      </c>
      <c r="Q78" s="375"/>
      <c r="R78" s="375">
        <v>22.57</v>
      </c>
      <c r="S78" s="375"/>
      <c r="T78" s="375" t="s">
        <v>845</v>
      </c>
      <c r="U78" s="375" t="s">
        <v>844</v>
      </c>
      <c r="V78" s="375" t="s">
        <v>568</v>
      </c>
      <c r="W78" s="375" t="s">
        <v>844</v>
      </c>
      <c r="X78" s="375"/>
      <c r="Y78" s="375"/>
      <c r="Z78" s="375"/>
      <c r="AA78" s="375"/>
      <c r="AB78" s="375"/>
      <c r="AC78" s="375"/>
      <c r="AD78" s="375"/>
      <c r="AE78" s="375"/>
      <c r="AF78" s="375"/>
      <c r="AG78" s="375"/>
      <c r="AH78" s="375"/>
      <c r="AI78" s="375"/>
      <c r="AJ78" s="375"/>
      <c r="AK78" s="375"/>
      <c r="AL78" s="375"/>
      <c r="AM78" s="375"/>
      <c r="AN78" s="375"/>
      <c r="AO78" s="375"/>
      <c r="AP78" s="375"/>
      <c r="AQ78" s="375"/>
      <c r="AR78" s="375"/>
      <c r="AS78" s="375"/>
      <c r="AT78" s="375"/>
      <c r="AU78" s="375"/>
      <c r="AV78" s="375"/>
      <c r="AW78" s="375"/>
      <c r="AX78" s="375"/>
      <c r="AY78" s="375"/>
    </row>
    <row r="79" spans="1:51" x14ac:dyDescent="0.25">
      <c r="A79" s="374">
        <v>45796</v>
      </c>
      <c r="B79" s="375" t="s">
        <v>563</v>
      </c>
      <c r="C79" s="375" t="s">
        <v>846</v>
      </c>
      <c r="D79" s="375" t="s">
        <v>565</v>
      </c>
      <c r="E79" s="375" t="s">
        <v>136</v>
      </c>
      <c r="F79" s="375" t="s">
        <v>844</v>
      </c>
      <c r="G79" s="375" t="s">
        <v>847</v>
      </c>
      <c r="H79" s="373" t="s">
        <v>848</v>
      </c>
      <c r="I79" s="375" t="s">
        <v>835</v>
      </c>
      <c r="J79" s="375">
        <v>100000</v>
      </c>
      <c r="K79" s="375"/>
      <c r="L79" s="375"/>
      <c r="M79" s="375"/>
      <c r="N79" s="375"/>
      <c r="O79" s="375">
        <v>-100000</v>
      </c>
      <c r="P79" s="375"/>
      <c r="Q79" s="375">
        <v>22.57</v>
      </c>
      <c r="R79" s="375">
        <v>-22.57</v>
      </c>
      <c r="S79" s="375"/>
      <c r="T79" s="375" t="s">
        <v>849</v>
      </c>
      <c r="U79" s="375" t="s">
        <v>844</v>
      </c>
      <c r="V79" s="375" t="s">
        <v>568</v>
      </c>
      <c r="W79" s="375" t="s">
        <v>844</v>
      </c>
      <c r="X79" s="375"/>
      <c r="Y79" s="375"/>
      <c r="Z79" s="375"/>
      <c r="AA79" s="375"/>
      <c r="AB79" s="375"/>
      <c r="AC79" s="375"/>
      <c r="AD79" s="375"/>
      <c r="AE79" s="375"/>
      <c r="AF79" s="375"/>
      <c r="AG79" s="375"/>
      <c r="AH79" s="375"/>
      <c r="AI79" s="375"/>
      <c r="AJ79" s="375"/>
      <c r="AK79" s="375"/>
      <c r="AL79" s="375"/>
      <c r="AM79" s="375"/>
      <c r="AN79" s="375"/>
      <c r="AO79" s="375"/>
      <c r="AP79" s="375"/>
      <c r="AQ79" s="375"/>
      <c r="AR79" s="375"/>
      <c r="AS79" s="375"/>
      <c r="AT79" s="375"/>
      <c r="AU79" s="375"/>
      <c r="AV79" s="375"/>
      <c r="AW79" s="375"/>
      <c r="AX79" s="375"/>
      <c r="AY79" s="375"/>
    </row>
    <row r="80" spans="1:51" hidden="1" x14ac:dyDescent="0.25">
      <c r="A80" s="374">
        <v>45796</v>
      </c>
      <c r="B80" s="375" t="s">
        <v>563</v>
      </c>
      <c r="C80" s="375" t="s">
        <v>850</v>
      </c>
      <c r="D80" s="375" t="s">
        <v>565</v>
      </c>
      <c r="E80" s="375" t="s">
        <v>120</v>
      </c>
      <c r="F80" s="375" t="s">
        <v>851</v>
      </c>
      <c r="G80" s="375" t="s">
        <v>851</v>
      </c>
      <c r="H80" s="375"/>
      <c r="I80" s="375"/>
      <c r="J80" s="375"/>
      <c r="K80" s="375"/>
      <c r="L80" s="375"/>
      <c r="M80" s="375"/>
      <c r="N80" s="375"/>
      <c r="O80" s="375">
        <v>250000</v>
      </c>
      <c r="P80" s="375">
        <v>56.43</v>
      </c>
      <c r="Q80" s="375"/>
      <c r="R80" s="375">
        <v>56.43</v>
      </c>
      <c r="S80" s="375"/>
      <c r="T80" s="375" t="s">
        <v>852</v>
      </c>
      <c r="U80" s="375" t="s">
        <v>851</v>
      </c>
      <c r="V80" s="375" t="s">
        <v>568</v>
      </c>
      <c r="W80" s="375" t="s">
        <v>851</v>
      </c>
      <c r="X80" s="375"/>
      <c r="Y80" s="375"/>
      <c r="Z80" s="375"/>
      <c r="AA80" s="375"/>
      <c r="AB80" s="375"/>
      <c r="AC80" s="375"/>
      <c r="AD80" s="375"/>
      <c r="AE80" s="375"/>
      <c r="AF80" s="375"/>
      <c r="AG80" s="375"/>
      <c r="AH80" s="375"/>
      <c r="AI80" s="375"/>
      <c r="AJ80" s="375"/>
      <c r="AK80" s="375"/>
      <c r="AL80" s="375"/>
      <c r="AM80" s="375"/>
      <c r="AN80" s="375"/>
      <c r="AO80" s="375"/>
      <c r="AP80" s="375"/>
      <c r="AQ80" s="375"/>
      <c r="AR80" s="375"/>
      <c r="AS80" s="375"/>
      <c r="AT80" s="375"/>
      <c r="AU80" s="375"/>
      <c r="AV80" s="375"/>
      <c r="AW80" s="375"/>
      <c r="AX80" s="375"/>
      <c r="AY80" s="375"/>
    </row>
    <row r="81" spans="1:51" x14ac:dyDescent="0.25">
      <c r="A81" s="374">
        <v>45796</v>
      </c>
      <c r="B81" s="375" t="s">
        <v>563</v>
      </c>
      <c r="C81" s="375" t="s">
        <v>853</v>
      </c>
      <c r="D81" s="375" t="s">
        <v>565</v>
      </c>
      <c r="E81" s="375" t="s">
        <v>136</v>
      </c>
      <c r="F81" s="375" t="s">
        <v>851</v>
      </c>
      <c r="G81" s="375" t="s">
        <v>854</v>
      </c>
      <c r="H81" s="373" t="s">
        <v>855</v>
      </c>
      <c r="I81" s="375" t="s">
        <v>835</v>
      </c>
      <c r="J81" s="375">
        <v>250000</v>
      </c>
      <c r="K81" s="375"/>
      <c r="L81" s="375"/>
      <c r="M81" s="375"/>
      <c r="N81" s="375"/>
      <c r="O81" s="375">
        <v>-250000</v>
      </c>
      <c r="P81" s="375"/>
      <c r="Q81" s="375">
        <v>56.43</v>
      </c>
      <c r="R81" s="375">
        <v>-56.43</v>
      </c>
      <c r="S81" s="375"/>
      <c r="T81" s="375" t="s">
        <v>856</v>
      </c>
      <c r="U81" s="375" t="s">
        <v>851</v>
      </c>
      <c r="V81" s="375" t="s">
        <v>568</v>
      </c>
      <c r="W81" s="375" t="s">
        <v>851</v>
      </c>
      <c r="X81" s="375"/>
      <c r="Y81" s="375"/>
      <c r="Z81" s="375"/>
      <c r="AA81" s="375"/>
      <c r="AB81" s="375"/>
      <c r="AC81" s="375"/>
      <c r="AD81" s="375"/>
      <c r="AE81" s="375"/>
      <c r="AF81" s="375"/>
      <c r="AG81" s="375"/>
      <c r="AH81" s="375"/>
      <c r="AI81" s="375"/>
      <c r="AJ81" s="375"/>
      <c r="AK81" s="375"/>
      <c r="AL81" s="375"/>
      <c r="AM81" s="375"/>
      <c r="AN81" s="375"/>
      <c r="AO81" s="375"/>
      <c r="AP81" s="375"/>
      <c r="AQ81" s="375"/>
      <c r="AR81" s="375"/>
      <c r="AS81" s="375"/>
      <c r="AT81" s="375"/>
      <c r="AU81" s="375"/>
      <c r="AV81" s="375"/>
      <c r="AW81" s="375"/>
      <c r="AX81" s="375"/>
      <c r="AY81" s="375"/>
    </row>
    <row r="82" spans="1:51" x14ac:dyDescent="0.25">
      <c r="A82" s="374">
        <v>45796</v>
      </c>
      <c r="B82" s="375" t="s">
        <v>563</v>
      </c>
      <c r="C82" s="375" t="s">
        <v>857</v>
      </c>
      <c r="D82" s="375" t="s">
        <v>565</v>
      </c>
      <c r="E82" s="375" t="s">
        <v>123</v>
      </c>
      <c r="F82" s="375" t="s">
        <v>858</v>
      </c>
      <c r="G82" s="375" t="s">
        <v>859</v>
      </c>
      <c r="H82" s="375" t="s">
        <v>855</v>
      </c>
      <c r="I82" s="375" t="s">
        <v>835</v>
      </c>
      <c r="J82" s="375"/>
      <c r="K82" s="375">
        <v>65000</v>
      </c>
      <c r="L82" s="375"/>
      <c r="M82" s="375"/>
      <c r="N82" s="375"/>
      <c r="O82" s="375">
        <v>-65000</v>
      </c>
      <c r="P82" s="375"/>
      <c r="Q82" s="375">
        <v>14.67</v>
      </c>
      <c r="R82" s="375">
        <v>-14.67</v>
      </c>
      <c r="S82" s="375"/>
      <c r="T82" s="375" t="s">
        <v>860</v>
      </c>
      <c r="U82" s="375" t="s">
        <v>858</v>
      </c>
      <c r="V82" s="375" t="s">
        <v>568</v>
      </c>
      <c r="W82" s="375"/>
      <c r="X82" s="375" t="s">
        <v>858</v>
      </c>
      <c r="Y82" s="375" t="s">
        <v>826</v>
      </c>
      <c r="Z82" s="375">
        <v>65000</v>
      </c>
      <c r="AA82" s="375"/>
      <c r="AB82" s="375"/>
      <c r="AC82" s="375" t="s">
        <v>577</v>
      </c>
      <c r="AD82" s="375" t="s">
        <v>599</v>
      </c>
      <c r="AE82" s="375" t="s">
        <v>123</v>
      </c>
      <c r="AF82" s="374">
        <v>45779</v>
      </c>
      <c r="AG82" s="375"/>
      <c r="AH82" s="375" t="s">
        <v>579</v>
      </c>
      <c r="AI82" s="374">
        <v>45796</v>
      </c>
      <c r="AJ82" s="375" t="s">
        <v>859</v>
      </c>
      <c r="AK82" s="375">
        <v>65000</v>
      </c>
      <c r="AL82" s="375" t="s">
        <v>399</v>
      </c>
      <c r="AM82" s="375" t="s">
        <v>861</v>
      </c>
      <c r="AN82" s="375" t="b">
        <v>0</v>
      </c>
      <c r="AO82" s="375" t="s">
        <v>858</v>
      </c>
      <c r="AP82" s="375">
        <v>0</v>
      </c>
      <c r="AQ82" s="375" t="s">
        <v>123</v>
      </c>
      <c r="AR82" s="375">
        <v>190000</v>
      </c>
      <c r="AS82" s="375" t="s">
        <v>581</v>
      </c>
      <c r="AT82" s="375" t="b">
        <v>1</v>
      </c>
      <c r="AU82" s="375">
        <v>0</v>
      </c>
      <c r="AV82" s="375">
        <v>125000</v>
      </c>
      <c r="AW82" s="375">
        <v>190000</v>
      </c>
      <c r="AX82" s="375" t="s">
        <v>862</v>
      </c>
      <c r="AY82" s="375"/>
    </row>
    <row r="83" spans="1:51" hidden="1" x14ac:dyDescent="0.25">
      <c r="A83" s="374">
        <v>45796</v>
      </c>
      <c r="B83" s="375" t="s">
        <v>563</v>
      </c>
      <c r="C83" s="375" t="s">
        <v>857</v>
      </c>
      <c r="D83" s="375" t="s">
        <v>565</v>
      </c>
      <c r="E83" s="375" t="s">
        <v>123</v>
      </c>
      <c r="F83" s="375" t="s">
        <v>858</v>
      </c>
      <c r="G83" s="375" t="s">
        <v>859</v>
      </c>
      <c r="H83" s="375"/>
      <c r="I83" s="375"/>
      <c r="J83" s="375"/>
      <c r="K83" s="375"/>
      <c r="L83" s="375"/>
      <c r="M83" s="375"/>
      <c r="N83" s="375"/>
      <c r="O83" s="375">
        <v>65000</v>
      </c>
      <c r="P83" s="375">
        <v>14.67</v>
      </c>
      <c r="Q83" s="375"/>
      <c r="R83" s="375">
        <v>14.67</v>
      </c>
      <c r="S83" s="375"/>
      <c r="T83" s="375" t="s">
        <v>860</v>
      </c>
      <c r="U83" s="375" t="s">
        <v>858</v>
      </c>
      <c r="V83" s="375" t="s">
        <v>568</v>
      </c>
      <c r="W83" s="375"/>
      <c r="X83" s="375" t="s">
        <v>858</v>
      </c>
      <c r="Y83" s="375" t="s">
        <v>826</v>
      </c>
      <c r="Z83" s="375">
        <v>65000</v>
      </c>
      <c r="AA83" s="375"/>
      <c r="AB83" s="375"/>
      <c r="AC83" s="375" t="s">
        <v>577</v>
      </c>
      <c r="AD83" s="375" t="s">
        <v>599</v>
      </c>
      <c r="AE83" s="375" t="s">
        <v>123</v>
      </c>
      <c r="AF83" s="374">
        <v>45779</v>
      </c>
      <c r="AG83" s="375"/>
      <c r="AH83" s="375" t="s">
        <v>579</v>
      </c>
      <c r="AI83" s="374">
        <v>45796</v>
      </c>
      <c r="AJ83" s="375" t="s">
        <v>859</v>
      </c>
      <c r="AK83" s="375">
        <v>65000</v>
      </c>
      <c r="AL83" s="375" t="s">
        <v>399</v>
      </c>
      <c r="AM83" s="375" t="s">
        <v>861</v>
      </c>
      <c r="AN83" s="375" t="b">
        <v>0</v>
      </c>
      <c r="AO83" s="375" t="s">
        <v>858</v>
      </c>
      <c r="AP83" s="375">
        <v>0</v>
      </c>
      <c r="AQ83" s="375" t="s">
        <v>123</v>
      </c>
      <c r="AR83" s="375">
        <v>190000</v>
      </c>
      <c r="AS83" s="375" t="s">
        <v>581</v>
      </c>
      <c r="AT83" s="375" t="b">
        <v>1</v>
      </c>
      <c r="AU83" s="375">
        <v>0</v>
      </c>
      <c r="AV83" s="375">
        <v>125000</v>
      </c>
      <c r="AW83" s="375">
        <v>190000</v>
      </c>
      <c r="AX83" s="375" t="s">
        <v>862</v>
      </c>
      <c r="AY83" s="375"/>
    </row>
    <row r="84" spans="1:51" hidden="1" x14ac:dyDescent="0.25">
      <c r="A84" s="374">
        <v>45796</v>
      </c>
      <c r="B84" s="375" t="s">
        <v>563</v>
      </c>
      <c r="C84" s="375" t="s">
        <v>863</v>
      </c>
      <c r="D84" s="375" t="s">
        <v>565</v>
      </c>
      <c r="E84" s="375" t="s">
        <v>120</v>
      </c>
      <c r="F84" s="375" t="s">
        <v>864</v>
      </c>
      <c r="G84" s="375" t="s">
        <v>864</v>
      </c>
      <c r="H84" s="375"/>
      <c r="I84" s="375"/>
      <c r="J84" s="375"/>
      <c r="K84" s="375"/>
      <c r="L84" s="375"/>
      <c r="M84" s="375"/>
      <c r="N84" s="375"/>
      <c r="O84" s="375">
        <v>250000</v>
      </c>
      <c r="P84" s="375">
        <v>56.43</v>
      </c>
      <c r="Q84" s="375"/>
      <c r="R84" s="375">
        <v>56.43</v>
      </c>
      <c r="S84" s="375"/>
      <c r="T84" s="375" t="s">
        <v>865</v>
      </c>
      <c r="U84" s="375" t="s">
        <v>864</v>
      </c>
      <c r="V84" s="375" t="s">
        <v>568</v>
      </c>
      <c r="W84" s="375" t="s">
        <v>864</v>
      </c>
      <c r="X84" s="375"/>
      <c r="Y84" s="375"/>
      <c r="Z84" s="375"/>
      <c r="AA84" s="375"/>
      <c r="AB84" s="375"/>
      <c r="AC84" s="375"/>
      <c r="AD84" s="375"/>
      <c r="AE84" s="375"/>
      <c r="AF84" s="375"/>
      <c r="AG84" s="375"/>
      <c r="AH84" s="375"/>
      <c r="AI84" s="375"/>
      <c r="AJ84" s="375"/>
      <c r="AK84" s="375"/>
      <c r="AL84" s="375"/>
      <c r="AM84" s="375"/>
      <c r="AN84" s="375"/>
      <c r="AO84" s="375"/>
      <c r="AP84" s="375"/>
      <c r="AQ84" s="375"/>
      <c r="AR84" s="375"/>
      <c r="AS84" s="375"/>
      <c r="AT84" s="375"/>
      <c r="AU84" s="375"/>
      <c r="AV84" s="375"/>
      <c r="AW84" s="375"/>
      <c r="AX84" s="375"/>
      <c r="AY84" s="375"/>
    </row>
    <row r="85" spans="1:51" x14ac:dyDescent="0.25">
      <c r="A85" s="374">
        <v>45796</v>
      </c>
      <c r="B85" s="375" t="s">
        <v>563</v>
      </c>
      <c r="C85" s="375" t="s">
        <v>866</v>
      </c>
      <c r="D85" s="375" t="s">
        <v>565</v>
      </c>
      <c r="E85" s="375" t="s">
        <v>136</v>
      </c>
      <c r="F85" s="375" t="s">
        <v>864</v>
      </c>
      <c r="G85" s="375" t="s">
        <v>867</v>
      </c>
      <c r="H85" s="375" t="s">
        <v>855</v>
      </c>
      <c r="I85" s="375" t="s">
        <v>835</v>
      </c>
      <c r="J85" s="375">
        <v>250000</v>
      </c>
      <c r="K85" s="375"/>
      <c r="L85" s="375"/>
      <c r="M85" s="375"/>
      <c r="N85" s="375"/>
      <c r="O85" s="375">
        <v>-250000</v>
      </c>
      <c r="P85" s="375"/>
      <c r="Q85" s="375">
        <v>56.43</v>
      </c>
      <c r="R85" s="375">
        <v>-56.43</v>
      </c>
      <c r="S85" s="375"/>
      <c r="T85" s="375" t="s">
        <v>868</v>
      </c>
      <c r="U85" s="375" t="s">
        <v>864</v>
      </c>
      <c r="V85" s="375" t="s">
        <v>568</v>
      </c>
      <c r="W85" s="375" t="s">
        <v>864</v>
      </c>
      <c r="X85" s="375"/>
      <c r="Y85" s="375"/>
      <c r="Z85" s="375"/>
      <c r="AA85" s="375"/>
      <c r="AB85" s="375"/>
      <c r="AC85" s="375"/>
      <c r="AD85" s="375"/>
      <c r="AE85" s="375"/>
      <c r="AF85" s="375"/>
      <c r="AG85" s="375"/>
      <c r="AH85" s="375"/>
      <c r="AI85" s="375"/>
      <c r="AJ85" s="375"/>
      <c r="AK85" s="375"/>
      <c r="AL85" s="375"/>
      <c r="AM85" s="375"/>
      <c r="AN85" s="375"/>
      <c r="AO85" s="375"/>
      <c r="AP85" s="375"/>
      <c r="AQ85" s="375"/>
      <c r="AR85" s="375"/>
      <c r="AS85" s="375"/>
      <c r="AT85" s="375"/>
      <c r="AU85" s="375"/>
      <c r="AV85" s="375"/>
      <c r="AW85" s="375"/>
      <c r="AX85" s="375"/>
      <c r="AY85" s="375"/>
    </row>
    <row r="86" spans="1:51" hidden="1" x14ac:dyDescent="0.25">
      <c r="A86" s="374">
        <v>45796</v>
      </c>
      <c r="B86" s="375" t="s">
        <v>563</v>
      </c>
      <c r="C86" s="375" t="s">
        <v>869</v>
      </c>
      <c r="D86" s="375" t="s">
        <v>565</v>
      </c>
      <c r="E86" s="375" t="s">
        <v>120</v>
      </c>
      <c r="F86" s="375" t="s">
        <v>870</v>
      </c>
      <c r="G86" s="375" t="s">
        <v>870</v>
      </c>
      <c r="H86" s="375"/>
      <c r="I86" s="375"/>
      <c r="J86" s="375"/>
      <c r="K86" s="375"/>
      <c r="L86" s="375"/>
      <c r="M86" s="375"/>
      <c r="N86" s="375"/>
      <c r="O86" s="375">
        <v>2330000</v>
      </c>
      <c r="P86" s="375">
        <v>525.96</v>
      </c>
      <c r="Q86" s="375"/>
      <c r="R86" s="375">
        <v>525.96</v>
      </c>
      <c r="S86" s="375"/>
      <c r="T86" s="375" t="s">
        <v>871</v>
      </c>
      <c r="U86" s="375" t="s">
        <v>870</v>
      </c>
      <c r="V86" s="375" t="s">
        <v>568</v>
      </c>
      <c r="W86" s="375" t="s">
        <v>870</v>
      </c>
      <c r="X86" s="375"/>
      <c r="Y86" s="375"/>
      <c r="Z86" s="375"/>
      <c r="AA86" s="375"/>
      <c r="AB86" s="375"/>
      <c r="AC86" s="375"/>
      <c r="AD86" s="375"/>
      <c r="AE86" s="375"/>
      <c r="AF86" s="375"/>
      <c r="AG86" s="375"/>
      <c r="AH86" s="375"/>
      <c r="AI86" s="375"/>
      <c r="AJ86" s="375"/>
      <c r="AK86" s="375"/>
      <c r="AL86" s="375"/>
      <c r="AM86" s="375"/>
      <c r="AN86" s="375"/>
      <c r="AO86" s="375"/>
      <c r="AP86" s="375"/>
      <c r="AQ86" s="375"/>
      <c r="AR86" s="375"/>
      <c r="AS86" s="375"/>
      <c r="AT86" s="375"/>
      <c r="AU86" s="375"/>
      <c r="AV86" s="375"/>
      <c r="AW86" s="375"/>
      <c r="AX86" s="375"/>
      <c r="AY86" s="375"/>
    </row>
    <row r="87" spans="1:51" x14ac:dyDescent="0.25">
      <c r="A87" s="374">
        <v>45796</v>
      </c>
      <c r="B87" s="375" t="s">
        <v>563</v>
      </c>
      <c r="C87" s="375" t="s">
        <v>872</v>
      </c>
      <c r="D87" s="375" t="s">
        <v>565</v>
      </c>
      <c r="E87" s="375" t="s">
        <v>136</v>
      </c>
      <c r="F87" s="375" t="s">
        <v>870</v>
      </c>
      <c r="G87" s="375" t="s">
        <v>873</v>
      </c>
      <c r="H87" s="373" t="s">
        <v>629</v>
      </c>
      <c r="I87" s="375" t="s">
        <v>835</v>
      </c>
      <c r="J87" s="375">
        <v>2330000</v>
      </c>
      <c r="K87" s="375"/>
      <c r="L87" s="375"/>
      <c r="M87" s="375"/>
      <c r="N87" s="375"/>
      <c r="O87" s="375">
        <v>-2330000</v>
      </c>
      <c r="P87" s="375"/>
      <c r="Q87" s="375">
        <v>525.96</v>
      </c>
      <c r="R87" s="375">
        <v>-525.96</v>
      </c>
      <c r="S87" s="375"/>
      <c r="T87" s="375" t="s">
        <v>874</v>
      </c>
      <c r="U87" s="375" t="s">
        <v>870</v>
      </c>
      <c r="V87" s="375" t="s">
        <v>568</v>
      </c>
      <c r="W87" s="375" t="s">
        <v>870</v>
      </c>
      <c r="X87" s="375"/>
      <c r="Y87" s="375"/>
      <c r="Z87" s="375"/>
      <c r="AA87" s="375"/>
      <c r="AB87" s="375"/>
      <c r="AC87" s="375"/>
      <c r="AD87" s="375"/>
      <c r="AE87" s="375"/>
      <c r="AF87" s="375"/>
      <c r="AG87" s="375"/>
      <c r="AH87" s="375"/>
      <c r="AI87" s="375"/>
      <c r="AJ87" s="375"/>
      <c r="AK87" s="375"/>
      <c r="AL87" s="375"/>
      <c r="AM87" s="375"/>
      <c r="AN87" s="375"/>
      <c r="AO87" s="375"/>
      <c r="AP87" s="375"/>
      <c r="AQ87" s="375"/>
      <c r="AR87" s="375"/>
      <c r="AS87" s="375"/>
      <c r="AT87" s="375"/>
      <c r="AU87" s="375"/>
      <c r="AV87" s="375"/>
      <c r="AW87" s="375"/>
      <c r="AX87" s="375"/>
      <c r="AY87" s="375"/>
    </row>
    <row r="88" spans="1:51" hidden="1" x14ac:dyDescent="0.25">
      <c r="A88" s="374">
        <v>45796</v>
      </c>
      <c r="B88" s="375" t="s">
        <v>563</v>
      </c>
      <c r="C88" s="375" t="s">
        <v>875</v>
      </c>
      <c r="D88" s="375" t="s">
        <v>565</v>
      </c>
      <c r="E88" s="375" t="s">
        <v>120</v>
      </c>
      <c r="F88" s="375" t="s">
        <v>876</v>
      </c>
      <c r="G88" s="375" t="s">
        <v>876</v>
      </c>
      <c r="H88" s="375"/>
      <c r="I88" s="375"/>
      <c r="J88" s="375"/>
      <c r="K88" s="375"/>
      <c r="L88" s="375"/>
      <c r="M88" s="375"/>
      <c r="N88" s="375"/>
      <c r="O88" s="375">
        <v>2654652</v>
      </c>
      <c r="P88" s="375">
        <v>599.24</v>
      </c>
      <c r="Q88" s="375"/>
      <c r="R88" s="375">
        <v>599.24</v>
      </c>
      <c r="S88" s="375"/>
      <c r="T88" s="375" t="s">
        <v>877</v>
      </c>
      <c r="U88" s="375" t="s">
        <v>876</v>
      </c>
      <c r="V88" s="375" t="s">
        <v>568</v>
      </c>
      <c r="W88" s="375"/>
      <c r="X88" s="375" t="s">
        <v>876</v>
      </c>
      <c r="Y88" s="375" t="s">
        <v>576</v>
      </c>
      <c r="Z88" s="375">
        <v>2654652</v>
      </c>
      <c r="AA88" s="375"/>
      <c r="AB88" s="375"/>
      <c r="AC88" s="375" t="s">
        <v>577</v>
      </c>
      <c r="AD88" s="375" t="s">
        <v>578</v>
      </c>
      <c r="AE88" s="375" t="s">
        <v>123</v>
      </c>
      <c r="AF88" s="374">
        <v>45790</v>
      </c>
      <c r="AG88" s="375"/>
      <c r="AH88" s="375" t="s">
        <v>579</v>
      </c>
      <c r="AI88" s="374">
        <v>45796</v>
      </c>
      <c r="AJ88" s="375"/>
      <c r="AK88" s="375">
        <v>2654652</v>
      </c>
      <c r="AL88" s="375" t="s">
        <v>399</v>
      </c>
      <c r="AM88" s="375" t="s">
        <v>878</v>
      </c>
      <c r="AN88" s="375" t="b">
        <v>0</v>
      </c>
      <c r="AO88" s="375" t="s">
        <v>876</v>
      </c>
      <c r="AP88" s="375">
        <v>0</v>
      </c>
      <c r="AQ88" s="375" t="s">
        <v>123</v>
      </c>
      <c r="AR88" s="375">
        <v>2654652</v>
      </c>
      <c r="AS88" s="375" t="s">
        <v>581</v>
      </c>
      <c r="AT88" s="375" t="b">
        <v>1</v>
      </c>
      <c r="AU88" s="375">
        <v>0</v>
      </c>
      <c r="AV88" s="375">
        <v>0</v>
      </c>
      <c r="AW88" s="375">
        <v>2654652</v>
      </c>
      <c r="AX88" s="375"/>
      <c r="AY88" s="375"/>
    </row>
    <row r="89" spans="1:51" x14ac:dyDescent="0.25">
      <c r="A89" s="374">
        <v>45796</v>
      </c>
      <c r="B89" s="375" t="s">
        <v>563</v>
      </c>
      <c r="C89" s="375" t="s">
        <v>879</v>
      </c>
      <c r="D89" s="375" t="s">
        <v>565</v>
      </c>
      <c r="E89" s="375" t="s">
        <v>123</v>
      </c>
      <c r="F89" s="375" t="s">
        <v>876</v>
      </c>
      <c r="G89" s="373" t="s">
        <v>880</v>
      </c>
      <c r="H89" s="373" t="s">
        <v>743</v>
      </c>
      <c r="I89" s="375" t="s">
        <v>835</v>
      </c>
      <c r="J89" s="375">
        <v>2654652</v>
      </c>
      <c r="K89" s="375"/>
      <c r="L89" s="375"/>
      <c r="M89" s="375"/>
      <c r="N89" s="375"/>
      <c r="O89" s="375">
        <v>-2654652</v>
      </c>
      <c r="P89" s="375"/>
      <c r="Q89" s="375">
        <v>599.24</v>
      </c>
      <c r="R89" s="375">
        <v>-599.24</v>
      </c>
      <c r="S89" s="375"/>
      <c r="T89" s="375" t="s">
        <v>881</v>
      </c>
      <c r="U89" s="375" t="s">
        <v>876</v>
      </c>
      <c r="V89" s="375" t="s">
        <v>568</v>
      </c>
      <c r="W89" s="375"/>
      <c r="X89" s="375" t="s">
        <v>876</v>
      </c>
      <c r="Y89" s="375" t="s">
        <v>576</v>
      </c>
      <c r="Z89" s="375">
        <v>2654652</v>
      </c>
      <c r="AA89" s="375"/>
      <c r="AB89" s="375"/>
      <c r="AC89" s="375" t="s">
        <v>577</v>
      </c>
      <c r="AD89" s="375" t="s">
        <v>578</v>
      </c>
      <c r="AE89" s="375" t="s">
        <v>123</v>
      </c>
      <c r="AF89" s="374">
        <v>45790</v>
      </c>
      <c r="AG89" s="375"/>
      <c r="AH89" s="375" t="s">
        <v>579</v>
      </c>
      <c r="AI89" s="374">
        <v>45796</v>
      </c>
      <c r="AJ89" s="375"/>
      <c r="AK89" s="375">
        <v>2654652</v>
      </c>
      <c r="AL89" s="375" t="s">
        <v>399</v>
      </c>
      <c r="AM89" s="375" t="s">
        <v>878</v>
      </c>
      <c r="AN89" s="375" t="b">
        <v>0</v>
      </c>
      <c r="AO89" s="375" t="s">
        <v>876</v>
      </c>
      <c r="AP89" s="375">
        <v>0</v>
      </c>
      <c r="AQ89" s="375" t="s">
        <v>123</v>
      </c>
      <c r="AR89" s="375">
        <v>2654652</v>
      </c>
      <c r="AS89" s="375" t="s">
        <v>581</v>
      </c>
      <c r="AT89" s="375" t="b">
        <v>1</v>
      </c>
      <c r="AU89" s="375">
        <v>0</v>
      </c>
      <c r="AV89" s="375">
        <v>0</v>
      </c>
      <c r="AW89" s="375">
        <v>2654652</v>
      </c>
      <c r="AX89" s="375"/>
      <c r="AY89" s="375"/>
    </row>
    <row r="90" spans="1:51" hidden="1" x14ac:dyDescent="0.25">
      <c r="A90" s="374">
        <v>45796</v>
      </c>
      <c r="B90" s="375" t="s">
        <v>563</v>
      </c>
      <c r="C90" s="375" t="s">
        <v>882</v>
      </c>
      <c r="D90" s="375" t="s">
        <v>565</v>
      </c>
      <c r="E90" s="375" t="s">
        <v>120</v>
      </c>
      <c r="F90" s="375" t="s">
        <v>883</v>
      </c>
      <c r="G90" s="375" t="s">
        <v>883</v>
      </c>
      <c r="H90" s="375"/>
      <c r="I90" s="375"/>
      <c r="J90" s="375"/>
      <c r="K90" s="375"/>
      <c r="L90" s="375"/>
      <c r="M90" s="375"/>
      <c r="N90" s="375"/>
      <c r="O90" s="375">
        <v>34000</v>
      </c>
      <c r="P90" s="375">
        <v>7.67</v>
      </c>
      <c r="Q90" s="375"/>
      <c r="R90" s="375">
        <v>7.67</v>
      </c>
      <c r="S90" s="375"/>
      <c r="T90" s="375" t="s">
        <v>884</v>
      </c>
      <c r="U90" s="375" t="s">
        <v>883</v>
      </c>
      <c r="V90" s="375" t="s">
        <v>568</v>
      </c>
      <c r="W90" s="375"/>
      <c r="X90" s="375" t="s">
        <v>883</v>
      </c>
      <c r="Y90" s="375" t="s">
        <v>576</v>
      </c>
      <c r="Z90" s="375">
        <v>34000</v>
      </c>
      <c r="AA90" s="375"/>
      <c r="AB90" s="375"/>
      <c r="AC90" s="375" t="s">
        <v>577</v>
      </c>
      <c r="AD90" s="375" t="s">
        <v>578</v>
      </c>
      <c r="AE90" s="375" t="s">
        <v>123</v>
      </c>
      <c r="AF90" s="374">
        <v>45790</v>
      </c>
      <c r="AG90" s="375"/>
      <c r="AH90" s="375" t="s">
        <v>579</v>
      </c>
      <c r="AI90" s="374">
        <v>45796</v>
      </c>
      <c r="AJ90" s="375"/>
      <c r="AK90" s="375">
        <v>34000</v>
      </c>
      <c r="AL90" s="375" t="s">
        <v>399</v>
      </c>
      <c r="AM90" s="375" t="s">
        <v>885</v>
      </c>
      <c r="AN90" s="375" t="b">
        <v>0</v>
      </c>
      <c r="AO90" s="375" t="s">
        <v>883</v>
      </c>
      <c r="AP90" s="375">
        <v>0</v>
      </c>
      <c r="AQ90" s="375" t="s">
        <v>123</v>
      </c>
      <c r="AR90" s="375">
        <v>34000</v>
      </c>
      <c r="AS90" s="375" t="s">
        <v>581</v>
      </c>
      <c r="AT90" s="375" t="b">
        <v>1</v>
      </c>
      <c r="AU90" s="375">
        <v>0</v>
      </c>
      <c r="AV90" s="375">
        <v>0</v>
      </c>
      <c r="AW90" s="375">
        <v>34000</v>
      </c>
      <c r="AX90" s="375"/>
      <c r="AY90" s="375"/>
    </row>
    <row r="91" spans="1:51" x14ac:dyDescent="0.25">
      <c r="A91" s="374">
        <v>45796</v>
      </c>
      <c r="B91" s="375" t="s">
        <v>563</v>
      </c>
      <c r="C91" s="375" t="s">
        <v>886</v>
      </c>
      <c r="D91" s="375" t="s">
        <v>565</v>
      </c>
      <c r="E91" s="375" t="s">
        <v>123</v>
      </c>
      <c r="F91" s="375" t="s">
        <v>883</v>
      </c>
      <c r="G91" s="373" t="s">
        <v>887</v>
      </c>
      <c r="H91" s="373" t="s">
        <v>629</v>
      </c>
      <c r="I91" s="375" t="s">
        <v>835</v>
      </c>
      <c r="J91" s="375">
        <v>34000</v>
      </c>
      <c r="K91" s="375"/>
      <c r="L91" s="375"/>
      <c r="M91" s="375"/>
      <c r="N91" s="375"/>
      <c r="O91" s="375">
        <v>-34000</v>
      </c>
      <c r="P91" s="375"/>
      <c r="Q91" s="375">
        <v>7.67</v>
      </c>
      <c r="R91" s="375">
        <v>-7.67</v>
      </c>
      <c r="S91" s="375"/>
      <c r="T91" s="375" t="s">
        <v>888</v>
      </c>
      <c r="U91" s="375" t="s">
        <v>883</v>
      </c>
      <c r="V91" s="375" t="s">
        <v>568</v>
      </c>
      <c r="W91" s="375"/>
      <c r="X91" s="375" t="s">
        <v>883</v>
      </c>
      <c r="Y91" s="375" t="s">
        <v>576</v>
      </c>
      <c r="Z91" s="375">
        <v>34000</v>
      </c>
      <c r="AA91" s="375"/>
      <c r="AB91" s="375"/>
      <c r="AC91" s="375" t="s">
        <v>577</v>
      </c>
      <c r="AD91" s="375" t="s">
        <v>578</v>
      </c>
      <c r="AE91" s="375" t="s">
        <v>123</v>
      </c>
      <c r="AF91" s="374">
        <v>45790</v>
      </c>
      <c r="AG91" s="375"/>
      <c r="AH91" s="375" t="s">
        <v>579</v>
      </c>
      <c r="AI91" s="374">
        <v>45796</v>
      </c>
      <c r="AJ91" s="375"/>
      <c r="AK91" s="375">
        <v>34000</v>
      </c>
      <c r="AL91" s="375" t="s">
        <v>399</v>
      </c>
      <c r="AM91" s="375" t="s">
        <v>885</v>
      </c>
      <c r="AN91" s="375" t="b">
        <v>0</v>
      </c>
      <c r="AO91" s="375" t="s">
        <v>883</v>
      </c>
      <c r="AP91" s="375">
        <v>0</v>
      </c>
      <c r="AQ91" s="375" t="s">
        <v>123</v>
      </c>
      <c r="AR91" s="375">
        <v>34000</v>
      </c>
      <c r="AS91" s="375" t="s">
        <v>581</v>
      </c>
      <c r="AT91" s="375" t="b">
        <v>1</v>
      </c>
      <c r="AU91" s="375">
        <v>0</v>
      </c>
      <c r="AV91" s="375">
        <v>0</v>
      </c>
      <c r="AW91" s="375">
        <v>34000</v>
      </c>
      <c r="AX91" s="375"/>
      <c r="AY91" s="375"/>
    </row>
    <row r="92" spans="1:51" hidden="1" x14ac:dyDescent="0.25">
      <c r="A92" s="374">
        <v>45792</v>
      </c>
      <c r="B92" s="375" t="s">
        <v>563</v>
      </c>
      <c r="C92" s="375" t="s">
        <v>889</v>
      </c>
      <c r="D92" s="375" t="s">
        <v>565</v>
      </c>
      <c r="E92" s="375" t="s">
        <v>420</v>
      </c>
      <c r="F92" s="375" t="s">
        <v>890</v>
      </c>
      <c r="G92" s="375" t="s">
        <v>891</v>
      </c>
      <c r="H92" s="375"/>
      <c r="I92" s="375"/>
      <c r="J92" s="375"/>
      <c r="K92" s="375"/>
      <c r="L92" s="375"/>
      <c r="M92" s="375"/>
      <c r="N92" s="375"/>
      <c r="O92" s="375">
        <v>6850000</v>
      </c>
      <c r="P92" s="375">
        <v>1546.28</v>
      </c>
      <c r="Q92" s="375"/>
      <c r="R92" s="375">
        <v>1546.28</v>
      </c>
      <c r="S92" s="375"/>
      <c r="T92" s="375" t="s">
        <v>892</v>
      </c>
      <c r="U92" s="375" t="s">
        <v>890</v>
      </c>
      <c r="V92" s="375" t="s">
        <v>568</v>
      </c>
      <c r="W92" s="375"/>
      <c r="X92" s="375"/>
      <c r="Y92" s="375"/>
      <c r="Z92" s="375"/>
      <c r="AA92" s="375"/>
      <c r="AB92" s="375"/>
      <c r="AC92" s="375"/>
      <c r="AD92" s="375"/>
      <c r="AE92" s="375"/>
      <c r="AF92" s="375"/>
      <c r="AG92" s="375"/>
      <c r="AH92" s="375"/>
      <c r="AI92" s="375"/>
      <c r="AJ92" s="375"/>
      <c r="AK92" s="375"/>
      <c r="AL92" s="375"/>
      <c r="AM92" s="375"/>
      <c r="AN92" s="375"/>
      <c r="AO92" s="375"/>
      <c r="AP92" s="375"/>
      <c r="AQ92" s="375"/>
      <c r="AR92" s="375"/>
      <c r="AS92" s="375"/>
      <c r="AT92" s="375"/>
      <c r="AU92" s="375"/>
      <c r="AV92" s="375"/>
      <c r="AW92" s="375"/>
      <c r="AX92" s="375"/>
      <c r="AY92" s="375"/>
    </row>
    <row r="93" spans="1:51" hidden="1" x14ac:dyDescent="0.25">
      <c r="A93" s="374">
        <v>45792</v>
      </c>
      <c r="B93" s="375" t="s">
        <v>563</v>
      </c>
      <c r="C93" s="375" t="s">
        <v>893</v>
      </c>
      <c r="D93" s="375" t="s">
        <v>565</v>
      </c>
      <c r="E93" s="375" t="s">
        <v>123</v>
      </c>
      <c r="F93" s="375" t="s">
        <v>894</v>
      </c>
      <c r="G93" s="375" t="s">
        <v>895</v>
      </c>
      <c r="H93" s="375"/>
      <c r="I93" s="375"/>
      <c r="J93" s="375"/>
      <c r="K93" s="375"/>
      <c r="L93" s="375"/>
      <c r="M93" s="375"/>
      <c r="N93" s="375"/>
      <c r="O93" s="375">
        <v>100000</v>
      </c>
      <c r="P93" s="375">
        <v>22.5</v>
      </c>
      <c r="Q93" s="375"/>
      <c r="R93" s="375">
        <v>22.5</v>
      </c>
      <c r="S93" s="375"/>
      <c r="T93" s="375" t="s">
        <v>896</v>
      </c>
      <c r="U93" s="375" t="s">
        <v>894</v>
      </c>
      <c r="V93" s="375" t="s">
        <v>568</v>
      </c>
      <c r="W93" s="375"/>
      <c r="X93" s="375" t="s">
        <v>894</v>
      </c>
      <c r="Y93" s="375" t="s">
        <v>598</v>
      </c>
      <c r="Z93" s="375">
        <v>100000</v>
      </c>
      <c r="AA93" s="375"/>
      <c r="AB93" s="375"/>
      <c r="AC93" s="375" t="s">
        <v>577</v>
      </c>
      <c r="AD93" s="375" t="s">
        <v>599</v>
      </c>
      <c r="AE93" s="375" t="s">
        <v>123</v>
      </c>
      <c r="AF93" s="374">
        <v>45792</v>
      </c>
      <c r="AG93" s="375"/>
      <c r="AH93" s="375" t="s">
        <v>579</v>
      </c>
      <c r="AI93" s="374">
        <v>45792</v>
      </c>
      <c r="AJ93" s="375" t="s">
        <v>895</v>
      </c>
      <c r="AK93" s="375">
        <v>100000</v>
      </c>
      <c r="AL93" s="375" t="s">
        <v>399</v>
      </c>
      <c r="AM93" s="375" t="s">
        <v>897</v>
      </c>
      <c r="AN93" s="375" t="b">
        <v>0</v>
      </c>
      <c r="AO93" s="375" t="s">
        <v>894</v>
      </c>
      <c r="AP93" s="375">
        <v>0</v>
      </c>
      <c r="AQ93" s="375" t="s">
        <v>123</v>
      </c>
      <c r="AR93" s="375">
        <v>0</v>
      </c>
      <c r="AS93" s="375" t="s">
        <v>581</v>
      </c>
      <c r="AT93" s="375" t="b">
        <v>1</v>
      </c>
      <c r="AU93" s="375">
        <v>0</v>
      </c>
      <c r="AV93" s="375">
        <v>100000</v>
      </c>
      <c r="AW93" s="375">
        <v>0</v>
      </c>
      <c r="AX93" s="375" t="s">
        <v>898</v>
      </c>
      <c r="AY93" s="375"/>
    </row>
    <row r="94" spans="1:51" s="370" customFormat="1" x14ac:dyDescent="0.25">
      <c r="A94" s="383">
        <v>45792</v>
      </c>
      <c r="B94" s="380" t="s">
        <v>563</v>
      </c>
      <c r="C94" s="380" t="s">
        <v>893</v>
      </c>
      <c r="D94" s="380" t="s">
        <v>565</v>
      </c>
      <c r="E94" s="380" t="s">
        <v>123</v>
      </c>
      <c r="F94" s="380" t="s">
        <v>894</v>
      </c>
      <c r="G94" s="380" t="s">
        <v>895</v>
      </c>
      <c r="H94" s="376" t="s">
        <v>781</v>
      </c>
      <c r="I94" s="380" t="s">
        <v>821</v>
      </c>
      <c r="J94" s="380"/>
      <c r="K94" s="380"/>
      <c r="L94" s="380"/>
      <c r="M94" s="380"/>
      <c r="N94" s="380"/>
      <c r="O94" s="380">
        <v>-100000</v>
      </c>
      <c r="P94" s="380"/>
      <c r="Q94" s="380">
        <v>22.5</v>
      </c>
      <c r="R94" s="380">
        <v>-22.5</v>
      </c>
      <c r="S94" s="380"/>
      <c r="T94" s="380" t="s">
        <v>896</v>
      </c>
      <c r="U94" s="380" t="s">
        <v>894</v>
      </c>
      <c r="V94" s="380" t="s">
        <v>568</v>
      </c>
      <c r="W94" s="380"/>
      <c r="X94" s="380" t="s">
        <v>894</v>
      </c>
      <c r="Y94" s="380" t="s">
        <v>598</v>
      </c>
      <c r="Z94" s="380">
        <v>100000</v>
      </c>
      <c r="AA94" s="380"/>
      <c r="AB94" s="380"/>
      <c r="AC94" s="380" t="s">
        <v>577</v>
      </c>
      <c r="AD94" s="380" t="s">
        <v>599</v>
      </c>
      <c r="AE94" s="380" t="s">
        <v>123</v>
      </c>
      <c r="AF94" s="383">
        <v>45792</v>
      </c>
      <c r="AG94" s="380"/>
      <c r="AH94" s="380" t="s">
        <v>579</v>
      </c>
      <c r="AI94" s="383">
        <v>45792</v>
      </c>
      <c r="AJ94" s="380" t="s">
        <v>895</v>
      </c>
      <c r="AK94" s="380">
        <v>100000</v>
      </c>
      <c r="AL94" s="380" t="s">
        <v>399</v>
      </c>
      <c r="AM94" s="380" t="s">
        <v>897</v>
      </c>
      <c r="AN94" s="380" t="b">
        <v>0</v>
      </c>
      <c r="AO94" s="380" t="s">
        <v>894</v>
      </c>
      <c r="AP94" s="380">
        <v>0</v>
      </c>
      <c r="AQ94" s="380" t="s">
        <v>123</v>
      </c>
      <c r="AR94" s="380">
        <v>0</v>
      </c>
      <c r="AS94" s="380" t="s">
        <v>581</v>
      </c>
      <c r="AT94" s="380" t="b">
        <v>1</v>
      </c>
      <c r="AU94" s="380">
        <v>0</v>
      </c>
      <c r="AV94" s="380">
        <v>100000</v>
      </c>
      <c r="AW94" s="380">
        <v>0</v>
      </c>
      <c r="AX94" s="380" t="s">
        <v>898</v>
      </c>
      <c r="AY94" s="380"/>
    </row>
    <row r="95" spans="1:51" hidden="1" x14ac:dyDescent="0.25">
      <c r="A95" s="374">
        <v>45792</v>
      </c>
      <c r="B95" s="375" t="s">
        <v>563</v>
      </c>
      <c r="C95" s="375" t="s">
        <v>899</v>
      </c>
      <c r="D95" s="375" t="s">
        <v>565</v>
      </c>
      <c r="E95" s="375" t="s">
        <v>594</v>
      </c>
      <c r="F95" s="375" t="s">
        <v>900</v>
      </c>
      <c r="G95" s="375" t="s">
        <v>901</v>
      </c>
      <c r="H95" s="375"/>
      <c r="I95" s="375"/>
      <c r="J95" s="375"/>
      <c r="K95" s="375"/>
      <c r="L95" s="375"/>
      <c r="M95" s="375"/>
      <c r="N95" s="375"/>
      <c r="O95" s="375">
        <v>125000</v>
      </c>
      <c r="P95" s="375">
        <v>28.12</v>
      </c>
      <c r="Q95" s="375"/>
      <c r="R95" s="375">
        <v>28.12</v>
      </c>
      <c r="S95" s="375"/>
      <c r="T95" s="375" t="s">
        <v>902</v>
      </c>
      <c r="U95" s="375" t="s">
        <v>900</v>
      </c>
      <c r="V95" s="375" t="s">
        <v>568</v>
      </c>
      <c r="W95" s="375"/>
      <c r="X95" s="375" t="s">
        <v>900</v>
      </c>
      <c r="Y95" s="375" t="s">
        <v>598</v>
      </c>
      <c r="Z95" s="375">
        <v>125000</v>
      </c>
      <c r="AA95" s="375"/>
      <c r="AB95" s="375"/>
      <c r="AC95" s="375" t="s">
        <v>577</v>
      </c>
      <c r="AD95" s="375" t="s">
        <v>599</v>
      </c>
      <c r="AE95" s="375" t="s">
        <v>594</v>
      </c>
      <c r="AF95" s="374">
        <v>45792</v>
      </c>
      <c r="AG95" s="375"/>
      <c r="AH95" s="375" t="s">
        <v>600</v>
      </c>
      <c r="AI95" s="374">
        <v>45792</v>
      </c>
      <c r="AJ95" s="375" t="s">
        <v>901</v>
      </c>
      <c r="AK95" s="375">
        <v>125000</v>
      </c>
      <c r="AL95" s="375" t="s">
        <v>399</v>
      </c>
      <c r="AM95" s="375" t="s">
        <v>903</v>
      </c>
      <c r="AN95" s="375" t="b">
        <v>0</v>
      </c>
      <c r="AO95" s="375" t="s">
        <v>900</v>
      </c>
      <c r="AP95" s="375">
        <v>0</v>
      </c>
      <c r="AQ95" s="375" t="s">
        <v>594</v>
      </c>
      <c r="AR95" s="375">
        <v>0</v>
      </c>
      <c r="AS95" s="375" t="s">
        <v>581</v>
      </c>
      <c r="AT95" s="375" t="b">
        <v>1</v>
      </c>
      <c r="AU95" s="375">
        <v>0</v>
      </c>
      <c r="AV95" s="375">
        <v>125000</v>
      </c>
      <c r="AW95" s="375">
        <v>0</v>
      </c>
      <c r="AX95" s="375" t="s">
        <v>904</v>
      </c>
      <c r="AY95" s="375"/>
    </row>
    <row r="96" spans="1:51" x14ac:dyDescent="0.25">
      <c r="A96" s="374">
        <v>45792</v>
      </c>
      <c r="B96" s="375" t="s">
        <v>563</v>
      </c>
      <c r="C96" s="375" t="s">
        <v>899</v>
      </c>
      <c r="D96" s="375" t="s">
        <v>565</v>
      </c>
      <c r="E96" s="375" t="s">
        <v>594</v>
      </c>
      <c r="F96" s="375" t="s">
        <v>900</v>
      </c>
      <c r="G96" s="375" t="s">
        <v>901</v>
      </c>
      <c r="H96" s="375" t="s">
        <v>855</v>
      </c>
      <c r="I96" s="375"/>
      <c r="J96" s="375"/>
      <c r="K96" s="375"/>
      <c r="L96" s="375"/>
      <c r="M96" s="375"/>
      <c r="N96" s="375"/>
      <c r="O96" s="375">
        <v>-125000</v>
      </c>
      <c r="P96" s="375"/>
      <c r="Q96" s="375">
        <v>28.12</v>
      </c>
      <c r="R96" s="375">
        <v>-28.12</v>
      </c>
      <c r="S96" s="375"/>
      <c r="T96" s="375" t="s">
        <v>902</v>
      </c>
      <c r="U96" s="375" t="s">
        <v>900</v>
      </c>
      <c r="V96" s="375" t="s">
        <v>568</v>
      </c>
      <c r="W96" s="375"/>
      <c r="X96" s="375" t="s">
        <v>900</v>
      </c>
      <c r="Y96" s="375" t="s">
        <v>598</v>
      </c>
      <c r="Z96" s="375">
        <v>125000</v>
      </c>
      <c r="AA96" s="375"/>
      <c r="AB96" s="375"/>
      <c r="AC96" s="375" t="s">
        <v>577</v>
      </c>
      <c r="AD96" s="375" t="s">
        <v>599</v>
      </c>
      <c r="AE96" s="375" t="s">
        <v>594</v>
      </c>
      <c r="AF96" s="374">
        <v>45792</v>
      </c>
      <c r="AG96" s="375"/>
      <c r="AH96" s="375" t="s">
        <v>600</v>
      </c>
      <c r="AI96" s="374">
        <v>45792</v>
      </c>
      <c r="AJ96" s="375" t="s">
        <v>901</v>
      </c>
      <c r="AK96" s="375">
        <v>125000</v>
      </c>
      <c r="AL96" s="375" t="s">
        <v>399</v>
      </c>
      <c r="AM96" s="375" t="s">
        <v>903</v>
      </c>
      <c r="AN96" s="375" t="b">
        <v>0</v>
      </c>
      <c r="AO96" s="375" t="s">
        <v>900</v>
      </c>
      <c r="AP96" s="375">
        <v>0</v>
      </c>
      <c r="AQ96" s="375" t="s">
        <v>594</v>
      </c>
      <c r="AR96" s="375">
        <v>0</v>
      </c>
      <c r="AS96" s="375" t="s">
        <v>581</v>
      </c>
      <c r="AT96" s="375" t="b">
        <v>1</v>
      </c>
      <c r="AU96" s="375">
        <v>0</v>
      </c>
      <c r="AV96" s="375">
        <v>125000</v>
      </c>
      <c r="AW96" s="375">
        <v>0</v>
      </c>
      <c r="AX96" s="375" t="s">
        <v>904</v>
      </c>
      <c r="AY96" s="375"/>
    </row>
    <row r="97" spans="1:51" s="386" customFormat="1" x14ac:dyDescent="0.25">
      <c r="A97" s="384">
        <v>45792</v>
      </c>
      <c r="B97" s="385" t="s">
        <v>563</v>
      </c>
      <c r="C97" s="385" t="s">
        <v>905</v>
      </c>
      <c r="D97" s="385" t="s">
        <v>565</v>
      </c>
      <c r="E97" s="385" t="s">
        <v>120</v>
      </c>
      <c r="F97" s="385" t="s">
        <v>906</v>
      </c>
      <c r="G97" s="385" t="s">
        <v>907</v>
      </c>
      <c r="H97" s="385"/>
      <c r="I97" s="385"/>
      <c r="J97" s="385"/>
      <c r="K97" s="385"/>
      <c r="L97" s="385"/>
      <c r="M97" s="385"/>
      <c r="N97" s="385"/>
      <c r="O97" s="385">
        <v>-139500</v>
      </c>
      <c r="P97" s="385"/>
      <c r="Q97" s="385">
        <v>31.56</v>
      </c>
      <c r="R97" s="385">
        <v>-31.56</v>
      </c>
      <c r="S97" s="385"/>
      <c r="T97" s="385" t="s">
        <v>908</v>
      </c>
      <c r="U97" s="385" t="s">
        <v>906</v>
      </c>
      <c r="V97" s="385" t="s">
        <v>568</v>
      </c>
      <c r="W97" s="385"/>
      <c r="X97" s="385"/>
      <c r="Y97" s="385"/>
      <c r="Z97" s="385"/>
      <c r="AA97" s="385"/>
      <c r="AB97" s="385"/>
      <c r="AC97" s="385"/>
      <c r="AD97" s="385"/>
      <c r="AE97" s="385"/>
      <c r="AF97" s="385"/>
      <c r="AG97" s="385"/>
      <c r="AH97" s="385"/>
      <c r="AI97" s="385"/>
      <c r="AJ97" s="385"/>
      <c r="AK97" s="385"/>
      <c r="AL97" s="385"/>
      <c r="AM97" s="385"/>
      <c r="AN97" s="385"/>
      <c r="AO97" s="385"/>
      <c r="AP97" s="385"/>
      <c r="AQ97" s="385"/>
      <c r="AR97" s="385"/>
      <c r="AS97" s="385"/>
      <c r="AT97" s="385"/>
      <c r="AU97" s="385"/>
      <c r="AV97" s="385"/>
      <c r="AW97" s="385"/>
      <c r="AX97" s="385"/>
      <c r="AY97" s="385"/>
    </row>
    <row r="98" spans="1:51" s="386" customFormat="1" x14ac:dyDescent="0.25">
      <c r="A98" s="384">
        <v>45792</v>
      </c>
      <c r="B98" s="385" t="s">
        <v>909</v>
      </c>
      <c r="C98" s="387" t="s">
        <v>910</v>
      </c>
      <c r="D98" s="385" t="s">
        <v>565</v>
      </c>
      <c r="E98" s="385" t="s">
        <v>420</v>
      </c>
      <c r="F98" s="385" t="s">
        <v>911</v>
      </c>
      <c r="G98" s="385" t="s">
        <v>911</v>
      </c>
      <c r="H98" s="385"/>
      <c r="I98" s="385"/>
      <c r="J98" s="385"/>
      <c r="K98" s="385"/>
      <c r="L98" s="385"/>
      <c r="M98" s="385"/>
      <c r="N98" s="385"/>
      <c r="O98" s="385">
        <v>-6850000</v>
      </c>
      <c r="P98" s="385"/>
      <c r="Q98" s="385">
        <v>1546.28</v>
      </c>
      <c r="R98" s="385">
        <v>-1546.28</v>
      </c>
      <c r="S98" s="385"/>
      <c r="T98" s="385" t="s">
        <v>912</v>
      </c>
      <c r="U98" s="385" t="s">
        <v>911</v>
      </c>
      <c r="V98" s="385" t="s">
        <v>568</v>
      </c>
      <c r="W98" s="385"/>
      <c r="X98" s="385"/>
      <c r="Y98" s="385"/>
      <c r="Z98" s="385"/>
      <c r="AA98" s="385"/>
      <c r="AB98" s="385"/>
      <c r="AC98" s="385"/>
      <c r="AD98" s="385"/>
      <c r="AE98" s="385"/>
      <c r="AF98" s="385"/>
      <c r="AG98" s="385"/>
      <c r="AH98" s="385"/>
      <c r="AI98" s="385"/>
      <c r="AJ98" s="385"/>
      <c r="AK98" s="385"/>
      <c r="AL98" s="385"/>
      <c r="AM98" s="385"/>
      <c r="AN98" s="385"/>
      <c r="AO98" s="385"/>
      <c r="AP98" s="385"/>
      <c r="AQ98" s="385"/>
      <c r="AR98" s="385"/>
      <c r="AS98" s="385"/>
      <c r="AT98" s="385"/>
      <c r="AU98" s="385"/>
      <c r="AV98" s="385"/>
      <c r="AW98" s="385"/>
      <c r="AX98" s="385"/>
      <c r="AY98" s="385"/>
    </row>
    <row r="99" spans="1:51" hidden="1" x14ac:dyDescent="0.25">
      <c r="A99" s="374">
        <v>45791</v>
      </c>
      <c r="B99" s="375" t="s">
        <v>563</v>
      </c>
      <c r="C99" s="375" t="s">
        <v>913</v>
      </c>
      <c r="D99" s="375" t="s">
        <v>565</v>
      </c>
      <c r="E99" s="375" t="s">
        <v>123</v>
      </c>
      <c r="F99" s="375" t="s">
        <v>914</v>
      </c>
      <c r="G99" s="375" t="s">
        <v>915</v>
      </c>
      <c r="H99" s="375"/>
      <c r="I99" s="375"/>
      <c r="J99" s="375"/>
      <c r="K99" s="375"/>
      <c r="L99" s="375"/>
      <c r="M99" s="375"/>
      <c r="N99" s="375"/>
      <c r="O99" s="375">
        <v>288700</v>
      </c>
      <c r="P99" s="375">
        <v>65.17</v>
      </c>
      <c r="Q99" s="375"/>
      <c r="R99" s="375">
        <v>65.17</v>
      </c>
      <c r="S99" s="375"/>
      <c r="T99" s="375" t="s">
        <v>916</v>
      </c>
      <c r="U99" s="375" t="s">
        <v>914</v>
      </c>
      <c r="V99" s="375" t="s">
        <v>568</v>
      </c>
      <c r="W99" s="375"/>
      <c r="X99" s="375" t="s">
        <v>914</v>
      </c>
      <c r="Y99" s="375" t="s">
        <v>598</v>
      </c>
      <c r="Z99" s="375">
        <v>288700</v>
      </c>
      <c r="AA99" s="375"/>
      <c r="AB99" s="375"/>
      <c r="AC99" s="375" t="s">
        <v>577</v>
      </c>
      <c r="AD99" s="375" t="s">
        <v>599</v>
      </c>
      <c r="AE99" s="375" t="s">
        <v>123</v>
      </c>
      <c r="AF99" s="374">
        <v>45791</v>
      </c>
      <c r="AG99" s="375"/>
      <c r="AH99" s="375" t="s">
        <v>579</v>
      </c>
      <c r="AI99" s="374">
        <v>45791</v>
      </c>
      <c r="AJ99" s="375" t="s">
        <v>915</v>
      </c>
      <c r="AK99" s="375">
        <v>288700</v>
      </c>
      <c r="AL99" s="375" t="s">
        <v>399</v>
      </c>
      <c r="AM99" s="375" t="s">
        <v>917</v>
      </c>
      <c r="AN99" s="375" t="b">
        <v>0</v>
      </c>
      <c r="AO99" s="375" t="s">
        <v>914</v>
      </c>
      <c r="AP99" s="375">
        <v>0</v>
      </c>
      <c r="AQ99" s="375" t="s">
        <v>123</v>
      </c>
      <c r="AR99" s="375">
        <v>811300</v>
      </c>
      <c r="AS99" s="375" t="s">
        <v>581</v>
      </c>
      <c r="AT99" s="375" t="b">
        <v>1</v>
      </c>
      <c r="AU99" s="375">
        <v>0</v>
      </c>
      <c r="AV99" s="375">
        <v>1100000</v>
      </c>
      <c r="AW99" s="375">
        <v>811300</v>
      </c>
      <c r="AX99" s="375" t="s">
        <v>918</v>
      </c>
      <c r="AY99" s="375"/>
    </row>
    <row r="100" spans="1:51" x14ac:dyDescent="0.25">
      <c r="A100" s="374">
        <v>45791</v>
      </c>
      <c r="B100" s="375" t="s">
        <v>563</v>
      </c>
      <c r="C100" s="375" t="s">
        <v>913</v>
      </c>
      <c r="D100" s="375" t="s">
        <v>565</v>
      </c>
      <c r="E100" s="375" t="s">
        <v>123</v>
      </c>
      <c r="F100" s="375" t="s">
        <v>914</v>
      </c>
      <c r="G100" s="375" t="s">
        <v>915</v>
      </c>
      <c r="H100" s="373" t="s">
        <v>629</v>
      </c>
      <c r="I100" s="375"/>
      <c r="J100" s="375"/>
      <c r="K100" s="375"/>
      <c r="L100" s="375"/>
      <c r="M100" s="375"/>
      <c r="N100" s="375"/>
      <c r="O100" s="375">
        <v>-288700</v>
      </c>
      <c r="P100" s="375"/>
      <c r="Q100" s="375">
        <v>65.17</v>
      </c>
      <c r="R100" s="375">
        <v>-65.17</v>
      </c>
      <c r="S100" s="375"/>
      <c r="T100" s="375" t="s">
        <v>916</v>
      </c>
      <c r="U100" s="375" t="s">
        <v>914</v>
      </c>
      <c r="V100" s="375" t="s">
        <v>568</v>
      </c>
      <c r="W100" s="375"/>
      <c r="X100" s="375" t="s">
        <v>914</v>
      </c>
      <c r="Y100" s="375" t="s">
        <v>598</v>
      </c>
      <c r="Z100" s="375">
        <v>288700</v>
      </c>
      <c r="AA100" s="375"/>
      <c r="AB100" s="375"/>
      <c r="AC100" s="375" t="s">
        <v>577</v>
      </c>
      <c r="AD100" s="375" t="s">
        <v>599</v>
      </c>
      <c r="AE100" s="375" t="s">
        <v>123</v>
      </c>
      <c r="AF100" s="374">
        <v>45791</v>
      </c>
      <c r="AG100" s="375"/>
      <c r="AH100" s="375" t="s">
        <v>579</v>
      </c>
      <c r="AI100" s="374">
        <v>45791</v>
      </c>
      <c r="AJ100" s="375" t="s">
        <v>915</v>
      </c>
      <c r="AK100" s="375">
        <v>288700</v>
      </c>
      <c r="AL100" s="375" t="s">
        <v>399</v>
      </c>
      <c r="AM100" s="375" t="s">
        <v>917</v>
      </c>
      <c r="AN100" s="375" t="b">
        <v>0</v>
      </c>
      <c r="AO100" s="375" t="s">
        <v>914</v>
      </c>
      <c r="AP100" s="375">
        <v>0</v>
      </c>
      <c r="AQ100" s="375" t="s">
        <v>123</v>
      </c>
      <c r="AR100" s="375">
        <v>811300</v>
      </c>
      <c r="AS100" s="375" t="s">
        <v>581</v>
      </c>
      <c r="AT100" s="375" t="b">
        <v>1</v>
      </c>
      <c r="AU100" s="375">
        <v>0</v>
      </c>
      <c r="AV100" s="375">
        <v>1100000</v>
      </c>
      <c r="AW100" s="375">
        <v>811300</v>
      </c>
      <c r="AX100" s="375" t="s">
        <v>918</v>
      </c>
      <c r="AY100" s="375"/>
    </row>
    <row r="101" spans="1:51" hidden="1" x14ac:dyDescent="0.25">
      <c r="A101" s="374">
        <v>45791</v>
      </c>
      <c r="B101" s="375" t="s">
        <v>563</v>
      </c>
      <c r="C101" s="375" t="s">
        <v>919</v>
      </c>
      <c r="D101" s="375" t="s">
        <v>565</v>
      </c>
      <c r="E101" s="375" t="s">
        <v>120</v>
      </c>
      <c r="F101" s="375" t="s">
        <v>610</v>
      </c>
      <c r="G101" s="375" t="s">
        <v>610</v>
      </c>
      <c r="H101" s="375"/>
      <c r="I101" s="375"/>
      <c r="J101" s="375"/>
      <c r="K101" s="375"/>
      <c r="L101" s="375"/>
      <c r="M101" s="375"/>
      <c r="N101" s="375"/>
      <c r="O101" s="375">
        <v>3015000</v>
      </c>
      <c r="P101" s="375">
        <v>682.13</v>
      </c>
      <c r="Q101" s="375"/>
      <c r="R101" s="375">
        <v>682.13</v>
      </c>
      <c r="S101" s="375"/>
      <c r="T101" s="375" t="s">
        <v>920</v>
      </c>
      <c r="U101" s="375" t="s">
        <v>610</v>
      </c>
      <c r="V101" s="375" t="s">
        <v>568</v>
      </c>
      <c r="W101" s="375" t="s">
        <v>610</v>
      </c>
      <c r="X101" s="375"/>
      <c r="Y101" s="375"/>
      <c r="Z101" s="375"/>
      <c r="AA101" s="375"/>
      <c r="AB101" s="375"/>
      <c r="AC101" s="375"/>
      <c r="AD101" s="375"/>
      <c r="AE101" s="375"/>
      <c r="AF101" s="375"/>
      <c r="AG101" s="375"/>
      <c r="AH101" s="375"/>
      <c r="AI101" s="375"/>
      <c r="AJ101" s="375"/>
      <c r="AK101" s="375"/>
      <c r="AL101" s="375"/>
      <c r="AM101" s="375"/>
      <c r="AN101" s="375"/>
      <c r="AO101" s="375"/>
      <c r="AP101" s="375"/>
      <c r="AQ101" s="375"/>
      <c r="AR101" s="375"/>
      <c r="AS101" s="375"/>
      <c r="AT101" s="375"/>
      <c r="AU101" s="375"/>
      <c r="AV101" s="375"/>
      <c r="AW101" s="375"/>
      <c r="AX101" s="375"/>
      <c r="AY101" s="375"/>
    </row>
    <row r="102" spans="1:51" x14ac:dyDescent="0.25">
      <c r="A102" s="374">
        <v>45791</v>
      </c>
      <c r="B102" s="375" t="s">
        <v>563</v>
      </c>
      <c r="C102" s="375" t="s">
        <v>921</v>
      </c>
      <c r="D102" s="375" t="s">
        <v>565</v>
      </c>
      <c r="E102" s="375" t="s">
        <v>136</v>
      </c>
      <c r="F102" s="375" t="s">
        <v>610</v>
      </c>
      <c r="G102" s="375" t="s">
        <v>922</v>
      </c>
      <c r="H102" s="373" t="s">
        <v>571</v>
      </c>
      <c r="I102" s="375" t="s">
        <v>923</v>
      </c>
      <c r="J102" s="375">
        <v>3015000</v>
      </c>
      <c r="K102" s="375"/>
      <c r="L102" s="375"/>
      <c r="M102" s="375"/>
      <c r="N102" s="375"/>
      <c r="O102" s="375">
        <v>-3015000</v>
      </c>
      <c r="P102" s="375"/>
      <c r="Q102" s="375">
        <v>682.13</v>
      </c>
      <c r="R102" s="375">
        <v>-682.13</v>
      </c>
      <c r="S102" s="375"/>
      <c r="T102" s="375" t="s">
        <v>924</v>
      </c>
      <c r="U102" s="375" t="s">
        <v>610</v>
      </c>
      <c r="V102" s="375" t="s">
        <v>568</v>
      </c>
      <c r="W102" s="375" t="s">
        <v>610</v>
      </c>
      <c r="X102" s="375"/>
      <c r="Y102" s="375"/>
      <c r="Z102" s="375"/>
      <c r="AA102" s="375"/>
      <c r="AB102" s="375"/>
      <c r="AC102" s="375"/>
      <c r="AD102" s="375"/>
      <c r="AE102" s="375"/>
      <c r="AF102" s="375"/>
      <c r="AG102" s="375"/>
      <c r="AH102" s="375"/>
      <c r="AI102" s="375"/>
      <c r="AJ102" s="375"/>
      <c r="AK102" s="375"/>
      <c r="AL102" s="375"/>
      <c r="AM102" s="375"/>
      <c r="AN102" s="375"/>
      <c r="AO102" s="375"/>
      <c r="AP102" s="375"/>
      <c r="AQ102" s="375"/>
      <c r="AR102" s="375"/>
      <c r="AS102" s="375"/>
      <c r="AT102" s="375"/>
      <c r="AU102" s="375"/>
      <c r="AV102" s="375"/>
      <c r="AW102" s="375"/>
      <c r="AX102" s="375"/>
      <c r="AY102" s="375"/>
    </row>
    <row r="103" spans="1:51" hidden="1" x14ac:dyDescent="0.25">
      <c r="A103" s="374">
        <v>45791</v>
      </c>
      <c r="B103" s="375" t="s">
        <v>563</v>
      </c>
      <c r="C103" s="375" t="s">
        <v>925</v>
      </c>
      <c r="D103" s="375" t="s">
        <v>565</v>
      </c>
      <c r="E103" s="375" t="s">
        <v>120</v>
      </c>
      <c r="F103" s="375" t="s">
        <v>926</v>
      </c>
      <c r="G103" s="375" t="s">
        <v>926</v>
      </c>
      <c r="H103" s="375"/>
      <c r="I103" s="375"/>
      <c r="J103" s="375"/>
      <c r="K103" s="375"/>
      <c r="L103" s="375"/>
      <c r="M103" s="375"/>
      <c r="N103" s="375"/>
      <c r="O103" s="375">
        <v>57000</v>
      </c>
      <c r="P103" s="375">
        <v>12.9</v>
      </c>
      <c r="Q103" s="375"/>
      <c r="R103" s="375">
        <v>12.9</v>
      </c>
      <c r="S103" s="375"/>
      <c r="T103" s="375" t="s">
        <v>927</v>
      </c>
      <c r="U103" s="375" t="s">
        <v>926</v>
      </c>
      <c r="V103" s="375" t="s">
        <v>568</v>
      </c>
      <c r="W103" s="375"/>
      <c r="X103" s="375" t="s">
        <v>926</v>
      </c>
      <c r="Y103" s="375" t="s">
        <v>576</v>
      </c>
      <c r="Z103" s="375">
        <v>57000</v>
      </c>
      <c r="AA103" s="375"/>
      <c r="AB103" s="375"/>
      <c r="AC103" s="375" t="s">
        <v>577</v>
      </c>
      <c r="AD103" s="375" t="s">
        <v>578</v>
      </c>
      <c r="AE103" s="375" t="s">
        <v>123</v>
      </c>
      <c r="AF103" s="374">
        <v>45786</v>
      </c>
      <c r="AG103" s="375"/>
      <c r="AH103" s="375" t="s">
        <v>579</v>
      </c>
      <c r="AI103" s="374">
        <v>45791</v>
      </c>
      <c r="AJ103" s="375"/>
      <c r="AK103" s="375">
        <v>57000</v>
      </c>
      <c r="AL103" s="375" t="s">
        <v>399</v>
      </c>
      <c r="AM103" s="375" t="s">
        <v>928</v>
      </c>
      <c r="AN103" s="375" t="b">
        <v>0</v>
      </c>
      <c r="AO103" s="375" t="s">
        <v>926</v>
      </c>
      <c r="AP103" s="375">
        <v>0</v>
      </c>
      <c r="AQ103" s="375" t="s">
        <v>123</v>
      </c>
      <c r="AR103" s="375">
        <v>57000</v>
      </c>
      <c r="AS103" s="375" t="s">
        <v>581</v>
      </c>
      <c r="AT103" s="375" t="b">
        <v>1</v>
      </c>
      <c r="AU103" s="375">
        <v>0</v>
      </c>
      <c r="AV103" s="375">
        <v>0</v>
      </c>
      <c r="AW103" s="375">
        <v>57000</v>
      </c>
      <c r="AX103" s="375"/>
      <c r="AY103" s="375"/>
    </row>
    <row r="104" spans="1:51" x14ac:dyDescent="0.25">
      <c r="A104" s="374">
        <v>45791</v>
      </c>
      <c r="B104" s="375" t="s">
        <v>563</v>
      </c>
      <c r="C104" s="375" t="s">
        <v>929</v>
      </c>
      <c r="D104" s="375" t="s">
        <v>565</v>
      </c>
      <c r="E104" s="375" t="s">
        <v>123</v>
      </c>
      <c r="F104" s="375" t="s">
        <v>926</v>
      </c>
      <c r="G104" s="373" t="s">
        <v>930</v>
      </c>
      <c r="H104" s="373" t="s">
        <v>629</v>
      </c>
      <c r="I104" s="375" t="s">
        <v>923</v>
      </c>
      <c r="J104" s="375">
        <v>57000</v>
      </c>
      <c r="K104" s="375"/>
      <c r="L104" s="375"/>
      <c r="M104" s="375"/>
      <c r="N104" s="375"/>
      <c r="O104" s="375">
        <v>-57000</v>
      </c>
      <c r="P104" s="375"/>
      <c r="Q104" s="375">
        <v>12.9</v>
      </c>
      <c r="R104" s="375">
        <v>-12.9</v>
      </c>
      <c r="S104" s="375"/>
      <c r="T104" s="375" t="s">
        <v>931</v>
      </c>
      <c r="U104" s="375" t="s">
        <v>926</v>
      </c>
      <c r="V104" s="375" t="s">
        <v>568</v>
      </c>
      <c r="W104" s="375"/>
      <c r="X104" s="375" t="s">
        <v>926</v>
      </c>
      <c r="Y104" s="375" t="s">
        <v>576</v>
      </c>
      <c r="Z104" s="375">
        <v>57000</v>
      </c>
      <c r="AA104" s="375"/>
      <c r="AB104" s="375"/>
      <c r="AC104" s="375" t="s">
        <v>577</v>
      </c>
      <c r="AD104" s="375" t="s">
        <v>578</v>
      </c>
      <c r="AE104" s="375" t="s">
        <v>123</v>
      </c>
      <c r="AF104" s="374">
        <v>45786</v>
      </c>
      <c r="AG104" s="375"/>
      <c r="AH104" s="375" t="s">
        <v>579</v>
      </c>
      <c r="AI104" s="374">
        <v>45791</v>
      </c>
      <c r="AJ104" s="375"/>
      <c r="AK104" s="375">
        <v>57000</v>
      </c>
      <c r="AL104" s="375" t="s">
        <v>399</v>
      </c>
      <c r="AM104" s="375" t="s">
        <v>928</v>
      </c>
      <c r="AN104" s="375" t="b">
        <v>0</v>
      </c>
      <c r="AO104" s="375" t="s">
        <v>926</v>
      </c>
      <c r="AP104" s="375">
        <v>0</v>
      </c>
      <c r="AQ104" s="375" t="s">
        <v>123</v>
      </c>
      <c r="AR104" s="375">
        <v>57000</v>
      </c>
      <c r="AS104" s="375" t="s">
        <v>581</v>
      </c>
      <c r="AT104" s="375" t="b">
        <v>1</v>
      </c>
      <c r="AU104" s="375">
        <v>0</v>
      </c>
      <c r="AV104" s="375">
        <v>0</v>
      </c>
      <c r="AW104" s="375">
        <v>57000</v>
      </c>
      <c r="AX104" s="375"/>
      <c r="AY104" s="375"/>
    </row>
    <row r="105" spans="1:51" hidden="1" x14ac:dyDescent="0.25">
      <c r="A105" s="374">
        <v>45791</v>
      </c>
      <c r="B105" s="375" t="s">
        <v>563</v>
      </c>
      <c r="C105" s="375" t="s">
        <v>932</v>
      </c>
      <c r="D105" s="375" t="s">
        <v>565</v>
      </c>
      <c r="E105" s="375" t="s">
        <v>120</v>
      </c>
      <c r="F105" s="375" t="s">
        <v>933</v>
      </c>
      <c r="G105" s="375" t="s">
        <v>933</v>
      </c>
      <c r="H105" s="375"/>
      <c r="I105" s="375"/>
      <c r="J105" s="375"/>
      <c r="K105" s="375"/>
      <c r="L105" s="375"/>
      <c r="M105" s="375"/>
      <c r="N105" s="375"/>
      <c r="O105" s="375">
        <v>286900</v>
      </c>
      <c r="P105" s="375">
        <v>64.91</v>
      </c>
      <c r="Q105" s="375"/>
      <c r="R105" s="375">
        <v>64.91</v>
      </c>
      <c r="S105" s="375"/>
      <c r="T105" s="375" t="s">
        <v>934</v>
      </c>
      <c r="U105" s="375" t="s">
        <v>933</v>
      </c>
      <c r="V105" s="375" t="s">
        <v>568</v>
      </c>
      <c r="W105" s="375"/>
      <c r="X105" s="375" t="s">
        <v>933</v>
      </c>
      <c r="Y105" s="375" t="s">
        <v>576</v>
      </c>
      <c r="Z105" s="375">
        <v>286900</v>
      </c>
      <c r="AA105" s="375"/>
      <c r="AB105" s="375"/>
      <c r="AC105" s="375" t="s">
        <v>577</v>
      </c>
      <c r="AD105" s="375" t="s">
        <v>578</v>
      </c>
      <c r="AE105" s="375" t="s">
        <v>123</v>
      </c>
      <c r="AF105" s="374">
        <v>45784</v>
      </c>
      <c r="AG105" s="375"/>
      <c r="AH105" s="375" t="s">
        <v>579</v>
      </c>
      <c r="AI105" s="374">
        <v>45791</v>
      </c>
      <c r="AJ105" s="375"/>
      <c r="AK105" s="375">
        <v>286900</v>
      </c>
      <c r="AL105" s="375" t="s">
        <v>399</v>
      </c>
      <c r="AM105" s="375" t="s">
        <v>935</v>
      </c>
      <c r="AN105" s="375" t="b">
        <v>0</v>
      </c>
      <c r="AO105" s="375" t="s">
        <v>933</v>
      </c>
      <c r="AP105" s="375">
        <v>0</v>
      </c>
      <c r="AQ105" s="375" t="s">
        <v>123</v>
      </c>
      <c r="AR105" s="375">
        <v>286900</v>
      </c>
      <c r="AS105" s="375" t="s">
        <v>581</v>
      </c>
      <c r="AT105" s="375" t="b">
        <v>1</v>
      </c>
      <c r="AU105" s="375">
        <v>0</v>
      </c>
      <c r="AV105" s="375">
        <v>0</v>
      </c>
      <c r="AW105" s="375">
        <v>286900</v>
      </c>
      <c r="AX105" s="375"/>
      <c r="AY105" s="375"/>
    </row>
    <row r="106" spans="1:51" x14ac:dyDescent="0.25">
      <c r="A106" s="374">
        <v>45791</v>
      </c>
      <c r="B106" s="375" t="s">
        <v>563</v>
      </c>
      <c r="C106" s="375" t="s">
        <v>936</v>
      </c>
      <c r="D106" s="375" t="s">
        <v>565</v>
      </c>
      <c r="E106" s="375" t="s">
        <v>123</v>
      </c>
      <c r="F106" s="375" t="s">
        <v>933</v>
      </c>
      <c r="G106" s="373" t="s">
        <v>937</v>
      </c>
      <c r="H106" s="373" t="s">
        <v>834</v>
      </c>
      <c r="I106" s="375" t="s">
        <v>923</v>
      </c>
      <c r="J106" s="375">
        <v>286900</v>
      </c>
      <c r="K106" s="375"/>
      <c r="L106" s="375"/>
      <c r="M106" s="375"/>
      <c r="N106" s="375"/>
      <c r="O106" s="375">
        <v>-286900</v>
      </c>
      <c r="P106" s="375"/>
      <c r="Q106" s="375">
        <v>64.91</v>
      </c>
      <c r="R106" s="375">
        <v>-64.91</v>
      </c>
      <c r="S106" s="375"/>
      <c r="T106" s="375" t="s">
        <v>938</v>
      </c>
      <c r="U106" s="375" t="s">
        <v>933</v>
      </c>
      <c r="V106" s="375" t="s">
        <v>568</v>
      </c>
      <c r="W106" s="375"/>
      <c r="X106" s="375" t="s">
        <v>933</v>
      </c>
      <c r="Y106" s="375" t="s">
        <v>576</v>
      </c>
      <c r="Z106" s="375">
        <v>286900</v>
      </c>
      <c r="AA106" s="375"/>
      <c r="AB106" s="375"/>
      <c r="AC106" s="375" t="s">
        <v>577</v>
      </c>
      <c r="AD106" s="375" t="s">
        <v>578</v>
      </c>
      <c r="AE106" s="375" t="s">
        <v>123</v>
      </c>
      <c r="AF106" s="374">
        <v>45784</v>
      </c>
      <c r="AG106" s="375"/>
      <c r="AH106" s="375" t="s">
        <v>579</v>
      </c>
      <c r="AI106" s="374">
        <v>45791</v>
      </c>
      <c r="AJ106" s="375"/>
      <c r="AK106" s="375">
        <v>286900</v>
      </c>
      <c r="AL106" s="375" t="s">
        <v>399</v>
      </c>
      <c r="AM106" s="375" t="s">
        <v>935</v>
      </c>
      <c r="AN106" s="375" t="b">
        <v>0</v>
      </c>
      <c r="AO106" s="375" t="s">
        <v>933</v>
      </c>
      <c r="AP106" s="375">
        <v>0</v>
      </c>
      <c r="AQ106" s="375" t="s">
        <v>123</v>
      </c>
      <c r="AR106" s="375">
        <v>286900</v>
      </c>
      <c r="AS106" s="375" t="s">
        <v>581</v>
      </c>
      <c r="AT106" s="375" t="b">
        <v>1</v>
      </c>
      <c r="AU106" s="375">
        <v>0</v>
      </c>
      <c r="AV106" s="375">
        <v>0</v>
      </c>
      <c r="AW106" s="375">
        <v>286900</v>
      </c>
      <c r="AX106" s="375"/>
      <c r="AY106" s="375"/>
    </row>
    <row r="107" spans="1:51" hidden="1" x14ac:dyDescent="0.25">
      <c r="A107" s="374">
        <v>45791</v>
      </c>
      <c r="B107" s="375" t="s">
        <v>563</v>
      </c>
      <c r="C107" s="375" t="s">
        <v>939</v>
      </c>
      <c r="D107" s="375" t="s">
        <v>565</v>
      </c>
      <c r="E107" s="375" t="s">
        <v>120</v>
      </c>
      <c r="F107" s="375" t="s">
        <v>940</v>
      </c>
      <c r="G107" s="375" t="s">
        <v>940</v>
      </c>
      <c r="H107" s="375"/>
      <c r="I107" s="375"/>
      <c r="J107" s="375"/>
      <c r="K107" s="375"/>
      <c r="L107" s="375"/>
      <c r="M107" s="375"/>
      <c r="N107" s="375"/>
      <c r="O107" s="375">
        <v>26000</v>
      </c>
      <c r="P107" s="375">
        <v>5.88</v>
      </c>
      <c r="Q107" s="375"/>
      <c r="R107" s="375">
        <v>5.88</v>
      </c>
      <c r="S107" s="375"/>
      <c r="T107" s="375" t="s">
        <v>941</v>
      </c>
      <c r="U107" s="375" t="s">
        <v>940</v>
      </c>
      <c r="V107" s="375" t="s">
        <v>568</v>
      </c>
      <c r="W107" s="375"/>
      <c r="X107" s="375" t="s">
        <v>940</v>
      </c>
      <c r="Y107" s="375" t="s">
        <v>576</v>
      </c>
      <c r="Z107" s="375">
        <v>26000</v>
      </c>
      <c r="AA107" s="375"/>
      <c r="AB107" s="375"/>
      <c r="AC107" s="375" t="s">
        <v>577</v>
      </c>
      <c r="AD107" s="375" t="s">
        <v>578</v>
      </c>
      <c r="AE107" s="375" t="s">
        <v>123</v>
      </c>
      <c r="AF107" s="374">
        <v>45785</v>
      </c>
      <c r="AG107" s="375"/>
      <c r="AH107" s="375" t="s">
        <v>579</v>
      </c>
      <c r="AI107" s="374">
        <v>45791</v>
      </c>
      <c r="AJ107" s="375"/>
      <c r="AK107" s="375">
        <v>26000</v>
      </c>
      <c r="AL107" s="375" t="s">
        <v>399</v>
      </c>
      <c r="AM107" s="375" t="s">
        <v>942</v>
      </c>
      <c r="AN107" s="375" t="b">
        <v>0</v>
      </c>
      <c r="AO107" s="375" t="s">
        <v>940</v>
      </c>
      <c r="AP107" s="375">
        <v>0</v>
      </c>
      <c r="AQ107" s="375" t="s">
        <v>123</v>
      </c>
      <c r="AR107" s="375">
        <v>26000</v>
      </c>
      <c r="AS107" s="375" t="s">
        <v>581</v>
      </c>
      <c r="AT107" s="375" t="b">
        <v>1</v>
      </c>
      <c r="AU107" s="375">
        <v>0</v>
      </c>
      <c r="AV107" s="375">
        <v>0</v>
      </c>
      <c r="AW107" s="375">
        <v>26000</v>
      </c>
      <c r="AX107" s="375"/>
      <c r="AY107" s="375"/>
    </row>
    <row r="108" spans="1:51" x14ac:dyDescent="0.25">
      <c r="A108" s="374">
        <v>45791</v>
      </c>
      <c r="B108" s="375" t="s">
        <v>563</v>
      </c>
      <c r="C108" s="375" t="s">
        <v>943</v>
      </c>
      <c r="D108" s="375" t="s">
        <v>565</v>
      </c>
      <c r="E108" s="375" t="s">
        <v>123</v>
      </c>
      <c r="F108" s="375" t="s">
        <v>940</v>
      </c>
      <c r="G108" s="373" t="s">
        <v>944</v>
      </c>
      <c r="H108" s="373" t="s">
        <v>629</v>
      </c>
      <c r="I108" s="375" t="s">
        <v>923</v>
      </c>
      <c r="J108" s="375">
        <v>26000</v>
      </c>
      <c r="K108" s="375"/>
      <c r="L108" s="375"/>
      <c r="M108" s="375"/>
      <c r="N108" s="375"/>
      <c r="O108" s="375">
        <v>-26000</v>
      </c>
      <c r="P108" s="375"/>
      <c r="Q108" s="375">
        <v>5.88</v>
      </c>
      <c r="R108" s="375">
        <v>-5.88</v>
      </c>
      <c r="S108" s="375"/>
      <c r="T108" s="375" t="s">
        <v>945</v>
      </c>
      <c r="U108" s="375" t="s">
        <v>940</v>
      </c>
      <c r="V108" s="375" t="s">
        <v>568</v>
      </c>
      <c r="W108" s="375"/>
      <c r="X108" s="375" t="s">
        <v>940</v>
      </c>
      <c r="Y108" s="375" t="s">
        <v>576</v>
      </c>
      <c r="Z108" s="375">
        <v>26000</v>
      </c>
      <c r="AA108" s="375"/>
      <c r="AB108" s="375"/>
      <c r="AC108" s="375" t="s">
        <v>577</v>
      </c>
      <c r="AD108" s="375" t="s">
        <v>578</v>
      </c>
      <c r="AE108" s="375" t="s">
        <v>123</v>
      </c>
      <c r="AF108" s="374">
        <v>45785</v>
      </c>
      <c r="AG108" s="375"/>
      <c r="AH108" s="375" t="s">
        <v>579</v>
      </c>
      <c r="AI108" s="374">
        <v>45791</v>
      </c>
      <c r="AJ108" s="375"/>
      <c r="AK108" s="375">
        <v>26000</v>
      </c>
      <c r="AL108" s="375" t="s">
        <v>399</v>
      </c>
      <c r="AM108" s="375" t="s">
        <v>942</v>
      </c>
      <c r="AN108" s="375" t="b">
        <v>0</v>
      </c>
      <c r="AO108" s="375" t="s">
        <v>940</v>
      </c>
      <c r="AP108" s="375">
        <v>0</v>
      </c>
      <c r="AQ108" s="375" t="s">
        <v>123</v>
      </c>
      <c r="AR108" s="375">
        <v>26000</v>
      </c>
      <c r="AS108" s="375" t="s">
        <v>581</v>
      </c>
      <c r="AT108" s="375" t="b">
        <v>1</v>
      </c>
      <c r="AU108" s="375">
        <v>0</v>
      </c>
      <c r="AV108" s="375">
        <v>0</v>
      </c>
      <c r="AW108" s="375">
        <v>26000</v>
      </c>
      <c r="AX108" s="375"/>
      <c r="AY108" s="375"/>
    </row>
    <row r="109" spans="1:51" hidden="1" x14ac:dyDescent="0.25">
      <c r="A109" s="374">
        <v>45791</v>
      </c>
      <c r="B109" s="375" t="s">
        <v>563</v>
      </c>
      <c r="C109" s="375" t="s">
        <v>946</v>
      </c>
      <c r="D109" s="375" t="s">
        <v>565</v>
      </c>
      <c r="E109" s="375" t="s">
        <v>120</v>
      </c>
      <c r="F109" s="375" t="s">
        <v>947</v>
      </c>
      <c r="G109" s="375" t="s">
        <v>947</v>
      </c>
      <c r="H109" s="375"/>
      <c r="I109" s="375"/>
      <c r="J109" s="375"/>
      <c r="K109" s="375"/>
      <c r="L109" s="375"/>
      <c r="M109" s="375"/>
      <c r="N109" s="375"/>
      <c r="O109" s="375">
        <v>391300</v>
      </c>
      <c r="P109" s="375">
        <v>88.53</v>
      </c>
      <c r="Q109" s="375"/>
      <c r="R109" s="375">
        <v>88.53</v>
      </c>
      <c r="S109" s="375"/>
      <c r="T109" s="375" t="s">
        <v>948</v>
      </c>
      <c r="U109" s="375" t="s">
        <v>947</v>
      </c>
      <c r="V109" s="375" t="s">
        <v>568</v>
      </c>
      <c r="W109" s="375"/>
      <c r="X109" s="375" t="s">
        <v>947</v>
      </c>
      <c r="Y109" s="375" t="s">
        <v>576</v>
      </c>
      <c r="Z109" s="375">
        <v>391300</v>
      </c>
      <c r="AA109" s="375"/>
      <c r="AB109" s="375"/>
      <c r="AC109" s="375" t="s">
        <v>577</v>
      </c>
      <c r="AD109" s="375" t="s">
        <v>578</v>
      </c>
      <c r="AE109" s="375" t="s">
        <v>123</v>
      </c>
      <c r="AF109" s="374">
        <v>45784</v>
      </c>
      <c r="AG109" s="375"/>
      <c r="AH109" s="375" t="s">
        <v>579</v>
      </c>
      <c r="AI109" s="374">
        <v>45791</v>
      </c>
      <c r="AJ109" s="375"/>
      <c r="AK109" s="375">
        <v>391300</v>
      </c>
      <c r="AL109" s="375" t="s">
        <v>399</v>
      </c>
      <c r="AM109" s="375" t="s">
        <v>949</v>
      </c>
      <c r="AN109" s="375" t="b">
        <v>0</v>
      </c>
      <c r="AO109" s="375" t="s">
        <v>947</v>
      </c>
      <c r="AP109" s="375">
        <v>0</v>
      </c>
      <c r="AQ109" s="375" t="s">
        <v>123</v>
      </c>
      <c r="AR109" s="375">
        <v>391300</v>
      </c>
      <c r="AS109" s="375" t="s">
        <v>581</v>
      </c>
      <c r="AT109" s="375" t="b">
        <v>1</v>
      </c>
      <c r="AU109" s="375">
        <v>0</v>
      </c>
      <c r="AV109" s="375">
        <v>0</v>
      </c>
      <c r="AW109" s="375">
        <v>391300</v>
      </c>
      <c r="AX109" s="375"/>
      <c r="AY109" s="375"/>
    </row>
    <row r="110" spans="1:51" x14ac:dyDescent="0.25">
      <c r="A110" s="374">
        <v>45791</v>
      </c>
      <c r="B110" s="375" t="s">
        <v>563</v>
      </c>
      <c r="C110" s="375" t="s">
        <v>950</v>
      </c>
      <c r="D110" s="375" t="s">
        <v>565</v>
      </c>
      <c r="E110" s="375" t="s">
        <v>123</v>
      </c>
      <c r="F110" s="375" t="s">
        <v>947</v>
      </c>
      <c r="G110" s="373" t="s">
        <v>951</v>
      </c>
      <c r="H110" s="373" t="s">
        <v>834</v>
      </c>
      <c r="I110" s="375" t="s">
        <v>923</v>
      </c>
      <c r="J110" s="375">
        <v>391300</v>
      </c>
      <c r="K110" s="375"/>
      <c r="L110" s="375"/>
      <c r="M110" s="375"/>
      <c r="N110" s="375"/>
      <c r="O110" s="375">
        <v>-391300</v>
      </c>
      <c r="P110" s="375"/>
      <c r="Q110" s="375">
        <v>88.53</v>
      </c>
      <c r="R110" s="375">
        <v>-88.53</v>
      </c>
      <c r="S110" s="375"/>
      <c r="T110" s="375" t="s">
        <v>952</v>
      </c>
      <c r="U110" s="375" t="s">
        <v>947</v>
      </c>
      <c r="V110" s="375" t="s">
        <v>568</v>
      </c>
      <c r="W110" s="375"/>
      <c r="X110" s="375" t="s">
        <v>947</v>
      </c>
      <c r="Y110" s="375" t="s">
        <v>576</v>
      </c>
      <c r="Z110" s="375">
        <v>391300</v>
      </c>
      <c r="AA110" s="375"/>
      <c r="AB110" s="375"/>
      <c r="AC110" s="375" t="s">
        <v>577</v>
      </c>
      <c r="AD110" s="375" t="s">
        <v>578</v>
      </c>
      <c r="AE110" s="375" t="s">
        <v>123</v>
      </c>
      <c r="AF110" s="374">
        <v>45784</v>
      </c>
      <c r="AG110" s="375"/>
      <c r="AH110" s="375" t="s">
        <v>579</v>
      </c>
      <c r="AI110" s="374">
        <v>45791</v>
      </c>
      <c r="AJ110" s="375"/>
      <c r="AK110" s="375">
        <v>391300</v>
      </c>
      <c r="AL110" s="375" t="s">
        <v>399</v>
      </c>
      <c r="AM110" s="375" t="s">
        <v>949</v>
      </c>
      <c r="AN110" s="375" t="b">
        <v>0</v>
      </c>
      <c r="AO110" s="375" t="s">
        <v>947</v>
      </c>
      <c r="AP110" s="375">
        <v>0</v>
      </c>
      <c r="AQ110" s="375" t="s">
        <v>123</v>
      </c>
      <c r="AR110" s="375">
        <v>391300</v>
      </c>
      <c r="AS110" s="375" t="s">
        <v>581</v>
      </c>
      <c r="AT110" s="375" t="b">
        <v>1</v>
      </c>
      <c r="AU110" s="375">
        <v>0</v>
      </c>
      <c r="AV110" s="375">
        <v>0</v>
      </c>
      <c r="AW110" s="375">
        <v>391300</v>
      </c>
      <c r="AX110" s="375"/>
      <c r="AY110" s="375"/>
    </row>
    <row r="111" spans="1:51" hidden="1" x14ac:dyDescent="0.25">
      <c r="A111" s="374">
        <v>45790</v>
      </c>
      <c r="B111" s="375" t="s">
        <v>563</v>
      </c>
      <c r="C111" s="375" t="s">
        <v>953</v>
      </c>
      <c r="D111" s="375" t="s">
        <v>565</v>
      </c>
      <c r="E111" s="375" t="s">
        <v>954</v>
      </c>
      <c r="F111" s="375" t="s">
        <v>955</v>
      </c>
      <c r="G111" s="375" t="s">
        <v>956</v>
      </c>
      <c r="H111" s="375"/>
      <c r="I111" s="375"/>
      <c r="J111" s="375"/>
      <c r="K111" s="375"/>
      <c r="L111" s="375"/>
      <c r="M111" s="375"/>
      <c r="N111" s="375"/>
      <c r="O111" s="375">
        <v>139500</v>
      </c>
      <c r="P111" s="375">
        <v>31.56</v>
      </c>
      <c r="Q111" s="375"/>
      <c r="R111" s="375">
        <v>31.56</v>
      </c>
      <c r="S111" s="375"/>
      <c r="T111" s="375" t="s">
        <v>906</v>
      </c>
      <c r="U111" s="375" t="s">
        <v>955</v>
      </c>
      <c r="V111" s="375" t="s">
        <v>568</v>
      </c>
      <c r="W111" s="375"/>
      <c r="X111" s="375"/>
      <c r="Y111" s="375"/>
      <c r="Z111" s="375"/>
      <c r="AA111" s="375"/>
      <c r="AB111" s="375"/>
      <c r="AC111" s="375"/>
      <c r="AD111" s="375"/>
      <c r="AE111" s="375"/>
      <c r="AF111" s="375"/>
      <c r="AG111" s="375"/>
      <c r="AH111" s="375"/>
      <c r="AI111" s="375"/>
      <c r="AJ111" s="375"/>
      <c r="AK111" s="375"/>
      <c r="AL111" s="375"/>
      <c r="AM111" s="375"/>
      <c r="AN111" s="375"/>
      <c r="AO111" s="375"/>
      <c r="AP111" s="375"/>
      <c r="AQ111" s="375"/>
      <c r="AR111" s="375"/>
      <c r="AS111" s="375"/>
      <c r="AT111" s="375"/>
      <c r="AU111" s="375"/>
      <c r="AV111" s="375"/>
      <c r="AW111" s="375"/>
      <c r="AX111" s="375"/>
      <c r="AY111" s="375"/>
    </row>
    <row r="112" spans="1:51" hidden="1" x14ac:dyDescent="0.25">
      <c r="A112" s="374">
        <v>45789</v>
      </c>
      <c r="B112" s="375" t="s">
        <v>563</v>
      </c>
      <c r="C112" s="375" t="s">
        <v>957</v>
      </c>
      <c r="D112" s="375" t="s">
        <v>565</v>
      </c>
      <c r="E112" s="375" t="s">
        <v>120</v>
      </c>
      <c r="F112" s="375" t="s">
        <v>958</v>
      </c>
      <c r="G112" s="375" t="s">
        <v>958</v>
      </c>
      <c r="H112" s="375"/>
      <c r="I112" s="375"/>
      <c r="J112" s="375"/>
      <c r="K112" s="375"/>
      <c r="L112" s="375"/>
      <c r="M112" s="375"/>
      <c r="N112" s="375"/>
      <c r="O112" s="375">
        <v>420000</v>
      </c>
      <c r="P112" s="375">
        <v>95.02</v>
      </c>
      <c r="Q112" s="375"/>
      <c r="R112" s="375">
        <v>95.02</v>
      </c>
      <c r="S112" s="375"/>
      <c r="T112" s="375" t="s">
        <v>959</v>
      </c>
      <c r="U112" s="375" t="s">
        <v>958</v>
      </c>
      <c r="V112" s="375" t="s">
        <v>568</v>
      </c>
      <c r="W112" s="375"/>
      <c r="X112" s="375" t="s">
        <v>958</v>
      </c>
      <c r="Y112" s="375" t="s">
        <v>576</v>
      </c>
      <c r="Z112" s="375">
        <v>420000</v>
      </c>
      <c r="AA112" s="375"/>
      <c r="AB112" s="375"/>
      <c r="AC112" s="375" t="s">
        <v>577</v>
      </c>
      <c r="AD112" s="375" t="s">
        <v>578</v>
      </c>
      <c r="AE112" s="375" t="s">
        <v>123</v>
      </c>
      <c r="AF112" s="374">
        <v>45785</v>
      </c>
      <c r="AG112" s="375"/>
      <c r="AH112" s="375" t="s">
        <v>579</v>
      </c>
      <c r="AI112" s="374">
        <v>45789</v>
      </c>
      <c r="AJ112" s="375"/>
      <c r="AK112" s="375">
        <v>420000</v>
      </c>
      <c r="AL112" s="375" t="s">
        <v>399</v>
      </c>
      <c r="AM112" s="375" t="s">
        <v>960</v>
      </c>
      <c r="AN112" s="375" t="b">
        <v>0</v>
      </c>
      <c r="AO112" s="375" t="s">
        <v>958</v>
      </c>
      <c r="AP112" s="375">
        <v>0</v>
      </c>
      <c r="AQ112" s="375" t="s">
        <v>123</v>
      </c>
      <c r="AR112" s="375">
        <v>420000</v>
      </c>
      <c r="AS112" s="375" t="s">
        <v>581</v>
      </c>
      <c r="AT112" s="375" t="b">
        <v>1</v>
      </c>
      <c r="AU112" s="375">
        <v>0</v>
      </c>
      <c r="AV112" s="375">
        <v>0</v>
      </c>
      <c r="AW112" s="375">
        <v>420000</v>
      </c>
      <c r="AX112" s="375"/>
      <c r="AY112" s="375"/>
    </row>
    <row r="113" spans="1:51" x14ac:dyDescent="0.25">
      <c r="A113" s="374">
        <v>45789</v>
      </c>
      <c r="B113" s="375" t="s">
        <v>563</v>
      </c>
      <c r="C113" s="375" t="s">
        <v>961</v>
      </c>
      <c r="D113" s="375" t="s">
        <v>565</v>
      </c>
      <c r="E113" s="375" t="s">
        <v>123</v>
      </c>
      <c r="F113" s="375" t="s">
        <v>958</v>
      </c>
      <c r="G113" s="373" t="s">
        <v>962</v>
      </c>
      <c r="H113" s="373" t="s">
        <v>629</v>
      </c>
      <c r="I113" s="375" t="s">
        <v>963</v>
      </c>
      <c r="J113" s="375">
        <v>420000</v>
      </c>
      <c r="K113" s="375"/>
      <c r="L113" s="375"/>
      <c r="M113" s="375"/>
      <c r="N113" s="375"/>
      <c r="O113" s="375">
        <v>-420000</v>
      </c>
      <c r="P113" s="375"/>
      <c r="Q113" s="375">
        <v>95.02</v>
      </c>
      <c r="R113" s="375">
        <v>-95.02</v>
      </c>
      <c r="S113" s="375"/>
      <c r="T113" s="375" t="s">
        <v>964</v>
      </c>
      <c r="U113" s="375" t="s">
        <v>958</v>
      </c>
      <c r="V113" s="375" t="s">
        <v>568</v>
      </c>
      <c r="W113" s="375"/>
      <c r="X113" s="375" t="s">
        <v>958</v>
      </c>
      <c r="Y113" s="375" t="s">
        <v>576</v>
      </c>
      <c r="Z113" s="375">
        <v>420000</v>
      </c>
      <c r="AA113" s="375"/>
      <c r="AB113" s="375"/>
      <c r="AC113" s="375" t="s">
        <v>577</v>
      </c>
      <c r="AD113" s="375" t="s">
        <v>578</v>
      </c>
      <c r="AE113" s="375" t="s">
        <v>123</v>
      </c>
      <c r="AF113" s="374">
        <v>45785</v>
      </c>
      <c r="AG113" s="375"/>
      <c r="AH113" s="375" t="s">
        <v>579</v>
      </c>
      <c r="AI113" s="374">
        <v>45789</v>
      </c>
      <c r="AJ113" s="375"/>
      <c r="AK113" s="375">
        <v>420000</v>
      </c>
      <c r="AL113" s="375" t="s">
        <v>399</v>
      </c>
      <c r="AM113" s="375" t="s">
        <v>960</v>
      </c>
      <c r="AN113" s="375" t="b">
        <v>0</v>
      </c>
      <c r="AO113" s="375" t="s">
        <v>958</v>
      </c>
      <c r="AP113" s="375">
        <v>0</v>
      </c>
      <c r="AQ113" s="375" t="s">
        <v>123</v>
      </c>
      <c r="AR113" s="375">
        <v>420000</v>
      </c>
      <c r="AS113" s="375" t="s">
        <v>581</v>
      </c>
      <c r="AT113" s="375" t="b">
        <v>1</v>
      </c>
      <c r="AU113" s="375">
        <v>0</v>
      </c>
      <c r="AV113" s="375">
        <v>0</v>
      </c>
      <c r="AW113" s="375">
        <v>420000</v>
      </c>
      <c r="AX113" s="375"/>
      <c r="AY113" s="375"/>
    </row>
    <row r="114" spans="1:51" hidden="1" x14ac:dyDescent="0.25">
      <c r="A114" s="374">
        <v>45789</v>
      </c>
      <c r="B114" s="375" t="s">
        <v>563</v>
      </c>
      <c r="C114" s="375" t="s">
        <v>965</v>
      </c>
      <c r="D114" s="375" t="s">
        <v>565</v>
      </c>
      <c r="E114" s="375" t="s">
        <v>120</v>
      </c>
      <c r="F114" s="375" t="s">
        <v>966</v>
      </c>
      <c r="G114" s="375" t="s">
        <v>966</v>
      </c>
      <c r="H114" s="375"/>
      <c r="I114" s="375"/>
      <c r="J114" s="375"/>
      <c r="K114" s="375"/>
      <c r="L114" s="375"/>
      <c r="M114" s="375"/>
      <c r="N114" s="375"/>
      <c r="O114" s="375">
        <v>700000</v>
      </c>
      <c r="P114" s="375">
        <v>158.37</v>
      </c>
      <c r="Q114" s="375"/>
      <c r="R114" s="375">
        <v>158.37</v>
      </c>
      <c r="S114" s="375"/>
      <c r="T114" s="375" t="s">
        <v>967</v>
      </c>
      <c r="U114" s="375" t="s">
        <v>966</v>
      </c>
      <c r="V114" s="375" t="s">
        <v>568</v>
      </c>
      <c r="W114" s="375" t="s">
        <v>966</v>
      </c>
      <c r="X114" s="375"/>
      <c r="Y114" s="375"/>
      <c r="Z114" s="375"/>
      <c r="AA114" s="375"/>
      <c r="AB114" s="375"/>
      <c r="AC114" s="375"/>
      <c r="AD114" s="375"/>
      <c r="AE114" s="375"/>
      <c r="AF114" s="375"/>
      <c r="AG114" s="375"/>
      <c r="AH114" s="375"/>
      <c r="AI114" s="375"/>
      <c r="AJ114" s="375"/>
      <c r="AK114" s="375"/>
      <c r="AL114" s="375"/>
      <c r="AM114" s="375"/>
      <c r="AN114" s="375"/>
      <c r="AO114" s="375"/>
      <c r="AP114" s="375"/>
      <c r="AQ114" s="375"/>
      <c r="AR114" s="375"/>
      <c r="AS114" s="375"/>
      <c r="AT114" s="375"/>
      <c r="AU114" s="375"/>
      <c r="AV114" s="375"/>
      <c r="AW114" s="375"/>
      <c r="AX114" s="375"/>
      <c r="AY114" s="375"/>
    </row>
    <row r="115" spans="1:51" x14ac:dyDescent="0.25">
      <c r="A115" s="374">
        <v>45789</v>
      </c>
      <c r="B115" s="375" t="s">
        <v>563</v>
      </c>
      <c r="C115" s="375" t="s">
        <v>968</v>
      </c>
      <c r="D115" s="375" t="s">
        <v>565</v>
      </c>
      <c r="E115" s="375" t="s">
        <v>136</v>
      </c>
      <c r="F115" s="375" t="s">
        <v>966</v>
      </c>
      <c r="G115" s="375" t="s">
        <v>969</v>
      </c>
      <c r="H115" s="373" t="s">
        <v>629</v>
      </c>
      <c r="I115" s="375" t="s">
        <v>963</v>
      </c>
      <c r="J115" s="375">
        <v>700000</v>
      </c>
      <c r="K115" s="375"/>
      <c r="L115" s="375"/>
      <c r="M115" s="375"/>
      <c r="N115" s="375"/>
      <c r="O115" s="375">
        <v>-700000</v>
      </c>
      <c r="P115" s="375"/>
      <c r="Q115" s="375">
        <v>158.37</v>
      </c>
      <c r="R115" s="375">
        <v>-158.37</v>
      </c>
      <c r="S115" s="375"/>
      <c r="T115" s="375" t="s">
        <v>970</v>
      </c>
      <c r="U115" s="375" t="s">
        <v>966</v>
      </c>
      <c r="V115" s="375" t="s">
        <v>568</v>
      </c>
      <c r="W115" s="375" t="s">
        <v>966</v>
      </c>
      <c r="X115" s="375"/>
      <c r="Y115" s="375"/>
      <c r="Z115" s="375"/>
      <c r="AA115" s="375"/>
      <c r="AB115" s="375"/>
      <c r="AC115" s="375"/>
      <c r="AD115" s="375"/>
      <c r="AE115" s="375"/>
      <c r="AF115" s="375"/>
      <c r="AG115" s="375"/>
      <c r="AH115" s="375"/>
      <c r="AI115" s="375"/>
      <c r="AJ115" s="375"/>
      <c r="AK115" s="375"/>
      <c r="AL115" s="375"/>
      <c r="AM115" s="375"/>
      <c r="AN115" s="375"/>
      <c r="AO115" s="375"/>
      <c r="AP115" s="375"/>
      <c r="AQ115" s="375"/>
      <c r="AR115" s="375"/>
      <c r="AS115" s="375"/>
      <c r="AT115" s="375"/>
      <c r="AU115" s="375"/>
      <c r="AV115" s="375"/>
      <c r="AW115" s="375"/>
      <c r="AX115" s="375"/>
      <c r="AY115" s="375"/>
    </row>
    <row r="116" spans="1:51" hidden="1" x14ac:dyDescent="0.25">
      <c r="A116" s="374">
        <v>45789</v>
      </c>
      <c r="B116" s="375" t="s">
        <v>563</v>
      </c>
      <c r="C116" s="375" t="s">
        <v>971</v>
      </c>
      <c r="D116" s="375" t="s">
        <v>565</v>
      </c>
      <c r="E116" s="375" t="s">
        <v>120</v>
      </c>
      <c r="F116" s="375" t="s">
        <v>972</v>
      </c>
      <c r="G116" s="375" t="s">
        <v>972</v>
      </c>
      <c r="H116" s="375"/>
      <c r="I116" s="375"/>
      <c r="J116" s="375"/>
      <c r="K116" s="375"/>
      <c r="L116" s="375"/>
      <c r="M116" s="375"/>
      <c r="N116" s="375"/>
      <c r="O116" s="375">
        <v>1700000</v>
      </c>
      <c r="P116" s="375">
        <v>384.62</v>
      </c>
      <c r="Q116" s="375"/>
      <c r="R116" s="375">
        <v>384.62</v>
      </c>
      <c r="S116" s="375"/>
      <c r="T116" s="375" t="s">
        <v>973</v>
      </c>
      <c r="U116" s="375" t="s">
        <v>972</v>
      </c>
      <c r="V116" s="375" t="s">
        <v>568</v>
      </c>
      <c r="W116" s="375" t="s">
        <v>972</v>
      </c>
      <c r="X116" s="375"/>
      <c r="Y116" s="375"/>
      <c r="Z116" s="375"/>
      <c r="AA116" s="375"/>
      <c r="AB116" s="375"/>
      <c r="AC116" s="375"/>
      <c r="AD116" s="375"/>
      <c r="AE116" s="375"/>
      <c r="AF116" s="375"/>
      <c r="AG116" s="375"/>
      <c r="AH116" s="375"/>
      <c r="AI116" s="375"/>
      <c r="AJ116" s="375"/>
      <c r="AK116" s="375"/>
      <c r="AL116" s="375"/>
      <c r="AM116" s="375"/>
      <c r="AN116" s="375"/>
      <c r="AO116" s="375"/>
      <c r="AP116" s="375"/>
      <c r="AQ116" s="375"/>
      <c r="AR116" s="375"/>
      <c r="AS116" s="375"/>
      <c r="AT116" s="375"/>
      <c r="AU116" s="375"/>
      <c r="AV116" s="375"/>
      <c r="AW116" s="375"/>
      <c r="AX116" s="375"/>
      <c r="AY116" s="375"/>
    </row>
    <row r="117" spans="1:51" x14ac:dyDescent="0.25">
      <c r="A117" s="374">
        <v>45789</v>
      </c>
      <c r="B117" s="375" t="s">
        <v>563</v>
      </c>
      <c r="C117" s="375" t="s">
        <v>974</v>
      </c>
      <c r="D117" s="375" t="s">
        <v>565</v>
      </c>
      <c r="E117" s="375" t="s">
        <v>136</v>
      </c>
      <c r="F117" s="375" t="s">
        <v>972</v>
      </c>
      <c r="G117" s="375" t="s">
        <v>975</v>
      </c>
      <c r="H117" s="373" t="s">
        <v>629</v>
      </c>
      <c r="I117" s="375" t="s">
        <v>963</v>
      </c>
      <c r="J117" s="375">
        <v>1700000</v>
      </c>
      <c r="K117" s="375"/>
      <c r="L117" s="375"/>
      <c r="M117" s="375"/>
      <c r="N117" s="375"/>
      <c r="O117" s="375">
        <v>-1700000</v>
      </c>
      <c r="P117" s="375"/>
      <c r="Q117" s="375">
        <v>384.62</v>
      </c>
      <c r="R117" s="375">
        <v>-384.62</v>
      </c>
      <c r="S117" s="375"/>
      <c r="T117" s="375" t="s">
        <v>976</v>
      </c>
      <c r="U117" s="375" t="s">
        <v>972</v>
      </c>
      <c r="V117" s="375" t="s">
        <v>568</v>
      </c>
      <c r="W117" s="375" t="s">
        <v>972</v>
      </c>
      <c r="X117" s="375"/>
      <c r="Y117" s="375"/>
      <c r="Z117" s="375"/>
      <c r="AA117" s="375"/>
      <c r="AB117" s="375"/>
      <c r="AC117" s="375"/>
      <c r="AD117" s="375"/>
      <c r="AE117" s="375"/>
      <c r="AF117" s="375"/>
      <c r="AG117" s="375"/>
      <c r="AH117" s="375"/>
      <c r="AI117" s="375"/>
      <c r="AJ117" s="375"/>
      <c r="AK117" s="375"/>
      <c r="AL117" s="375"/>
      <c r="AM117" s="375"/>
      <c r="AN117" s="375"/>
      <c r="AO117" s="375"/>
      <c r="AP117" s="375"/>
      <c r="AQ117" s="375"/>
      <c r="AR117" s="375"/>
      <c r="AS117" s="375"/>
      <c r="AT117" s="375"/>
      <c r="AU117" s="375"/>
      <c r="AV117" s="375"/>
      <c r="AW117" s="375"/>
      <c r="AX117" s="375"/>
      <c r="AY117" s="375"/>
    </row>
    <row r="118" spans="1:51" hidden="1" x14ac:dyDescent="0.25">
      <c r="A118" s="374">
        <v>45789</v>
      </c>
      <c r="B118" s="375" t="s">
        <v>563</v>
      </c>
      <c r="C118" s="375" t="s">
        <v>977</v>
      </c>
      <c r="D118" s="375" t="s">
        <v>565</v>
      </c>
      <c r="E118" s="375" t="s">
        <v>120</v>
      </c>
      <c r="F118" s="375" t="s">
        <v>978</v>
      </c>
      <c r="G118" s="375" t="s">
        <v>978</v>
      </c>
      <c r="H118" s="375"/>
      <c r="I118" s="375"/>
      <c r="J118" s="375"/>
      <c r="K118" s="375"/>
      <c r="L118" s="375"/>
      <c r="M118" s="375"/>
      <c r="N118" s="375"/>
      <c r="O118" s="375">
        <v>74383</v>
      </c>
      <c r="P118" s="375">
        <v>16.829999999999998</v>
      </c>
      <c r="Q118" s="375"/>
      <c r="R118" s="375">
        <v>16.829999999999998</v>
      </c>
      <c r="S118" s="375"/>
      <c r="T118" s="375" t="s">
        <v>979</v>
      </c>
      <c r="U118" s="375" t="s">
        <v>978</v>
      </c>
      <c r="V118" s="375" t="s">
        <v>568</v>
      </c>
      <c r="W118" s="375" t="s">
        <v>978</v>
      </c>
      <c r="X118" s="375"/>
      <c r="Y118" s="375"/>
      <c r="Z118" s="375"/>
      <c r="AA118" s="375"/>
      <c r="AB118" s="375"/>
      <c r="AC118" s="375"/>
      <c r="AD118" s="375"/>
      <c r="AE118" s="375"/>
      <c r="AF118" s="375"/>
      <c r="AG118" s="375"/>
      <c r="AH118" s="375"/>
      <c r="AI118" s="375"/>
      <c r="AJ118" s="375"/>
      <c r="AK118" s="375"/>
      <c r="AL118" s="375"/>
      <c r="AM118" s="375"/>
      <c r="AN118" s="375"/>
      <c r="AO118" s="375"/>
      <c r="AP118" s="375"/>
      <c r="AQ118" s="375"/>
      <c r="AR118" s="375"/>
      <c r="AS118" s="375"/>
      <c r="AT118" s="375"/>
      <c r="AU118" s="375"/>
      <c r="AV118" s="375"/>
      <c r="AW118" s="375"/>
      <c r="AX118" s="375"/>
      <c r="AY118" s="375"/>
    </row>
    <row r="119" spans="1:51" s="391" customFormat="1" x14ac:dyDescent="0.25">
      <c r="A119" s="388">
        <v>45789</v>
      </c>
      <c r="B119" s="389" t="s">
        <v>563</v>
      </c>
      <c r="C119" s="389" t="s">
        <v>980</v>
      </c>
      <c r="D119" s="389" t="s">
        <v>565</v>
      </c>
      <c r="E119" s="389" t="s">
        <v>136</v>
      </c>
      <c r="F119" s="389" t="s">
        <v>978</v>
      </c>
      <c r="G119" s="389" t="s">
        <v>981</v>
      </c>
      <c r="H119" s="389" t="s">
        <v>982</v>
      </c>
      <c r="I119" s="389" t="s">
        <v>983</v>
      </c>
      <c r="J119" s="389">
        <v>74383</v>
      </c>
      <c r="K119" s="389"/>
      <c r="L119" s="389"/>
      <c r="M119" s="389"/>
      <c r="N119" s="389"/>
      <c r="O119" s="389">
        <v>-74383</v>
      </c>
      <c r="P119" s="389"/>
      <c r="Q119" s="389">
        <v>16.829999999999998</v>
      </c>
      <c r="R119" s="389">
        <v>-16.829999999999998</v>
      </c>
      <c r="S119" s="390"/>
      <c r="T119" s="390" t="s">
        <v>984</v>
      </c>
      <c r="U119" s="390" t="s">
        <v>978</v>
      </c>
      <c r="V119" s="390" t="s">
        <v>568</v>
      </c>
      <c r="W119" s="390" t="s">
        <v>978</v>
      </c>
      <c r="X119" s="390"/>
      <c r="Y119" s="390"/>
      <c r="Z119" s="390"/>
      <c r="AA119" s="390"/>
      <c r="AB119" s="390"/>
      <c r="AC119" s="390"/>
      <c r="AD119" s="390"/>
      <c r="AE119" s="390"/>
      <c r="AF119" s="390"/>
      <c r="AG119" s="390"/>
      <c r="AH119" s="390"/>
      <c r="AI119" s="390"/>
      <c r="AJ119" s="390"/>
      <c r="AK119" s="390"/>
      <c r="AL119" s="390"/>
      <c r="AM119" s="390"/>
      <c r="AN119" s="390"/>
      <c r="AO119" s="390"/>
      <c r="AP119" s="390"/>
      <c r="AQ119" s="390"/>
      <c r="AR119" s="390"/>
      <c r="AS119" s="390"/>
      <c r="AT119" s="390"/>
      <c r="AU119" s="390"/>
      <c r="AV119" s="390"/>
      <c r="AW119" s="390"/>
      <c r="AX119" s="389"/>
      <c r="AY119" s="389"/>
    </row>
    <row r="120" spans="1:51" hidden="1" x14ac:dyDescent="0.25">
      <c r="A120" s="374">
        <v>45789</v>
      </c>
      <c r="B120" s="375" t="s">
        <v>563</v>
      </c>
      <c r="C120" s="375" t="s">
        <v>985</v>
      </c>
      <c r="D120" s="375" t="s">
        <v>565</v>
      </c>
      <c r="E120" s="375" t="s">
        <v>120</v>
      </c>
      <c r="F120" s="375" t="s">
        <v>986</v>
      </c>
      <c r="G120" s="375" t="s">
        <v>986</v>
      </c>
      <c r="H120" s="375"/>
      <c r="I120" s="375"/>
      <c r="J120" s="375"/>
      <c r="K120" s="375"/>
      <c r="L120" s="375"/>
      <c r="M120" s="375"/>
      <c r="N120" s="375"/>
      <c r="O120" s="375">
        <v>15000</v>
      </c>
      <c r="P120" s="375">
        <v>3.39</v>
      </c>
      <c r="Q120" s="375"/>
      <c r="R120" s="375">
        <v>3.39</v>
      </c>
      <c r="S120" s="375"/>
      <c r="T120" s="375" t="s">
        <v>987</v>
      </c>
      <c r="U120" s="375" t="s">
        <v>986</v>
      </c>
      <c r="V120" s="375" t="s">
        <v>568</v>
      </c>
      <c r="W120" s="375"/>
      <c r="X120" s="375" t="s">
        <v>986</v>
      </c>
      <c r="Y120" s="375" t="s">
        <v>576</v>
      </c>
      <c r="Z120" s="375">
        <v>15000</v>
      </c>
      <c r="AA120" s="375"/>
      <c r="AB120" s="375"/>
      <c r="AC120" s="375" t="s">
        <v>577</v>
      </c>
      <c r="AD120" s="375" t="s">
        <v>578</v>
      </c>
      <c r="AE120" s="375" t="s">
        <v>123</v>
      </c>
      <c r="AF120" s="374">
        <v>45782</v>
      </c>
      <c r="AG120" s="375"/>
      <c r="AH120" s="375" t="s">
        <v>579</v>
      </c>
      <c r="AI120" s="374">
        <v>45789</v>
      </c>
      <c r="AJ120" s="375"/>
      <c r="AK120" s="375">
        <v>15000</v>
      </c>
      <c r="AL120" s="375" t="s">
        <v>399</v>
      </c>
      <c r="AM120" s="375" t="s">
        <v>675</v>
      </c>
      <c r="AN120" s="375" t="b">
        <v>0</v>
      </c>
      <c r="AO120" s="375" t="s">
        <v>986</v>
      </c>
      <c r="AP120" s="375">
        <v>0</v>
      </c>
      <c r="AQ120" s="375" t="s">
        <v>123</v>
      </c>
      <c r="AR120" s="375">
        <v>15000</v>
      </c>
      <c r="AS120" s="375" t="s">
        <v>581</v>
      </c>
      <c r="AT120" s="375" t="b">
        <v>1</v>
      </c>
      <c r="AU120" s="375">
        <v>0</v>
      </c>
      <c r="AV120" s="375">
        <v>0</v>
      </c>
      <c r="AW120" s="375">
        <v>15000</v>
      </c>
      <c r="AX120" s="375"/>
      <c r="AY120" s="375"/>
    </row>
    <row r="121" spans="1:51" x14ac:dyDescent="0.25">
      <c r="A121" s="374">
        <v>45789</v>
      </c>
      <c r="B121" s="375" t="s">
        <v>563</v>
      </c>
      <c r="C121" s="375" t="s">
        <v>988</v>
      </c>
      <c r="D121" s="375" t="s">
        <v>565</v>
      </c>
      <c r="E121" s="375" t="s">
        <v>123</v>
      </c>
      <c r="F121" s="375" t="s">
        <v>986</v>
      </c>
      <c r="G121" s="373" t="s">
        <v>989</v>
      </c>
      <c r="H121" s="373" t="s">
        <v>790</v>
      </c>
      <c r="I121" s="375" t="s">
        <v>963</v>
      </c>
      <c r="J121" s="375">
        <v>15000</v>
      </c>
      <c r="K121" s="375"/>
      <c r="L121" s="375"/>
      <c r="M121" s="375"/>
      <c r="N121" s="375"/>
      <c r="O121" s="375">
        <v>-15000</v>
      </c>
      <c r="P121" s="375"/>
      <c r="Q121" s="375">
        <v>3.39</v>
      </c>
      <c r="R121" s="375">
        <v>-3.39</v>
      </c>
      <c r="S121" s="375"/>
      <c r="T121" s="375" t="s">
        <v>990</v>
      </c>
      <c r="U121" s="375" t="s">
        <v>986</v>
      </c>
      <c r="V121" s="375" t="s">
        <v>568</v>
      </c>
      <c r="W121" s="375"/>
      <c r="X121" s="375" t="s">
        <v>986</v>
      </c>
      <c r="Y121" s="375" t="s">
        <v>576</v>
      </c>
      <c r="Z121" s="375">
        <v>15000</v>
      </c>
      <c r="AA121" s="375"/>
      <c r="AB121" s="375"/>
      <c r="AC121" s="375" t="s">
        <v>577</v>
      </c>
      <c r="AD121" s="375" t="s">
        <v>578</v>
      </c>
      <c r="AE121" s="375" t="s">
        <v>123</v>
      </c>
      <c r="AF121" s="374">
        <v>45782</v>
      </c>
      <c r="AG121" s="375"/>
      <c r="AH121" s="375" t="s">
        <v>579</v>
      </c>
      <c r="AI121" s="374">
        <v>45789</v>
      </c>
      <c r="AJ121" s="375"/>
      <c r="AK121" s="375">
        <v>15000</v>
      </c>
      <c r="AL121" s="375" t="s">
        <v>399</v>
      </c>
      <c r="AM121" s="375" t="s">
        <v>675</v>
      </c>
      <c r="AN121" s="375" t="b">
        <v>0</v>
      </c>
      <c r="AO121" s="375" t="s">
        <v>986</v>
      </c>
      <c r="AP121" s="375">
        <v>0</v>
      </c>
      <c r="AQ121" s="375" t="s">
        <v>123</v>
      </c>
      <c r="AR121" s="375">
        <v>15000</v>
      </c>
      <c r="AS121" s="375" t="s">
        <v>581</v>
      </c>
      <c r="AT121" s="375" t="b">
        <v>1</v>
      </c>
      <c r="AU121" s="375">
        <v>0</v>
      </c>
      <c r="AV121" s="375">
        <v>0</v>
      </c>
      <c r="AW121" s="375">
        <v>15000</v>
      </c>
      <c r="AX121" s="375"/>
      <c r="AY121" s="375"/>
    </row>
    <row r="122" spans="1:51" hidden="1" x14ac:dyDescent="0.25">
      <c r="A122" s="374">
        <v>45786</v>
      </c>
      <c r="B122" s="375" t="s">
        <v>563</v>
      </c>
      <c r="C122" s="375" t="s">
        <v>991</v>
      </c>
      <c r="D122" s="375" t="s">
        <v>565</v>
      </c>
      <c r="E122" s="375" t="s">
        <v>120</v>
      </c>
      <c r="F122" s="375" t="s">
        <v>992</v>
      </c>
      <c r="G122" s="375" t="s">
        <v>992</v>
      </c>
      <c r="H122" s="375"/>
      <c r="I122" s="375"/>
      <c r="J122" s="375"/>
      <c r="K122" s="375"/>
      <c r="L122" s="375"/>
      <c r="M122" s="375"/>
      <c r="N122" s="375"/>
      <c r="O122" s="375">
        <v>130000</v>
      </c>
      <c r="P122" s="375">
        <v>29.41</v>
      </c>
      <c r="Q122" s="375"/>
      <c r="R122" s="375">
        <v>29.41</v>
      </c>
      <c r="S122" s="375"/>
      <c r="T122" s="375" t="s">
        <v>993</v>
      </c>
      <c r="U122" s="375" t="s">
        <v>992</v>
      </c>
      <c r="V122" s="375" t="s">
        <v>568</v>
      </c>
      <c r="W122" s="375" t="s">
        <v>992</v>
      </c>
      <c r="X122" s="375"/>
      <c r="Y122" s="375"/>
      <c r="Z122" s="375"/>
      <c r="AA122" s="375"/>
      <c r="AB122" s="375"/>
      <c r="AC122" s="375"/>
      <c r="AD122" s="375"/>
      <c r="AE122" s="375"/>
      <c r="AF122" s="375"/>
      <c r="AG122" s="375"/>
      <c r="AH122" s="375"/>
      <c r="AI122" s="375"/>
      <c r="AJ122" s="375"/>
      <c r="AK122" s="375"/>
      <c r="AL122" s="375"/>
      <c r="AM122" s="375"/>
      <c r="AN122" s="375"/>
      <c r="AO122" s="375"/>
      <c r="AP122" s="375"/>
      <c r="AQ122" s="375"/>
      <c r="AR122" s="375"/>
      <c r="AS122" s="375"/>
      <c r="AT122" s="375"/>
      <c r="AU122" s="375"/>
      <c r="AV122" s="375"/>
      <c r="AW122" s="375"/>
      <c r="AX122" s="375"/>
      <c r="AY122" s="375"/>
    </row>
    <row r="123" spans="1:51" x14ac:dyDescent="0.25">
      <c r="A123" s="374">
        <v>45786</v>
      </c>
      <c r="B123" s="375" t="s">
        <v>563</v>
      </c>
      <c r="C123" s="375" t="s">
        <v>994</v>
      </c>
      <c r="D123" s="375" t="s">
        <v>565</v>
      </c>
      <c r="E123" s="375" t="s">
        <v>136</v>
      </c>
      <c r="F123" s="375" t="s">
        <v>992</v>
      </c>
      <c r="G123" s="373" t="s">
        <v>995</v>
      </c>
      <c r="H123" s="373" t="s">
        <v>834</v>
      </c>
      <c r="I123" s="375" t="s">
        <v>996</v>
      </c>
      <c r="J123" s="375">
        <v>130000</v>
      </c>
      <c r="K123" s="375"/>
      <c r="L123" s="375"/>
      <c r="M123" s="375"/>
      <c r="N123" s="375"/>
      <c r="O123" s="375">
        <v>-130000</v>
      </c>
      <c r="P123" s="375"/>
      <c r="Q123" s="375">
        <v>29.41</v>
      </c>
      <c r="R123" s="375">
        <v>-29.41</v>
      </c>
      <c r="S123" s="375"/>
      <c r="T123" s="375" t="s">
        <v>997</v>
      </c>
      <c r="U123" s="375" t="s">
        <v>992</v>
      </c>
      <c r="V123" s="375" t="s">
        <v>568</v>
      </c>
      <c r="W123" s="375" t="s">
        <v>992</v>
      </c>
      <c r="X123" s="375"/>
      <c r="Y123" s="375"/>
      <c r="Z123" s="375"/>
      <c r="AA123" s="375"/>
      <c r="AB123" s="375"/>
      <c r="AC123" s="375"/>
      <c r="AD123" s="375"/>
      <c r="AE123" s="375"/>
      <c r="AF123" s="375"/>
      <c r="AG123" s="375"/>
      <c r="AH123" s="375"/>
      <c r="AI123" s="375"/>
      <c r="AJ123" s="375"/>
      <c r="AK123" s="375"/>
      <c r="AL123" s="375"/>
      <c r="AM123" s="375"/>
      <c r="AN123" s="375"/>
      <c r="AO123" s="375"/>
      <c r="AP123" s="375"/>
      <c r="AQ123" s="375"/>
      <c r="AR123" s="375"/>
      <c r="AS123" s="375"/>
      <c r="AT123" s="375"/>
      <c r="AU123" s="375"/>
      <c r="AV123" s="375"/>
      <c r="AW123" s="375"/>
      <c r="AX123" s="375"/>
      <c r="AY123" s="375"/>
    </row>
    <row r="124" spans="1:51" hidden="1" x14ac:dyDescent="0.25">
      <c r="A124" s="374">
        <v>45786</v>
      </c>
      <c r="B124" s="375" t="s">
        <v>563</v>
      </c>
      <c r="C124" s="375" t="s">
        <v>998</v>
      </c>
      <c r="D124" s="375" t="s">
        <v>565</v>
      </c>
      <c r="E124" s="375" t="s">
        <v>120</v>
      </c>
      <c r="F124" s="375" t="s">
        <v>999</v>
      </c>
      <c r="G124" s="375" t="s">
        <v>999</v>
      </c>
      <c r="H124" s="375"/>
      <c r="I124" s="375"/>
      <c r="J124" s="375"/>
      <c r="K124" s="375"/>
      <c r="L124" s="375"/>
      <c r="M124" s="375"/>
      <c r="N124" s="375"/>
      <c r="O124" s="375">
        <v>480000</v>
      </c>
      <c r="P124" s="375">
        <v>108.6</v>
      </c>
      <c r="Q124" s="375"/>
      <c r="R124" s="375">
        <v>108.6</v>
      </c>
      <c r="S124" s="375"/>
      <c r="T124" s="375" t="s">
        <v>1000</v>
      </c>
      <c r="U124" s="375" t="s">
        <v>999</v>
      </c>
      <c r="V124" s="375" t="s">
        <v>568</v>
      </c>
      <c r="W124" s="375" t="s">
        <v>999</v>
      </c>
      <c r="X124" s="375"/>
      <c r="Y124" s="375"/>
      <c r="Z124" s="375"/>
      <c r="AA124" s="375"/>
      <c r="AB124" s="375"/>
      <c r="AC124" s="375"/>
      <c r="AD124" s="375"/>
      <c r="AE124" s="375"/>
      <c r="AF124" s="375"/>
      <c r="AG124" s="375"/>
      <c r="AH124" s="375"/>
      <c r="AI124" s="375"/>
      <c r="AJ124" s="375"/>
      <c r="AK124" s="375"/>
      <c r="AL124" s="375"/>
      <c r="AM124" s="375"/>
      <c r="AN124" s="375"/>
      <c r="AO124" s="375"/>
      <c r="AP124" s="375"/>
      <c r="AQ124" s="375"/>
      <c r="AR124" s="375"/>
      <c r="AS124" s="375"/>
      <c r="AT124" s="375"/>
      <c r="AU124" s="375"/>
      <c r="AV124" s="375"/>
      <c r="AW124" s="375"/>
      <c r="AX124" s="375"/>
      <c r="AY124" s="375"/>
    </row>
    <row r="125" spans="1:51" x14ac:dyDescent="0.25">
      <c r="A125" s="374">
        <v>45786</v>
      </c>
      <c r="B125" s="375" t="s">
        <v>563</v>
      </c>
      <c r="C125" s="375" t="s">
        <v>1001</v>
      </c>
      <c r="D125" s="375" t="s">
        <v>565</v>
      </c>
      <c r="E125" s="375" t="s">
        <v>136</v>
      </c>
      <c r="F125" s="375" t="s">
        <v>999</v>
      </c>
      <c r="G125" s="375" t="s">
        <v>1002</v>
      </c>
      <c r="H125" s="373" t="s">
        <v>571</v>
      </c>
      <c r="I125" s="375" t="s">
        <v>996</v>
      </c>
      <c r="J125" s="375">
        <v>480000</v>
      </c>
      <c r="K125" s="375"/>
      <c r="L125" s="375"/>
      <c r="M125" s="375"/>
      <c r="N125" s="375"/>
      <c r="O125" s="375">
        <v>-480000</v>
      </c>
      <c r="P125" s="375"/>
      <c r="Q125" s="375">
        <v>108.6</v>
      </c>
      <c r="R125" s="375">
        <v>-108.6</v>
      </c>
      <c r="S125" s="375"/>
      <c r="T125" s="375" t="s">
        <v>1003</v>
      </c>
      <c r="U125" s="375" t="s">
        <v>999</v>
      </c>
      <c r="V125" s="375" t="s">
        <v>568</v>
      </c>
      <c r="W125" s="375" t="s">
        <v>999</v>
      </c>
      <c r="X125" s="375"/>
      <c r="Y125" s="375"/>
      <c r="Z125" s="375"/>
      <c r="AA125" s="375"/>
      <c r="AB125" s="375"/>
      <c r="AC125" s="375"/>
      <c r="AD125" s="375"/>
      <c r="AE125" s="375"/>
      <c r="AF125" s="375"/>
      <c r="AG125" s="375"/>
      <c r="AH125" s="375"/>
      <c r="AI125" s="375"/>
      <c r="AJ125" s="375"/>
      <c r="AK125" s="375"/>
      <c r="AL125" s="375"/>
      <c r="AM125" s="375"/>
      <c r="AN125" s="375"/>
      <c r="AO125" s="375"/>
      <c r="AP125" s="375"/>
      <c r="AQ125" s="375"/>
      <c r="AR125" s="375"/>
      <c r="AS125" s="375"/>
      <c r="AT125" s="375"/>
      <c r="AU125" s="375"/>
      <c r="AV125" s="375"/>
      <c r="AW125" s="375"/>
      <c r="AX125" s="375"/>
      <c r="AY125" s="375"/>
    </row>
    <row r="126" spans="1:51" hidden="1" x14ac:dyDescent="0.25">
      <c r="A126" s="374">
        <v>45786</v>
      </c>
      <c r="B126" s="375" t="s">
        <v>563</v>
      </c>
      <c r="C126" s="375" t="s">
        <v>1004</v>
      </c>
      <c r="D126" s="375" t="s">
        <v>565</v>
      </c>
      <c r="E126" s="375" t="s">
        <v>120</v>
      </c>
      <c r="F126" s="375" t="s">
        <v>729</v>
      </c>
      <c r="G126" s="375" t="s">
        <v>729</v>
      </c>
      <c r="H126" s="375"/>
      <c r="I126" s="375"/>
      <c r="J126" s="375"/>
      <c r="K126" s="375"/>
      <c r="L126" s="375"/>
      <c r="M126" s="375"/>
      <c r="N126" s="375"/>
      <c r="O126" s="375">
        <v>400000</v>
      </c>
      <c r="P126" s="375">
        <v>90.5</v>
      </c>
      <c r="Q126" s="375"/>
      <c r="R126" s="375">
        <v>90.5</v>
      </c>
      <c r="S126" s="375"/>
      <c r="T126" s="375" t="s">
        <v>1005</v>
      </c>
      <c r="U126" s="375" t="s">
        <v>729</v>
      </c>
      <c r="V126" s="375" t="s">
        <v>568</v>
      </c>
      <c r="W126" s="375" t="s">
        <v>729</v>
      </c>
      <c r="X126" s="375"/>
      <c r="Y126" s="375"/>
      <c r="Z126" s="375"/>
      <c r="AA126" s="375"/>
      <c r="AB126" s="375"/>
      <c r="AC126" s="375"/>
      <c r="AD126" s="375"/>
      <c r="AE126" s="375"/>
      <c r="AF126" s="375"/>
      <c r="AG126" s="375"/>
      <c r="AH126" s="375"/>
      <c r="AI126" s="375"/>
      <c r="AJ126" s="375"/>
      <c r="AK126" s="375"/>
      <c r="AL126" s="375"/>
      <c r="AM126" s="375"/>
      <c r="AN126" s="375"/>
      <c r="AO126" s="375"/>
      <c r="AP126" s="375"/>
      <c r="AQ126" s="375"/>
      <c r="AR126" s="375"/>
      <c r="AS126" s="375"/>
      <c r="AT126" s="375"/>
      <c r="AU126" s="375"/>
      <c r="AV126" s="375"/>
      <c r="AW126" s="375"/>
      <c r="AX126" s="375"/>
      <c r="AY126" s="375"/>
    </row>
    <row r="127" spans="1:51" x14ac:dyDescent="0.25">
      <c r="A127" s="374">
        <v>45786</v>
      </c>
      <c r="B127" s="375" t="s">
        <v>563</v>
      </c>
      <c r="C127" s="375" t="s">
        <v>1006</v>
      </c>
      <c r="D127" s="375" t="s">
        <v>565</v>
      </c>
      <c r="E127" s="375" t="s">
        <v>136</v>
      </c>
      <c r="F127" s="375" t="s">
        <v>729</v>
      </c>
      <c r="G127" s="375" t="s">
        <v>1007</v>
      </c>
      <c r="H127" s="373" t="s">
        <v>584</v>
      </c>
      <c r="I127" s="375" t="s">
        <v>996</v>
      </c>
      <c r="J127" s="375">
        <v>400000</v>
      </c>
      <c r="K127" s="375"/>
      <c r="L127" s="375"/>
      <c r="M127" s="375"/>
      <c r="N127" s="375"/>
      <c r="O127" s="375">
        <v>-400000</v>
      </c>
      <c r="P127" s="375"/>
      <c r="Q127" s="375">
        <v>90.5</v>
      </c>
      <c r="R127" s="375">
        <v>-90.5</v>
      </c>
      <c r="S127" s="375"/>
      <c r="T127" s="375" t="s">
        <v>1008</v>
      </c>
      <c r="U127" s="375" t="s">
        <v>729</v>
      </c>
      <c r="V127" s="375" t="s">
        <v>568</v>
      </c>
      <c r="W127" s="375" t="s">
        <v>729</v>
      </c>
      <c r="X127" s="375"/>
      <c r="Y127" s="375"/>
      <c r="Z127" s="375"/>
      <c r="AA127" s="375"/>
      <c r="AB127" s="375"/>
      <c r="AC127" s="375"/>
      <c r="AD127" s="375"/>
      <c r="AE127" s="375"/>
      <c r="AF127" s="375"/>
      <c r="AG127" s="375"/>
      <c r="AH127" s="375"/>
      <c r="AI127" s="375"/>
      <c r="AJ127" s="375"/>
      <c r="AK127" s="375"/>
      <c r="AL127" s="375"/>
      <c r="AM127" s="375"/>
      <c r="AN127" s="375"/>
      <c r="AO127" s="375"/>
      <c r="AP127" s="375"/>
      <c r="AQ127" s="375"/>
      <c r="AR127" s="375"/>
      <c r="AS127" s="375"/>
      <c r="AT127" s="375"/>
      <c r="AU127" s="375"/>
      <c r="AV127" s="375"/>
      <c r="AW127" s="375"/>
      <c r="AX127" s="375"/>
      <c r="AY127" s="375"/>
    </row>
    <row r="128" spans="1:51" hidden="1" x14ac:dyDescent="0.25">
      <c r="A128" s="374">
        <v>45786</v>
      </c>
      <c r="B128" s="375" t="s">
        <v>563</v>
      </c>
      <c r="C128" s="375" t="s">
        <v>1009</v>
      </c>
      <c r="D128" s="375" t="s">
        <v>565</v>
      </c>
      <c r="E128" s="375" t="s">
        <v>120</v>
      </c>
      <c r="F128" s="375" t="s">
        <v>616</v>
      </c>
      <c r="G128" s="375" t="s">
        <v>616</v>
      </c>
      <c r="H128" s="375"/>
      <c r="I128" s="375"/>
      <c r="J128" s="375"/>
      <c r="K128" s="375"/>
      <c r="L128" s="375"/>
      <c r="M128" s="375"/>
      <c r="N128" s="375"/>
      <c r="O128" s="375">
        <v>300000</v>
      </c>
      <c r="P128" s="375">
        <v>67.87</v>
      </c>
      <c r="Q128" s="375"/>
      <c r="R128" s="375">
        <v>67.87</v>
      </c>
      <c r="S128" s="375"/>
      <c r="T128" s="375" t="s">
        <v>1010</v>
      </c>
      <c r="U128" s="375" t="s">
        <v>616</v>
      </c>
      <c r="V128" s="375" t="s">
        <v>568</v>
      </c>
      <c r="W128" s="375" t="s">
        <v>616</v>
      </c>
      <c r="X128" s="375"/>
      <c r="Y128" s="375"/>
      <c r="Z128" s="375"/>
      <c r="AA128" s="375"/>
      <c r="AB128" s="375"/>
      <c r="AC128" s="375"/>
      <c r="AD128" s="375"/>
      <c r="AE128" s="375"/>
      <c r="AF128" s="375"/>
      <c r="AG128" s="375"/>
      <c r="AH128" s="375"/>
      <c r="AI128" s="375"/>
      <c r="AJ128" s="375"/>
      <c r="AK128" s="375"/>
      <c r="AL128" s="375"/>
      <c r="AM128" s="375"/>
      <c r="AN128" s="375"/>
      <c r="AO128" s="375"/>
      <c r="AP128" s="375"/>
      <c r="AQ128" s="375"/>
      <c r="AR128" s="375"/>
      <c r="AS128" s="375"/>
      <c r="AT128" s="375"/>
      <c r="AU128" s="375"/>
      <c r="AV128" s="375"/>
      <c r="AW128" s="375"/>
      <c r="AX128" s="375"/>
      <c r="AY128" s="375"/>
    </row>
    <row r="129" spans="1:51" x14ac:dyDescent="0.25">
      <c r="A129" s="374">
        <v>45786</v>
      </c>
      <c r="B129" s="375" t="s">
        <v>563</v>
      </c>
      <c r="C129" s="375" t="s">
        <v>1011</v>
      </c>
      <c r="D129" s="375" t="s">
        <v>565</v>
      </c>
      <c r="E129" s="375" t="s">
        <v>136</v>
      </c>
      <c r="F129" s="375" t="s">
        <v>616</v>
      </c>
      <c r="G129" s="373" t="s">
        <v>1012</v>
      </c>
      <c r="H129" s="373" t="s">
        <v>617</v>
      </c>
      <c r="I129" s="375" t="s">
        <v>996</v>
      </c>
      <c r="J129" s="380">
        <v>300000</v>
      </c>
      <c r="K129" s="375"/>
      <c r="L129" s="375"/>
      <c r="M129" s="375"/>
      <c r="N129" s="375"/>
      <c r="O129" s="375">
        <v>-300000</v>
      </c>
      <c r="P129" s="375"/>
      <c r="Q129" s="375">
        <v>67.87</v>
      </c>
      <c r="R129" s="375">
        <v>-67.87</v>
      </c>
      <c r="S129" s="375"/>
      <c r="T129" s="375" t="s">
        <v>1013</v>
      </c>
      <c r="U129" s="375" t="s">
        <v>616</v>
      </c>
      <c r="V129" s="375" t="s">
        <v>568</v>
      </c>
      <c r="W129" s="375" t="s">
        <v>616</v>
      </c>
      <c r="X129" s="375"/>
      <c r="Y129" s="375"/>
      <c r="Z129" s="375"/>
      <c r="AA129" s="375"/>
      <c r="AB129" s="375"/>
      <c r="AC129" s="375"/>
      <c r="AD129" s="375"/>
      <c r="AE129" s="375"/>
      <c r="AF129" s="375"/>
      <c r="AG129" s="375"/>
      <c r="AH129" s="375"/>
      <c r="AI129" s="375"/>
      <c r="AJ129" s="375"/>
      <c r="AK129" s="375"/>
      <c r="AL129" s="375"/>
      <c r="AM129" s="375"/>
      <c r="AN129" s="375"/>
      <c r="AO129" s="375"/>
      <c r="AP129" s="375"/>
      <c r="AQ129" s="375"/>
      <c r="AR129" s="375"/>
      <c r="AS129" s="375"/>
      <c r="AT129" s="375"/>
      <c r="AU129" s="375"/>
      <c r="AV129" s="375"/>
      <c r="AW129" s="375"/>
      <c r="AX129" s="375"/>
      <c r="AY129" s="375"/>
    </row>
    <row r="130" spans="1:51" hidden="1" x14ac:dyDescent="0.25">
      <c r="A130" s="374">
        <v>45786</v>
      </c>
      <c r="B130" s="375" t="s">
        <v>563</v>
      </c>
      <c r="C130" s="375" t="s">
        <v>1014</v>
      </c>
      <c r="D130" s="375" t="s">
        <v>565</v>
      </c>
      <c r="E130" s="375" t="s">
        <v>120</v>
      </c>
      <c r="F130" s="375" t="s">
        <v>1015</v>
      </c>
      <c r="G130" s="375" t="s">
        <v>1015</v>
      </c>
      <c r="H130" s="375"/>
      <c r="I130" s="375"/>
      <c r="J130" s="375"/>
      <c r="K130" s="375"/>
      <c r="L130" s="375"/>
      <c r="M130" s="375"/>
      <c r="N130" s="375"/>
      <c r="O130" s="375">
        <v>523500</v>
      </c>
      <c r="P130" s="375">
        <v>118.44</v>
      </c>
      <c r="Q130" s="375"/>
      <c r="R130" s="375">
        <v>118.44</v>
      </c>
      <c r="S130" s="375"/>
      <c r="T130" s="375" t="s">
        <v>1016</v>
      </c>
      <c r="U130" s="375" t="s">
        <v>1015</v>
      </c>
      <c r="V130" s="375" t="s">
        <v>568</v>
      </c>
      <c r="W130" s="375" t="s">
        <v>1015</v>
      </c>
      <c r="X130" s="375"/>
      <c r="Y130" s="375"/>
      <c r="Z130" s="375"/>
      <c r="AA130" s="375"/>
      <c r="AB130" s="375"/>
      <c r="AC130" s="375"/>
      <c r="AD130" s="375"/>
      <c r="AE130" s="375"/>
      <c r="AF130" s="375"/>
      <c r="AG130" s="375"/>
      <c r="AH130" s="375"/>
      <c r="AI130" s="375"/>
      <c r="AJ130" s="375"/>
      <c r="AK130" s="375"/>
      <c r="AL130" s="375"/>
      <c r="AM130" s="375"/>
      <c r="AN130" s="375"/>
      <c r="AO130" s="375"/>
      <c r="AP130" s="375"/>
      <c r="AQ130" s="375"/>
      <c r="AR130" s="375"/>
      <c r="AS130" s="375"/>
      <c r="AT130" s="375"/>
      <c r="AU130" s="375"/>
      <c r="AV130" s="375"/>
      <c r="AW130" s="375"/>
      <c r="AX130" s="375"/>
      <c r="AY130" s="375"/>
    </row>
    <row r="131" spans="1:51" x14ac:dyDescent="0.25">
      <c r="A131" s="374">
        <v>45786</v>
      </c>
      <c r="B131" s="375" t="s">
        <v>563</v>
      </c>
      <c r="C131" s="375" t="s">
        <v>1017</v>
      </c>
      <c r="D131" s="375" t="s">
        <v>565</v>
      </c>
      <c r="E131" s="375" t="s">
        <v>136</v>
      </c>
      <c r="F131" s="375" t="s">
        <v>1015</v>
      </c>
      <c r="G131" s="375" t="s">
        <v>1018</v>
      </c>
      <c r="H131" s="373" t="s">
        <v>1019</v>
      </c>
      <c r="I131" s="375" t="s">
        <v>996</v>
      </c>
      <c r="J131" s="375">
        <v>523500</v>
      </c>
      <c r="K131" s="375"/>
      <c r="L131" s="375"/>
      <c r="M131" s="375"/>
      <c r="N131" s="375"/>
      <c r="O131" s="375">
        <v>-523500</v>
      </c>
      <c r="P131" s="375"/>
      <c r="Q131" s="375">
        <v>118.44</v>
      </c>
      <c r="R131" s="375">
        <v>-118.44</v>
      </c>
      <c r="S131" s="375"/>
      <c r="T131" s="375" t="s">
        <v>1020</v>
      </c>
      <c r="U131" s="375" t="s">
        <v>1015</v>
      </c>
      <c r="V131" s="375" t="s">
        <v>568</v>
      </c>
      <c r="W131" s="375" t="s">
        <v>1015</v>
      </c>
      <c r="X131" s="375"/>
      <c r="Y131" s="375"/>
      <c r="Z131" s="375"/>
      <c r="AA131" s="375"/>
      <c r="AB131" s="375"/>
      <c r="AC131" s="375"/>
      <c r="AD131" s="375"/>
      <c r="AE131" s="375"/>
      <c r="AF131" s="375"/>
      <c r="AG131" s="375"/>
      <c r="AH131" s="375"/>
      <c r="AI131" s="375"/>
      <c r="AJ131" s="375"/>
      <c r="AK131" s="375"/>
      <c r="AL131" s="375"/>
      <c r="AM131" s="375"/>
      <c r="AN131" s="375"/>
      <c r="AO131" s="375"/>
      <c r="AP131" s="375"/>
      <c r="AQ131" s="375"/>
      <c r="AR131" s="375"/>
      <c r="AS131" s="375"/>
      <c r="AT131" s="375"/>
      <c r="AU131" s="375"/>
      <c r="AV131" s="375"/>
      <c r="AW131" s="375"/>
      <c r="AX131" s="375"/>
      <c r="AY131" s="375"/>
    </row>
    <row r="132" spans="1:51" hidden="1" x14ac:dyDescent="0.25">
      <c r="A132" s="374">
        <v>45786</v>
      </c>
      <c r="B132" s="375" t="s">
        <v>563</v>
      </c>
      <c r="C132" s="375" t="s">
        <v>1021</v>
      </c>
      <c r="D132" s="375" t="s">
        <v>565</v>
      </c>
      <c r="E132" s="375" t="s">
        <v>120</v>
      </c>
      <c r="F132" s="375" t="s">
        <v>1022</v>
      </c>
      <c r="G132" s="375" t="s">
        <v>1022</v>
      </c>
      <c r="H132" s="375"/>
      <c r="I132" s="375"/>
      <c r="J132" s="375"/>
      <c r="K132" s="375"/>
      <c r="L132" s="375"/>
      <c r="M132" s="375"/>
      <c r="N132" s="375"/>
      <c r="O132" s="375">
        <v>170000</v>
      </c>
      <c r="P132" s="375">
        <v>38.46</v>
      </c>
      <c r="Q132" s="375"/>
      <c r="R132" s="375">
        <v>38.46</v>
      </c>
      <c r="S132" s="375"/>
      <c r="T132" s="375" t="s">
        <v>1023</v>
      </c>
      <c r="U132" s="375" t="s">
        <v>1022</v>
      </c>
      <c r="V132" s="375" t="s">
        <v>568</v>
      </c>
      <c r="W132" s="375" t="s">
        <v>1022</v>
      </c>
      <c r="X132" s="375"/>
      <c r="Y132" s="375"/>
      <c r="Z132" s="375"/>
      <c r="AA132" s="375"/>
      <c r="AB132" s="375"/>
      <c r="AC132" s="375"/>
      <c r="AD132" s="375"/>
      <c r="AE132" s="375"/>
      <c r="AF132" s="375"/>
      <c r="AG132" s="375"/>
      <c r="AH132" s="375"/>
      <c r="AI132" s="375"/>
      <c r="AJ132" s="375"/>
      <c r="AK132" s="375"/>
      <c r="AL132" s="375"/>
      <c r="AM132" s="375"/>
      <c r="AN132" s="375"/>
      <c r="AO132" s="375"/>
      <c r="AP132" s="375"/>
      <c r="AQ132" s="375"/>
      <c r="AR132" s="375"/>
      <c r="AS132" s="375"/>
      <c r="AT132" s="375"/>
      <c r="AU132" s="375"/>
      <c r="AV132" s="375"/>
      <c r="AW132" s="375"/>
      <c r="AX132" s="375"/>
      <c r="AY132" s="375"/>
    </row>
    <row r="133" spans="1:51" x14ac:dyDescent="0.25">
      <c r="A133" s="374">
        <v>45786</v>
      </c>
      <c r="B133" s="375" t="s">
        <v>563</v>
      </c>
      <c r="C133" s="375" t="s">
        <v>1024</v>
      </c>
      <c r="D133" s="375" t="s">
        <v>565</v>
      </c>
      <c r="E133" s="375" t="s">
        <v>136</v>
      </c>
      <c r="F133" s="375" t="s">
        <v>1022</v>
      </c>
      <c r="G133" s="373" t="s">
        <v>1025</v>
      </c>
      <c r="H133" s="375" t="s">
        <v>1026</v>
      </c>
      <c r="I133" s="375" t="s">
        <v>996</v>
      </c>
      <c r="J133" s="375">
        <v>170000</v>
      </c>
      <c r="K133" s="375"/>
      <c r="L133" s="375"/>
      <c r="M133" s="375"/>
      <c r="N133" s="375"/>
      <c r="O133" s="375">
        <v>-170000</v>
      </c>
      <c r="P133" s="375"/>
      <c r="Q133" s="375">
        <v>38.46</v>
      </c>
      <c r="R133" s="375">
        <v>-38.46</v>
      </c>
      <c r="S133" s="375"/>
      <c r="T133" s="375" t="s">
        <v>1027</v>
      </c>
      <c r="U133" s="375" t="s">
        <v>1022</v>
      </c>
      <c r="V133" s="375" t="s">
        <v>568</v>
      </c>
      <c r="W133" s="375" t="s">
        <v>1022</v>
      </c>
      <c r="X133" s="375"/>
      <c r="Y133" s="375"/>
      <c r="Z133" s="375"/>
      <c r="AA133" s="375"/>
      <c r="AB133" s="375"/>
      <c r="AC133" s="375"/>
      <c r="AD133" s="375"/>
      <c r="AE133" s="375"/>
      <c r="AF133" s="375"/>
      <c r="AG133" s="375"/>
      <c r="AH133" s="375"/>
      <c r="AI133" s="375"/>
      <c r="AJ133" s="375"/>
      <c r="AK133" s="375"/>
      <c r="AL133" s="375"/>
      <c r="AM133" s="375"/>
      <c r="AN133" s="375"/>
      <c r="AO133" s="375"/>
      <c r="AP133" s="375"/>
      <c r="AQ133" s="375"/>
      <c r="AR133" s="375"/>
      <c r="AS133" s="375"/>
      <c r="AT133" s="375"/>
      <c r="AU133" s="375"/>
      <c r="AV133" s="375"/>
      <c r="AW133" s="375"/>
      <c r="AX133" s="375"/>
      <c r="AY133" s="375"/>
    </row>
    <row r="134" spans="1:51" hidden="1" x14ac:dyDescent="0.25">
      <c r="A134" s="374">
        <v>45786</v>
      </c>
      <c r="B134" s="375" t="s">
        <v>563</v>
      </c>
      <c r="C134" s="375" t="s">
        <v>1028</v>
      </c>
      <c r="D134" s="375" t="s">
        <v>565</v>
      </c>
      <c r="E134" s="375" t="s">
        <v>123</v>
      </c>
      <c r="F134" s="375" t="s">
        <v>1029</v>
      </c>
      <c r="G134" s="375" t="s">
        <v>1030</v>
      </c>
      <c r="H134" s="375"/>
      <c r="I134" s="375"/>
      <c r="J134" s="375"/>
      <c r="K134" s="375"/>
      <c r="L134" s="375"/>
      <c r="M134" s="375"/>
      <c r="N134" s="375"/>
      <c r="O134" s="375">
        <v>300000</v>
      </c>
      <c r="P134" s="375">
        <v>67.87</v>
      </c>
      <c r="Q134" s="375"/>
      <c r="R134" s="375">
        <v>67.87</v>
      </c>
      <c r="S134" s="375"/>
      <c r="T134" s="375" t="s">
        <v>1031</v>
      </c>
      <c r="U134" s="375" t="s">
        <v>1029</v>
      </c>
      <c r="V134" s="375" t="s">
        <v>568</v>
      </c>
      <c r="W134" s="375"/>
      <c r="X134" s="375" t="s">
        <v>1029</v>
      </c>
      <c r="Y134" s="375" t="s">
        <v>598</v>
      </c>
      <c r="Z134" s="375">
        <v>300000</v>
      </c>
      <c r="AA134" s="375"/>
      <c r="AB134" s="375"/>
      <c r="AC134" s="375" t="s">
        <v>577</v>
      </c>
      <c r="AD134" s="375" t="s">
        <v>599</v>
      </c>
      <c r="AE134" s="375" t="s">
        <v>123</v>
      </c>
      <c r="AF134" s="374">
        <v>45779</v>
      </c>
      <c r="AG134" s="375"/>
      <c r="AH134" s="375" t="s">
        <v>579</v>
      </c>
      <c r="AI134" s="374">
        <v>45786</v>
      </c>
      <c r="AJ134" s="375" t="s">
        <v>1030</v>
      </c>
      <c r="AK134" s="375">
        <v>300000</v>
      </c>
      <c r="AL134" s="375" t="s">
        <v>399</v>
      </c>
      <c r="AM134" s="375" t="s">
        <v>1032</v>
      </c>
      <c r="AN134" s="375" t="b">
        <v>0</v>
      </c>
      <c r="AO134" s="375" t="s">
        <v>1029</v>
      </c>
      <c r="AP134" s="375">
        <v>0</v>
      </c>
      <c r="AQ134" s="375" t="s">
        <v>123</v>
      </c>
      <c r="AR134" s="375">
        <v>300000</v>
      </c>
      <c r="AS134" s="375" t="s">
        <v>581</v>
      </c>
      <c r="AT134" s="375" t="b">
        <v>1</v>
      </c>
      <c r="AU134" s="375">
        <v>0</v>
      </c>
      <c r="AV134" s="375">
        <v>600000</v>
      </c>
      <c r="AW134" s="375">
        <v>300000</v>
      </c>
      <c r="AX134" s="375" t="s">
        <v>1033</v>
      </c>
      <c r="AY134" s="375"/>
    </row>
    <row r="135" spans="1:51" s="379" customFormat="1" x14ac:dyDescent="0.25">
      <c r="A135" s="377">
        <v>45786</v>
      </c>
      <c r="B135" s="378" t="s">
        <v>563</v>
      </c>
      <c r="C135" s="378" t="s">
        <v>1028</v>
      </c>
      <c r="D135" s="378" t="s">
        <v>565</v>
      </c>
      <c r="E135" s="378" t="s">
        <v>123</v>
      </c>
      <c r="F135" s="378" t="s">
        <v>1029</v>
      </c>
      <c r="G135" s="378" t="s">
        <v>1030</v>
      </c>
      <c r="H135" s="382" t="s">
        <v>617</v>
      </c>
      <c r="I135" s="378" t="s">
        <v>1034</v>
      </c>
      <c r="J135" s="378"/>
      <c r="K135" s="378"/>
      <c r="L135" s="378"/>
      <c r="M135" s="378"/>
      <c r="N135" s="378"/>
      <c r="O135" s="378">
        <v>-300000</v>
      </c>
      <c r="P135" s="378"/>
      <c r="Q135" s="378">
        <v>67.87</v>
      </c>
      <c r="R135" s="378">
        <v>-67.87</v>
      </c>
      <c r="S135" s="378"/>
      <c r="T135" s="378" t="s">
        <v>1031</v>
      </c>
      <c r="U135" s="378" t="s">
        <v>1029</v>
      </c>
      <c r="V135" s="378" t="s">
        <v>568</v>
      </c>
      <c r="W135" s="378"/>
      <c r="X135" s="378" t="s">
        <v>1029</v>
      </c>
      <c r="Y135" s="378" t="s">
        <v>598</v>
      </c>
      <c r="Z135" s="378">
        <v>300000</v>
      </c>
      <c r="AA135" s="378"/>
      <c r="AB135" s="378"/>
      <c r="AC135" s="378" t="s">
        <v>577</v>
      </c>
      <c r="AD135" s="378" t="s">
        <v>599</v>
      </c>
      <c r="AE135" s="378" t="s">
        <v>123</v>
      </c>
      <c r="AF135" s="377">
        <v>45779</v>
      </c>
      <c r="AG135" s="378"/>
      <c r="AH135" s="378" t="s">
        <v>579</v>
      </c>
      <c r="AI135" s="377">
        <v>45786</v>
      </c>
      <c r="AJ135" s="378" t="s">
        <v>1030</v>
      </c>
      <c r="AK135" s="378">
        <v>300000</v>
      </c>
      <c r="AL135" s="378" t="s">
        <v>399</v>
      </c>
      <c r="AM135" s="378" t="s">
        <v>1032</v>
      </c>
      <c r="AN135" s="378" t="b">
        <v>0</v>
      </c>
      <c r="AO135" s="378" t="s">
        <v>1029</v>
      </c>
      <c r="AP135" s="378">
        <v>0</v>
      </c>
      <c r="AQ135" s="378" t="s">
        <v>123</v>
      </c>
      <c r="AR135" s="378">
        <v>300000</v>
      </c>
      <c r="AS135" s="378" t="s">
        <v>581</v>
      </c>
      <c r="AT135" s="378" t="b">
        <v>1</v>
      </c>
      <c r="AU135" s="378">
        <v>0</v>
      </c>
      <c r="AV135" s="378">
        <v>600000</v>
      </c>
      <c r="AW135" s="378">
        <v>300000</v>
      </c>
      <c r="AX135" s="378" t="s">
        <v>1033</v>
      </c>
      <c r="AY135" s="378"/>
    </row>
    <row r="136" spans="1:51" hidden="1" x14ac:dyDescent="0.25">
      <c r="A136" s="374">
        <v>45784</v>
      </c>
      <c r="B136" s="375" t="s">
        <v>563</v>
      </c>
      <c r="C136" s="375" t="s">
        <v>1035</v>
      </c>
      <c r="D136" s="375" t="s">
        <v>565</v>
      </c>
      <c r="E136" s="375" t="s">
        <v>120</v>
      </c>
      <c r="F136" s="375" t="s">
        <v>1036</v>
      </c>
      <c r="G136" s="375" t="s">
        <v>1036</v>
      </c>
      <c r="H136" s="375"/>
      <c r="I136" s="375"/>
      <c r="J136" s="375"/>
      <c r="K136" s="375"/>
      <c r="L136" s="375"/>
      <c r="M136" s="375"/>
      <c r="N136" s="375"/>
      <c r="O136" s="375">
        <v>190000</v>
      </c>
      <c r="P136" s="375">
        <v>42.99</v>
      </c>
      <c r="Q136" s="375"/>
      <c r="R136" s="375">
        <v>42.99</v>
      </c>
      <c r="S136" s="375"/>
      <c r="T136" s="375" t="s">
        <v>1037</v>
      </c>
      <c r="U136" s="375" t="s">
        <v>1036</v>
      </c>
      <c r="V136" s="375" t="s">
        <v>568</v>
      </c>
      <c r="W136" s="375" t="s">
        <v>1036</v>
      </c>
      <c r="X136" s="375"/>
      <c r="Y136" s="375"/>
      <c r="Z136" s="375"/>
      <c r="AA136" s="375"/>
      <c r="AB136" s="375"/>
      <c r="AC136" s="375"/>
      <c r="AD136" s="375"/>
      <c r="AE136" s="375"/>
      <c r="AF136" s="375"/>
      <c r="AG136" s="375"/>
      <c r="AH136" s="375"/>
      <c r="AI136" s="375"/>
      <c r="AJ136" s="375"/>
      <c r="AK136" s="375"/>
      <c r="AL136" s="375"/>
      <c r="AM136" s="375"/>
      <c r="AN136" s="375"/>
      <c r="AO136" s="375"/>
      <c r="AP136" s="375"/>
      <c r="AQ136" s="375"/>
      <c r="AR136" s="375"/>
      <c r="AS136" s="375"/>
      <c r="AT136" s="375"/>
      <c r="AU136" s="375"/>
      <c r="AV136" s="375"/>
      <c r="AW136" s="375"/>
      <c r="AX136" s="375"/>
      <c r="AY136" s="375"/>
    </row>
    <row r="137" spans="1:51" x14ac:dyDescent="0.25">
      <c r="A137" s="374">
        <v>45784</v>
      </c>
      <c r="B137" s="375" t="s">
        <v>563</v>
      </c>
      <c r="C137" s="375" t="s">
        <v>1038</v>
      </c>
      <c r="D137" s="375" t="s">
        <v>565</v>
      </c>
      <c r="E137" s="375" t="s">
        <v>136</v>
      </c>
      <c r="F137" s="375" t="s">
        <v>1036</v>
      </c>
      <c r="G137" s="375" t="s">
        <v>1039</v>
      </c>
      <c r="H137" s="375" t="s">
        <v>855</v>
      </c>
      <c r="I137" s="375" t="s">
        <v>1040</v>
      </c>
      <c r="J137" s="375">
        <v>190000</v>
      </c>
      <c r="K137" s="375"/>
      <c r="L137" s="375"/>
      <c r="M137" s="375"/>
      <c r="N137" s="375"/>
      <c r="O137" s="375">
        <v>-190000</v>
      </c>
      <c r="P137" s="375"/>
      <c r="Q137" s="375">
        <v>42.99</v>
      </c>
      <c r="R137" s="375">
        <v>-42.99</v>
      </c>
      <c r="S137" s="375"/>
      <c r="T137" s="375" t="s">
        <v>1041</v>
      </c>
      <c r="U137" s="375" t="s">
        <v>1036</v>
      </c>
      <c r="V137" s="375" t="s">
        <v>568</v>
      </c>
      <c r="W137" s="375" t="s">
        <v>1036</v>
      </c>
      <c r="X137" s="375"/>
      <c r="Y137" s="375"/>
      <c r="Z137" s="375"/>
      <c r="AA137" s="375"/>
      <c r="AB137" s="375"/>
      <c r="AC137" s="375"/>
      <c r="AD137" s="375"/>
      <c r="AE137" s="375"/>
      <c r="AF137" s="375"/>
      <c r="AG137" s="375"/>
      <c r="AH137" s="375"/>
      <c r="AI137" s="375"/>
      <c r="AJ137" s="375"/>
      <c r="AK137" s="375"/>
      <c r="AL137" s="375"/>
      <c r="AM137" s="375"/>
      <c r="AN137" s="375"/>
      <c r="AO137" s="375"/>
      <c r="AP137" s="375"/>
      <c r="AQ137" s="375"/>
      <c r="AR137" s="375"/>
      <c r="AS137" s="375"/>
      <c r="AT137" s="375"/>
      <c r="AU137" s="375"/>
      <c r="AV137" s="375"/>
      <c r="AW137" s="375"/>
      <c r="AX137" s="375"/>
      <c r="AY137" s="375"/>
    </row>
    <row r="138" spans="1:51" hidden="1" x14ac:dyDescent="0.25">
      <c r="A138" s="374">
        <v>45784</v>
      </c>
      <c r="B138" s="375" t="s">
        <v>563</v>
      </c>
      <c r="C138" s="375" t="s">
        <v>1042</v>
      </c>
      <c r="D138" s="375" t="s">
        <v>565</v>
      </c>
      <c r="E138" s="375" t="s">
        <v>120</v>
      </c>
      <c r="F138" s="375" t="s">
        <v>1043</v>
      </c>
      <c r="G138" s="375" t="s">
        <v>1043</v>
      </c>
      <c r="H138" s="375"/>
      <c r="I138" s="375"/>
      <c r="J138" s="375"/>
      <c r="K138" s="375"/>
      <c r="L138" s="375"/>
      <c r="M138" s="375"/>
      <c r="N138" s="375"/>
      <c r="O138" s="375">
        <v>100000</v>
      </c>
      <c r="P138" s="375">
        <v>22.62</v>
      </c>
      <c r="Q138" s="375"/>
      <c r="R138" s="375">
        <v>22.62</v>
      </c>
      <c r="S138" s="375"/>
      <c r="T138" s="375" t="s">
        <v>1044</v>
      </c>
      <c r="U138" s="375" t="s">
        <v>1043</v>
      </c>
      <c r="V138" s="375" t="s">
        <v>568</v>
      </c>
      <c r="W138" s="375" t="s">
        <v>1043</v>
      </c>
      <c r="X138" s="375"/>
      <c r="Y138" s="375"/>
      <c r="Z138" s="375"/>
      <c r="AA138" s="375"/>
      <c r="AB138" s="375"/>
      <c r="AC138" s="375"/>
      <c r="AD138" s="375"/>
      <c r="AE138" s="375"/>
      <c r="AF138" s="375"/>
      <c r="AG138" s="375"/>
      <c r="AH138" s="375"/>
      <c r="AI138" s="375"/>
      <c r="AJ138" s="375"/>
      <c r="AK138" s="375"/>
      <c r="AL138" s="375"/>
      <c r="AM138" s="375"/>
      <c r="AN138" s="375"/>
      <c r="AO138" s="375"/>
      <c r="AP138" s="375"/>
      <c r="AQ138" s="375"/>
      <c r="AR138" s="375"/>
      <c r="AS138" s="375"/>
      <c r="AT138" s="375"/>
      <c r="AU138" s="375"/>
      <c r="AV138" s="375"/>
      <c r="AW138" s="375"/>
      <c r="AX138" s="375"/>
      <c r="AY138" s="375"/>
    </row>
    <row r="139" spans="1:51" x14ac:dyDescent="0.25">
      <c r="A139" s="374">
        <v>45784</v>
      </c>
      <c r="B139" s="375" t="s">
        <v>563</v>
      </c>
      <c r="C139" s="375" t="s">
        <v>1045</v>
      </c>
      <c r="D139" s="375" t="s">
        <v>565</v>
      </c>
      <c r="E139" s="375" t="s">
        <v>136</v>
      </c>
      <c r="F139" s="375" t="s">
        <v>1043</v>
      </c>
      <c r="G139" s="373" t="s">
        <v>1046</v>
      </c>
      <c r="H139" s="375" t="s">
        <v>781</v>
      </c>
      <c r="I139" s="375" t="s">
        <v>1040</v>
      </c>
      <c r="J139" s="375">
        <v>100000</v>
      </c>
      <c r="K139" s="375"/>
      <c r="L139" s="375"/>
      <c r="M139" s="375"/>
      <c r="N139" s="375"/>
      <c r="O139" s="375">
        <v>-100000</v>
      </c>
      <c r="P139" s="375"/>
      <c r="Q139" s="375">
        <v>22.62</v>
      </c>
      <c r="R139" s="375">
        <v>-22.62</v>
      </c>
      <c r="S139" s="375"/>
      <c r="T139" s="375" t="s">
        <v>1047</v>
      </c>
      <c r="U139" s="375" t="s">
        <v>1043</v>
      </c>
      <c r="V139" s="375" t="s">
        <v>568</v>
      </c>
      <c r="W139" s="375" t="s">
        <v>1043</v>
      </c>
      <c r="X139" s="375"/>
      <c r="Y139" s="375"/>
      <c r="Z139" s="375"/>
      <c r="AA139" s="375"/>
      <c r="AB139" s="375"/>
      <c r="AC139" s="375"/>
      <c r="AD139" s="375"/>
      <c r="AE139" s="375"/>
      <c r="AF139" s="375"/>
      <c r="AG139" s="375"/>
      <c r="AH139" s="375"/>
      <c r="AI139" s="375"/>
      <c r="AJ139" s="375"/>
      <c r="AK139" s="375"/>
      <c r="AL139" s="375"/>
      <c r="AM139" s="375"/>
      <c r="AN139" s="375"/>
      <c r="AO139" s="375"/>
      <c r="AP139" s="375"/>
      <c r="AQ139" s="375"/>
      <c r="AR139" s="375"/>
      <c r="AS139" s="375"/>
      <c r="AT139" s="375"/>
      <c r="AU139" s="375"/>
      <c r="AV139" s="375"/>
      <c r="AW139" s="375"/>
      <c r="AX139" s="375"/>
      <c r="AY139" s="375"/>
    </row>
    <row r="140" spans="1:51" hidden="1" x14ac:dyDescent="0.25">
      <c r="A140" s="374">
        <v>45784</v>
      </c>
      <c r="B140" s="375" t="s">
        <v>563</v>
      </c>
      <c r="C140" s="375" t="s">
        <v>1048</v>
      </c>
      <c r="D140" s="375" t="s">
        <v>565</v>
      </c>
      <c r="E140" s="375" t="s">
        <v>120</v>
      </c>
      <c r="F140" s="375" t="s">
        <v>1049</v>
      </c>
      <c r="G140" s="375" t="s">
        <v>1049</v>
      </c>
      <c r="H140" s="375"/>
      <c r="I140" s="375"/>
      <c r="J140" s="375"/>
      <c r="K140" s="375"/>
      <c r="L140" s="375"/>
      <c r="M140" s="375"/>
      <c r="N140" s="375"/>
      <c r="O140" s="375">
        <v>200000</v>
      </c>
      <c r="P140" s="375">
        <v>45.25</v>
      </c>
      <c r="Q140" s="375"/>
      <c r="R140" s="375">
        <v>45.25</v>
      </c>
      <c r="S140" s="375"/>
      <c r="T140" s="375" t="s">
        <v>1050</v>
      </c>
      <c r="U140" s="375" t="s">
        <v>1049</v>
      </c>
      <c r="V140" s="375" t="s">
        <v>568</v>
      </c>
      <c r="W140" s="375" t="s">
        <v>1049</v>
      </c>
      <c r="X140" s="375"/>
      <c r="Y140" s="375"/>
      <c r="Z140" s="375"/>
      <c r="AA140" s="375"/>
      <c r="AB140" s="375"/>
      <c r="AC140" s="375"/>
      <c r="AD140" s="375"/>
      <c r="AE140" s="375"/>
      <c r="AF140" s="375"/>
      <c r="AG140" s="375"/>
      <c r="AH140" s="375"/>
      <c r="AI140" s="375"/>
      <c r="AJ140" s="375"/>
      <c r="AK140" s="375"/>
      <c r="AL140" s="375"/>
      <c r="AM140" s="375"/>
      <c r="AN140" s="375"/>
      <c r="AO140" s="375"/>
      <c r="AP140" s="375"/>
      <c r="AQ140" s="375"/>
      <c r="AR140" s="375"/>
      <c r="AS140" s="375"/>
      <c r="AT140" s="375"/>
      <c r="AU140" s="375"/>
      <c r="AV140" s="375"/>
      <c r="AW140" s="375"/>
      <c r="AX140" s="375"/>
      <c r="AY140" s="375"/>
    </row>
    <row r="141" spans="1:51" x14ac:dyDescent="0.25">
      <c r="A141" s="374">
        <v>45784</v>
      </c>
      <c r="B141" s="375" t="s">
        <v>563</v>
      </c>
      <c r="C141" s="375" t="s">
        <v>1051</v>
      </c>
      <c r="D141" s="375" t="s">
        <v>565</v>
      </c>
      <c r="E141" s="375" t="s">
        <v>136</v>
      </c>
      <c r="F141" s="375" t="s">
        <v>1049</v>
      </c>
      <c r="G141" s="375" t="s">
        <v>1052</v>
      </c>
      <c r="H141" s="373" t="s">
        <v>855</v>
      </c>
      <c r="I141" s="375" t="s">
        <v>1040</v>
      </c>
      <c r="J141" s="375">
        <v>200000</v>
      </c>
      <c r="K141" s="375"/>
      <c r="L141" s="375"/>
      <c r="M141" s="375"/>
      <c r="N141" s="375"/>
      <c r="O141" s="375">
        <v>-200000</v>
      </c>
      <c r="P141" s="375"/>
      <c r="Q141" s="375">
        <v>45.25</v>
      </c>
      <c r="R141" s="375">
        <v>-45.25</v>
      </c>
      <c r="S141" s="375"/>
      <c r="T141" s="375" t="s">
        <v>1053</v>
      </c>
      <c r="U141" s="375" t="s">
        <v>1049</v>
      </c>
      <c r="V141" s="375" t="s">
        <v>568</v>
      </c>
      <c r="W141" s="375" t="s">
        <v>1049</v>
      </c>
      <c r="X141" s="375"/>
      <c r="Y141" s="375"/>
      <c r="Z141" s="375"/>
      <c r="AA141" s="375"/>
      <c r="AB141" s="375"/>
      <c r="AC141" s="375"/>
      <c r="AD141" s="375"/>
      <c r="AE141" s="375"/>
      <c r="AF141" s="375"/>
      <c r="AG141" s="375"/>
      <c r="AH141" s="375"/>
      <c r="AI141" s="375"/>
      <c r="AJ141" s="375"/>
      <c r="AK141" s="375"/>
      <c r="AL141" s="375"/>
      <c r="AM141" s="375"/>
      <c r="AN141" s="375"/>
      <c r="AO141" s="375"/>
      <c r="AP141" s="375"/>
      <c r="AQ141" s="375"/>
      <c r="AR141" s="375"/>
      <c r="AS141" s="375"/>
      <c r="AT141" s="375"/>
      <c r="AU141" s="375"/>
      <c r="AV141" s="375"/>
      <c r="AW141" s="375"/>
      <c r="AX141" s="375"/>
      <c r="AY141" s="375"/>
    </row>
    <row r="142" spans="1:51" hidden="1" x14ac:dyDescent="0.25">
      <c r="A142" s="374">
        <v>45784</v>
      </c>
      <c r="B142" s="375" t="s">
        <v>563</v>
      </c>
      <c r="C142" s="375" t="s">
        <v>1054</v>
      </c>
      <c r="D142" s="375" t="s">
        <v>565</v>
      </c>
      <c r="E142" s="375" t="s">
        <v>120</v>
      </c>
      <c r="F142" s="375" t="s">
        <v>1055</v>
      </c>
      <c r="G142" s="375" t="s">
        <v>1055</v>
      </c>
      <c r="H142" s="375"/>
      <c r="I142" s="375"/>
      <c r="J142" s="375"/>
      <c r="K142" s="375"/>
      <c r="L142" s="375"/>
      <c r="M142" s="375"/>
      <c r="N142" s="375"/>
      <c r="O142" s="375">
        <v>776200</v>
      </c>
      <c r="P142" s="375">
        <v>175.61</v>
      </c>
      <c r="Q142" s="375"/>
      <c r="R142" s="375">
        <v>175.61</v>
      </c>
      <c r="S142" s="375"/>
      <c r="T142" s="375" t="s">
        <v>1056</v>
      </c>
      <c r="U142" s="375" t="s">
        <v>1055</v>
      </c>
      <c r="V142" s="375" t="s">
        <v>568</v>
      </c>
      <c r="W142" s="375" t="s">
        <v>1055</v>
      </c>
      <c r="X142" s="375"/>
      <c r="Y142" s="375"/>
      <c r="Z142" s="375"/>
      <c r="AA142" s="375"/>
      <c r="AB142" s="375"/>
      <c r="AC142" s="375"/>
      <c r="AD142" s="375"/>
      <c r="AE142" s="375"/>
      <c r="AF142" s="375"/>
      <c r="AG142" s="375"/>
      <c r="AH142" s="375"/>
      <c r="AI142" s="375"/>
      <c r="AJ142" s="375"/>
      <c r="AK142" s="375"/>
      <c r="AL142" s="375"/>
      <c r="AM142" s="375"/>
      <c r="AN142" s="375"/>
      <c r="AO142" s="375"/>
      <c r="AP142" s="375"/>
      <c r="AQ142" s="375"/>
      <c r="AR142" s="375"/>
      <c r="AS142" s="375"/>
      <c r="AT142" s="375"/>
      <c r="AU142" s="375"/>
      <c r="AV142" s="375"/>
      <c r="AW142" s="375"/>
      <c r="AX142" s="375"/>
      <c r="AY142" s="375"/>
    </row>
    <row r="143" spans="1:51" x14ac:dyDescent="0.25">
      <c r="A143" s="374">
        <v>45784</v>
      </c>
      <c r="B143" s="375" t="s">
        <v>563</v>
      </c>
      <c r="C143" s="375" t="s">
        <v>1057</v>
      </c>
      <c r="D143" s="375" t="s">
        <v>565</v>
      </c>
      <c r="E143" s="375" t="s">
        <v>136</v>
      </c>
      <c r="F143" s="375" t="s">
        <v>1055</v>
      </c>
      <c r="G143" s="373" t="s">
        <v>1058</v>
      </c>
      <c r="H143" s="373" t="s">
        <v>1059</v>
      </c>
      <c r="I143" s="375" t="s">
        <v>1040</v>
      </c>
      <c r="J143" s="375">
        <v>776200</v>
      </c>
      <c r="K143" s="375"/>
      <c r="L143" s="375"/>
      <c r="M143" s="375"/>
      <c r="N143" s="375"/>
      <c r="O143" s="375">
        <v>-776200</v>
      </c>
      <c r="P143" s="375"/>
      <c r="Q143" s="375">
        <v>175.61</v>
      </c>
      <c r="R143" s="375">
        <v>-175.61</v>
      </c>
      <c r="S143" s="375"/>
      <c r="T143" s="375" t="s">
        <v>1060</v>
      </c>
      <c r="U143" s="375" t="s">
        <v>1055</v>
      </c>
      <c r="V143" s="375" t="s">
        <v>568</v>
      </c>
      <c r="W143" s="375" t="s">
        <v>1055</v>
      </c>
      <c r="X143" s="375"/>
      <c r="Y143" s="375"/>
      <c r="Z143" s="375"/>
      <c r="AA143" s="375"/>
      <c r="AB143" s="375"/>
      <c r="AC143" s="375"/>
      <c r="AD143" s="375"/>
      <c r="AE143" s="375"/>
      <c r="AF143" s="375"/>
      <c r="AG143" s="375"/>
      <c r="AH143" s="375"/>
      <c r="AI143" s="375"/>
      <c r="AJ143" s="375"/>
      <c r="AK143" s="375"/>
      <c r="AL143" s="375"/>
      <c r="AM143" s="375"/>
      <c r="AN143" s="375"/>
      <c r="AO143" s="375"/>
      <c r="AP143" s="375"/>
      <c r="AQ143" s="375"/>
      <c r="AR143" s="375"/>
      <c r="AS143" s="375"/>
      <c r="AT143" s="375"/>
      <c r="AU143" s="375"/>
      <c r="AV143" s="375"/>
      <c r="AW143" s="375"/>
      <c r="AX143" s="375"/>
      <c r="AY143" s="375"/>
    </row>
    <row r="144" spans="1:51" hidden="1" x14ac:dyDescent="0.25">
      <c r="A144" s="374">
        <v>45784</v>
      </c>
      <c r="B144" s="375" t="s">
        <v>563</v>
      </c>
      <c r="C144" s="375" t="s">
        <v>1061</v>
      </c>
      <c r="D144" s="375" t="s">
        <v>565</v>
      </c>
      <c r="E144" s="375" t="s">
        <v>120</v>
      </c>
      <c r="F144" s="375" t="s">
        <v>1062</v>
      </c>
      <c r="G144" s="375" t="s">
        <v>1062</v>
      </c>
      <c r="H144" s="375"/>
      <c r="I144" s="375"/>
      <c r="J144" s="375"/>
      <c r="K144" s="375"/>
      <c r="L144" s="375"/>
      <c r="M144" s="375"/>
      <c r="N144" s="375"/>
      <c r="O144" s="375">
        <v>120000</v>
      </c>
      <c r="P144" s="375">
        <v>27.15</v>
      </c>
      <c r="Q144" s="375"/>
      <c r="R144" s="375">
        <v>27.15</v>
      </c>
      <c r="S144" s="375"/>
      <c r="T144" s="375" t="s">
        <v>1063</v>
      </c>
      <c r="U144" s="375" t="s">
        <v>1062</v>
      </c>
      <c r="V144" s="375" t="s">
        <v>568</v>
      </c>
      <c r="W144" s="375" t="s">
        <v>1062</v>
      </c>
      <c r="X144" s="375"/>
      <c r="Y144" s="375"/>
      <c r="Z144" s="375"/>
      <c r="AA144" s="375"/>
      <c r="AB144" s="375"/>
      <c r="AC144" s="375"/>
      <c r="AD144" s="375"/>
      <c r="AE144" s="375"/>
      <c r="AF144" s="375"/>
      <c r="AG144" s="375"/>
      <c r="AH144" s="375"/>
      <c r="AI144" s="375"/>
      <c r="AJ144" s="375"/>
      <c r="AK144" s="375"/>
      <c r="AL144" s="375"/>
      <c r="AM144" s="375"/>
      <c r="AN144" s="375"/>
      <c r="AO144" s="375"/>
      <c r="AP144" s="375"/>
      <c r="AQ144" s="375"/>
      <c r="AR144" s="375"/>
      <c r="AS144" s="375"/>
      <c r="AT144" s="375"/>
      <c r="AU144" s="375"/>
      <c r="AV144" s="375"/>
      <c r="AW144" s="375"/>
      <c r="AX144" s="375"/>
      <c r="AY144" s="375"/>
    </row>
    <row r="145" spans="1:51" x14ac:dyDescent="0.25">
      <c r="A145" s="374">
        <v>45784</v>
      </c>
      <c r="B145" s="375" t="s">
        <v>563</v>
      </c>
      <c r="C145" s="375" t="s">
        <v>1064</v>
      </c>
      <c r="D145" s="375" t="s">
        <v>565</v>
      </c>
      <c r="E145" s="375" t="s">
        <v>136</v>
      </c>
      <c r="F145" s="375" t="s">
        <v>1062</v>
      </c>
      <c r="G145" s="375" t="s">
        <v>1065</v>
      </c>
      <c r="H145" s="373" t="s">
        <v>1059</v>
      </c>
      <c r="I145" s="375" t="s">
        <v>1040</v>
      </c>
      <c r="J145" s="375">
        <v>120000</v>
      </c>
      <c r="K145" s="375"/>
      <c r="L145" s="375"/>
      <c r="M145" s="375"/>
      <c r="N145" s="375"/>
      <c r="O145" s="375">
        <v>-120000</v>
      </c>
      <c r="P145" s="375"/>
      <c r="Q145" s="375">
        <v>27.15</v>
      </c>
      <c r="R145" s="375">
        <v>-27.15</v>
      </c>
      <c r="S145" s="375"/>
      <c r="T145" s="375" t="s">
        <v>1066</v>
      </c>
      <c r="U145" s="375" t="s">
        <v>1062</v>
      </c>
      <c r="V145" s="375" t="s">
        <v>568</v>
      </c>
      <c r="W145" s="375" t="s">
        <v>1062</v>
      </c>
      <c r="X145" s="375"/>
      <c r="Y145" s="375"/>
      <c r="Z145" s="375"/>
      <c r="AA145" s="375"/>
      <c r="AB145" s="375"/>
      <c r="AC145" s="375"/>
      <c r="AD145" s="375"/>
      <c r="AE145" s="375"/>
      <c r="AF145" s="375"/>
      <c r="AG145" s="375"/>
      <c r="AH145" s="375"/>
      <c r="AI145" s="375"/>
      <c r="AJ145" s="375"/>
      <c r="AK145" s="375"/>
      <c r="AL145" s="375"/>
      <c r="AM145" s="375"/>
      <c r="AN145" s="375"/>
      <c r="AO145" s="375"/>
      <c r="AP145" s="375"/>
      <c r="AQ145" s="375"/>
      <c r="AR145" s="375"/>
      <c r="AS145" s="375"/>
      <c r="AT145" s="375"/>
      <c r="AU145" s="375"/>
      <c r="AV145" s="375"/>
      <c r="AW145" s="375"/>
      <c r="AX145" s="375"/>
      <c r="AY145" s="375"/>
    </row>
    <row r="146" spans="1:51" hidden="1" x14ac:dyDescent="0.25">
      <c r="A146" s="374">
        <v>45784</v>
      </c>
      <c r="B146" s="375" t="s">
        <v>563</v>
      </c>
      <c r="C146" s="375" t="s">
        <v>1067</v>
      </c>
      <c r="D146" s="375" t="s">
        <v>565</v>
      </c>
      <c r="E146" s="375" t="s">
        <v>120</v>
      </c>
      <c r="F146" s="375" t="s">
        <v>1068</v>
      </c>
      <c r="G146" s="375" t="s">
        <v>1068</v>
      </c>
      <c r="H146" s="375"/>
      <c r="I146" s="375"/>
      <c r="J146" s="375"/>
      <c r="K146" s="375"/>
      <c r="L146" s="375"/>
      <c r="M146" s="375"/>
      <c r="N146" s="375"/>
      <c r="O146" s="375">
        <v>7506800</v>
      </c>
      <c r="P146" s="375">
        <v>1698.37</v>
      </c>
      <c r="Q146" s="375"/>
      <c r="R146" s="375">
        <v>1698.37</v>
      </c>
      <c r="S146" s="375"/>
      <c r="T146" s="375" t="s">
        <v>1069</v>
      </c>
      <c r="U146" s="375" t="s">
        <v>1068</v>
      </c>
      <c r="V146" s="375" t="s">
        <v>568</v>
      </c>
      <c r="W146" s="375" t="s">
        <v>1068</v>
      </c>
      <c r="X146" s="375"/>
      <c r="Y146" s="375"/>
      <c r="Z146" s="375"/>
      <c r="AA146" s="375"/>
      <c r="AB146" s="375"/>
      <c r="AC146" s="375"/>
      <c r="AD146" s="375"/>
      <c r="AE146" s="375"/>
      <c r="AF146" s="375"/>
      <c r="AG146" s="375"/>
      <c r="AH146" s="375"/>
      <c r="AI146" s="375"/>
      <c r="AJ146" s="375"/>
      <c r="AK146" s="375"/>
      <c r="AL146" s="375"/>
      <c r="AM146" s="375"/>
      <c r="AN146" s="375"/>
      <c r="AO146" s="375"/>
      <c r="AP146" s="375"/>
      <c r="AQ146" s="375"/>
      <c r="AR146" s="375"/>
      <c r="AS146" s="375"/>
      <c r="AT146" s="375"/>
      <c r="AU146" s="375"/>
      <c r="AV146" s="375"/>
      <c r="AW146" s="375"/>
      <c r="AX146" s="375"/>
      <c r="AY146" s="375"/>
    </row>
    <row r="147" spans="1:51" x14ac:dyDescent="0.25">
      <c r="A147" s="374">
        <v>45784</v>
      </c>
      <c r="B147" s="375" t="s">
        <v>563</v>
      </c>
      <c r="C147" s="375" t="s">
        <v>1070</v>
      </c>
      <c r="D147" s="375" t="s">
        <v>565</v>
      </c>
      <c r="E147" s="375" t="s">
        <v>136</v>
      </c>
      <c r="F147" s="375" t="s">
        <v>1068</v>
      </c>
      <c r="G147" s="375" t="s">
        <v>1071</v>
      </c>
      <c r="H147" s="373" t="s">
        <v>629</v>
      </c>
      <c r="I147" s="375" t="s">
        <v>1040</v>
      </c>
      <c r="J147" s="375">
        <v>7506800</v>
      </c>
      <c r="K147" s="375"/>
      <c r="L147" s="375"/>
      <c r="M147" s="375"/>
      <c r="N147" s="375"/>
      <c r="O147" s="375">
        <v>-7506800</v>
      </c>
      <c r="P147" s="375"/>
      <c r="Q147" s="375">
        <v>1698.37</v>
      </c>
      <c r="R147" s="375">
        <v>-1698.37</v>
      </c>
      <c r="S147" s="375"/>
      <c r="T147" s="375" t="s">
        <v>1072</v>
      </c>
      <c r="U147" s="375" t="s">
        <v>1068</v>
      </c>
      <c r="V147" s="375" t="s">
        <v>568</v>
      </c>
      <c r="W147" s="375" t="s">
        <v>1068</v>
      </c>
      <c r="X147" s="375"/>
      <c r="Y147" s="375"/>
      <c r="Z147" s="375"/>
      <c r="AA147" s="375"/>
      <c r="AB147" s="375"/>
      <c r="AC147" s="375"/>
      <c r="AD147" s="375"/>
      <c r="AE147" s="375"/>
      <c r="AF147" s="375"/>
      <c r="AG147" s="375"/>
      <c r="AH147" s="375"/>
      <c r="AI147" s="375"/>
      <c r="AJ147" s="375"/>
      <c r="AK147" s="375"/>
      <c r="AL147" s="375"/>
      <c r="AM147" s="375"/>
      <c r="AN147" s="375"/>
      <c r="AO147" s="375"/>
      <c r="AP147" s="375"/>
      <c r="AQ147" s="375"/>
      <c r="AR147" s="375"/>
      <c r="AS147" s="375"/>
      <c r="AT147" s="375"/>
      <c r="AU147" s="375"/>
      <c r="AV147" s="375"/>
      <c r="AW147" s="375"/>
      <c r="AX147" s="375"/>
      <c r="AY147" s="375"/>
    </row>
    <row r="148" spans="1:51" hidden="1" x14ac:dyDescent="0.25">
      <c r="A148" s="374">
        <v>45784</v>
      </c>
      <c r="B148" s="375" t="s">
        <v>563</v>
      </c>
      <c r="C148" s="375" t="s">
        <v>1073</v>
      </c>
      <c r="D148" s="375" t="s">
        <v>565</v>
      </c>
      <c r="E148" s="375" t="s">
        <v>120</v>
      </c>
      <c r="F148" s="375" t="s">
        <v>1074</v>
      </c>
      <c r="G148" s="375" t="s">
        <v>1074</v>
      </c>
      <c r="H148" s="375"/>
      <c r="I148" s="375"/>
      <c r="J148" s="375"/>
      <c r="K148" s="375"/>
      <c r="L148" s="375"/>
      <c r="M148" s="375"/>
      <c r="N148" s="375"/>
      <c r="O148" s="375">
        <v>250000</v>
      </c>
      <c r="P148" s="375">
        <v>56.56</v>
      </c>
      <c r="Q148" s="375"/>
      <c r="R148" s="375">
        <v>56.56</v>
      </c>
      <c r="S148" s="375"/>
      <c r="T148" s="375" t="s">
        <v>1075</v>
      </c>
      <c r="U148" s="375" t="s">
        <v>1074</v>
      </c>
      <c r="V148" s="375" t="s">
        <v>568</v>
      </c>
      <c r="W148" s="375" t="s">
        <v>1074</v>
      </c>
      <c r="X148" s="375"/>
      <c r="Y148" s="375"/>
      <c r="Z148" s="375"/>
      <c r="AA148" s="375"/>
      <c r="AB148" s="375"/>
      <c r="AC148" s="375"/>
      <c r="AD148" s="375"/>
      <c r="AE148" s="375"/>
      <c r="AF148" s="375"/>
      <c r="AG148" s="375"/>
      <c r="AH148" s="375"/>
      <c r="AI148" s="375"/>
      <c r="AJ148" s="375"/>
      <c r="AK148" s="375"/>
      <c r="AL148" s="375"/>
      <c r="AM148" s="375"/>
      <c r="AN148" s="375"/>
      <c r="AO148" s="375"/>
      <c r="AP148" s="375"/>
      <c r="AQ148" s="375"/>
      <c r="AR148" s="375"/>
      <c r="AS148" s="375"/>
      <c r="AT148" s="375"/>
      <c r="AU148" s="375"/>
      <c r="AV148" s="375"/>
      <c r="AW148" s="375"/>
      <c r="AX148" s="375"/>
      <c r="AY148" s="375"/>
    </row>
    <row r="149" spans="1:51" x14ac:dyDescent="0.25">
      <c r="A149" s="374">
        <v>45784</v>
      </c>
      <c r="B149" s="375" t="s">
        <v>563</v>
      </c>
      <c r="C149" s="375" t="s">
        <v>1076</v>
      </c>
      <c r="D149" s="375" t="s">
        <v>565</v>
      </c>
      <c r="E149" s="375" t="s">
        <v>136</v>
      </c>
      <c r="F149" s="375" t="s">
        <v>1074</v>
      </c>
      <c r="G149" s="375" t="s">
        <v>1077</v>
      </c>
      <c r="H149" s="375" t="s">
        <v>855</v>
      </c>
      <c r="I149" s="375" t="s">
        <v>1040</v>
      </c>
      <c r="J149" s="375">
        <v>250000</v>
      </c>
      <c r="K149" s="375"/>
      <c r="L149" s="375"/>
      <c r="M149" s="375"/>
      <c r="N149" s="375"/>
      <c r="O149" s="375">
        <v>-250000</v>
      </c>
      <c r="P149" s="375"/>
      <c r="Q149" s="375">
        <v>56.56</v>
      </c>
      <c r="R149" s="375">
        <v>-56.56</v>
      </c>
      <c r="S149" s="375"/>
      <c r="T149" s="375" t="s">
        <v>1078</v>
      </c>
      <c r="U149" s="375" t="s">
        <v>1074</v>
      </c>
      <c r="V149" s="375" t="s">
        <v>568</v>
      </c>
      <c r="W149" s="375" t="s">
        <v>1074</v>
      </c>
      <c r="X149" s="375"/>
      <c r="Y149" s="375"/>
      <c r="Z149" s="375"/>
      <c r="AA149" s="375"/>
      <c r="AB149" s="375"/>
      <c r="AC149" s="375"/>
      <c r="AD149" s="375"/>
      <c r="AE149" s="375"/>
      <c r="AF149" s="375"/>
      <c r="AG149" s="375"/>
      <c r="AH149" s="375"/>
      <c r="AI149" s="375"/>
      <c r="AJ149" s="375"/>
      <c r="AK149" s="375"/>
      <c r="AL149" s="375"/>
      <c r="AM149" s="375"/>
      <c r="AN149" s="375"/>
      <c r="AO149" s="375"/>
      <c r="AP149" s="375"/>
      <c r="AQ149" s="375"/>
      <c r="AR149" s="375"/>
      <c r="AS149" s="375"/>
      <c r="AT149" s="375"/>
      <c r="AU149" s="375"/>
      <c r="AV149" s="375"/>
      <c r="AW149" s="375"/>
      <c r="AX149" s="375"/>
      <c r="AY149" s="375"/>
    </row>
    <row r="150" spans="1:51" hidden="1" x14ac:dyDescent="0.25">
      <c r="A150" s="374">
        <v>45784</v>
      </c>
      <c r="B150" s="375" t="s">
        <v>563</v>
      </c>
      <c r="C150" s="375" t="s">
        <v>1079</v>
      </c>
      <c r="D150" s="375" t="s">
        <v>565</v>
      </c>
      <c r="E150" s="375" t="s">
        <v>120</v>
      </c>
      <c r="F150" s="375" t="s">
        <v>1080</v>
      </c>
      <c r="G150" s="375" t="s">
        <v>1080</v>
      </c>
      <c r="H150" s="375"/>
      <c r="I150" s="375"/>
      <c r="J150" s="375"/>
      <c r="K150" s="375"/>
      <c r="L150" s="375"/>
      <c r="M150" s="375"/>
      <c r="N150" s="375"/>
      <c r="O150" s="375">
        <v>250000</v>
      </c>
      <c r="P150" s="375">
        <v>56.56</v>
      </c>
      <c r="Q150" s="375"/>
      <c r="R150" s="375">
        <v>56.56</v>
      </c>
      <c r="S150" s="375"/>
      <c r="T150" s="375" t="s">
        <v>1081</v>
      </c>
      <c r="U150" s="375" t="s">
        <v>1080</v>
      </c>
      <c r="V150" s="375" t="s">
        <v>568</v>
      </c>
      <c r="W150" s="375" t="s">
        <v>1080</v>
      </c>
      <c r="X150" s="375"/>
      <c r="Y150" s="375"/>
      <c r="Z150" s="375"/>
      <c r="AA150" s="375"/>
      <c r="AB150" s="375"/>
      <c r="AC150" s="375"/>
      <c r="AD150" s="375"/>
      <c r="AE150" s="375"/>
      <c r="AF150" s="375"/>
      <c r="AG150" s="375"/>
      <c r="AH150" s="375"/>
      <c r="AI150" s="375"/>
      <c r="AJ150" s="375"/>
      <c r="AK150" s="375"/>
      <c r="AL150" s="375"/>
      <c r="AM150" s="375"/>
      <c r="AN150" s="375"/>
      <c r="AO150" s="375"/>
      <c r="AP150" s="375"/>
      <c r="AQ150" s="375"/>
      <c r="AR150" s="375"/>
      <c r="AS150" s="375"/>
      <c r="AT150" s="375"/>
      <c r="AU150" s="375"/>
      <c r="AV150" s="375"/>
      <c r="AW150" s="375"/>
      <c r="AX150" s="375"/>
      <c r="AY150" s="375"/>
    </row>
    <row r="151" spans="1:51" x14ac:dyDescent="0.25">
      <c r="A151" s="374">
        <v>45784</v>
      </c>
      <c r="B151" s="375" t="s">
        <v>563</v>
      </c>
      <c r="C151" s="375" t="s">
        <v>1082</v>
      </c>
      <c r="D151" s="375" t="s">
        <v>565</v>
      </c>
      <c r="E151" s="375" t="s">
        <v>136</v>
      </c>
      <c r="F151" s="375" t="s">
        <v>1080</v>
      </c>
      <c r="G151" s="373" t="s">
        <v>1083</v>
      </c>
      <c r="H151" s="373" t="s">
        <v>855</v>
      </c>
      <c r="I151" s="375" t="s">
        <v>1040</v>
      </c>
      <c r="J151" s="375">
        <v>250000</v>
      </c>
      <c r="K151" s="375"/>
      <c r="L151" s="375"/>
      <c r="M151" s="375"/>
      <c r="N151" s="375"/>
      <c r="O151" s="375">
        <v>-250000</v>
      </c>
      <c r="P151" s="375"/>
      <c r="Q151" s="375">
        <v>56.56</v>
      </c>
      <c r="R151" s="375">
        <v>-56.56</v>
      </c>
      <c r="S151" s="375"/>
      <c r="T151" s="375" t="s">
        <v>1084</v>
      </c>
      <c r="U151" s="375" t="s">
        <v>1080</v>
      </c>
      <c r="V151" s="375" t="s">
        <v>568</v>
      </c>
      <c r="W151" s="375" t="s">
        <v>1080</v>
      </c>
      <c r="X151" s="375"/>
      <c r="Y151" s="375"/>
      <c r="Z151" s="375"/>
      <c r="AA151" s="375"/>
      <c r="AB151" s="375"/>
      <c r="AC151" s="375"/>
      <c r="AD151" s="375"/>
      <c r="AE151" s="375"/>
      <c r="AF151" s="375"/>
      <c r="AG151" s="375"/>
      <c r="AH151" s="375"/>
      <c r="AI151" s="375"/>
      <c r="AJ151" s="375"/>
      <c r="AK151" s="375"/>
      <c r="AL151" s="375"/>
      <c r="AM151" s="375"/>
      <c r="AN151" s="375"/>
      <c r="AO151" s="375"/>
      <c r="AP151" s="375"/>
      <c r="AQ151" s="375"/>
      <c r="AR151" s="375"/>
      <c r="AS151" s="375"/>
      <c r="AT151" s="375"/>
      <c r="AU151" s="375"/>
      <c r="AV151" s="375"/>
      <c r="AW151" s="375"/>
      <c r="AX151" s="375"/>
      <c r="AY151" s="375"/>
    </row>
    <row r="152" spans="1:51" hidden="1" x14ac:dyDescent="0.25">
      <c r="A152" s="374">
        <v>45784</v>
      </c>
      <c r="B152" s="375" t="s">
        <v>563</v>
      </c>
      <c r="C152" s="375" t="s">
        <v>1085</v>
      </c>
      <c r="D152" s="375" t="s">
        <v>565</v>
      </c>
      <c r="E152" s="375" t="s">
        <v>123</v>
      </c>
      <c r="F152" s="375" t="s">
        <v>1086</v>
      </c>
      <c r="G152" s="375" t="s">
        <v>1087</v>
      </c>
      <c r="H152" s="375"/>
      <c r="I152" s="375"/>
      <c r="J152" s="375"/>
      <c r="K152" s="375"/>
      <c r="L152" s="375"/>
      <c r="M152" s="375"/>
      <c r="N152" s="375"/>
      <c r="O152" s="375">
        <v>5000</v>
      </c>
      <c r="P152" s="375">
        <v>1.1299999999999999</v>
      </c>
      <c r="Q152" s="375"/>
      <c r="R152" s="375">
        <v>1.1299999999999999</v>
      </c>
      <c r="S152" s="375"/>
      <c r="T152" s="375" t="s">
        <v>1088</v>
      </c>
      <c r="U152" s="375" t="s">
        <v>1086</v>
      </c>
      <c r="V152" s="375" t="s">
        <v>568</v>
      </c>
      <c r="W152" s="375"/>
      <c r="X152" s="375" t="s">
        <v>1086</v>
      </c>
      <c r="Y152" s="375" t="s">
        <v>598</v>
      </c>
      <c r="Z152" s="375">
        <v>5000</v>
      </c>
      <c r="AA152" s="375"/>
      <c r="AB152" s="375"/>
      <c r="AC152" s="375" t="s">
        <v>577</v>
      </c>
      <c r="AD152" s="375" t="s">
        <v>599</v>
      </c>
      <c r="AE152" s="375" t="s">
        <v>123</v>
      </c>
      <c r="AF152" s="374">
        <v>45780</v>
      </c>
      <c r="AG152" s="375"/>
      <c r="AH152" s="375" t="s">
        <v>579</v>
      </c>
      <c r="AI152" s="374">
        <v>45784</v>
      </c>
      <c r="AJ152" s="375" t="s">
        <v>1087</v>
      </c>
      <c r="AK152" s="375">
        <v>5000</v>
      </c>
      <c r="AL152" s="375" t="s">
        <v>399</v>
      </c>
      <c r="AM152" s="375" t="s">
        <v>1089</v>
      </c>
      <c r="AN152" s="375" t="b">
        <v>0</v>
      </c>
      <c r="AO152" s="375" t="s">
        <v>1086</v>
      </c>
      <c r="AP152" s="375">
        <v>0</v>
      </c>
      <c r="AQ152" s="375" t="s">
        <v>123</v>
      </c>
      <c r="AR152" s="375">
        <v>90000</v>
      </c>
      <c r="AS152" s="375" t="s">
        <v>581</v>
      </c>
      <c r="AT152" s="375" t="b">
        <v>1</v>
      </c>
      <c r="AU152" s="375">
        <v>0</v>
      </c>
      <c r="AV152" s="375">
        <v>95000</v>
      </c>
      <c r="AW152" s="375">
        <v>90000</v>
      </c>
      <c r="AX152" s="375" t="s">
        <v>1090</v>
      </c>
      <c r="AY152" s="375"/>
    </row>
    <row r="153" spans="1:51" s="379" customFormat="1" x14ac:dyDescent="0.25">
      <c r="A153" s="377">
        <v>45784</v>
      </c>
      <c r="B153" s="378" t="s">
        <v>563</v>
      </c>
      <c r="C153" s="378" t="s">
        <v>1085</v>
      </c>
      <c r="D153" s="378" t="s">
        <v>565</v>
      </c>
      <c r="E153" s="378" t="s">
        <v>123</v>
      </c>
      <c r="F153" s="378" t="s">
        <v>1086</v>
      </c>
      <c r="G153" s="382" t="s">
        <v>1087</v>
      </c>
      <c r="H153" s="382" t="s">
        <v>855</v>
      </c>
      <c r="I153" s="378" t="s">
        <v>1091</v>
      </c>
      <c r="J153" s="378"/>
      <c r="K153" s="378"/>
      <c r="L153" s="378"/>
      <c r="M153" s="378"/>
      <c r="N153" s="378"/>
      <c r="O153" s="378">
        <v>-5000</v>
      </c>
      <c r="P153" s="378"/>
      <c r="Q153" s="378">
        <v>1.1299999999999999</v>
      </c>
      <c r="R153" s="378">
        <v>-1.1299999999999999</v>
      </c>
      <c r="S153" s="378"/>
      <c r="T153" s="378" t="s">
        <v>1088</v>
      </c>
      <c r="U153" s="378" t="s">
        <v>1086</v>
      </c>
      <c r="V153" s="378" t="s">
        <v>568</v>
      </c>
      <c r="W153" s="378"/>
      <c r="X153" s="378" t="s">
        <v>1086</v>
      </c>
      <c r="Y153" s="378" t="s">
        <v>598</v>
      </c>
      <c r="Z153" s="378">
        <v>5000</v>
      </c>
      <c r="AA153" s="378"/>
      <c r="AB153" s="378"/>
      <c r="AC153" s="378" t="s">
        <v>577</v>
      </c>
      <c r="AD153" s="378" t="s">
        <v>599</v>
      </c>
      <c r="AE153" s="378" t="s">
        <v>123</v>
      </c>
      <c r="AF153" s="377">
        <v>45780</v>
      </c>
      <c r="AG153" s="378"/>
      <c r="AH153" s="378" t="s">
        <v>579</v>
      </c>
      <c r="AI153" s="377">
        <v>45784</v>
      </c>
      <c r="AJ153" s="378" t="s">
        <v>1087</v>
      </c>
      <c r="AK153" s="378">
        <v>5000</v>
      </c>
      <c r="AL153" s="378" t="s">
        <v>399</v>
      </c>
      <c r="AM153" s="378" t="s">
        <v>1089</v>
      </c>
      <c r="AN153" s="378" t="b">
        <v>0</v>
      </c>
      <c r="AO153" s="378" t="s">
        <v>1086</v>
      </c>
      <c r="AP153" s="378">
        <v>0</v>
      </c>
      <c r="AQ153" s="378" t="s">
        <v>123</v>
      </c>
      <c r="AR153" s="378">
        <v>90000</v>
      </c>
      <c r="AS153" s="378" t="s">
        <v>581</v>
      </c>
      <c r="AT153" s="378" t="b">
        <v>1</v>
      </c>
      <c r="AU153" s="378">
        <v>0</v>
      </c>
      <c r="AV153" s="378">
        <v>95000</v>
      </c>
      <c r="AW153" s="378">
        <v>90000</v>
      </c>
      <c r="AX153" s="378" t="s">
        <v>1090</v>
      </c>
      <c r="AY153" s="378"/>
    </row>
    <row r="154" spans="1:51" hidden="1" x14ac:dyDescent="0.25">
      <c r="A154" s="374">
        <v>45784</v>
      </c>
      <c r="B154" s="375" t="s">
        <v>563</v>
      </c>
      <c r="C154" s="375" t="s">
        <v>1092</v>
      </c>
      <c r="D154" s="375" t="s">
        <v>565</v>
      </c>
      <c r="E154" s="375" t="s">
        <v>120</v>
      </c>
      <c r="F154" s="375" t="s">
        <v>1093</v>
      </c>
      <c r="G154" s="375" t="s">
        <v>1093</v>
      </c>
      <c r="H154" s="375"/>
      <c r="I154" s="375"/>
      <c r="J154" s="375"/>
      <c r="K154" s="375"/>
      <c r="L154" s="375"/>
      <c r="M154" s="375"/>
      <c r="N154" s="375"/>
      <c r="O154" s="375">
        <v>50000</v>
      </c>
      <c r="P154" s="375">
        <v>11.31</v>
      </c>
      <c r="Q154" s="375"/>
      <c r="R154" s="375">
        <v>11.31</v>
      </c>
      <c r="S154" s="375"/>
      <c r="T154" s="375" t="s">
        <v>1094</v>
      </c>
      <c r="U154" s="375" t="s">
        <v>1093</v>
      </c>
      <c r="V154" s="375" t="s">
        <v>568</v>
      </c>
      <c r="W154" s="375"/>
      <c r="X154" s="375" t="s">
        <v>1093</v>
      </c>
      <c r="Y154" s="375" t="s">
        <v>576</v>
      </c>
      <c r="Z154" s="375">
        <v>50000</v>
      </c>
      <c r="AA154" s="375"/>
      <c r="AB154" s="375"/>
      <c r="AC154" s="375" t="s">
        <v>577</v>
      </c>
      <c r="AD154" s="375" t="s">
        <v>578</v>
      </c>
      <c r="AE154" s="375" t="s">
        <v>123</v>
      </c>
      <c r="AF154" s="374">
        <v>45780</v>
      </c>
      <c r="AG154" s="375"/>
      <c r="AH154" s="375" t="s">
        <v>579</v>
      </c>
      <c r="AI154" s="374">
        <v>45784</v>
      </c>
      <c r="AJ154" s="375"/>
      <c r="AK154" s="375">
        <v>50000</v>
      </c>
      <c r="AL154" s="375" t="s">
        <v>399</v>
      </c>
      <c r="AM154" s="375" t="s">
        <v>1095</v>
      </c>
      <c r="AN154" s="375" t="b">
        <v>0</v>
      </c>
      <c r="AO154" s="375" t="s">
        <v>1093</v>
      </c>
      <c r="AP154" s="375">
        <v>0</v>
      </c>
      <c r="AQ154" s="375" t="s">
        <v>123</v>
      </c>
      <c r="AR154" s="375">
        <v>50000</v>
      </c>
      <c r="AS154" s="375" t="s">
        <v>581</v>
      </c>
      <c r="AT154" s="375" t="b">
        <v>1</v>
      </c>
      <c r="AU154" s="375">
        <v>0</v>
      </c>
      <c r="AV154" s="375">
        <v>0</v>
      </c>
      <c r="AW154" s="375">
        <v>50000</v>
      </c>
      <c r="AX154" s="375"/>
      <c r="AY154" s="375"/>
    </row>
    <row r="155" spans="1:51" x14ac:dyDescent="0.25">
      <c r="A155" s="374">
        <v>45784</v>
      </c>
      <c r="B155" s="375" t="s">
        <v>563</v>
      </c>
      <c r="C155" s="375" t="s">
        <v>1096</v>
      </c>
      <c r="D155" s="375" t="s">
        <v>565</v>
      </c>
      <c r="E155" s="375" t="s">
        <v>123</v>
      </c>
      <c r="F155" s="375" t="s">
        <v>1093</v>
      </c>
      <c r="G155" s="373" t="s">
        <v>1097</v>
      </c>
      <c r="H155" s="373" t="s">
        <v>629</v>
      </c>
      <c r="I155" s="375" t="s">
        <v>1040</v>
      </c>
      <c r="J155" s="375">
        <v>50000</v>
      </c>
      <c r="K155" s="375"/>
      <c r="L155" s="375"/>
      <c r="M155" s="375"/>
      <c r="N155" s="375"/>
      <c r="O155" s="375">
        <v>-50000</v>
      </c>
      <c r="P155" s="375"/>
      <c r="Q155" s="375">
        <v>11.31</v>
      </c>
      <c r="R155" s="375">
        <v>-11.31</v>
      </c>
      <c r="S155" s="375"/>
      <c r="T155" s="375" t="s">
        <v>1098</v>
      </c>
      <c r="U155" s="375" t="s">
        <v>1093</v>
      </c>
      <c r="V155" s="375" t="s">
        <v>568</v>
      </c>
      <c r="W155" s="375"/>
      <c r="X155" s="375" t="s">
        <v>1093</v>
      </c>
      <c r="Y155" s="375" t="s">
        <v>576</v>
      </c>
      <c r="Z155" s="375">
        <v>50000</v>
      </c>
      <c r="AA155" s="375"/>
      <c r="AB155" s="375"/>
      <c r="AC155" s="375" t="s">
        <v>577</v>
      </c>
      <c r="AD155" s="375" t="s">
        <v>578</v>
      </c>
      <c r="AE155" s="375" t="s">
        <v>123</v>
      </c>
      <c r="AF155" s="374">
        <v>45780</v>
      </c>
      <c r="AG155" s="375"/>
      <c r="AH155" s="375" t="s">
        <v>579</v>
      </c>
      <c r="AI155" s="374">
        <v>45784</v>
      </c>
      <c r="AJ155" s="375"/>
      <c r="AK155" s="375">
        <v>50000</v>
      </c>
      <c r="AL155" s="375" t="s">
        <v>399</v>
      </c>
      <c r="AM155" s="375" t="s">
        <v>1095</v>
      </c>
      <c r="AN155" s="375" t="b">
        <v>0</v>
      </c>
      <c r="AO155" s="375" t="s">
        <v>1093</v>
      </c>
      <c r="AP155" s="375">
        <v>0</v>
      </c>
      <c r="AQ155" s="375" t="s">
        <v>123</v>
      </c>
      <c r="AR155" s="375">
        <v>50000</v>
      </c>
      <c r="AS155" s="375" t="s">
        <v>581</v>
      </c>
      <c r="AT155" s="375" t="b">
        <v>1</v>
      </c>
      <c r="AU155" s="375">
        <v>0</v>
      </c>
      <c r="AV155" s="375">
        <v>0</v>
      </c>
      <c r="AW155" s="375">
        <v>50000</v>
      </c>
      <c r="AX155" s="375"/>
      <c r="AY155" s="375"/>
    </row>
    <row r="156" spans="1:51" hidden="1" x14ac:dyDescent="0.25">
      <c r="A156" s="374">
        <v>45784</v>
      </c>
      <c r="B156" s="375" t="s">
        <v>563</v>
      </c>
      <c r="C156" s="375" t="s">
        <v>1099</v>
      </c>
      <c r="D156" s="375" t="s">
        <v>565</v>
      </c>
      <c r="E156" s="375" t="s">
        <v>120</v>
      </c>
      <c r="F156" s="375" t="s">
        <v>1100</v>
      </c>
      <c r="G156" s="375" t="s">
        <v>1100</v>
      </c>
      <c r="H156" s="375"/>
      <c r="I156" s="375"/>
      <c r="J156" s="375"/>
      <c r="K156" s="375"/>
      <c r="L156" s="375"/>
      <c r="M156" s="375"/>
      <c r="N156" s="375"/>
      <c r="O156" s="375">
        <v>100000</v>
      </c>
      <c r="P156" s="375">
        <v>22.62</v>
      </c>
      <c r="Q156" s="375"/>
      <c r="R156" s="375">
        <v>22.62</v>
      </c>
      <c r="S156" s="375"/>
      <c r="T156" s="375" t="s">
        <v>1101</v>
      </c>
      <c r="U156" s="375" t="s">
        <v>1100</v>
      </c>
      <c r="V156" s="375" t="s">
        <v>568</v>
      </c>
      <c r="W156" s="375"/>
      <c r="X156" s="375" t="s">
        <v>1100</v>
      </c>
      <c r="Y156" s="375" t="s">
        <v>576</v>
      </c>
      <c r="Z156" s="375">
        <v>100000</v>
      </c>
      <c r="AA156" s="375"/>
      <c r="AB156" s="375"/>
      <c r="AC156" s="375" t="s">
        <v>577</v>
      </c>
      <c r="AD156" s="375" t="s">
        <v>578</v>
      </c>
      <c r="AE156" s="375" t="s">
        <v>123</v>
      </c>
      <c r="AF156" s="374">
        <v>45782</v>
      </c>
      <c r="AG156" s="375"/>
      <c r="AH156" s="375" t="s">
        <v>579</v>
      </c>
      <c r="AI156" s="374">
        <v>45784</v>
      </c>
      <c r="AJ156" s="375"/>
      <c r="AK156" s="375">
        <v>100000</v>
      </c>
      <c r="AL156" s="375" t="s">
        <v>399</v>
      </c>
      <c r="AM156" s="375" t="s">
        <v>897</v>
      </c>
      <c r="AN156" s="375" t="b">
        <v>0</v>
      </c>
      <c r="AO156" s="375" t="s">
        <v>1100</v>
      </c>
      <c r="AP156" s="375">
        <v>0</v>
      </c>
      <c r="AQ156" s="375" t="s">
        <v>123</v>
      </c>
      <c r="AR156" s="375">
        <v>100000</v>
      </c>
      <c r="AS156" s="375" t="s">
        <v>581</v>
      </c>
      <c r="AT156" s="375" t="b">
        <v>1</v>
      </c>
      <c r="AU156" s="375">
        <v>0</v>
      </c>
      <c r="AV156" s="375">
        <v>0</v>
      </c>
      <c r="AW156" s="375">
        <v>100000</v>
      </c>
      <c r="AX156" s="375"/>
      <c r="AY156" s="375"/>
    </row>
    <row r="157" spans="1:51" x14ac:dyDescent="0.25">
      <c r="A157" s="374">
        <v>45784</v>
      </c>
      <c r="B157" s="375" t="s">
        <v>563</v>
      </c>
      <c r="C157" s="375" t="s">
        <v>1102</v>
      </c>
      <c r="D157" s="375" t="s">
        <v>565</v>
      </c>
      <c r="E157" s="375" t="s">
        <v>123</v>
      </c>
      <c r="F157" s="375" t="s">
        <v>1100</v>
      </c>
      <c r="G157" s="373" t="s">
        <v>1103</v>
      </c>
      <c r="H157" s="373" t="s">
        <v>629</v>
      </c>
      <c r="I157" s="375" t="s">
        <v>1040</v>
      </c>
      <c r="J157" s="375">
        <v>100000</v>
      </c>
      <c r="K157" s="375"/>
      <c r="L157" s="375"/>
      <c r="M157" s="375"/>
      <c r="N157" s="375"/>
      <c r="O157" s="375">
        <v>-100000</v>
      </c>
      <c r="P157" s="375"/>
      <c r="Q157" s="375">
        <v>22.62</v>
      </c>
      <c r="R157" s="375">
        <v>-22.62</v>
      </c>
      <c r="S157" s="375"/>
      <c r="T157" s="375" t="s">
        <v>1104</v>
      </c>
      <c r="U157" s="375" t="s">
        <v>1100</v>
      </c>
      <c r="V157" s="375" t="s">
        <v>568</v>
      </c>
      <c r="W157" s="375"/>
      <c r="X157" s="375" t="s">
        <v>1100</v>
      </c>
      <c r="Y157" s="375" t="s">
        <v>576</v>
      </c>
      <c r="Z157" s="375">
        <v>100000</v>
      </c>
      <c r="AA157" s="375"/>
      <c r="AB157" s="375"/>
      <c r="AC157" s="375" t="s">
        <v>577</v>
      </c>
      <c r="AD157" s="375" t="s">
        <v>578</v>
      </c>
      <c r="AE157" s="375" t="s">
        <v>123</v>
      </c>
      <c r="AF157" s="374">
        <v>45782</v>
      </c>
      <c r="AG157" s="375"/>
      <c r="AH157" s="375" t="s">
        <v>579</v>
      </c>
      <c r="AI157" s="374">
        <v>45784</v>
      </c>
      <c r="AJ157" s="375"/>
      <c r="AK157" s="375">
        <v>100000</v>
      </c>
      <c r="AL157" s="375" t="s">
        <v>399</v>
      </c>
      <c r="AM157" s="375" t="s">
        <v>897</v>
      </c>
      <c r="AN157" s="375" t="b">
        <v>0</v>
      </c>
      <c r="AO157" s="375" t="s">
        <v>1100</v>
      </c>
      <c r="AP157" s="375">
        <v>0</v>
      </c>
      <c r="AQ157" s="375" t="s">
        <v>123</v>
      </c>
      <c r="AR157" s="375">
        <v>100000</v>
      </c>
      <c r="AS157" s="375" t="s">
        <v>581</v>
      </c>
      <c r="AT157" s="375" t="b">
        <v>1</v>
      </c>
      <c r="AU157" s="375">
        <v>0</v>
      </c>
      <c r="AV157" s="375">
        <v>0</v>
      </c>
      <c r="AW157" s="375">
        <v>100000</v>
      </c>
      <c r="AX157" s="375"/>
      <c r="AY157" s="375"/>
    </row>
    <row r="158" spans="1:51" hidden="1" x14ac:dyDescent="0.25">
      <c r="A158" s="374">
        <v>45784</v>
      </c>
      <c r="B158" s="375" t="s">
        <v>563</v>
      </c>
      <c r="C158" s="375" t="s">
        <v>1105</v>
      </c>
      <c r="D158" s="375" t="s">
        <v>565</v>
      </c>
      <c r="E158" s="375" t="s">
        <v>120</v>
      </c>
      <c r="F158" s="375" t="s">
        <v>1106</v>
      </c>
      <c r="G158" s="375" t="s">
        <v>1106</v>
      </c>
      <c r="H158" s="375"/>
      <c r="I158" s="375"/>
      <c r="J158" s="375"/>
      <c r="K158" s="375"/>
      <c r="L158" s="375"/>
      <c r="M158" s="375"/>
      <c r="N158" s="375"/>
      <c r="O158" s="375">
        <v>65000</v>
      </c>
      <c r="P158" s="375">
        <v>14.71</v>
      </c>
      <c r="Q158" s="375"/>
      <c r="R158" s="375">
        <v>14.71</v>
      </c>
      <c r="S158" s="375"/>
      <c r="T158" s="375" t="s">
        <v>1107</v>
      </c>
      <c r="U158" s="375" t="s">
        <v>1106</v>
      </c>
      <c r="V158" s="375" t="s">
        <v>568</v>
      </c>
      <c r="W158" s="375"/>
      <c r="X158" s="375" t="s">
        <v>1106</v>
      </c>
      <c r="Y158" s="375" t="s">
        <v>576</v>
      </c>
      <c r="Z158" s="375">
        <v>65000</v>
      </c>
      <c r="AA158" s="375"/>
      <c r="AB158" s="375"/>
      <c r="AC158" s="375" t="s">
        <v>577</v>
      </c>
      <c r="AD158" s="375" t="s">
        <v>578</v>
      </c>
      <c r="AE158" s="375" t="s">
        <v>123</v>
      </c>
      <c r="AF158" s="374">
        <v>45780</v>
      </c>
      <c r="AG158" s="375"/>
      <c r="AH158" s="375" t="s">
        <v>579</v>
      </c>
      <c r="AI158" s="374">
        <v>45784</v>
      </c>
      <c r="AJ158" s="375"/>
      <c r="AK158" s="375">
        <v>65000</v>
      </c>
      <c r="AL158" s="375" t="s">
        <v>399</v>
      </c>
      <c r="AM158" s="375" t="s">
        <v>861</v>
      </c>
      <c r="AN158" s="375" t="b">
        <v>0</v>
      </c>
      <c r="AO158" s="375" t="s">
        <v>1106</v>
      </c>
      <c r="AP158" s="375">
        <v>0</v>
      </c>
      <c r="AQ158" s="375" t="s">
        <v>123</v>
      </c>
      <c r="AR158" s="375">
        <v>65000</v>
      </c>
      <c r="AS158" s="375" t="s">
        <v>581</v>
      </c>
      <c r="AT158" s="375" t="b">
        <v>1</v>
      </c>
      <c r="AU158" s="375">
        <v>0</v>
      </c>
      <c r="AV158" s="375">
        <v>0</v>
      </c>
      <c r="AW158" s="375">
        <v>65000</v>
      </c>
      <c r="AX158" s="375"/>
      <c r="AY158" s="375"/>
    </row>
    <row r="159" spans="1:51" x14ac:dyDescent="0.25">
      <c r="A159" s="374">
        <v>45784</v>
      </c>
      <c r="B159" s="375" t="s">
        <v>563</v>
      </c>
      <c r="C159" s="375" t="s">
        <v>1108</v>
      </c>
      <c r="D159" s="375" t="s">
        <v>565</v>
      </c>
      <c r="E159" s="375" t="s">
        <v>123</v>
      </c>
      <c r="F159" s="375" t="s">
        <v>1106</v>
      </c>
      <c r="G159" s="373" t="s">
        <v>1109</v>
      </c>
      <c r="H159" s="373" t="s">
        <v>629</v>
      </c>
      <c r="I159" s="375" t="s">
        <v>1040</v>
      </c>
      <c r="J159" s="375">
        <v>65000</v>
      </c>
      <c r="K159" s="375"/>
      <c r="L159" s="375"/>
      <c r="M159" s="375"/>
      <c r="N159" s="375"/>
      <c r="O159" s="375">
        <v>-65000</v>
      </c>
      <c r="P159" s="375"/>
      <c r="Q159" s="375">
        <v>14.71</v>
      </c>
      <c r="R159" s="375">
        <v>-14.71</v>
      </c>
      <c r="S159" s="375"/>
      <c r="T159" s="375" t="s">
        <v>1110</v>
      </c>
      <c r="U159" s="375" t="s">
        <v>1106</v>
      </c>
      <c r="V159" s="375" t="s">
        <v>568</v>
      </c>
      <c r="W159" s="375"/>
      <c r="X159" s="375" t="s">
        <v>1106</v>
      </c>
      <c r="Y159" s="375" t="s">
        <v>576</v>
      </c>
      <c r="Z159" s="375">
        <v>65000</v>
      </c>
      <c r="AA159" s="375"/>
      <c r="AB159" s="375"/>
      <c r="AC159" s="375" t="s">
        <v>577</v>
      </c>
      <c r="AD159" s="375" t="s">
        <v>578</v>
      </c>
      <c r="AE159" s="375" t="s">
        <v>123</v>
      </c>
      <c r="AF159" s="374">
        <v>45780</v>
      </c>
      <c r="AG159" s="375"/>
      <c r="AH159" s="375" t="s">
        <v>579</v>
      </c>
      <c r="AI159" s="374">
        <v>45784</v>
      </c>
      <c r="AJ159" s="375"/>
      <c r="AK159" s="375">
        <v>65000</v>
      </c>
      <c r="AL159" s="375" t="s">
        <v>399</v>
      </c>
      <c r="AM159" s="375" t="s">
        <v>861</v>
      </c>
      <c r="AN159" s="375" t="b">
        <v>0</v>
      </c>
      <c r="AO159" s="375" t="s">
        <v>1106</v>
      </c>
      <c r="AP159" s="375">
        <v>0</v>
      </c>
      <c r="AQ159" s="375" t="s">
        <v>123</v>
      </c>
      <c r="AR159" s="375">
        <v>65000</v>
      </c>
      <c r="AS159" s="375" t="s">
        <v>581</v>
      </c>
      <c r="AT159" s="375" t="b">
        <v>1</v>
      </c>
      <c r="AU159" s="375">
        <v>0</v>
      </c>
      <c r="AV159" s="375">
        <v>0</v>
      </c>
      <c r="AW159" s="375">
        <v>65000</v>
      </c>
      <c r="AX159" s="375"/>
      <c r="AY159" s="375"/>
    </row>
    <row r="160" spans="1:51" hidden="1" x14ac:dyDescent="0.25">
      <c r="A160" s="374">
        <v>45784</v>
      </c>
      <c r="B160" s="375" t="s">
        <v>563</v>
      </c>
      <c r="C160" s="375" t="s">
        <v>1111</v>
      </c>
      <c r="D160" s="375" t="s">
        <v>565</v>
      </c>
      <c r="E160" s="375" t="s">
        <v>120</v>
      </c>
      <c r="F160" s="375" t="s">
        <v>1112</v>
      </c>
      <c r="G160" s="375" t="s">
        <v>1112</v>
      </c>
      <c r="H160" s="375"/>
      <c r="I160" s="375"/>
      <c r="J160" s="375"/>
      <c r="K160" s="375"/>
      <c r="L160" s="375"/>
      <c r="M160" s="375"/>
      <c r="N160" s="375"/>
      <c r="O160" s="375">
        <v>40000</v>
      </c>
      <c r="P160" s="375">
        <v>9.0500000000000007</v>
      </c>
      <c r="Q160" s="375"/>
      <c r="R160" s="375">
        <v>9.0500000000000007</v>
      </c>
      <c r="S160" s="375"/>
      <c r="T160" s="375" t="s">
        <v>1113</v>
      </c>
      <c r="U160" s="375" t="s">
        <v>1112</v>
      </c>
      <c r="V160" s="375" t="s">
        <v>568</v>
      </c>
      <c r="W160" s="375"/>
      <c r="X160" s="375" t="s">
        <v>1112</v>
      </c>
      <c r="Y160" s="375" t="s">
        <v>576</v>
      </c>
      <c r="Z160" s="375">
        <v>40000</v>
      </c>
      <c r="AA160" s="375"/>
      <c r="AB160" s="375"/>
      <c r="AC160" s="375" t="s">
        <v>577</v>
      </c>
      <c r="AD160" s="375" t="s">
        <v>578</v>
      </c>
      <c r="AE160" s="375" t="s">
        <v>123</v>
      </c>
      <c r="AF160" s="374">
        <v>45780</v>
      </c>
      <c r="AG160" s="375"/>
      <c r="AH160" s="375" t="s">
        <v>579</v>
      </c>
      <c r="AI160" s="374">
        <v>45784</v>
      </c>
      <c r="AJ160" s="375"/>
      <c r="AK160" s="375">
        <v>40000</v>
      </c>
      <c r="AL160" s="375" t="s">
        <v>399</v>
      </c>
      <c r="AM160" s="375" t="s">
        <v>1114</v>
      </c>
      <c r="AN160" s="375" t="b">
        <v>0</v>
      </c>
      <c r="AO160" s="375" t="s">
        <v>1112</v>
      </c>
      <c r="AP160" s="375">
        <v>0</v>
      </c>
      <c r="AQ160" s="375" t="s">
        <v>123</v>
      </c>
      <c r="AR160" s="375">
        <v>40000</v>
      </c>
      <c r="AS160" s="375" t="s">
        <v>581</v>
      </c>
      <c r="AT160" s="375" t="b">
        <v>1</v>
      </c>
      <c r="AU160" s="375">
        <v>0</v>
      </c>
      <c r="AV160" s="375">
        <v>0</v>
      </c>
      <c r="AW160" s="375">
        <v>40000</v>
      </c>
      <c r="AX160" s="375"/>
      <c r="AY160" s="375"/>
    </row>
    <row r="161" spans="1:51" x14ac:dyDescent="0.25">
      <c r="A161" s="374">
        <v>45784</v>
      </c>
      <c r="B161" s="375" t="s">
        <v>563</v>
      </c>
      <c r="C161" s="375" t="s">
        <v>1115</v>
      </c>
      <c r="D161" s="375" t="s">
        <v>565</v>
      </c>
      <c r="E161" s="375" t="s">
        <v>123</v>
      </c>
      <c r="F161" s="375" t="s">
        <v>1112</v>
      </c>
      <c r="G161" s="373" t="s">
        <v>1116</v>
      </c>
      <c r="H161" s="373" t="s">
        <v>629</v>
      </c>
      <c r="I161" s="375" t="s">
        <v>1040</v>
      </c>
      <c r="J161" s="375">
        <v>40000</v>
      </c>
      <c r="K161" s="375"/>
      <c r="L161" s="375"/>
      <c r="M161" s="375"/>
      <c r="N161" s="375"/>
      <c r="O161" s="375">
        <v>-40000</v>
      </c>
      <c r="P161" s="375"/>
      <c r="Q161" s="375">
        <v>9.0500000000000007</v>
      </c>
      <c r="R161" s="375">
        <v>-9.0500000000000007</v>
      </c>
      <c r="S161" s="375"/>
      <c r="T161" s="375" t="s">
        <v>1117</v>
      </c>
      <c r="U161" s="375" t="s">
        <v>1112</v>
      </c>
      <c r="V161" s="375" t="s">
        <v>568</v>
      </c>
      <c r="W161" s="375"/>
      <c r="X161" s="375" t="s">
        <v>1112</v>
      </c>
      <c r="Y161" s="375" t="s">
        <v>576</v>
      </c>
      <c r="Z161" s="375">
        <v>40000</v>
      </c>
      <c r="AA161" s="375"/>
      <c r="AB161" s="375"/>
      <c r="AC161" s="375" t="s">
        <v>577</v>
      </c>
      <c r="AD161" s="375" t="s">
        <v>578</v>
      </c>
      <c r="AE161" s="375" t="s">
        <v>123</v>
      </c>
      <c r="AF161" s="374">
        <v>45780</v>
      </c>
      <c r="AG161" s="375"/>
      <c r="AH161" s="375" t="s">
        <v>579</v>
      </c>
      <c r="AI161" s="374">
        <v>45784</v>
      </c>
      <c r="AJ161" s="375"/>
      <c r="AK161" s="375">
        <v>40000</v>
      </c>
      <c r="AL161" s="375" t="s">
        <v>399</v>
      </c>
      <c r="AM161" s="375" t="s">
        <v>1114</v>
      </c>
      <c r="AN161" s="375" t="b">
        <v>0</v>
      </c>
      <c r="AO161" s="375" t="s">
        <v>1112</v>
      </c>
      <c r="AP161" s="375">
        <v>0</v>
      </c>
      <c r="AQ161" s="375" t="s">
        <v>123</v>
      </c>
      <c r="AR161" s="375">
        <v>40000</v>
      </c>
      <c r="AS161" s="375" t="s">
        <v>581</v>
      </c>
      <c r="AT161" s="375" t="b">
        <v>1</v>
      </c>
      <c r="AU161" s="375">
        <v>0</v>
      </c>
      <c r="AV161" s="375">
        <v>0</v>
      </c>
      <c r="AW161" s="375">
        <v>40000</v>
      </c>
      <c r="AX161" s="375"/>
      <c r="AY161" s="375"/>
    </row>
    <row r="162" spans="1:51" hidden="1" x14ac:dyDescent="0.25">
      <c r="A162" s="374">
        <v>45784</v>
      </c>
      <c r="B162" s="375" t="s">
        <v>563</v>
      </c>
      <c r="C162" s="375" t="s">
        <v>1118</v>
      </c>
      <c r="D162" s="375" t="s">
        <v>565</v>
      </c>
      <c r="E162" s="375" t="s">
        <v>120</v>
      </c>
      <c r="F162" s="375" t="s">
        <v>1119</v>
      </c>
      <c r="G162" s="375" t="s">
        <v>1119</v>
      </c>
      <c r="H162" s="375"/>
      <c r="I162" s="375"/>
      <c r="J162" s="375"/>
      <c r="K162" s="375"/>
      <c r="L162" s="375"/>
      <c r="M162" s="375"/>
      <c r="N162" s="375"/>
      <c r="O162" s="375">
        <v>600000</v>
      </c>
      <c r="P162" s="375">
        <v>135.75</v>
      </c>
      <c r="Q162" s="375"/>
      <c r="R162" s="375">
        <v>135.75</v>
      </c>
      <c r="S162" s="375"/>
      <c r="T162" s="375" t="s">
        <v>1120</v>
      </c>
      <c r="U162" s="375" t="s">
        <v>1119</v>
      </c>
      <c r="V162" s="375" t="s">
        <v>568</v>
      </c>
      <c r="W162" s="375"/>
      <c r="X162" s="375" t="s">
        <v>1119</v>
      </c>
      <c r="Y162" s="375" t="s">
        <v>576</v>
      </c>
      <c r="Z162" s="375">
        <v>600000</v>
      </c>
      <c r="AA162" s="375"/>
      <c r="AB162" s="375"/>
      <c r="AC162" s="375" t="s">
        <v>577</v>
      </c>
      <c r="AD162" s="375" t="s">
        <v>578</v>
      </c>
      <c r="AE162" s="375" t="s">
        <v>123</v>
      </c>
      <c r="AF162" s="374">
        <v>45780</v>
      </c>
      <c r="AG162" s="375"/>
      <c r="AH162" s="375" t="s">
        <v>579</v>
      </c>
      <c r="AI162" s="374">
        <v>45784</v>
      </c>
      <c r="AJ162" s="375"/>
      <c r="AK162" s="375">
        <v>600000</v>
      </c>
      <c r="AL162" s="375" t="s">
        <v>399</v>
      </c>
      <c r="AM162" s="375" t="s">
        <v>1121</v>
      </c>
      <c r="AN162" s="375" t="b">
        <v>0</v>
      </c>
      <c r="AO162" s="375" t="s">
        <v>1119</v>
      </c>
      <c r="AP162" s="375">
        <v>0</v>
      </c>
      <c r="AQ162" s="375" t="s">
        <v>123</v>
      </c>
      <c r="AR162" s="375">
        <v>600000</v>
      </c>
      <c r="AS162" s="375" t="s">
        <v>581</v>
      </c>
      <c r="AT162" s="375" t="b">
        <v>1</v>
      </c>
      <c r="AU162" s="375">
        <v>0</v>
      </c>
      <c r="AV162" s="375">
        <v>0</v>
      </c>
      <c r="AW162" s="375">
        <v>600000</v>
      </c>
      <c r="AX162" s="375"/>
      <c r="AY162" s="375"/>
    </row>
    <row r="163" spans="1:51" x14ac:dyDescent="0.25">
      <c r="A163" s="374">
        <v>45784</v>
      </c>
      <c r="B163" s="375" t="s">
        <v>563</v>
      </c>
      <c r="C163" s="375" t="s">
        <v>1122</v>
      </c>
      <c r="D163" s="375" t="s">
        <v>565</v>
      </c>
      <c r="E163" s="375" t="s">
        <v>123</v>
      </c>
      <c r="F163" s="375" t="s">
        <v>1119</v>
      </c>
      <c r="G163" s="373" t="s">
        <v>1123</v>
      </c>
      <c r="H163" s="373" t="s">
        <v>743</v>
      </c>
      <c r="I163" s="375" t="s">
        <v>1040</v>
      </c>
      <c r="J163" s="375">
        <v>600000</v>
      </c>
      <c r="K163" s="375"/>
      <c r="L163" s="375"/>
      <c r="M163" s="375"/>
      <c r="N163" s="375"/>
      <c r="O163" s="375">
        <v>-600000</v>
      </c>
      <c r="P163" s="375"/>
      <c r="Q163" s="375">
        <v>135.75</v>
      </c>
      <c r="R163" s="375">
        <v>-135.75</v>
      </c>
      <c r="S163" s="375"/>
      <c r="T163" s="375" t="s">
        <v>1124</v>
      </c>
      <c r="U163" s="375" t="s">
        <v>1119</v>
      </c>
      <c r="V163" s="375" t="s">
        <v>568</v>
      </c>
      <c r="W163" s="375"/>
      <c r="X163" s="375" t="s">
        <v>1119</v>
      </c>
      <c r="Y163" s="375" t="s">
        <v>576</v>
      </c>
      <c r="Z163" s="375">
        <v>600000</v>
      </c>
      <c r="AA163" s="375"/>
      <c r="AB163" s="375"/>
      <c r="AC163" s="375" t="s">
        <v>577</v>
      </c>
      <c r="AD163" s="375" t="s">
        <v>578</v>
      </c>
      <c r="AE163" s="375" t="s">
        <v>123</v>
      </c>
      <c r="AF163" s="374">
        <v>45780</v>
      </c>
      <c r="AG163" s="375"/>
      <c r="AH163" s="375" t="s">
        <v>579</v>
      </c>
      <c r="AI163" s="374">
        <v>45784</v>
      </c>
      <c r="AJ163" s="375"/>
      <c r="AK163" s="375">
        <v>600000</v>
      </c>
      <c r="AL163" s="375" t="s">
        <v>399</v>
      </c>
      <c r="AM163" s="375" t="s">
        <v>1121</v>
      </c>
      <c r="AN163" s="375" t="b">
        <v>0</v>
      </c>
      <c r="AO163" s="375" t="s">
        <v>1119</v>
      </c>
      <c r="AP163" s="375">
        <v>0</v>
      </c>
      <c r="AQ163" s="375" t="s">
        <v>123</v>
      </c>
      <c r="AR163" s="375">
        <v>600000</v>
      </c>
      <c r="AS163" s="375" t="s">
        <v>581</v>
      </c>
      <c r="AT163" s="375" t="b">
        <v>1</v>
      </c>
      <c r="AU163" s="375">
        <v>0</v>
      </c>
      <c r="AV163" s="375">
        <v>0</v>
      </c>
      <c r="AW163" s="375">
        <v>600000</v>
      </c>
      <c r="AX163" s="375"/>
      <c r="AY163" s="375"/>
    </row>
    <row r="164" spans="1:51" s="386" customFormat="1" x14ac:dyDescent="0.25">
      <c r="A164" s="384">
        <v>45782</v>
      </c>
      <c r="B164" s="385" t="s">
        <v>563</v>
      </c>
      <c r="C164" s="385" t="s">
        <v>1125</v>
      </c>
      <c r="D164" s="385" t="s">
        <v>565</v>
      </c>
      <c r="E164" s="385" t="s">
        <v>120</v>
      </c>
      <c r="F164" s="385" t="s">
        <v>1126</v>
      </c>
      <c r="G164" s="385" t="s">
        <v>907</v>
      </c>
      <c r="H164" s="385"/>
      <c r="I164" s="385"/>
      <c r="J164" s="385"/>
      <c r="K164" s="385"/>
      <c r="L164" s="385"/>
      <c r="M164" s="385"/>
      <c r="N164" s="385"/>
      <c r="O164" s="385">
        <v>-5000000</v>
      </c>
      <c r="P164" s="385"/>
      <c r="Q164" s="385">
        <v>1131.22</v>
      </c>
      <c r="R164" s="385">
        <v>-1131.22</v>
      </c>
      <c r="S164" s="385"/>
      <c r="T164" s="385" t="s">
        <v>1127</v>
      </c>
      <c r="U164" s="385" t="s">
        <v>1126</v>
      </c>
      <c r="V164" s="385" t="s">
        <v>568</v>
      </c>
      <c r="W164" s="385"/>
      <c r="X164" s="385"/>
      <c r="Y164" s="385"/>
      <c r="Z164" s="385"/>
      <c r="AA164" s="385"/>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row>
    <row r="165" spans="1:51" hidden="1" x14ac:dyDescent="0.25">
      <c r="A165" s="374">
        <v>45779</v>
      </c>
      <c r="B165" s="375" t="s">
        <v>563</v>
      </c>
      <c r="C165" s="375" t="s">
        <v>1128</v>
      </c>
      <c r="D165" s="375" t="s">
        <v>565</v>
      </c>
      <c r="E165" s="375" t="s">
        <v>1129</v>
      </c>
      <c r="F165" s="375" t="s">
        <v>1130</v>
      </c>
      <c r="G165" s="375" t="s">
        <v>1131</v>
      </c>
      <c r="H165" s="375"/>
      <c r="I165" s="375"/>
      <c r="J165" s="375"/>
      <c r="K165" s="375"/>
      <c r="L165" s="375"/>
      <c r="M165" s="375"/>
      <c r="N165" s="375"/>
      <c r="O165" s="375">
        <v>5000000</v>
      </c>
      <c r="P165" s="375">
        <v>1131.22</v>
      </c>
      <c r="Q165" s="375"/>
      <c r="R165" s="375">
        <v>1131.22</v>
      </c>
      <c r="S165" s="375"/>
      <c r="T165" s="375" t="s">
        <v>1126</v>
      </c>
      <c r="U165" s="375" t="s">
        <v>1130</v>
      </c>
      <c r="V165" s="375" t="s">
        <v>568</v>
      </c>
      <c r="W165" s="375"/>
      <c r="X165" s="375"/>
      <c r="Y165" s="375"/>
      <c r="Z165" s="375"/>
      <c r="AA165" s="375"/>
      <c r="AB165" s="375"/>
      <c r="AC165" s="375"/>
      <c r="AD165" s="375"/>
      <c r="AE165" s="375"/>
      <c r="AF165" s="375"/>
      <c r="AG165" s="375"/>
      <c r="AH165" s="375"/>
      <c r="AI165" s="375"/>
      <c r="AJ165" s="375"/>
      <c r="AK165" s="375"/>
      <c r="AL165" s="375"/>
      <c r="AM165" s="375"/>
      <c r="AN165" s="375"/>
      <c r="AO165" s="375"/>
      <c r="AP165" s="375"/>
      <c r="AQ165" s="375"/>
      <c r="AR165" s="375"/>
      <c r="AS165" s="375"/>
      <c r="AT165" s="375"/>
      <c r="AU165" s="375"/>
      <c r="AV165" s="375"/>
      <c r="AW165" s="375"/>
      <c r="AX165" s="375"/>
      <c r="AY165" s="375"/>
    </row>
    <row r="169" spans="1:51" x14ac:dyDescent="0.25">
      <c r="J169" s="392"/>
    </row>
    <row r="170" spans="1:51" x14ac:dyDescent="0.25">
      <c r="J170" s="393"/>
    </row>
  </sheetData>
  <autoFilter ref="A3:AY165">
    <filterColumn colId="16">
      <customFilters>
        <customFilter operator="notEqual" val=" "/>
      </customFilters>
    </filterColumn>
  </autoFilter>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C000"/>
  </sheetPr>
  <dimension ref="A1:M2257"/>
  <sheetViews>
    <sheetView topLeftCell="A847" workbookViewId="0">
      <selection activeCell="D810" sqref="D810"/>
    </sheetView>
  </sheetViews>
  <sheetFormatPr defaultRowHeight="12.75" outlineLevelRow="2" x14ac:dyDescent="0.2"/>
  <cols>
    <col min="1" max="1" width="30.5703125" style="397" customWidth="1"/>
    <col min="2" max="2" width="11.42578125" style="397" customWidth="1"/>
    <col min="3" max="3" width="24" style="397" customWidth="1"/>
    <col min="4" max="4" width="13.7109375" style="397" customWidth="1"/>
    <col min="5" max="5" width="4.85546875" style="397" customWidth="1"/>
    <col min="6" max="6" width="34.42578125" style="397" customWidth="1"/>
    <col min="7" max="7" width="24.28515625" style="397" customWidth="1"/>
    <col min="8" max="10" width="15.42578125" style="397" customWidth="1"/>
    <col min="11" max="11" width="17" style="397" customWidth="1"/>
    <col min="12" max="12" width="18.140625" style="397" customWidth="1"/>
    <col min="13" max="13" width="16.7109375" style="397" customWidth="1"/>
    <col min="14" max="16384" width="9.140625" style="397"/>
  </cols>
  <sheetData>
    <row r="1" spans="1:13" s="395" customFormat="1" ht="12.75" customHeight="1" x14ac:dyDescent="0.2">
      <c r="A1" s="394"/>
      <c r="B1" s="394"/>
      <c r="C1" s="394"/>
      <c r="D1" s="394"/>
      <c r="E1" s="394"/>
      <c r="F1" s="394"/>
      <c r="G1" s="394"/>
      <c r="H1" s="394"/>
      <c r="I1" s="394"/>
      <c r="J1" s="394"/>
      <c r="K1" s="394"/>
      <c r="L1" s="394"/>
      <c r="M1" s="394"/>
    </row>
    <row r="2" spans="1:13" ht="12.75" customHeight="1" x14ac:dyDescent="0.2">
      <c r="A2" s="394"/>
      <c r="B2" s="394"/>
      <c r="C2" s="467" t="s">
        <v>1132</v>
      </c>
      <c r="D2" s="467"/>
      <c r="E2" s="467"/>
      <c r="F2" s="467"/>
      <c r="G2" s="467"/>
      <c r="H2" s="396"/>
      <c r="I2" s="396"/>
      <c r="J2" s="394"/>
      <c r="K2" s="394"/>
      <c r="L2" s="394"/>
      <c r="M2" s="394"/>
    </row>
    <row r="3" spans="1:13" ht="12.75" customHeight="1" x14ac:dyDescent="0.2">
      <c r="A3" s="394"/>
      <c r="B3" s="394"/>
      <c r="C3" s="467" t="s">
        <v>1133</v>
      </c>
      <c r="D3" s="467"/>
      <c r="E3" s="467"/>
      <c r="F3" s="467"/>
      <c r="G3" s="467"/>
      <c r="H3" s="396"/>
      <c r="I3" s="396"/>
      <c r="J3" s="394"/>
      <c r="K3" s="394"/>
      <c r="L3" s="394"/>
      <c r="M3" s="394"/>
    </row>
    <row r="4" spans="1:13" s="400" customFormat="1" ht="12.75" customHeight="1" x14ac:dyDescent="0.2">
      <c r="A4" s="398"/>
      <c r="B4" s="398"/>
      <c r="C4" s="468" t="s">
        <v>1134</v>
      </c>
      <c r="D4" s="468"/>
      <c r="E4" s="468"/>
      <c r="F4" s="468"/>
      <c r="G4" s="468"/>
      <c r="H4" s="399"/>
      <c r="I4" s="399"/>
      <c r="J4" s="398"/>
      <c r="K4" s="398"/>
      <c r="L4" s="398"/>
      <c r="M4" s="398"/>
    </row>
    <row r="5" spans="1:13" s="404" customFormat="1" ht="20.25" customHeight="1" x14ac:dyDescent="0.2">
      <c r="A5" s="401"/>
      <c r="B5" s="401"/>
      <c r="C5" s="402"/>
      <c r="D5" s="402"/>
      <c r="E5" s="402"/>
      <c r="F5" s="402"/>
      <c r="G5" s="402"/>
      <c r="H5" s="403">
        <f>SUBTOTAL(9,H7:H1971)</f>
        <v>62514725</v>
      </c>
      <c r="I5" s="403">
        <f t="shared" ref="I5:K5" si="0">SUBTOTAL(9,I7:I1971)</f>
        <v>0</v>
      </c>
      <c r="J5" s="403">
        <f t="shared" si="0"/>
        <v>3378.45</v>
      </c>
      <c r="K5" s="403">
        <f t="shared" si="0"/>
        <v>14174.01</v>
      </c>
      <c r="L5" s="401"/>
      <c r="M5" s="401"/>
    </row>
    <row r="6" spans="1:13" ht="12.2" customHeight="1" x14ac:dyDescent="0.2">
      <c r="A6" s="405" t="s">
        <v>1135</v>
      </c>
      <c r="B6" s="405" t="s">
        <v>119</v>
      </c>
      <c r="C6" s="405" t="s">
        <v>387</v>
      </c>
      <c r="D6" s="405" t="s">
        <v>1136</v>
      </c>
      <c r="E6" s="405" t="s">
        <v>1137</v>
      </c>
      <c r="F6" s="405" t="s">
        <v>75</v>
      </c>
      <c r="G6" s="405" t="s">
        <v>1138</v>
      </c>
      <c r="H6" s="405" t="s">
        <v>1139</v>
      </c>
      <c r="I6" s="405" t="s">
        <v>1140</v>
      </c>
      <c r="J6" s="405" t="s">
        <v>529</v>
      </c>
      <c r="K6" s="405" t="s">
        <v>530</v>
      </c>
      <c r="L6" s="405" t="s">
        <v>531</v>
      </c>
      <c r="M6" s="405" t="s">
        <v>1141</v>
      </c>
    </row>
    <row r="7" spans="1:13" ht="12.2" hidden="1" customHeight="1" outlineLevel="2" x14ac:dyDescent="0.2">
      <c r="A7" s="397" t="s">
        <v>1142</v>
      </c>
      <c r="B7" s="397" t="s">
        <v>1143</v>
      </c>
      <c r="C7" s="397" t="s">
        <v>1144</v>
      </c>
      <c r="D7" s="397" t="s">
        <v>1145</v>
      </c>
      <c r="E7" s="397" t="s">
        <v>1146</v>
      </c>
      <c r="F7" s="397" t="s">
        <v>1147</v>
      </c>
      <c r="G7" s="397" t="s">
        <v>1146</v>
      </c>
      <c r="H7" s="397" t="s">
        <v>1146</v>
      </c>
      <c r="I7" s="397" t="s">
        <v>1146</v>
      </c>
      <c r="J7" s="406"/>
      <c r="K7" s="406">
        <v>31.53</v>
      </c>
      <c r="L7" s="406">
        <v>-9158969.3000000007</v>
      </c>
      <c r="M7" s="406"/>
    </row>
    <row r="8" spans="1:13" ht="12.2" hidden="1" customHeight="1" outlineLevel="2" x14ac:dyDescent="0.2">
      <c r="A8" s="397" t="s">
        <v>1142</v>
      </c>
      <c r="B8" s="397" t="s">
        <v>1143</v>
      </c>
      <c r="C8" s="397" t="s">
        <v>1148</v>
      </c>
      <c r="D8" s="397" t="s">
        <v>1149</v>
      </c>
      <c r="E8" s="397" t="s">
        <v>1146</v>
      </c>
      <c r="F8" s="397" t="s">
        <v>1150</v>
      </c>
      <c r="G8" s="397" t="s">
        <v>1146</v>
      </c>
      <c r="H8" s="397" t="s">
        <v>1146</v>
      </c>
      <c r="I8" s="397" t="s">
        <v>1146</v>
      </c>
      <c r="J8" s="406"/>
      <c r="K8" s="406">
        <v>44.03</v>
      </c>
      <c r="L8" s="406">
        <v>-9159013.3300000001</v>
      </c>
      <c r="M8" s="406"/>
    </row>
    <row r="9" spans="1:13" ht="12.2" hidden="1" customHeight="1" outlineLevel="2" x14ac:dyDescent="0.2">
      <c r="A9" s="397" t="s">
        <v>1142</v>
      </c>
      <c r="B9" s="397" t="s">
        <v>1143</v>
      </c>
      <c r="C9" s="397" t="s">
        <v>1151</v>
      </c>
      <c r="D9" s="397" t="s">
        <v>1149</v>
      </c>
      <c r="E9" s="397" t="s">
        <v>1146</v>
      </c>
      <c r="F9" s="397" t="s">
        <v>1152</v>
      </c>
      <c r="G9" s="397" t="s">
        <v>1146</v>
      </c>
      <c r="H9" s="397" t="s">
        <v>1146</v>
      </c>
      <c r="I9" s="397" t="s">
        <v>1146</v>
      </c>
      <c r="J9" s="406"/>
      <c r="K9" s="406">
        <v>106.53</v>
      </c>
      <c r="L9" s="406">
        <v>-9159119.8599999994</v>
      </c>
      <c r="M9" s="406"/>
    </row>
    <row r="10" spans="1:13" ht="12.2" hidden="1" customHeight="1" outlineLevel="2" x14ac:dyDescent="0.2">
      <c r="A10" s="397" t="s">
        <v>1142</v>
      </c>
      <c r="B10" s="397" t="s">
        <v>1143</v>
      </c>
      <c r="C10" s="397" t="s">
        <v>1153</v>
      </c>
      <c r="D10" s="397" t="s">
        <v>1154</v>
      </c>
      <c r="E10" s="397" t="s">
        <v>1146</v>
      </c>
      <c r="F10" s="397" t="s">
        <v>1155</v>
      </c>
      <c r="G10" s="397" t="s">
        <v>1146</v>
      </c>
      <c r="H10" s="397" t="s">
        <v>1146</v>
      </c>
      <c r="I10" s="397" t="s">
        <v>1146</v>
      </c>
      <c r="J10" s="406"/>
      <c r="K10" s="406">
        <v>33.049999999999997</v>
      </c>
      <c r="L10" s="406">
        <v>-9159152.9100000001</v>
      </c>
      <c r="M10" s="406"/>
    </row>
    <row r="11" spans="1:13" ht="12.2" hidden="1" customHeight="1" outlineLevel="2" x14ac:dyDescent="0.2">
      <c r="A11" s="397" t="s">
        <v>1142</v>
      </c>
      <c r="B11" s="397" t="s">
        <v>1156</v>
      </c>
      <c r="C11" s="397" t="s">
        <v>1157</v>
      </c>
      <c r="D11" s="397" t="s">
        <v>1149</v>
      </c>
      <c r="E11" s="397" t="s">
        <v>1146</v>
      </c>
      <c r="F11" s="397" t="s">
        <v>1158</v>
      </c>
      <c r="G11" s="397" t="s">
        <v>1146</v>
      </c>
      <c r="H11" s="397" t="s">
        <v>1146</v>
      </c>
      <c r="I11" s="397" t="s">
        <v>1146</v>
      </c>
      <c r="J11" s="406"/>
      <c r="K11" s="406">
        <v>48.99</v>
      </c>
      <c r="L11" s="406">
        <v>-9159201.9000000004</v>
      </c>
      <c r="M11" s="406"/>
    </row>
    <row r="12" spans="1:13" ht="12.2" hidden="1" customHeight="1" outlineLevel="2" x14ac:dyDescent="0.2">
      <c r="A12" s="397" t="s">
        <v>1142</v>
      </c>
      <c r="B12" s="397" t="s">
        <v>1156</v>
      </c>
      <c r="C12" s="397" t="s">
        <v>1159</v>
      </c>
      <c r="D12" s="397" t="s">
        <v>1160</v>
      </c>
      <c r="E12" s="397" t="s">
        <v>1146</v>
      </c>
      <c r="F12" s="397" t="s">
        <v>1161</v>
      </c>
      <c r="G12" s="397" t="s">
        <v>1146</v>
      </c>
      <c r="H12" s="397" t="s">
        <v>1146</v>
      </c>
      <c r="I12" s="397" t="s">
        <v>1146</v>
      </c>
      <c r="J12" s="406"/>
      <c r="K12" s="406">
        <v>900.92</v>
      </c>
      <c r="L12" s="406">
        <v>-9160102.8200000003</v>
      </c>
      <c r="M12" s="406"/>
    </row>
    <row r="13" spans="1:13" ht="12.2" hidden="1" customHeight="1" outlineLevel="2" x14ac:dyDescent="0.2">
      <c r="A13" s="397" t="s">
        <v>1142</v>
      </c>
      <c r="B13" s="397" t="s">
        <v>1156</v>
      </c>
      <c r="C13" s="397" t="s">
        <v>1162</v>
      </c>
      <c r="D13" s="397" t="s">
        <v>1163</v>
      </c>
      <c r="E13" s="397" t="s">
        <v>1146</v>
      </c>
      <c r="F13" s="397" t="s">
        <v>1164</v>
      </c>
      <c r="G13" s="397" t="s">
        <v>1146</v>
      </c>
      <c r="H13" s="397" t="s">
        <v>1146</v>
      </c>
      <c r="I13" s="397" t="s">
        <v>1146</v>
      </c>
      <c r="J13" s="406"/>
      <c r="K13" s="406">
        <v>8296.14</v>
      </c>
      <c r="L13" s="406">
        <v>-9168398.9600000009</v>
      </c>
      <c r="M13" s="406"/>
    </row>
    <row r="14" spans="1:13" ht="12.2" hidden="1" customHeight="1" outlineLevel="2" x14ac:dyDescent="0.2">
      <c r="A14" s="397" t="s">
        <v>1142</v>
      </c>
      <c r="B14" s="397" t="s">
        <v>1165</v>
      </c>
      <c r="C14" s="397" t="s">
        <v>1166</v>
      </c>
      <c r="D14" s="397" t="s">
        <v>1167</v>
      </c>
      <c r="E14" s="397" t="s">
        <v>1146</v>
      </c>
      <c r="F14" s="397" t="s">
        <v>1168</v>
      </c>
      <c r="G14" s="397" t="s">
        <v>1146</v>
      </c>
      <c r="H14" s="397" t="s">
        <v>1146</v>
      </c>
      <c r="I14" s="397" t="s">
        <v>1146</v>
      </c>
      <c r="J14" s="406"/>
      <c r="K14" s="406">
        <v>286.89</v>
      </c>
      <c r="L14" s="406">
        <v>-9168685.8499999996</v>
      </c>
      <c r="M14" s="406"/>
    </row>
    <row r="15" spans="1:13" ht="12.2" hidden="1" customHeight="1" outlineLevel="2" x14ac:dyDescent="0.2">
      <c r="A15" s="397" t="s">
        <v>1142</v>
      </c>
      <c r="B15" s="397" t="s">
        <v>1165</v>
      </c>
      <c r="C15" s="397" t="s">
        <v>1169</v>
      </c>
      <c r="D15" s="397" t="s">
        <v>1149</v>
      </c>
      <c r="E15" s="397" t="s">
        <v>1146</v>
      </c>
      <c r="F15" s="397" t="s">
        <v>1170</v>
      </c>
      <c r="G15" s="397" t="s">
        <v>1146</v>
      </c>
      <c r="H15" s="397" t="s">
        <v>1146</v>
      </c>
      <c r="I15" s="397" t="s">
        <v>1146</v>
      </c>
      <c r="J15" s="406"/>
      <c r="K15" s="406">
        <v>173.66</v>
      </c>
      <c r="L15" s="406">
        <v>-9168859.5099999998</v>
      </c>
      <c r="M15" s="406"/>
    </row>
    <row r="16" spans="1:13" ht="12.2" hidden="1" customHeight="1" outlineLevel="2" x14ac:dyDescent="0.2">
      <c r="A16" s="397" t="s">
        <v>1142</v>
      </c>
      <c r="B16" s="397" t="s">
        <v>1165</v>
      </c>
      <c r="C16" s="397" t="s">
        <v>1171</v>
      </c>
      <c r="D16" s="397" t="s">
        <v>1149</v>
      </c>
      <c r="E16" s="397" t="s">
        <v>1146</v>
      </c>
      <c r="F16" s="397" t="s">
        <v>1172</v>
      </c>
      <c r="G16" s="397" t="s">
        <v>1146</v>
      </c>
      <c r="H16" s="397" t="s">
        <v>1146</v>
      </c>
      <c r="I16" s="397" t="s">
        <v>1146</v>
      </c>
      <c r="J16" s="406"/>
      <c r="K16" s="406">
        <v>19.510000000000002</v>
      </c>
      <c r="L16" s="406">
        <v>-9168879.0199999996</v>
      </c>
      <c r="M16" s="406"/>
    </row>
    <row r="17" spans="1:13" ht="12.2" hidden="1" customHeight="1" outlineLevel="2" x14ac:dyDescent="0.2">
      <c r="A17" s="397" t="s">
        <v>1142</v>
      </c>
      <c r="B17" s="397" t="s">
        <v>1165</v>
      </c>
      <c r="C17" s="397" t="s">
        <v>1173</v>
      </c>
      <c r="D17" s="397" t="s">
        <v>1149</v>
      </c>
      <c r="E17" s="397" t="s">
        <v>1146</v>
      </c>
      <c r="F17" s="397" t="s">
        <v>1174</v>
      </c>
      <c r="G17" s="397" t="s">
        <v>1146</v>
      </c>
      <c r="H17" s="397" t="s">
        <v>1146</v>
      </c>
      <c r="I17" s="397" t="s">
        <v>1146</v>
      </c>
      <c r="J17" s="406"/>
      <c r="K17" s="406">
        <v>119.85</v>
      </c>
      <c r="L17" s="406">
        <v>-9168998.8699999992</v>
      </c>
      <c r="M17" s="406"/>
    </row>
    <row r="18" spans="1:13" ht="12.2" hidden="1" customHeight="1" outlineLevel="2" x14ac:dyDescent="0.2">
      <c r="A18" s="397" t="s">
        <v>1142</v>
      </c>
      <c r="B18" s="397" t="s">
        <v>1165</v>
      </c>
      <c r="C18" s="397" t="s">
        <v>1175</v>
      </c>
      <c r="D18" s="397" t="s">
        <v>1154</v>
      </c>
      <c r="E18" s="397" t="s">
        <v>1146</v>
      </c>
      <c r="F18" s="397" t="s">
        <v>1176</v>
      </c>
      <c r="G18" s="397" t="s">
        <v>1146</v>
      </c>
      <c r="H18" s="397" t="s">
        <v>1146</v>
      </c>
      <c r="I18" s="397" t="s">
        <v>1146</v>
      </c>
      <c r="J18" s="406"/>
      <c r="K18" s="406">
        <v>155.38</v>
      </c>
      <c r="L18" s="406">
        <v>-9169154.25</v>
      </c>
      <c r="M18" s="406"/>
    </row>
    <row r="19" spans="1:13" ht="12.2" hidden="1" customHeight="1" outlineLevel="2" x14ac:dyDescent="0.2">
      <c r="A19" s="397" t="s">
        <v>1142</v>
      </c>
      <c r="B19" s="397" t="s">
        <v>1165</v>
      </c>
      <c r="C19" s="397" t="s">
        <v>1177</v>
      </c>
      <c r="D19" s="397" t="s">
        <v>1178</v>
      </c>
      <c r="E19" s="397" t="s">
        <v>1146</v>
      </c>
      <c r="F19" s="397" t="s">
        <v>1179</v>
      </c>
      <c r="G19" s="397" t="s">
        <v>1146</v>
      </c>
      <c r="H19" s="397" t="s">
        <v>1146</v>
      </c>
      <c r="I19" s="397" t="s">
        <v>1146</v>
      </c>
      <c r="J19" s="406"/>
      <c r="K19" s="406">
        <v>6.45</v>
      </c>
      <c r="L19" s="406">
        <v>-9169160.6999999993</v>
      </c>
      <c r="M19" s="406"/>
    </row>
    <row r="20" spans="1:13" ht="12.2" hidden="1" customHeight="1" outlineLevel="2" x14ac:dyDescent="0.2">
      <c r="A20" s="397" t="s">
        <v>1142</v>
      </c>
      <c r="B20" s="397" t="s">
        <v>1165</v>
      </c>
      <c r="C20" s="397" t="s">
        <v>1180</v>
      </c>
      <c r="D20" s="397" t="s">
        <v>1160</v>
      </c>
      <c r="E20" s="397" t="s">
        <v>1146</v>
      </c>
      <c r="F20" s="397" t="s">
        <v>1181</v>
      </c>
      <c r="G20" s="397" t="s">
        <v>1146</v>
      </c>
      <c r="H20" s="397" t="s">
        <v>1146</v>
      </c>
      <c r="I20" s="397" t="s">
        <v>1146</v>
      </c>
      <c r="J20" s="406"/>
      <c r="K20" s="406">
        <v>140.61000000000001</v>
      </c>
      <c r="L20" s="406">
        <v>-9169301.3100000005</v>
      </c>
      <c r="M20" s="406"/>
    </row>
    <row r="21" spans="1:13" ht="12.2" hidden="1" customHeight="1" outlineLevel="2" x14ac:dyDescent="0.2">
      <c r="A21" s="397" t="s">
        <v>1142</v>
      </c>
      <c r="B21" s="397" t="s">
        <v>1182</v>
      </c>
      <c r="C21" s="397" t="s">
        <v>1183</v>
      </c>
      <c r="D21" s="397" t="s">
        <v>1178</v>
      </c>
      <c r="E21" s="397" t="s">
        <v>1146</v>
      </c>
      <c r="F21" s="397" t="s">
        <v>1184</v>
      </c>
      <c r="G21" s="397" t="s">
        <v>1146</v>
      </c>
      <c r="H21" s="397" t="s">
        <v>1146</v>
      </c>
      <c r="I21" s="397" t="s">
        <v>1146</v>
      </c>
      <c r="J21" s="406"/>
      <c r="K21" s="406">
        <v>10.37</v>
      </c>
      <c r="L21" s="406">
        <v>-9169311.6799999997</v>
      </c>
      <c r="M21" s="406"/>
    </row>
    <row r="22" spans="1:13" ht="12.2" hidden="1" customHeight="1" outlineLevel="2" x14ac:dyDescent="0.2">
      <c r="A22" s="397" t="s">
        <v>1142</v>
      </c>
      <c r="B22" s="397" t="s">
        <v>1182</v>
      </c>
      <c r="C22" s="397" t="s">
        <v>1185</v>
      </c>
      <c r="D22" s="397" t="s">
        <v>1149</v>
      </c>
      <c r="E22" s="397" t="s">
        <v>1146</v>
      </c>
      <c r="F22" s="397" t="s">
        <v>1186</v>
      </c>
      <c r="G22" s="397" t="s">
        <v>1146</v>
      </c>
      <c r="H22" s="397" t="s">
        <v>1146</v>
      </c>
      <c r="I22" s="397" t="s">
        <v>1146</v>
      </c>
      <c r="J22" s="406"/>
      <c r="K22" s="406">
        <v>56.5</v>
      </c>
      <c r="L22" s="406">
        <v>-9169368.1799999997</v>
      </c>
      <c r="M22" s="406"/>
    </row>
    <row r="23" spans="1:13" ht="12.2" hidden="1" customHeight="1" outlineLevel="2" x14ac:dyDescent="0.2">
      <c r="A23" s="397" t="s">
        <v>1142</v>
      </c>
      <c r="B23" s="397" t="s">
        <v>1182</v>
      </c>
      <c r="C23" s="397" t="s">
        <v>1187</v>
      </c>
      <c r="D23" s="397" t="s">
        <v>1145</v>
      </c>
      <c r="E23" s="397" t="s">
        <v>1146</v>
      </c>
      <c r="F23" s="397" t="s">
        <v>1188</v>
      </c>
      <c r="G23" s="397" t="s">
        <v>1146</v>
      </c>
      <c r="H23" s="397" t="s">
        <v>1146</v>
      </c>
      <c r="I23" s="397" t="s">
        <v>1146</v>
      </c>
      <c r="J23" s="406"/>
      <c r="K23" s="406">
        <v>22.76</v>
      </c>
      <c r="L23" s="406">
        <v>-9169390.9399999995</v>
      </c>
      <c r="M23" s="406"/>
    </row>
    <row r="24" spans="1:13" ht="12.2" hidden="1" customHeight="1" outlineLevel="2" x14ac:dyDescent="0.2">
      <c r="A24" s="397" t="s">
        <v>1142</v>
      </c>
      <c r="B24" s="397" t="s">
        <v>1189</v>
      </c>
      <c r="C24" s="397" t="s">
        <v>1190</v>
      </c>
      <c r="D24" s="397" t="s">
        <v>1191</v>
      </c>
      <c r="E24" s="397" t="s">
        <v>1146</v>
      </c>
      <c r="F24" s="397" t="s">
        <v>1192</v>
      </c>
      <c r="G24" s="397" t="s">
        <v>1146</v>
      </c>
      <c r="H24" s="397" t="s">
        <v>1146</v>
      </c>
      <c r="I24" s="397" t="s">
        <v>1146</v>
      </c>
      <c r="J24" s="406"/>
      <c r="K24" s="406">
        <v>54.18</v>
      </c>
      <c r="L24" s="406">
        <v>-9169445.1199999992</v>
      </c>
      <c r="M24" s="406"/>
    </row>
    <row r="25" spans="1:13" ht="12.2" hidden="1" customHeight="1" outlineLevel="2" x14ac:dyDescent="0.2">
      <c r="A25" s="397" t="s">
        <v>1142</v>
      </c>
      <c r="B25" s="397" t="s">
        <v>1189</v>
      </c>
      <c r="C25" s="397" t="s">
        <v>1193</v>
      </c>
      <c r="D25" s="397" t="s">
        <v>1149</v>
      </c>
      <c r="E25" s="397" t="s">
        <v>1146</v>
      </c>
      <c r="F25" s="397" t="s">
        <v>1194</v>
      </c>
      <c r="G25" s="397" t="s">
        <v>1146</v>
      </c>
      <c r="H25" s="397" t="s">
        <v>1146</v>
      </c>
      <c r="I25" s="397" t="s">
        <v>1146</v>
      </c>
      <c r="J25" s="406"/>
      <c r="K25" s="406">
        <v>9.14</v>
      </c>
      <c r="L25" s="406">
        <v>-9169454.2599999998</v>
      </c>
      <c r="M25" s="406"/>
    </row>
    <row r="26" spans="1:13" ht="12.2" hidden="1" customHeight="1" outlineLevel="2" x14ac:dyDescent="0.2">
      <c r="A26" s="397" t="s">
        <v>1142</v>
      </c>
      <c r="B26" s="397" t="s">
        <v>1189</v>
      </c>
      <c r="C26" s="397" t="s">
        <v>1195</v>
      </c>
      <c r="D26" s="397" t="s">
        <v>1145</v>
      </c>
      <c r="E26" s="397" t="s">
        <v>1146</v>
      </c>
      <c r="F26" s="397" t="s">
        <v>1196</v>
      </c>
      <c r="G26" s="397" t="s">
        <v>1146</v>
      </c>
      <c r="H26" s="397" t="s">
        <v>1146</v>
      </c>
      <c r="I26" s="397" t="s">
        <v>1146</v>
      </c>
      <c r="J26" s="406"/>
      <c r="K26" s="406">
        <v>12.64</v>
      </c>
      <c r="L26" s="406">
        <v>-9169466.9000000004</v>
      </c>
      <c r="M26" s="406"/>
    </row>
    <row r="27" spans="1:13" ht="12.2" hidden="1" customHeight="1" outlineLevel="2" x14ac:dyDescent="0.2">
      <c r="A27" s="397" t="s">
        <v>1142</v>
      </c>
      <c r="B27" s="397" t="s">
        <v>1197</v>
      </c>
      <c r="C27" s="397" t="s">
        <v>1198</v>
      </c>
      <c r="D27" s="397" t="s">
        <v>1199</v>
      </c>
      <c r="E27" s="397" t="s">
        <v>1146</v>
      </c>
      <c r="F27" s="397" t="s">
        <v>1200</v>
      </c>
      <c r="G27" s="397" t="s">
        <v>1146</v>
      </c>
      <c r="H27" s="397" t="s">
        <v>1146</v>
      </c>
      <c r="I27" s="397" t="s">
        <v>1146</v>
      </c>
      <c r="J27" s="406"/>
      <c r="K27" s="406">
        <v>1.37</v>
      </c>
      <c r="L27" s="406">
        <v>-9169468.2699999996</v>
      </c>
      <c r="M27" s="406"/>
    </row>
    <row r="28" spans="1:13" ht="12.2" hidden="1" customHeight="1" outlineLevel="2" x14ac:dyDescent="0.2">
      <c r="A28" s="397" t="s">
        <v>1142</v>
      </c>
      <c r="B28" s="397" t="s">
        <v>1197</v>
      </c>
      <c r="C28" s="397" t="s">
        <v>1201</v>
      </c>
      <c r="D28" s="397" t="s">
        <v>1149</v>
      </c>
      <c r="E28" s="397" t="s">
        <v>1146</v>
      </c>
      <c r="F28" s="397" t="s">
        <v>1202</v>
      </c>
      <c r="G28" s="397" t="s">
        <v>1146</v>
      </c>
      <c r="H28" s="397" t="s">
        <v>1146</v>
      </c>
      <c r="I28" s="397" t="s">
        <v>1146</v>
      </c>
      <c r="J28" s="406"/>
      <c r="K28" s="406">
        <v>79.010000000000005</v>
      </c>
      <c r="L28" s="406">
        <v>-9169547.2799999993</v>
      </c>
      <c r="M28" s="406"/>
    </row>
    <row r="29" spans="1:13" ht="12.2" hidden="1" customHeight="1" outlineLevel="2" x14ac:dyDescent="0.2">
      <c r="A29" s="397" t="s">
        <v>1142</v>
      </c>
      <c r="B29" s="397" t="s">
        <v>1197</v>
      </c>
      <c r="C29" s="397" t="s">
        <v>1203</v>
      </c>
      <c r="D29" s="397" t="s">
        <v>1149</v>
      </c>
      <c r="E29" s="397" t="s">
        <v>1146</v>
      </c>
      <c r="F29" s="397" t="s">
        <v>1204</v>
      </c>
      <c r="G29" s="397" t="s">
        <v>1146</v>
      </c>
      <c r="H29" s="397" t="s">
        <v>1146</v>
      </c>
      <c r="I29" s="397" t="s">
        <v>1146</v>
      </c>
      <c r="J29" s="406"/>
      <c r="K29" s="406">
        <v>18.96</v>
      </c>
      <c r="L29" s="406">
        <v>-9169566.2400000002</v>
      </c>
      <c r="M29" s="406"/>
    </row>
    <row r="30" spans="1:13" ht="12.2" hidden="1" customHeight="1" outlineLevel="2" x14ac:dyDescent="0.2">
      <c r="A30" s="397" t="s">
        <v>1142</v>
      </c>
      <c r="B30" s="397" t="s">
        <v>1197</v>
      </c>
      <c r="C30" s="397" t="s">
        <v>1205</v>
      </c>
      <c r="D30" s="397" t="s">
        <v>1149</v>
      </c>
      <c r="E30" s="397" t="s">
        <v>1146</v>
      </c>
      <c r="F30" s="397" t="s">
        <v>1206</v>
      </c>
      <c r="G30" s="397" t="s">
        <v>1146</v>
      </c>
      <c r="H30" s="397" t="s">
        <v>1146</v>
      </c>
      <c r="I30" s="397" t="s">
        <v>1146</v>
      </c>
      <c r="J30" s="406"/>
      <c r="K30" s="406">
        <v>27.67</v>
      </c>
      <c r="L30" s="406">
        <v>-9169593.9100000001</v>
      </c>
      <c r="M30" s="406"/>
    </row>
    <row r="31" spans="1:13" ht="12.2" hidden="1" customHeight="1" outlineLevel="2" x14ac:dyDescent="0.2">
      <c r="A31" s="397" t="s">
        <v>1142</v>
      </c>
      <c r="B31" s="397" t="s">
        <v>1197</v>
      </c>
      <c r="C31" s="397" t="s">
        <v>1207</v>
      </c>
      <c r="D31" s="397" t="s">
        <v>1178</v>
      </c>
      <c r="E31" s="397" t="s">
        <v>1146</v>
      </c>
      <c r="F31" s="397" t="s">
        <v>1208</v>
      </c>
      <c r="G31" s="397" t="s">
        <v>1146</v>
      </c>
      <c r="H31" s="397" t="s">
        <v>1146</v>
      </c>
      <c r="I31" s="397" t="s">
        <v>1146</v>
      </c>
      <c r="J31" s="406"/>
      <c r="K31" s="406">
        <v>9.0299999999999994</v>
      </c>
      <c r="L31" s="406">
        <v>-9169602.9399999995</v>
      </c>
      <c r="M31" s="406"/>
    </row>
    <row r="32" spans="1:13" ht="12.2" hidden="1" customHeight="1" outlineLevel="2" x14ac:dyDescent="0.2">
      <c r="A32" s="397" t="s">
        <v>1142</v>
      </c>
      <c r="B32" s="397" t="s">
        <v>1209</v>
      </c>
      <c r="C32" s="397" t="s">
        <v>1210</v>
      </c>
      <c r="D32" s="397" t="s">
        <v>1149</v>
      </c>
      <c r="E32" s="397" t="s">
        <v>1146</v>
      </c>
      <c r="F32" s="397" t="s">
        <v>1211</v>
      </c>
      <c r="G32" s="397" t="s">
        <v>1146</v>
      </c>
      <c r="H32" s="397" t="s">
        <v>1146</v>
      </c>
      <c r="I32" s="397" t="s">
        <v>1146</v>
      </c>
      <c r="J32" s="406"/>
      <c r="K32" s="406">
        <v>71.67</v>
      </c>
      <c r="L32" s="406">
        <v>-9169674.6099999994</v>
      </c>
      <c r="M32" s="406"/>
    </row>
    <row r="33" spans="1:13" ht="12.2" hidden="1" customHeight="1" outlineLevel="2" x14ac:dyDescent="0.2">
      <c r="A33" s="397" t="s">
        <v>1142</v>
      </c>
      <c r="B33" s="397" t="s">
        <v>1212</v>
      </c>
      <c r="C33" s="397" t="s">
        <v>1213</v>
      </c>
      <c r="D33" s="397" t="s">
        <v>1214</v>
      </c>
      <c r="E33" s="397" t="s">
        <v>1146</v>
      </c>
      <c r="F33" s="397" t="s">
        <v>1215</v>
      </c>
      <c r="G33" s="397" t="s">
        <v>1146</v>
      </c>
      <c r="H33" s="397" t="s">
        <v>1146</v>
      </c>
      <c r="I33" s="397" t="s">
        <v>1146</v>
      </c>
      <c r="J33" s="406"/>
      <c r="K33" s="406"/>
      <c r="L33" s="406">
        <v>-9169674.6099999994</v>
      </c>
      <c r="M33" s="406"/>
    </row>
    <row r="34" spans="1:13" ht="12.2" hidden="1" customHeight="1" outlineLevel="2" x14ac:dyDescent="0.2">
      <c r="A34" s="397" t="s">
        <v>1142</v>
      </c>
      <c r="B34" s="397" t="s">
        <v>1212</v>
      </c>
      <c r="C34" s="397" t="s">
        <v>1216</v>
      </c>
      <c r="D34" s="397" t="s">
        <v>1217</v>
      </c>
      <c r="E34" s="397" t="s">
        <v>1146</v>
      </c>
      <c r="F34" s="397" t="s">
        <v>1218</v>
      </c>
      <c r="G34" s="397" t="s">
        <v>1146</v>
      </c>
      <c r="H34" s="397" t="s">
        <v>1146</v>
      </c>
      <c r="I34" s="397" t="s">
        <v>1146</v>
      </c>
      <c r="J34" s="406"/>
      <c r="K34" s="406">
        <v>9.0299999999999994</v>
      </c>
      <c r="L34" s="406">
        <v>-9169683.6400000006</v>
      </c>
      <c r="M34" s="406"/>
    </row>
    <row r="35" spans="1:13" ht="12.2" hidden="1" customHeight="1" outlineLevel="2" x14ac:dyDescent="0.2">
      <c r="A35" s="397" t="s">
        <v>1142</v>
      </c>
      <c r="B35" s="397" t="s">
        <v>1212</v>
      </c>
      <c r="C35" s="397" t="s">
        <v>1219</v>
      </c>
      <c r="D35" s="397" t="s">
        <v>1220</v>
      </c>
      <c r="E35" s="397" t="s">
        <v>1146</v>
      </c>
      <c r="F35" s="397" t="s">
        <v>1221</v>
      </c>
      <c r="G35" s="397" t="s">
        <v>1146</v>
      </c>
      <c r="H35" s="397" t="s">
        <v>1146</v>
      </c>
      <c r="I35" s="397" t="s">
        <v>1146</v>
      </c>
      <c r="J35" s="406"/>
      <c r="K35" s="406">
        <v>9.4700000000000006</v>
      </c>
      <c r="L35" s="406">
        <v>-9169693.1099999994</v>
      </c>
      <c r="M35" s="406"/>
    </row>
    <row r="36" spans="1:13" ht="12.2" hidden="1" customHeight="1" outlineLevel="2" x14ac:dyDescent="0.2">
      <c r="A36" s="397" t="s">
        <v>1142</v>
      </c>
      <c r="B36" s="397" t="s">
        <v>1212</v>
      </c>
      <c r="C36" s="397" t="s">
        <v>1222</v>
      </c>
      <c r="D36" s="397" t="s">
        <v>1160</v>
      </c>
      <c r="E36" s="397" t="s">
        <v>1146</v>
      </c>
      <c r="F36" s="397" t="s">
        <v>1223</v>
      </c>
      <c r="G36" s="397" t="s">
        <v>1146</v>
      </c>
      <c r="H36" s="397" t="s">
        <v>1146</v>
      </c>
      <c r="I36" s="397" t="s">
        <v>1146</v>
      </c>
      <c r="J36" s="406"/>
      <c r="K36" s="406">
        <v>451.66</v>
      </c>
      <c r="L36" s="406">
        <v>-9170144.7699999996</v>
      </c>
      <c r="M36" s="406"/>
    </row>
    <row r="37" spans="1:13" ht="12.2" hidden="1" customHeight="1" outlineLevel="2" x14ac:dyDescent="0.2">
      <c r="A37" s="397" t="s">
        <v>1142</v>
      </c>
      <c r="B37" s="397" t="s">
        <v>1212</v>
      </c>
      <c r="C37" s="397" t="s">
        <v>1224</v>
      </c>
      <c r="D37" s="397" t="s">
        <v>1225</v>
      </c>
      <c r="E37" s="397" t="s">
        <v>1146</v>
      </c>
      <c r="F37" s="397" t="s">
        <v>1226</v>
      </c>
      <c r="G37" s="397" t="s">
        <v>1146</v>
      </c>
      <c r="H37" s="397" t="s">
        <v>1146</v>
      </c>
      <c r="I37" s="397" t="s">
        <v>1146</v>
      </c>
      <c r="J37" s="406"/>
      <c r="K37" s="406">
        <v>14469.66</v>
      </c>
      <c r="L37" s="406">
        <v>-9184614.4299999997</v>
      </c>
      <c r="M37" s="406"/>
    </row>
    <row r="38" spans="1:13" ht="12.2" hidden="1" customHeight="1" outlineLevel="2" x14ac:dyDescent="0.2">
      <c r="A38" s="397" t="s">
        <v>1142</v>
      </c>
      <c r="B38" s="397" t="s">
        <v>1227</v>
      </c>
      <c r="C38" s="397" t="s">
        <v>1228</v>
      </c>
      <c r="D38" s="397" t="s">
        <v>1178</v>
      </c>
      <c r="E38" s="397" t="s">
        <v>1146</v>
      </c>
      <c r="F38" s="397" t="s">
        <v>1229</v>
      </c>
      <c r="G38" s="397" t="s">
        <v>1146</v>
      </c>
      <c r="H38" s="397" t="s">
        <v>1146</v>
      </c>
      <c r="I38" s="397" t="s">
        <v>1146</v>
      </c>
      <c r="J38" s="406"/>
      <c r="K38" s="406">
        <v>2.2599999999999998</v>
      </c>
      <c r="L38" s="406">
        <v>-9184616.6899999995</v>
      </c>
      <c r="M38" s="406"/>
    </row>
    <row r="39" spans="1:13" ht="12.2" hidden="1" customHeight="1" outlineLevel="2" x14ac:dyDescent="0.2">
      <c r="A39" s="397" t="s">
        <v>1142</v>
      </c>
      <c r="B39" s="397" t="s">
        <v>1227</v>
      </c>
      <c r="C39" s="397" t="s">
        <v>1230</v>
      </c>
      <c r="D39" s="397" t="s">
        <v>1149</v>
      </c>
      <c r="E39" s="397" t="s">
        <v>1146</v>
      </c>
      <c r="F39" s="397" t="s">
        <v>1231</v>
      </c>
      <c r="G39" s="397" t="s">
        <v>1146</v>
      </c>
      <c r="H39" s="397" t="s">
        <v>1146</v>
      </c>
      <c r="I39" s="397" t="s">
        <v>1146</v>
      </c>
      <c r="J39" s="406"/>
      <c r="K39" s="406">
        <v>137.66999999999999</v>
      </c>
      <c r="L39" s="406">
        <v>-9184754.3599999994</v>
      </c>
      <c r="M39" s="406"/>
    </row>
    <row r="40" spans="1:13" ht="12.2" hidden="1" customHeight="1" outlineLevel="2" x14ac:dyDescent="0.2">
      <c r="A40" s="397" t="s">
        <v>1142</v>
      </c>
      <c r="B40" s="397" t="s">
        <v>1227</v>
      </c>
      <c r="C40" s="397" t="s">
        <v>1232</v>
      </c>
      <c r="D40" s="397" t="s">
        <v>1149</v>
      </c>
      <c r="E40" s="397" t="s">
        <v>1146</v>
      </c>
      <c r="F40" s="397" t="s">
        <v>1233</v>
      </c>
      <c r="G40" s="397" t="s">
        <v>1146</v>
      </c>
      <c r="H40" s="397" t="s">
        <v>1146</v>
      </c>
      <c r="I40" s="397" t="s">
        <v>1146</v>
      </c>
      <c r="J40" s="406"/>
      <c r="K40" s="406">
        <v>182.42</v>
      </c>
      <c r="L40" s="406">
        <v>-9184936.7799999993</v>
      </c>
      <c r="M40" s="406"/>
    </row>
    <row r="41" spans="1:13" ht="12.2" hidden="1" customHeight="1" outlineLevel="2" x14ac:dyDescent="0.2">
      <c r="A41" s="397" t="s">
        <v>1142</v>
      </c>
      <c r="B41" s="397" t="s">
        <v>1227</v>
      </c>
      <c r="C41" s="397" t="s">
        <v>1234</v>
      </c>
      <c r="D41" s="397" t="s">
        <v>1154</v>
      </c>
      <c r="E41" s="397" t="s">
        <v>1146</v>
      </c>
      <c r="F41" s="397" t="s">
        <v>1235</v>
      </c>
      <c r="G41" s="397" t="s">
        <v>1146</v>
      </c>
      <c r="H41" s="397" t="s">
        <v>1146</v>
      </c>
      <c r="I41" s="397" t="s">
        <v>1146</v>
      </c>
      <c r="J41" s="406"/>
      <c r="K41" s="406">
        <v>135.43</v>
      </c>
      <c r="L41" s="406">
        <v>-9185072.2100000009</v>
      </c>
      <c r="M41" s="406"/>
    </row>
    <row r="42" spans="1:13" ht="12.2" hidden="1" customHeight="1" outlineLevel="2" x14ac:dyDescent="0.2">
      <c r="A42" s="397" t="s">
        <v>1142</v>
      </c>
      <c r="B42" s="397" t="s">
        <v>1227</v>
      </c>
      <c r="C42" s="397" t="s">
        <v>1236</v>
      </c>
      <c r="D42" s="397" t="s">
        <v>1149</v>
      </c>
      <c r="E42" s="397" t="s">
        <v>1146</v>
      </c>
      <c r="F42" s="397" t="s">
        <v>1237</v>
      </c>
      <c r="G42" s="397" t="s">
        <v>1146</v>
      </c>
      <c r="H42" s="397" t="s">
        <v>1146</v>
      </c>
      <c r="I42" s="397" t="s">
        <v>1146</v>
      </c>
      <c r="J42" s="406"/>
      <c r="K42" s="406">
        <v>112.22</v>
      </c>
      <c r="L42" s="406">
        <v>-9185184.4299999997</v>
      </c>
      <c r="M42" s="406"/>
    </row>
    <row r="43" spans="1:13" ht="12.2" hidden="1" customHeight="1" outlineLevel="2" x14ac:dyDescent="0.2">
      <c r="A43" s="397" t="s">
        <v>1142</v>
      </c>
      <c r="B43" s="397" t="s">
        <v>1238</v>
      </c>
      <c r="C43" s="397" t="s">
        <v>1239</v>
      </c>
      <c r="D43" s="397" t="s">
        <v>1149</v>
      </c>
      <c r="E43" s="397" t="s">
        <v>1146</v>
      </c>
      <c r="F43" s="397" t="s">
        <v>1240</v>
      </c>
      <c r="G43" s="397" t="s">
        <v>1146</v>
      </c>
      <c r="H43" s="397" t="s">
        <v>1146</v>
      </c>
      <c r="I43" s="397" t="s">
        <v>1146</v>
      </c>
      <c r="J43" s="406"/>
      <c r="K43" s="406">
        <v>65.27</v>
      </c>
      <c r="L43" s="406">
        <v>-9185249.6999999993</v>
      </c>
      <c r="M43" s="406"/>
    </row>
    <row r="44" spans="1:13" ht="12.2" hidden="1" customHeight="1" outlineLevel="2" x14ac:dyDescent="0.2">
      <c r="A44" s="397" t="s">
        <v>1142</v>
      </c>
      <c r="B44" s="397" t="s">
        <v>1238</v>
      </c>
      <c r="C44" s="397" t="s">
        <v>1241</v>
      </c>
      <c r="D44" s="397" t="s">
        <v>1149</v>
      </c>
      <c r="E44" s="397" t="s">
        <v>1146</v>
      </c>
      <c r="F44" s="397" t="s">
        <v>1242</v>
      </c>
      <c r="G44" s="397" t="s">
        <v>1146</v>
      </c>
      <c r="H44" s="397" t="s">
        <v>1146</v>
      </c>
      <c r="I44" s="397" t="s">
        <v>1146</v>
      </c>
      <c r="J44" s="406"/>
      <c r="K44" s="406">
        <v>48.53</v>
      </c>
      <c r="L44" s="406">
        <v>-9185298.2300000004</v>
      </c>
      <c r="M44" s="406"/>
    </row>
    <row r="45" spans="1:13" ht="12.2" hidden="1" customHeight="1" outlineLevel="2" x14ac:dyDescent="0.2">
      <c r="A45" s="397" t="s">
        <v>1142</v>
      </c>
      <c r="B45" s="397" t="s">
        <v>1238</v>
      </c>
      <c r="C45" s="397" t="s">
        <v>1243</v>
      </c>
      <c r="D45" s="397" t="s">
        <v>1178</v>
      </c>
      <c r="E45" s="397" t="s">
        <v>1146</v>
      </c>
      <c r="F45" s="397" t="s">
        <v>1244</v>
      </c>
      <c r="G45" s="397" t="s">
        <v>1146</v>
      </c>
      <c r="H45" s="397" t="s">
        <v>1146</v>
      </c>
      <c r="I45" s="397" t="s">
        <v>1146</v>
      </c>
      <c r="J45" s="406"/>
      <c r="K45" s="406">
        <v>8.48</v>
      </c>
      <c r="L45" s="406">
        <v>-9185306.7100000009</v>
      </c>
      <c r="M45" s="406"/>
    </row>
    <row r="46" spans="1:13" ht="12.2" hidden="1" customHeight="1" outlineLevel="2" x14ac:dyDescent="0.2">
      <c r="A46" s="397" t="s">
        <v>1142</v>
      </c>
      <c r="B46" s="397" t="s">
        <v>1245</v>
      </c>
      <c r="C46" s="397" t="s">
        <v>1246</v>
      </c>
      <c r="D46" s="397" t="s">
        <v>1149</v>
      </c>
      <c r="E46" s="397" t="s">
        <v>1146</v>
      </c>
      <c r="F46" s="397" t="s">
        <v>1247</v>
      </c>
      <c r="G46" s="397" t="s">
        <v>1146</v>
      </c>
      <c r="H46" s="397" t="s">
        <v>1146</v>
      </c>
      <c r="I46" s="397" t="s">
        <v>1146</v>
      </c>
      <c r="J46" s="406"/>
      <c r="K46" s="406">
        <v>38.1</v>
      </c>
      <c r="L46" s="406">
        <v>-9185344.8100000005</v>
      </c>
      <c r="M46" s="406"/>
    </row>
    <row r="47" spans="1:13" ht="12.2" hidden="1" customHeight="1" outlineLevel="2" x14ac:dyDescent="0.2">
      <c r="A47" s="397" t="s">
        <v>1142</v>
      </c>
      <c r="B47" s="397" t="s">
        <v>1245</v>
      </c>
      <c r="C47" s="397" t="s">
        <v>1248</v>
      </c>
      <c r="D47" s="397" t="s">
        <v>1249</v>
      </c>
      <c r="E47" s="397" t="s">
        <v>1146</v>
      </c>
      <c r="F47" s="397" t="s">
        <v>1250</v>
      </c>
      <c r="G47" s="397" t="s">
        <v>1146</v>
      </c>
      <c r="H47" s="397" t="s">
        <v>1146</v>
      </c>
      <c r="I47" s="397" t="s">
        <v>1146</v>
      </c>
      <c r="J47" s="406"/>
      <c r="K47" s="406">
        <v>14.74</v>
      </c>
      <c r="L47" s="406">
        <v>-9185359.5500000007</v>
      </c>
      <c r="M47" s="406"/>
    </row>
    <row r="48" spans="1:13" ht="12.2" hidden="1" customHeight="1" outlineLevel="2" x14ac:dyDescent="0.2">
      <c r="A48" s="397" t="s">
        <v>1142</v>
      </c>
      <c r="B48" s="397" t="s">
        <v>1251</v>
      </c>
      <c r="C48" s="397" t="s">
        <v>1252</v>
      </c>
      <c r="D48" s="397" t="s">
        <v>1253</v>
      </c>
      <c r="E48" s="397" t="s">
        <v>1146</v>
      </c>
      <c r="F48" s="397" t="s">
        <v>1254</v>
      </c>
      <c r="G48" s="397" t="s">
        <v>1146</v>
      </c>
      <c r="H48" s="397" t="s">
        <v>1146</v>
      </c>
      <c r="I48" s="397" t="s">
        <v>1146</v>
      </c>
      <c r="J48" s="406"/>
      <c r="K48" s="406">
        <v>58.35</v>
      </c>
      <c r="L48" s="406">
        <v>-9185417.9000000004</v>
      </c>
      <c r="M48" s="406"/>
    </row>
    <row r="49" spans="1:13" ht="12.2" hidden="1" customHeight="1" outlineLevel="2" x14ac:dyDescent="0.2">
      <c r="A49" s="397" t="s">
        <v>1142</v>
      </c>
      <c r="B49" s="397" t="s">
        <v>1255</v>
      </c>
      <c r="C49" s="397" t="s">
        <v>1256</v>
      </c>
      <c r="D49" s="397" t="s">
        <v>1149</v>
      </c>
      <c r="E49" s="397" t="s">
        <v>1146</v>
      </c>
      <c r="F49" s="397" t="s">
        <v>1257</v>
      </c>
      <c r="G49" s="397" t="s">
        <v>1146</v>
      </c>
      <c r="H49" s="397" t="s">
        <v>1146</v>
      </c>
      <c r="I49" s="397" t="s">
        <v>1146</v>
      </c>
      <c r="J49" s="406"/>
      <c r="K49" s="406">
        <v>40.97</v>
      </c>
      <c r="L49" s="406">
        <v>-9185458.8699999992</v>
      </c>
      <c r="M49" s="406"/>
    </row>
    <row r="50" spans="1:13" ht="12.2" hidden="1" customHeight="1" outlineLevel="2" x14ac:dyDescent="0.2">
      <c r="A50" s="397" t="s">
        <v>1142</v>
      </c>
      <c r="B50" s="397" t="s">
        <v>1255</v>
      </c>
      <c r="C50" s="397" t="s">
        <v>1258</v>
      </c>
      <c r="D50" s="397" t="s">
        <v>1259</v>
      </c>
      <c r="E50" s="397" t="s">
        <v>1146</v>
      </c>
      <c r="F50" s="397" t="s">
        <v>1260</v>
      </c>
      <c r="G50" s="397" t="s">
        <v>1146</v>
      </c>
      <c r="H50" s="397" t="s">
        <v>1146</v>
      </c>
      <c r="I50" s="397" t="s">
        <v>1146</v>
      </c>
      <c r="J50" s="406"/>
      <c r="K50" s="406">
        <v>59.59</v>
      </c>
      <c r="L50" s="406">
        <v>-9185518.4600000009</v>
      </c>
      <c r="M50" s="406"/>
    </row>
    <row r="51" spans="1:13" ht="12.2" hidden="1" customHeight="1" outlineLevel="2" x14ac:dyDescent="0.2">
      <c r="A51" s="397" t="s">
        <v>1142</v>
      </c>
      <c r="B51" s="397" t="s">
        <v>1255</v>
      </c>
      <c r="C51" s="397" t="s">
        <v>1261</v>
      </c>
      <c r="D51" s="397" t="s">
        <v>1167</v>
      </c>
      <c r="E51" s="397" t="s">
        <v>1146</v>
      </c>
      <c r="F51" s="397" t="s">
        <v>1262</v>
      </c>
      <c r="G51" s="397" t="s">
        <v>1146</v>
      </c>
      <c r="H51" s="397" t="s">
        <v>1146</v>
      </c>
      <c r="I51" s="397" t="s">
        <v>1146</v>
      </c>
      <c r="J51" s="406"/>
      <c r="K51" s="406">
        <v>80.650000000000006</v>
      </c>
      <c r="L51" s="406">
        <v>-9185599.1099999994</v>
      </c>
      <c r="M51" s="406"/>
    </row>
    <row r="52" spans="1:13" ht="12.2" hidden="1" customHeight="1" outlineLevel="2" x14ac:dyDescent="0.2">
      <c r="A52" s="397" t="s">
        <v>1142</v>
      </c>
      <c r="B52" s="397" t="s">
        <v>1255</v>
      </c>
      <c r="C52" s="397" t="s">
        <v>1263</v>
      </c>
      <c r="D52" s="397" t="s">
        <v>1178</v>
      </c>
      <c r="E52" s="397" t="s">
        <v>1146</v>
      </c>
      <c r="F52" s="397" t="s">
        <v>1264</v>
      </c>
      <c r="G52" s="397" t="s">
        <v>1146</v>
      </c>
      <c r="H52" s="397" t="s">
        <v>1146</v>
      </c>
      <c r="I52" s="397" t="s">
        <v>1146</v>
      </c>
      <c r="J52" s="406"/>
      <c r="K52" s="406">
        <v>5.64</v>
      </c>
      <c r="L52" s="406">
        <v>-9185604.75</v>
      </c>
      <c r="M52" s="406"/>
    </row>
    <row r="53" spans="1:13" ht="12.2" hidden="1" customHeight="1" outlineLevel="2" x14ac:dyDescent="0.2">
      <c r="A53" s="397" t="s">
        <v>1142</v>
      </c>
      <c r="B53" s="397" t="s">
        <v>1255</v>
      </c>
      <c r="C53" s="397" t="s">
        <v>1265</v>
      </c>
      <c r="D53" s="397" t="s">
        <v>1160</v>
      </c>
      <c r="E53" s="397" t="s">
        <v>1146</v>
      </c>
      <c r="F53" s="397" t="s">
        <v>1266</v>
      </c>
      <c r="G53" s="397" t="s">
        <v>1146</v>
      </c>
      <c r="H53" s="397" t="s">
        <v>1146</v>
      </c>
      <c r="I53" s="397" t="s">
        <v>1146</v>
      </c>
      <c r="J53" s="406"/>
      <c r="K53" s="406">
        <v>304.29000000000002</v>
      </c>
      <c r="L53" s="406">
        <v>-9185909.0399999991</v>
      </c>
      <c r="M53" s="406"/>
    </row>
    <row r="54" spans="1:13" ht="12.2" hidden="1" customHeight="1" outlineLevel="2" x14ac:dyDescent="0.2">
      <c r="A54" s="397" t="s">
        <v>1142</v>
      </c>
      <c r="B54" s="397" t="s">
        <v>1267</v>
      </c>
      <c r="C54" s="397" t="s">
        <v>1268</v>
      </c>
      <c r="D54" s="397" t="s">
        <v>1178</v>
      </c>
      <c r="E54" s="397" t="s">
        <v>1146</v>
      </c>
      <c r="F54" s="397" t="s">
        <v>1269</v>
      </c>
      <c r="G54" s="397" t="s">
        <v>1146</v>
      </c>
      <c r="H54" s="397" t="s">
        <v>1146</v>
      </c>
      <c r="I54" s="397" t="s">
        <v>1146</v>
      </c>
      <c r="J54" s="406"/>
      <c r="K54" s="406">
        <v>2.2599999999999998</v>
      </c>
      <c r="L54" s="406">
        <v>-9185911.3000000007</v>
      </c>
      <c r="M54" s="406"/>
    </row>
    <row r="55" spans="1:13" ht="12.2" hidden="1" customHeight="1" outlineLevel="2" x14ac:dyDescent="0.2">
      <c r="A55" s="397" t="s">
        <v>1142</v>
      </c>
      <c r="B55" s="397" t="s">
        <v>1267</v>
      </c>
      <c r="C55" s="397" t="s">
        <v>1270</v>
      </c>
      <c r="D55" s="397" t="s">
        <v>1259</v>
      </c>
      <c r="E55" s="397" t="s">
        <v>1146</v>
      </c>
      <c r="F55" s="397" t="s">
        <v>1271</v>
      </c>
      <c r="G55" s="397" t="s">
        <v>1146</v>
      </c>
      <c r="H55" s="397" t="s">
        <v>1146</v>
      </c>
      <c r="I55" s="397" t="s">
        <v>1146</v>
      </c>
      <c r="J55" s="406"/>
      <c r="K55" s="406">
        <v>88.03</v>
      </c>
      <c r="L55" s="406">
        <v>-9185999.3300000001</v>
      </c>
      <c r="M55" s="406"/>
    </row>
    <row r="56" spans="1:13" ht="12.2" hidden="1" customHeight="1" outlineLevel="2" x14ac:dyDescent="0.2">
      <c r="A56" s="397" t="s">
        <v>1142</v>
      </c>
      <c r="B56" s="397" t="s">
        <v>1267</v>
      </c>
      <c r="C56" s="397" t="s">
        <v>1272</v>
      </c>
      <c r="D56" s="397" t="s">
        <v>1149</v>
      </c>
      <c r="E56" s="397" t="s">
        <v>1146</v>
      </c>
      <c r="F56" s="397" t="s">
        <v>1273</v>
      </c>
      <c r="G56" s="397" t="s">
        <v>1146</v>
      </c>
      <c r="H56" s="397" t="s">
        <v>1146</v>
      </c>
      <c r="I56" s="397" t="s">
        <v>1146</v>
      </c>
      <c r="J56" s="406"/>
      <c r="K56" s="406">
        <v>18.96</v>
      </c>
      <c r="L56" s="406">
        <v>-9186018.2899999991</v>
      </c>
      <c r="M56" s="406"/>
    </row>
    <row r="57" spans="1:13" ht="12.2" hidden="1" customHeight="1" outlineLevel="2" x14ac:dyDescent="0.2">
      <c r="A57" s="397" t="s">
        <v>1142</v>
      </c>
      <c r="B57" s="397" t="s">
        <v>1267</v>
      </c>
      <c r="C57" s="397" t="s">
        <v>1274</v>
      </c>
      <c r="D57" s="397" t="s">
        <v>1160</v>
      </c>
      <c r="E57" s="397" t="s">
        <v>1146</v>
      </c>
      <c r="F57" s="397" t="s">
        <v>1275</v>
      </c>
      <c r="G57" s="397" t="s">
        <v>1146</v>
      </c>
      <c r="H57" s="397" t="s">
        <v>1146</v>
      </c>
      <c r="I57" s="397" t="s">
        <v>1146</v>
      </c>
      <c r="J57" s="406"/>
      <c r="K57" s="406">
        <v>22.65</v>
      </c>
      <c r="L57" s="406">
        <v>-9186040.9399999995</v>
      </c>
      <c r="M57" s="406"/>
    </row>
    <row r="58" spans="1:13" ht="12.2" hidden="1" customHeight="1" outlineLevel="2" x14ac:dyDescent="0.2">
      <c r="A58" s="397" t="s">
        <v>1142</v>
      </c>
      <c r="B58" s="397" t="s">
        <v>1276</v>
      </c>
      <c r="C58" s="397" t="s">
        <v>1277</v>
      </c>
      <c r="D58" s="397" t="s">
        <v>1278</v>
      </c>
      <c r="E58" s="397" t="s">
        <v>1146</v>
      </c>
      <c r="F58" s="397" t="s">
        <v>1279</v>
      </c>
      <c r="G58" s="397" t="s">
        <v>1146</v>
      </c>
      <c r="H58" s="397" t="s">
        <v>1146</v>
      </c>
      <c r="I58" s="397" t="s">
        <v>1146</v>
      </c>
      <c r="J58" s="406"/>
      <c r="K58" s="406">
        <v>11286.5</v>
      </c>
      <c r="L58" s="406">
        <v>-9197327.4399999995</v>
      </c>
      <c r="M58" s="406"/>
    </row>
    <row r="59" spans="1:13" ht="12.2" hidden="1" customHeight="1" outlineLevel="2" x14ac:dyDescent="0.2">
      <c r="A59" s="397" t="s">
        <v>1142</v>
      </c>
      <c r="B59" s="397" t="s">
        <v>1276</v>
      </c>
      <c r="C59" s="397" t="s">
        <v>1280</v>
      </c>
      <c r="D59" s="397" t="s">
        <v>1278</v>
      </c>
      <c r="E59" s="397" t="s">
        <v>1146</v>
      </c>
      <c r="F59" s="397" t="s">
        <v>1281</v>
      </c>
      <c r="G59" s="397" t="s">
        <v>1146</v>
      </c>
      <c r="H59" s="397" t="s">
        <v>1146</v>
      </c>
      <c r="I59" s="397" t="s">
        <v>1146</v>
      </c>
      <c r="J59" s="406"/>
      <c r="K59" s="406">
        <v>29344.9</v>
      </c>
      <c r="L59" s="406">
        <v>-9226672.3399999999</v>
      </c>
      <c r="M59" s="406"/>
    </row>
    <row r="60" spans="1:13" ht="12.2" hidden="1" customHeight="1" outlineLevel="2" x14ac:dyDescent="0.2">
      <c r="A60" s="397" t="s">
        <v>1142</v>
      </c>
      <c r="B60" s="397" t="s">
        <v>1282</v>
      </c>
      <c r="C60" s="397" t="s">
        <v>1283</v>
      </c>
      <c r="D60" s="397" t="s">
        <v>1160</v>
      </c>
      <c r="E60" s="397" t="s">
        <v>1146</v>
      </c>
      <c r="F60" s="397" t="s">
        <v>1284</v>
      </c>
      <c r="G60" s="397" t="s">
        <v>1146</v>
      </c>
      <c r="H60" s="397" t="s">
        <v>1146</v>
      </c>
      <c r="I60" s="397" t="s">
        <v>1146</v>
      </c>
      <c r="J60" s="406"/>
      <c r="K60" s="406">
        <v>15.99</v>
      </c>
      <c r="L60" s="406">
        <v>-9226688.3300000001</v>
      </c>
      <c r="M60" s="406"/>
    </row>
    <row r="61" spans="1:13" ht="12.2" hidden="1" customHeight="1" outlineLevel="2" x14ac:dyDescent="0.2">
      <c r="A61" s="397" t="s">
        <v>1142</v>
      </c>
      <c r="B61" s="397" t="s">
        <v>1282</v>
      </c>
      <c r="C61" s="397" t="s">
        <v>1285</v>
      </c>
      <c r="D61" s="397" t="s">
        <v>1178</v>
      </c>
      <c r="E61" s="397" t="s">
        <v>1146</v>
      </c>
      <c r="F61" s="397" t="s">
        <v>1286</v>
      </c>
      <c r="G61" s="397" t="s">
        <v>1146</v>
      </c>
      <c r="H61" s="397" t="s">
        <v>1146</v>
      </c>
      <c r="I61" s="397" t="s">
        <v>1146</v>
      </c>
      <c r="J61" s="406"/>
      <c r="K61" s="406">
        <v>2.25</v>
      </c>
      <c r="L61" s="406">
        <v>-9226690.5800000001</v>
      </c>
      <c r="M61" s="406"/>
    </row>
    <row r="62" spans="1:13" ht="12.2" hidden="1" customHeight="1" outlineLevel="2" x14ac:dyDescent="0.2">
      <c r="A62" s="397" t="s">
        <v>1142</v>
      </c>
      <c r="B62" s="397" t="s">
        <v>1282</v>
      </c>
      <c r="C62" s="397" t="s">
        <v>1287</v>
      </c>
      <c r="D62" s="397" t="s">
        <v>1259</v>
      </c>
      <c r="E62" s="397" t="s">
        <v>1146</v>
      </c>
      <c r="F62" s="397" t="s">
        <v>1288</v>
      </c>
      <c r="G62" s="397" t="s">
        <v>1146</v>
      </c>
      <c r="H62" s="397" t="s">
        <v>1146</v>
      </c>
      <c r="I62" s="397" t="s">
        <v>1146</v>
      </c>
      <c r="J62" s="406"/>
      <c r="K62" s="406">
        <v>18.920000000000002</v>
      </c>
      <c r="L62" s="406">
        <v>-9226709.5</v>
      </c>
      <c r="M62" s="406"/>
    </row>
    <row r="63" spans="1:13" ht="12.2" hidden="1" customHeight="1" outlineLevel="2" x14ac:dyDescent="0.2">
      <c r="A63" s="397" t="s">
        <v>1142</v>
      </c>
      <c r="B63" s="397" t="s">
        <v>1282</v>
      </c>
      <c r="C63" s="397" t="s">
        <v>1289</v>
      </c>
      <c r="D63" s="397" t="s">
        <v>1259</v>
      </c>
      <c r="E63" s="397" t="s">
        <v>1146</v>
      </c>
      <c r="F63" s="397" t="s">
        <v>1290</v>
      </c>
      <c r="G63" s="397" t="s">
        <v>1146</v>
      </c>
      <c r="H63" s="397" t="s">
        <v>1146</v>
      </c>
      <c r="I63" s="397" t="s">
        <v>1146</v>
      </c>
      <c r="J63" s="406"/>
      <c r="K63" s="406">
        <v>3.83</v>
      </c>
      <c r="L63" s="406">
        <v>-9226713.3300000001</v>
      </c>
      <c r="M63" s="406"/>
    </row>
    <row r="64" spans="1:13" ht="12.2" hidden="1" customHeight="1" outlineLevel="2" x14ac:dyDescent="0.2">
      <c r="A64" s="397" t="s">
        <v>1142</v>
      </c>
      <c r="B64" s="397" t="s">
        <v>1282</v>
      </c>
      <c r="C64" s="397" t="s">
        <v>1291</v>
      </c>
      <c r="D64" s="397" t="s">
        <v>1149</v>
      </c>
      <c r="E64" s="397" t="s">
        <v>1146</v>
      </c>
      <c r="F64" s="397" t="s">
        <v>1292</v>
      </c>
      <c r="G64" s="397" t="s">
        <v>1146</v>
      </c>
      <c r="H64" s="397" t="s">
        <v>1146</v>
      </c>
      <c r="I64" s="397" t="s">
        <v>1146</v>
      </c>
      <c r="J64" s="406"/>
      <c r="K64" s="406">
        <v>13.78</v>
      </c>
      <c r="L64" s="406">
        <v>-9226727.1099999994</v>
      </c>
      <c r="M64" s="406"/>
    </row>
    <row r="65" spans="1:13" ht="12.2" hidden="1" customHeight="1" outlineLevel="2" x14ac:dyDescent="0.2">
      <c r="A65" s="397" t="s">
        <v>1142</v>
      </c>
      <c r="B65" s="397" t="s">
        <v>1293</v>
      </c>
      <c r="C65" s="397" t="s">
        <v>1294</v>
      </c>
      <c r="D65" s="397" t="s">
        <v>1160</v>
      </c>
      <c r="E65" s="397" t="s">
        <v>1146</v>
      </c>
      <c r="F65" s="397" t="s">
        <v>1295</v>
      </c>
      <c r="G65" s="397" t="s">
        <v>1146</v>
      </c>
      <c r="H65" s="397" t="s">
        <v>1146</v>
      </c>
      <c r="I65" s="397" t="s">
        <v>1146</v>
      </c>
      <c r="J65" s="406"/>
      <c r="K65" s="406">
        <v>3.54</v>
      </c>
      <c r="L65" s="406">
        <v>-9226730.6500000004</v>
      </c>
      <c r="M65" s="406"/>
    </row>
    <row r="66" spans="1:13" ht="12.2" hidden="1" customHeight="1" outlineLevel="1" x14ac:dyDescent="0.2">
      <c r="A66" s="407" t="s">
        <v>1296</v>
      </c>
      <c r="J66" s="406">
        <f>SUBTOTAL(9,J7:J65)</f>
        <v>0</v>
      </c>
      <c r="K66" s="406">
        <f>SUBTOTAL(9,K7:K65)</f>
        <v>0</v>
      </c>
      <c r="L66" s="406">
        <f>SUBTOTAL(9,L7:L65)</f>
        <v>0</v>
      </c>
      <c r="M66" s="406"/>
    </row>
    <row r="67" spans="1:13" ht="12.2" hidden="1" customHeight="1" outlineLevel="2" x14ac:dyDescent="0.2">
      <c r="A67" s="397" t="s">
        <v>1297</v>
      </c>
      <c r="B67" s="397" t="s">
        <v>1165</v>
      </c>
      <c r="C67" s="397" t="s">
        <v>1298</v>
      </c>
      <c r="D67" s="397" t="s">
        <v>1299</v>
      </c>
      <c r="E67" s="397" t="s">
        <v>1146</v>
      </c>
      <c r="F67" s="397" t="s">
        <v>1300</v>
      </c>
      <c r="G67" s="397" t="s">
        <v>1146</v>
      </c>
      <c r="H67" s="397" t="s">
        <v>1146</v>
      </c>
      <c r="I67" s="397" t="s">
        <v>1146</v>
      </c>
      <c r="J67" s="406"/>
      <c r="K67" s="406">
        <v>39.69</v>
      </c>
      <c r="L67" s="406">
        <v>-217.53</v>
      </c>
      <c r="M67" s="406"/>
    </row>
    <row r="68" spans="1:13" ht="12.2" hidden="1" customHeight="1" outlineLevel="2" x14ac:dyDescent="0.2">
      <c r="A68" s="397" t="s">
        <v>1297</v>
      </c>
      <c r="B68" s="397" t="s">
        <v>1301</v>
      </c>
      <c r="C68" s="397" t="s">
        <v>1302</v>
      </c>
      <c r="D68" s="397" t="s">
        <v>1303</v>
      </c>
      <c r="E68" s="397" t="s">
        <v>1146</v>
      </c>
      <c r="F68" s="397" t="s">
        <v>1304</v>
      </c>
      <c r="G68" s="397" t="s">
        <v>1146</v>
      </c>
      <c r="H68" s="397" t="s">
        <v>1146</v>
      </c>
      <c r="I68" s="397" t="s">
        <v>1146</v>
      </c>
      <c r="J68" s="406"/>
      <c r="K68" s="406">
        <v>72.650000000000006</v>
      </c>
      <c r="L68" s="406">
        <v>-290.18</v>
      </c>
      <c r="M68" s="406"/>
    </row>
    <row r="69" spans="1:13" ht="12.2" hidden="1" customHeight="1" outlineLevel="2" x14ac:dyDescent="0.2">
      <c r="A69" s="397" t="s">
        <v>1297</v>
      </c>
      <c r="B69" s="397" t="s">
        <v>1189</v>
      </c>
      <c r="C69" s="397" t="s">
        <v>1305</v>
      </c>
      <c r="D69" s="397" t="s">
        <v>1306</v>
      </c>
      <c r="E69" s="397" t="s">
        <v>1146</v>
      </c>
      <c r="F69" s="397" t="s">
        <v>1307</v>
      </c>
      <c r="G69" s="397" t="s">
        <v>1146</v>
      </c>
      <c r="H69" s="397" t="s">
        <v>1146</v>
      </c>
      <c r="I69" s="397" t="s">
        <v>1146</v>
      </c>
      <c r="J69" s="406"/>
      <c r="K69" s="406">
        <v>100</v>
      </c>
      <c r="L69" s="406">
        <v>-390.18</v>
      </c>
      <c r="M69" s="406"/>
    </row>
    <row r="70" spans="1:13" ht="12.2" hidden="1" customHeight="1" outlineLevel="2" x14ac:dyDescent="0.2">
      <c r="A70" s="397" t="s">
        <v>1297</v>
      </c>
      <c r="B70" s="397" t="s">
        <v>1308</v>
      </c>
      <c r="C70" s="397" t="s">
        <v>1309</v>
      </c>
      <c r="D70" s="397" t="s">
        <v>1310</v>
      </c>
      <c r="E70" s="397" t="s">
        <v>1146</v>
      </c>
      <c r="F70" s="397" t="s">
        <v>1311</v>
      </c>
      <c r="G70" s="397" t="s">
        <v>1146</v>
      </c>
      <c r="H70" s="397" t="s">
        <v>1146</v>
      </c>
      <c r="I70" s="397" t="s">
        <v>1146</v>
      </c>
      <c r="J70" s="406"/>
      <c r="K70" s="406">
        <v>381</v>
      </c>
      <c r="L70" s="406">
        <v>-771.18</v>
      </c>
      <c r="M70" s="406"/>
    </row>
    <row r="71" spans="1:13" ht="12.2" hidden="1" customHeight="1" outlineLevel="2" x14ac:dyDescent="0.2">
      <c r="A71" s="397" t="s">
        <v>1297</v>
      </c>
      <c r="B71" s="397" t="s">
        <v>1238</v>
      </c>
      <c r="C71" s="397" t="s">
        <v>1312</v>
      </c>
      <c r="D71" s="397" t="s">
        <v>1313</v>
      </c>
      <c r="E71" s="397" t="s">
        <v>1146</v>
      </c>
      <c r="F71" s="397" t="s">
        <v>1314</v>
      </c>
      <c r="G71" s="397" t="s">
        <v>1146</v>
      </c>
      <c r="H71" s="397" t="s">
        <v>1146</v>
      </c>
      <c r="I71" s="397" t="s">
        <v>1146</v>
      </c>
      <c r="J71" s="406"/>
      <c r="K71" s="406">
        <v>10</v>
      </c>
      <c r="L71" s="406">
        <v>-781.18</v>
      </c>
      <c r="M71" s="406"/>
    </row>
    <row r="72" spans="1:13" ht="12.2" hidden="1" customHeight="1" outlineLevel="2" x14ac:dyDescent="0.2">
      <c r="A72" s="397" t="s">
        <v>1297</v>
      </c>
      <c r="B72" s="397" t="s">
        <v>1238</v>
      </c>
      <c r="C72" s="397" t="s">
        <v>1315</v>
      </c>
      <c r="D72" s="397" t="s">
        <v>1316</v>
      </c>
      <c r="E72" s="397" t="s">
        <v>1146</v>
      </c>
      <c r="F72" s="397" t="s">
        <v>1317</v>
      </c>
      <c r="G72" s="397" t="s">
        <v>1146</v>
      </c>
      <c r="H72" s="397" t="s">
        <v>1146</v>
      </c>
      <c r="I72" s="397" t="s">
        <v>1146</v>
      </c>
      <c r="J72" s="406"/>
      <c r="K72" s="406">
        <v>10</v>
      </c>
      <c r="L72" s="406">
        <v>-791.18</v>
      </c>
      <c r="M72" s="406"/>
    </row>
    <row r="73" spans="1:13" ht="12.2" hidden="1" customHeight="1" outlineLevel="1" x14ac:dyDescent="0.2">
      <c r="A73" s="407" t="s">
        <v>1318</v>
      </c>
      <c r="J73" s="406">
        <f>SUBTOTAL(9,J67:J72)</f>
        <v>0</v>
      </c>
      <c r="K73" s="406">
        <f>SUBTOTAL(9,K67:K72)</f>
        <v>0</v>
      </c>
      <c r="L73" s="406">
        <f>SUBTOTAL(9,L67:L72)</f>
        <v>0</v>
      </c>
      <c r="M73" s="406"/>
    </row>
    <row r="74" spans="1:13" ht="12.2" hidden="1" customHeight="1" outlineLevel="2" x14ac:dyDescent="0.2">
      <c r="A74" s="397" t="s">
        <v>1319</v>
      </c>
      <c r="B74" s="397" t="s">
        <v>1320</v>
      </c>
      <c r="C74" s="397" t="s">
        <v>1321</v>
      </c>
      <c r="D74" s="397" t="s">
        <v>1322</v>
      </c>
      <c r="E74" s="397" t="s">
        <v>1146</v>
      </c>
      <c r="F74" s="397" t="s">
        <v>1323</v>
      </c>
      <c r="G74" s="397" t="s">
        <v>1146</v>
      </c>
      <c r="H74" s="397" t="s">
        <v>1146</v>
      </c>
      <c r="I74" s="397" t="s">
        <v>1146</v>
      </c>
      <c r="J74" s="406"/>
      <c r="K74" s="406">
        <v>58.63</v>
      </c>
      <c r="L74" s="406">
        <v>-35488474.729999997</v>
      </c>
      <c r="M74" s="406"/>
    </row>
    <row r="75" spans="1:13" ht="12.2" hidden="1" customHeight="1" outlineLevel="2" x14ac:dyDescent="0.2">
      <c r="A75" s="397" t="s">
        <v>1319</v>
      </c>
      <c r="B75" s="397" t="s">
        <v>1320</v>
      </c>
      <c r="C75" s="397" t="s">
        <v>1324</v>
      </c>
      <c r="D75" s="397" t="s">
        <v>1325</v>
      </c>
      <c r="E75" s="397" t="s">
        <v>1146</v>
      </c>
      <c r="F75" s="397" t="s">
        <v>1326</v>
      </c>
      <c r="G75" s="397" t="s">
        <v>1146</v>
      </c>
      <c r="H75" s="397" t="s">
        <v>1146</v>
      </c>
      <c r="I75" s="397" t="s">
        <v>1146</v>
      </c>
      <c r="J75" s="406"/>
      <c r="K75" s="406">
        <v>994.26</v>
      </c>
      <c r="L75" s="406">
        <v>-35489468.990000002</v>
      </c>
      <c r="M75" s="406"/>
    </row>
    <row r="76" spans="1:13" ht="12.2" hidden="1" customHeight="1" outlineLevel="2" x14ac:dyDescent="0.2">
      <c r="A76" s="397" t="s">
        <v>1319</v>
      </c>
      <c r="B76" s="397" t="s">
        <v>1327</v>
      </c>
      <c r="C76" s="397" t="s">
        <v>1328</v>
      </c>
      <c r="D76" s="397" t="s">
        <v>1329</v>
      </c>
      <c r="E76" s="397" t="s">
        <v>1146</v>
      </c>
      <c r="F76" s="397" t="s">
        <v>1330</v>
      </c>
      <c r="G76" s="397" t="s">
        <v>1146</v>
      </c>
      <c r="H76" s="397" t="s">
        <v>1146</v>
      </c>
      <c r="I76" s="397" t="s">
        <v>1146</v>
      </c>
      <c r="J76" s="406"/>
      <c r="K76" s="406">
        <v>15.99</v>
      </c>
      <c r="L76" s="406">
        <v>-35489484.979999997</v>
      </c>
      <c r="M76" s="406"/>
    </row>
    <row r="77" spans="1:13" ht="12.2" hidden="1" customHeight="1" outlineLevel="2" x14ac:dyDescent="0.2">
      <c r="A77" s="397" t="s">
        <v>1319</v>
      </c>
      <c r="B77" s="397" t="s">
        <v>1327</v>
      </c>
      <c r="C77" s="397" t="s">
        <v>1331</v>
      </c>
      <c r="D77" s="397" t="s">
        <v>1325</v>
      </c>
      <c r="E77" s="397" t="s">
        <v>1146</v>
      </c>
      <c r="F77" s="397" t="s">
        <v>1332</v>
      </c>
      <c r="G77" s="397" t="s">
        <v>1146</v>
      </c>
      <c r="H77" s="397" t="s">
        <v>1146</v>
      </c>
      <c r="I77" s="397" t="s">
        <v>1146</v>
      </c>
      <c r="J77" s="406"/>
      <c r="K77" s="406">
        <v>35.880000000000003</v>
      </c>
      <c r="L77" s="406">
        <v>-35489520.859999999</v>
      </c>
      <c r="M77" s="406"/>
    </row>
    <row r="78" spans="1:13" ht="12.2" hidden="1" customHeight="1" outlineLevel="2" x14ac:dyDescent="0.2">
      <c r="A78" s="397" t="s">
        <v>1319</v>
      </c>
      <c r="B78" s="397" t="s">
        <v>1165</v>
      </c>
      <c r="C78" s="397" t="s">
        <v>1333</v>
      </c>
      <c r="D78" s="397" t="s">
        <v>1322</v>
      </c>
      <c r="E78" s="397" t="s">
        <v>1146</v>
      </c>
      <c r="F78" s="397" t="s">
        <v>1334</v>
      </c>
      <c r="G78" s="397" t="s">
        <v>1146</v>
      </c>
      <c r="H78" s="397" t="s">
        <v>1146</v>
      </c>
      <c r="I78" s="397" t="s">
        <v>1146</v>
      </c>
      <c r="J78" s="406"/>
      <c r="K78" s="406">
        <v>28.73</v>
      </c>
      <c r="L78" s="406">
        <v>-35489549.590000004</v>
      </c>
      <c r="M78" s="406"/>
    </row>
    <row r="79" spans="1:13" ht="12.2" hidden="1" customHeight="1" outlineLevel="2" x14ac:dyDescent="0.2">
      <c r="A79" s="397" t="s">
        <v>1319</v>
      </c>
      <c r="B79" s="397" t="s">
        <v>1165</v>
      </c>
      <c r="C79" s="397" t="s">
        <v>1335</v>
      </c>
      <c r="D79" s="397" t="s">
        <v>1322</v>
      </c>
      <c r="E79" s="397" t="s">
        <v>1146</v>
      </c>
      <c r="F79" s="397" t="s">
        <v>1336</v>
      </c>
      <c r="G79" s="397" t="s">
        <v>1146</v>
      </c>
      <c r="H79" s="397" t="s">
        <v>1146</v>
      </c>
      <c r="I79" s="397" t="s">
        <v>1146</v>
      </c>
      <c r="J79" s="406"/>
      <c r="K79" s="406">
        <v>7.85</v>
      </c>
      <c r="L79" s="406">
        <v>-35489557.439999998</v>
      </c>
      <c r="M79" s="406"/>
    </row>
    <row r="80" spans="1:13" ht="12.2" hidden="1" customHeight="1" outlineLevel="2" x14ac:dyDescent="0.2">
      <c r="A80" s="397" t="s">
        <v>1319</v>
      </c>
      <c r="B80" s="397" t="s">
        <v>1165</v>
      </c>
      <c r="C80" s="397" t="s">
        <v>1337</v>
      </c>
      <c r="D80" s="397" t="s">
        <v>1325</v>
      </c>
      <c r="E80" s="397" t="s">
        <v>1146</v>
      </c>
      <c r="F80" s="397" t="s">
        <v>1338</v>
      </c>
      <c r="G80" s="397" t="s">
        <v>1146</v>
      </c>
      <c r="H80" s="397" t="s">
        <v>1146</v>
      </c>
      <c r="I80" s="397" t="s">
        <v>1146</v>
      </c>
      <c r="J80" s="406"/>
      <c r="K80" s="406">
        <v>26.91</v>
      </c>
      <c r="L80" s="406">
        <v>-35489584.350000001</v>
      </c>
      <c r="M80" s="406"/>
    </row>
    <row r="81" spans="1:13" ht="12.2" hidden="1" customHeight="1" outlineLevel="2" x14ac:dyDescent="0.2">
      <c r="A81" s="397" t="s">
        <v>1319</v>
      </c>
      <c r="B81" s="397" t="s">
        <v>1301</v>
      </c>
      <c r="C81" s="397" t="s">
        <v>1339</v>
      </c>
      <c r="D81" s="397" t="s">
        <v>1340</v>
      </c>
      <c r="E81" s="397" t="s">
        <v>1146</v>
      </c>
      <c r="F81" s="397" t="s">
        <v>1341</v>
      </c>
      <c r="G81" s="397" t="s">
        <v>1146</v>
      </c>
      <c r="H81" s="397" t="s">
        <v>1146</v>
      </c>
      <c r="I81" s="397" t="s">
        <v>1146</v>
      </c>
      <c r="J81" s="406"/>
      <c r="K81" s="406">
        <v>827.76</v>
      </c>
      <c r="L81" s="406">
        <v>-35490412.109999999</v>
      </c>
      <c r="M81" s="406"/>
    </row>
    <row r="82" spans="1:13" ht="12.2" hidden="1" customHeight="1" outlineLevel="2" x14ac:dyDescent="0.2">
      <c r="A82" s="397" t="s">
        <v>1319</v>
      </c>
      <c r="B82" s="397" t="s">
        <v>1301</v>
      </c>
      <c r="C82" s="397" t="s">
        <v>1342</v>
      </c>
      <c r="D82" s="397" t="s">
        <v>1322</v>
      </c>
      <c r="E82" s="397" t="s">
        <v>1146</v>
      </c>
      <c r="F82" s="397" t="s">
        <v>1343</v>
      </c>
      <c r="G82" s="397" t="s">
        <v>1146</v>
      </c>
      <c r="H82" s="397" t="s">
        <v>1146</v>
      </c>
      <c r="I82" s="397" t="s">
        <v>1146</v>
      </c>
      <c r="J82" s="406"/>
      <c r="K82" s="406">
        <v>128.79</v>
      </c>
      <c r="L82" s="406">
        <v>-35490540.899999999</v>
      </c>
      <c r="M82" s="406"/>
    </row>
    <row r="83" spans="1:13" ht="12.2" hidden="1" customHeight="1" outlineLevel="2" x14ac:dyDescent="0.2">
      <c r="A83" s="397" t="s">
        <v>1319</v>
      </c>
      <c r="B83" s="397" t="s">
        <v>1301</v>
      </c>
      <c r="C83" s="397" t="s">
        <v>1344</v>
      </c>
      <c r="D83" s="397" t="s">
        <v>1325</v>
      </c>
      <c r="E83" s="397" t="s">
        <v>1146</v>
      </c>
      <c r="F83" s="397" t="s">
        <v>1345</v>
      </c>
      <c r="G83" s="397" t="s">
        <v>1146</v>
      </c>
      <c r="H83" s="397" t="s">
        <v>1146</v>
      </c>
      <c r="I83" s="397" t="s">
        <v>1146</v>
      </c>
      <c r="J83" s="406"/>
      <c r="K83" s="406">
        <v>19.73</v>
      </c>
      <c r="L83" s="406">
        <v>-35490560.630000003</v>
      </c>
      <c r="M83" s="406"/>
    </row>
    <row r="84" spans="1:13" ht="12.2" hidden="1" customHeight="1" outlineLevel="2" x14ac:dyDescent="0.2">
      <c r="A84" s="397" t="s">
        <v>1319</v>
      </c>
      <c r="B84" s="397" t="s">
        <v>1301</v>
      </c>
      <c r="C84" s="397" t="s">
        <v>1346</v>
      </c>
      <c r="D84" s="397" t="s">
        <v>1347</v>
      </c>
      <c r="E84" s="397" t="s">
        <v>1146</v>
      </c>
      <c r="F84" s="397" t="s">
        <v>1348</v>
      </c>
      <c r="G84" s="397" t="s">
        <v>1146</v>
      </c>
      <c r="H84" s="397" t="s">
        <v>1146</v>
      </c>
      <c r="I84" s="397" t="s">
        <v>1146</v>
      </c>
      <c r="J84" s="406"/>
      <c r="K84" s="406">
        <v>11.49</v>
      </c>
      <c r="L84" s="406">
        <v>-35490572.119999997</v>
      </c>
      <c r="M84" s="406"/>
    </row>
    <row r="85" spans="1:13" ht="12.2" hidden="1" customHeight="1" outlineLevel="2" x14ac:dyDescent="0.2">
      <c r="A85" s="397" t="s">
        <v>1319</v>
      </c>
      <c r="B85" s="397" t="s">
        <v>1301</v>
      </c>
      <c r="C85" s="397" t="s">
        <v>1349</v>
      </c>
      <c r="D85" s="397" t="s">
        <v>1350</v>
      </c>
      <c r="E85" s="397" t="s">
        <v>1146</v>
      </c>
      <c r="F85" s="397" t="s">
        <v>1351</v>
      </c>
      <c r="G85" s="397" t="s">
        <v>1146</v>
      </c>
      <c r="H85" s="397" t="s">
        <v>1146</v>
      </c>
      <c r="I85" s="397" t="s">
        <v>1146</v>
      </c>
      <c r="J85" s="406"/>
      <c r="K85" s="406">
        <v>51.7</v>
      </c>
      <c r="L85" s="406">
        <v>-35490623.82</v>
      </c>
      <c r="M85" s="406"/>
    </row>
    <row r="86" spans="1:13" ht="12.2" hidden="1" customHeight="1" outlineLevel="2" x14ac:dyDescent="0.2">
      <c r="A86" s="397" t="s">
        <v>1319</v>
      </c>
      <c r="B86" s="397" t="s">
        <v>1301</v>
      </c>
      <c r="C86" s="397" t="s">
        <v>1352</v>
      </c>
      <c r="D86" s="397" t="s">
        <v>1353</v>
      </c>
      <c r="E86" s="397" t="s">
        <v>1146</v>
      </c>
      <c r="F86" s="397" t="s">
        <v>1354</v>
      </c>
      <c r="G86" s="397" t="s">
        <v>1146</v>
      </c>
      <c r="H86" s="397" t="s">
        <v>1146</v>
      </c>
      <c r="I86" s="397" t="s">
        <v>1146</v>
      </c>
      <c r="J86" s="406"/>
      <c r="K86" s="406">
        <v>14.13</v>
      </c>
      <c r="L86" s="406">
        <v>-35490637.950000003</v>
      </c>
      <c r="M86" s="406"/>
    </row>
    <row r="87" spans="1:13" ht="12.2" hidden="1" customHeight="1" outlineLevel="2" x14ac:dyDescent="0.2">
      <c r="A87" s="397" t="s">
        <v>1319</v>
      </c>
      <c r="B87" s="397" t="s">
        <v>1182</v>
      </c>
      <c r="C87" s="397" t="s">
        <v>1355</v>
      </c>
      <c r="D87" s="397" t="s">
        <v>1356</v>
      </c>
      <c r="E87" s="397" t="s">
        <v>1146</v>
      </c>
      <c r="F87" s="397" t="s">
        <v>1357</v>
      </c>
      <c r="G87" s="397" t="s">
        <v>1146</v>
      </c>
      <c r="H87" s="397" t="s">
        <v>1146</v>
      </c>
      <c r="I87" s="397" t="s">
        <v>1146</v>
      </c>
      <c r="J87" s="406"/>
      <c r="K87" s="406">
        <v>595.08000000000004</v>
      </c>
      <c r="L87" s="406">
        <v>-35491233.030000001</v>
      </c>
      <c r="M87" s="406"/>
    </row>
    <row r="88" spans="1:13" ht="12.2" hidden="1" customHeight="1" outlineLevel="2" x14ac:dyDescent="0.2">
      <c r="A88" s="397" t="s">
        <v>1319</v>
      </c>
      <c r="B88" s="397" t="s">
        <v>1189</v>
      </c>
      <c r="C88" s="397" t="s">
        <v>1358</v>
      </c>
      <c r="D88" s="397" t="s">
        <v>1325</v>
      </c>
      <c r="E88" s="397" t="s">
        <v>1146</v>
      </c>
      <c r="F88" s="397" t="s">
        <v>1359</v>
      </c>
      <c r="G88" s="397" t="s">
        <v>1146</v>
      </c>
      <c r="H88" s="397" t="s">
        <v>1146</v>
      </c>
      <c r="I88" s="397" t="s">
        <v>1146</v>
      </c>
      <c r="J88" s="406"/>
      <c r="K88" s="406">
        <v>58.24</v>
      </c>
      <c r="L88" s="406">
        <v>-35491291.270000003</v>
      </c>
      <c r="M88" s="406"/>
    </row>
    <row r="89" spans="1:13" ht="12.2" hidden="1" customHeight="1" outlineLevel="2" x14ac:dyDescent="0.2">
      <c r="A89" s="397" t="s">
        <v>1319</v>
      </c>
      <c r="B89" s="397" t="s">
        <v>1189</v>
      </c>
      <c r="C89" s="397" t="s">
        <v>1360</v>
      </c>
      <c r="D89" s="397" t="s">
        <v>1325</v>
      </c>
      <c r="E89" s="397" t="s">
        <v>1146</v>
      </c>
      <c r="F89" s="397" t="s">
        <v>1361</v>
      </c>
      <c r="G89" s="397" t="s">
        <v>1146</v>
      </c>
      <c r="H89" s="397" t="s">
        <v>1146</v>
      </c>
      <c r="I89" s="397" t="s">
        <v>1146</v>
      </c>
      <c r="J89" s="406"/>
      <c r="K89" s="406">
        <v>994.23</v>
      </c>
      <c r="L89" s="406">
        <v>-35492285.5</v>
      </c>
      <c r="M89" s="406"/>
    </row>
    <row r="90" spans="1:13" ht="12.2" hidden="1" customHeight="1" outlineLevel="2" x14ac:dyDescent="0.2">
      <c r="A90" s="397" t="s">
        <v>1319</v>
      </c>
      <c r="B90" s="397" t="s">
        <v>1189</v>
      </c>
      <c r="C90" s="397" t="s">
        <v>1305</v>
      </c>
      <c r="D90" s="397" t="s">
        <v>1306</v>
      </c>
      <c r="E90" s="397" t="s">
        <v>1146</v>
      </c>
      <c r="F90" s="397" t="s">
        <v>1362</v>
      </c>
      <c r="G90" s="397" t="s">
        <v>1146</v>
      </c>
      <c r="H90" s="397" t="s">
        <v>1146</v>
      </c>
      <c r="I90" s="397" t="s">
        <v>1146</v>
      </c>
      <c r="J90" s="406"/>
      <c r="K90" s="406">
        <v>28</v>
      </c>
      <c r="L90" s="406">
        <v>-35492313.5</v>
      </c>
      <c r="M90" s="406"/>
    </row>
    <row r="91" spans="1:13" ht="12.2" hidden="1" customHeight="1" outlineLevel="2" x14ac:dyDescent="0.2">
      <c r="A91" s="397" t="s">
        <v>1319</v>
      </c>
      <c r="B91" s="397" t="s">
        <v>1363</v>
      </c>
      <c r="C91" s="397" t="s">
        <v>1364</v>
      </c>
      <c r="D91" s="397" t="s">
        <v>1365</v>
      </c>
      <c r="E91" s="397" t="s">
        <v>1146</v>
      </c>
      <c r="F91" s="397" t="s">
        <v>1366</v>
      </c>
      <c r="G91" s="397" t="s">
        <v>1146</v>
      </c>
      <c r="H91" s="397" t="s">
        <v>1146</v>
      </c>
      <c r="I91" s="397" t="s">
        <v>1146</v>
      </c>
      <c r="J91" s="406"/>
      <c r="K91" s="406">
        <v>805.05</v>
      </c>
      <c r="L91" s="406">
        <v>-35493118.549999997</v>
      </c>
      <c r="M91" s="406"/>
    </row>
    <row r="92" spans="1:13" ht="12.2" hidden="1" customHeight="1" outlineLevel="2" x14ac:dyDescent="0.2">
      <c r="A92" s="397" t="s">
        <v>1319</v>
      </c>
      <c r="B92" s="397" t="s">
        <v>1363</v>
      </c>
      <c r="C92" s="397" t="s">
        <v>1367</v>
      </c>
      <c r="D92" s="397" t="s">
        <v>1365</v>
      </c>
      <c r="E92" s="397" t="s">
        <v>1146</v>
      </c>
      <c r="F92" s="397" t="s">
        <v>1368</v>
      </c>
      <c r="G92" s="397" t="s">
        <v>1146</v>
      </c>
      <c r="H92" s="397" t="s">
        <v>1146</v>
      </c>
      <c r="I92" s="397" t="s">
        <v>1146</v>
      </c>
      <c r="J92" s="406"/>
      <c r="K92" s="406">
        <v>373.87</v>
      </c>
      <c r="L92" s="406">
        <v>-35493492.420000002</v>
      </c>
      <c r="M92" s="406"/>
    </row>
    <row r="93" spans="1:13" ht="12.2" hidden="1" customHeight="1" outlineLevel="2" x14ac:dyDescent="0.2">
      <c r="A93" s="397" t="s">
        <v>1319</v>
      </c>
      <c r="B93" s="397" t="s">
        <v>1369</v>
      </c>
      <c r="C93" s="397" t="s">
        <v>1370</v>
      </c>
      <c r="D93" s="397" t="s">
        <v>1325</v>
      </c>
      <c r="E93" s="397" t="s">
        <v>1146</v>
      </c>
      <c r="F93" s="397" t="s">
        <v>1371</v>
      </c>
      <c r="G93" s="397" t="s">
        <v>1146</v>
      </c>
      <c r="H93" s="397" t="s">
        <v>1146</v>
      </c>
      <c r="I93" s="397" t="s">
        <v>1146</v>
      </c>
      <c r="J93" s="406"/>
      <c r="K93" s="406">
        <v>124.15</v>
      </c>
      <c r="L93" s="406">
        <v>-35493616.57</v>
      </c>
      <c r="M93" s="406"/>
    </row>
    <row r="94" spans="1:13" ht="12.2" hidden="1" customHeight="1" outlineLevel="2" x14ac:dyDescent="0.2">
      <c r="A94" s="397" t="s">
        <v>1319</v>
      </c>
      <c r="B94" s="397" t="s">
        <v>1369</v>
      </c>
      <c r="C94" s="397" t="s">
        <v>1372</v>
      </c>
      <c r="D94" s="397" t="s">
        <v>1322</v>
      </c>
      <c r="E94" s="397" t="s">
        <v>1146</v>
      </c>
      <c r="F94" s="397" t="s">
        <v>1373</v>
      </c>
      <c r="G94" s="397" t="s">
        <v>1146</v>
      </c>
      <c r="H94" s="397" t="s">
        <v>1146</v>
      </c>
      <c r="I94" s="397" t="s">
        <v>1146</v>
      </c>
      <c r="J94" s="406"/>
      <c r="K94" s="406">
        <v>58.33</v>
      </c>
      <c r="L94" s="406">
        <v>-35493674.899999999</v>
      </c>
      <c r="M94" s="406"/>
    </row>
    <row r="95" spans="1:13" ht="12.2" hidden="1" customHeight="1" outlineLevel="2" x14ac:dyDescent="0.2">
      <c r="A95" s="397" t="s">
        <v>1319</v>
      </c>
      <c r="B95" s="397" t="s">
        <v>1369</v>
      </c>
      <c r="C95" s="397" t="s">
        <v>1374</v>
      </c>
      <c r="D95" s="397" t="s">
        <v>1325</v>
      </c>
      <c r="E95" s="397" t="s">
        <v>1146</v>
      </c>
      <c r="F95" s="397" t="s">
        <v>1375</v>
      </c>
      <c r="G95" s="397" t="s">
        <v>1146</v>
      </c>
      <c r="H95" s="397" t="s">
        <v>1146</v>
      </c>
      <c r="I95" s="397" t="s">
        <v>1146</v>
      </c>
      <c r="J95" s="406"/>
      <c r="K95" s="406">
        <v>14.67</v>
      </c>
      <c r="L95" s="406">
        <v>-35493689.57</v>
      </c>
      <c r="M95" s="406"/>
    </row>
    <row r="96" spans="1:13" ht="12.2" hidden="1" customHeight="1" outlineLevel="2" x14ac:dyDescent="0.2">
      <c r="A96" s="397" t="s">
        <v>1319</v>
      </c>
      <c r="B96" s="397" t="s">
        <v>1209</v>
      </c>
      <c r="C96" s="397" t="s">
        <v>1376</v>
      </c>
      <c r="D96" s="397" t="s">
        <v>1377</v>
      </c>
      <c r="E96" s="397" t="s">
        <v>1146</v>
      </c>
      <c r="F96" s="397" t="s">
        <v>1378</v>
      </c>
      <c r="G96" s="397" t="s">
        <v>1146</v>
      </c>
      <c r="H96" s="397" t="s">
        <v>1146</v>
      </c>
      <c r="I96" s="397" t="s">
        <v>1146</v>
      </c>
      <c r="J96" s="406"/>
      <c r="K96" s="406">
        <v>11.49</v>
      </c>
      <c r="L96" s="406">
        <v>-35493701.060000002</v>
      </c>
      <c r="M96" s="406"/>
    </row>
    <row r="97" spans="1:13" ht="12.2" hidden="1" customHeight="1" outlineLevel="2" x14ac:dyDescent="0.2">
      <c r="A97" s="397" t="s">
        <v>1319</v>
      </c>
      <c r="B97" s="397" t="s">
        <v>1209</v>
      </c>
      <c r="C97" s="397" t="s">
        <v>1379</v>
      </c>
      <c r="D97" s="397" t="s">
        <v>1380</v>
      </c>
      <c r="E97" s="397" t="s">
        <v>1146</v>
      </c>
      <c r="F97" s="397" t="s">
        <v>1381</v>
      </c>
      <c r="G97" s="397" t="s">
        <v>1146</v>
      </c>
      <c r="H97" s="397" t="s">
        <v>1146</v>
      </c>
      <c r="I97" s="397" t="s">
        <v>1146</v>
      </c>
      <c r="J97" s="406"/>
      <c r="K97" s="406">
        <v>763.07</v>
      </c>
      <c r="L97" s="406">
        <v>-35494464.130000003</v>
      </c>
      <c r="M97" s="406"/>
    </row>
    <row r="98" spans="1:13" ht="12.2" hidden="1" customHeight="1" outlineLevel="2" x14ac:dyDescent="0.2">
      <c r="A98" s="397" t="s">
        <v>1319</v>
      </c>
      <c r="B98" s="397" t="s">
        <v>1212</v>
      </c>
      <c r="C98" s="397" t="s">
        <v>1219</v>
      </c>
      <c r="D98" s="397" t="s">
        <v>1220</v>
      </c>
      <c r="E98" s="397" t="s">
        <v>1146</v>
      </c>
      <c r="F98" s="397" t="s">
        <v>1382</v>
      </c>
      <c r="G98" s="397" t="s">
        <v>1146</v>
      </c>
      <c r="H98" s="397" t="s">
        <v>1146</v>
      </c>
      <c r="I98" s="397" t="s">
        <v>1146</v>
      </c>
      <c r="J98" s="406"/>
      <c r="K98" s="406">
        <v>18.34</v>
      </c>
      <c r="L98" s="406">
        <v>-35494482.469999999</v>
      </c>
      <c r="M98" s="406"/>
    </row>
    <row r="99" spans="1:13" ht="12.2" hidden="1" customHeight="1" outlineLevel="2" x14ac:dyDescent="0.2">
      <c r="A99" s="397" t="s">
        <v>1319</v>
      </c>
      <c r="B99" s="397" t="s">
        <v>1212</v>
      </c>
      <c r="C99" s="397" t="s">
        <v>1383</v>
      </c>
      <c r="D99" s="397" t="s">
        <v>1325</v>
      </c>
      <c r="E99" s="397" t="s">
        <v>1146</v>
      </c>
      <c r="F99" s="397" t="s">
        <v>1384</v>
      </c>
      <c r="G99" s="397" t="s">
        <v>1146</v>
      </c>
      <c r="H99" s="397" t="s">
        <v>1146</v>
      </c>
      <c r="I99" s="397" t="s">
        <v>1146</v>
      </c>
      <c r="J99" s="406"/>
      <c r="K99" s="406">
        <v>112.87</v>
      </c>
      <c r="L99" s="406">
        <v>-35494595.340000004</v>
      </c>
      <c r="M99" s="406"/>
    </row>
    <row r="100" spans="1:13" ht="12.2" hidden="1" customHeight="1" outlineLevel="2" x14ac:dyDescent="0.2">
      <c r="A100" s="397" t="s">
        <v>1319</v>
      </c>
      <c r="B100" s="397" t="s">
        <v>1212</v>
      </c>
      <c r="C100" s="397" t="s">
        <v>1385</v>
      </c>
      <c r="D100" s="397" t="s">
        <v>1325</v>
      </c>
      <c r="E100" s="397" t="s">
        <v>1146</v>
      </c>
      <c r="F100" s="397" t="s">
        <v>1386</v>
      </c>
      <c r="G100" s="397" t="s">
        <v>1146</v>
      </c>
      <c r="H100" s="397" t="s">
        <v>1146</v>
      </c>
      <c r="I100" s="397" t="s">
        <v>1146</v>
      </c>
      <c r="J100" s="406"/>
      <c r="K100" s="406">
        <v>15.8</v>
      </c>
      <c r="L100" s="406">
        <v>-35494611.140000001</v>
      </c>
      <c r="M100" s="406"/>
    </row>
    <row r="101" spans="1:13" ht="12.2" hidden="1" customHeight="1" outlineLevel="2" x14ac:dyDescent="0.2">
      <c r="A101" s="397" t="s">
        <v>1319</v>
      </c>
      <c r="B101" s="397" t="s">
        <v>1212</v>
      </c>
      <c r="C101" s="397" t="s">
        <v>1387</v>
      </c>
      <c r="D101" s="397" t="s">
        <v>1325</v>
      </c>
      <c r="E101" s="397" t="s">
        <v>1146</v>
      </c>
      <c r="F101" s="397" t="s">
        <v>1388</v>
      </c>
      <c r="G101" s="397" t="s">
        <v>1146</v>
      </c>
      <c r="H101" s="397" t="s">
        <v>1146</v>
      </c>
      <c r="I101" s="397" t="s">
        <v>1146</v>
      </c>
      <c r="J101" s="406"/>
      <c r="K101" s="406">
        <v>29.34</v>
      </c>
      <c r="L101" s="406">
        <v>-35494640.479999997</v>
      </c>
      <c r="M101" s="406"/>
    </row>
    <row r="102" spans="1:13" ht="12.2" hidden="1" customHeight="1" outlineLevel="2" x14ac:dyDescent="0.2">
      <c r="A102" s="397" t="s">
        <v>1319</v>
      </c>
      <c r="B102" s="397" t="s">
        <v>1212</v>
      </c>
      <c r="C102" s="397" t="s">
        <v>1389</v>
      </c>
      <c r="D102" s="397" t="s">
        <v>1390</v>
      </c>
      <c r="E102" s="397" t="s">
        <v>1146</v>
      </c>
      <c r="F102" s="397" t="s">
        <v>1391</v>
      </c>
      <c r="G102" s="397" t="s">
        <v>1146</v>
      </c>
      <c r="H102" s="397" t="s">
        <v>1146</v>
      </c>
      <c r="I102" s="397" t="s">
        <v>1146</v>
      </c>
      <c r="J102" s="406"/>
      <c r="K102" s="406">
        <v>74.400000000000006</v>
      </c>
      <c r="L102" s="406">
        <v>-35494714.880000003</v>
      </c>
      <c r="M102" s="406"/>
    </row>
    <row r="103" spans="1:13" ht="12.2" hidden="1" customHeight="1" outlineLevel="2" x14ac:dyDescent="0.2">
      <c r="A103" s="397" t="s">
        <v>1319</v>
      </c>
      <c r="B103" s="397" t="s">
        <v>1212</v>
      </c>
      <c r="C103" s="397" t="s">
        <v>1392</v>
      </c>
      <c r="D103" s="397" t="s">
        <v>1325</v>
      </c>
      <c r="E103" s="397" t="s">
        <v>1146</v>
      </c>
      <c r="F103" s="397" t="s">
        <v>1393</v>
      </c>
      <c r="G103" s="397" t="s">
        <v>1146</v>
      </c>
      <c r="H103" s="397" t="s">
        <v>1146</v>
      </c>
      <c r="I103" s="397" t="s">
        <v>1146</v>
      </c>
      <c r="J103" s="406"/>
      <c r="K103" s="406">
        <v>111.96</v>
      </c>
      <c r="L103" s="406">
        <v>-35494826.840000004</v>
      </c>
      <c r="M103" s="406"/>
    </row>
    <row r="104" spans="1:13" ht="12.2" hidden="1" customHeight="1" outlineLevel="2" x14ac:dyDescent="0.2">
      <c r="A104" s="397" t="s">
        <v>1319</v>
      </c>
      <c r="B104" s="397" t="s">
        <v>1394</v>
      </c>
      <c r="C104" s="397" t="s">
        <v>1395</v>
      </c>
      <c r="D104" s="397" t="s">
        <v>1396</v>
      </c>
      <c r="E104" s="397" t="s">
        <v>1146</v>
      </c>
      <c r="F104" s="397" t="s">
        <v>1397</v>
      </c>
      <c r="G104" s="397" t="s">
        <v>1146</v>
      </c>
      <c r="H104" s="397" t="s">
        <v>1146</v>
      </c>
      <c r="I104" s="397" t="s">
        <v>1146</v>
      </c>
      <c r="J104" s="406"/>
      <c r="K104" s="406">
        <v>1884.51</v>
      </c>
      <c r="L104" s="406">
        <v>-35496711.350000001</v>
      </c>
      <c r="M104" s="406"/>
    </row>
    <row r="105" spans="1:13" ht="12.2" hidden="1" customHeight="1" outlineLevel="2" x14ac:dyDescent="0.2">
      <c r="A105" s="397" t="s">
        <v>1319</v>
      </c>
      <c r="B105" s="397" t="s">
        <v>1394</v>
      </c>
      <c r="C105" s="397" t="s">
        <v>1398</v>
      </c>
      <c r="D105" s="397" t="s">
        <v>1399</v>
      </c>
      <c r="E105" s="397" t="s">
        <v>1146</v>
      </c>
      <c r="F105" s="397" t="s">
        <v>1400</v>
      </c>
      <c r="G105" s="397" t="s">
        <v>1146</v>
      </c>
      <c r="H105" s="397" t="s">
        <v>1146</v>
      </c>
      <c r="I105" s="397" t="s">
        <v>1146</v>
      </c>
      <c r="J105" s="406"/>
      <c r="K105" s="406">
        <v>11.43</v>
      </c>
      <c r="L105" s="406">
        <v>-35496722.780000001</v>
      </c>
      <c r="M105" s="406"/>
    </row>
    <row r="106" spans="1:13" ht="12.2" hidden="1" customHeight="1" outlineLevel="2" x14ac:dyDescent="0.2">
      <c r="A106" s="397" t="s">
        <v>1319</v>
      </c>
      <c r="B106" s="397" t="s">
        <v>1394</v>
      </c>
      <c r="C106" s="397" t="s">
        <v>1401</v>
      </c>
      <c r="D106" s="397" t="s">
        <v>1347</v>
      </c>
      <c r="E106" s="397" t="s">
        <v>1146</v>
      </c>
      <c r="F106" s="397" t="s">
        <v>1402</v>
      </c>
      <c r="G106" s="397" t="s">
        <v>1146</v>
      </c>
      <c r="H106" s="397" t="s">
        <v>1146</v>
      </c>
      <c r="I106" s="397" t="s">
        <v>1146</v>
      </c>
      <c r="J106" s="406"/>
      <c r="K106" s="406">
        <v>149.51</v>
      </c>
      <c r="L106" s="406">
        <v>-35496872.289999999</v>
      </c>
      <c r="M106" s="406"/>
    </row>
    <row r="107" spans="1:13" ht="12.2" hidden="1" customHeight="1" outlineLevel="2" x14ac:dyDescent="0.2">
      <c r="A107" s="397" t="s">
        <v>1319</v>
      </c>
      <c r="B107" s="397" t="s">
        <v>1403</v>
      </c>
      <c r="C107" s="397" t="s">
        <v>1404</v>
      </c>
      <c r="D107" s="397" t="s">
        <v>1405</v>
      </c>
      <c r="E107" s="397" t="s">
        <v>1146</v>
      </c>
      <c r="F107" s="397" t="s">
        <v>1406</v>
      </c>
      <c r="G107" s="397" t="s">
        <v>1146</v>
      </c>
      <c r="H107" s="397" t="s">
        <v>1146</v>
      </c>
      <c r="I107" s="397" t="s">
        <v>1146</v>
      </c>
      <c r="J107" s="406"/>
      <c r="K107" s="406">
        <v>5925</v>
      </c>
      <c r="L107" s="406">
        <v>-35502797.289999999</v>
      </c>
      <c r="M107" s="406"/>
    </row>
    <row r="108" spans="1:13" ht="12.2" hidden="1" customHeight="1" outlineLevel="2" x14ac:dyDescent="0.2">
      <c r="A108" s="397" t="s">
        <v>1319</v>
      </c>
      <c r="B108" s="397" t="s">
        <v>1403</v>
      </c>
      <c r="C108" s="397" t="s">
        <v>1407</v>
      </c>
      <c r="D108" s="397" t="s">
        <v>1405</v>
      </c>
      <c r="E108" s="397" t="s">
        <v>1146</v>
      </c>
      <c r="F108" s="397" t="s">
        <v>1408</v>
      </c>
      <c r="G108" s="397" t="s">
        <v>1146</v>
      </c>
      <c r="H108" s="397" t="s">
        <v>1146</v>
      </c>
      <c r="I108" s="397" t="s">
        <v>1146</v>
      </c>
      <c r="J108" s="406"/>
      <c r="K108" s="406">
        <v>406.21</v>
      </c>
      <c r="L108" s="406">
        <v>-35503203.5</v>
      </c>
      <c r="M108" s="406"/>
    </row>
    <row r="109" spans="1:13" ht="12.2" hidden="1" customHeight="1" outlineLevel="2" x14ac:dyDescent="0.2">
      <c r="A109" s="397" t="s">
        <v>1319</v>
      </c>
      <c r="B109" s="397" t="s">
        <v>1409</v>
      </c>
      <c r="C109" s="397" t="s">
        <v>1410</v>
      </c>
      <c r="D109" s="397" t="s">
        <v>1325</v>
      </c>
      <c r="E109" s="397" t="s">
        <v>1146</v>
      </c>
      <c r="F109" s="397" t="s">
        <v>1411</v>
      </c>
      <c r="G109" s="397" t="s">
        <v>1146</v>
      </c>
      <c r="H109" s="397" t="s">
        <v>1146</v>
      </c>
      <c r="I109" s="397" t="s">
        <v>1146</v>
      </c>
      <c r="J109" s="406"/>
      <c r="K109" s="406">
        <v>84.98</v>
      </c>
      <c r="L109" s="406">
        <v>-35503288.479999997</v>
      </c>
      <c r="M109" s="406"/>
    </row>
    <row r="110" spans="1:13" ht="12.2" hidden="1" customHeight="1" outlineLevel="2" x14ac:dyDescent="0.2">
      <c r="A110" s="397" t="s">
        <v>1319</v>
      </c>
      <c r="B110" s="397" t="s">
        <v>1409</v>
      </c>
      <c r="C110" s="397" t="s">
        <v>1412</v>
      </c>
      <c r="D110" s="397" t="s">
        <v>1413</v>
      </c>
      <c r="E110" s="397" t="s">
        <v>1146</v>
      </c>
      <c r="F110" s="397" t="s">
        <v>1414</v>
      </c>
      <c r="G110" s="397" t="s">
        <v>1146</v>
      </c>
      <c r="H110" s="397" t="s">
        <v>1146</v>
      </c>
      <c r="I110" s="397" t="s">
        <v>1146</v>
      </c>
      <c r="J110" s="406"/>
      <c r="K110" s="406">
        <v>28.51</v>
      </c>
      <c r="L110" s="406">
        <v>-35503316.990000002</v>
      </c>
      <c r="M110" s="406"/>
    </row>
    <row r="111" spans="1:13" ht="12.2" hidden="1" customHeight="1" outlineLevel="2" x14ac:dyDescent="0.2">
      <c r="A111" s="397" t="s">
        <v>1319</v>
      </c>
      <c r="B111" s="397" t="s">
        <v>1227</v>
      </c>
      <c r="C111" s="397" t="s">
        <v>1415</v>
      </c>
      <c r="D111" s="397" t="s">
        <v>1325</v>
      </c>
      <c r="E111" s="397" t="s">
        <v>1146</v>
      </c>
      <c r="F111" s="397" t="s">
        <v>1416</v>
      </c>
      <c r="G111" s="397" t="s">
        <v>1146</v>
      </c>
      <c r="H111" s="397" t="s">
        <v>1146</v>
      </c>
      <c r="I111" s="397" t="s">
        <v>1146</v>
      </c>
      <c r="J111" s="406"/>
      <c r="K111" s="406">
        <v>15.61</v>
      </c>
      <c r="L111" s="406">
        <v>-35503332.600000001</v>
      </c>
      <c r="M111" s="406"/>
    </row>
    <row r="112" spans="1:13" ht="12.2" hidden="1" customHeight="1" outlineLevel="2" x14ac:dyDescent="0.2">
      <c r="A112" s="397" t="s">
        <v>1319</v>
      </c>
      <c r="B112" s="397" t="s">
        <v>1227</v>
      </c>
      <c r="C112" s="397" t="s">
        <v>1417</v>
      </c>
      <c r="D112" s="397" t="s">
        <v>1418</v>
      </c>
      <c r="E112" s="397" t="s">
        <v>1146</v>
      </c>
      <c r="F112" s="397" t="s">
        <v>1419</v>
      </c>
      <c r="G112" s="397" t="s">
        <v>1146</v>
      </c>
      <c r="H112" s="397" t="s">
        <v>1146</v>
      </c>
      <c r="I112" s="397" t="s">
        <v>1146</v>
      </c>
      <c r="J112" s="406"/>
      <c r="K112" s="406">
        <v>708.13</v>
      </c>
      <c r="L112" s="406">
        <v>-35504040.729999997</v>
      </c>
      <c r="M112" s="406"/>
    </row>
    <row r="113" spans="1:13" ht="12.2" hidden="1" customHeight="1" outlineLevel="2" x14ac:dyDescent="0.2">
      <c r="A113" s="397" t="s">
        <v>1319</v>
      </c>
      <c r="B113" s="397" t="s">
        <v>1238</v>
      </c>
      <c r="C113" s="397" t="s">
        <v>1420</v>
      </c>
      <c r="D113" s="397" t="s">
        <v>1322</v>
      </c>
      <c r="E113" s="397" t="s">
        <v>1146</v>
      </c>
      <c r="F113" s="397" t="s">
        <v>1421</v>
      </c>
      <c r="G113" s="397" t="s">
        <v>1146</v>
      </c>
      <c r="H113" s="397" t="s">
        <v>1146</v>
      </c>
      <c r="I113" s="397" t="s">
        <v>1146</v>
      </c>
      <c r="J113" s="406"/>
      <c r="K113" s="406">
        <v>56.22</v>
      </c>
      <c r="L113" s="406">
        <v>-35504096.950000003</v>
      </c>
      <c r="M113" s="406"/>
    </row>
    <row r="114" spans="1:13" ht="12.2" hidden="1" customHeight="1" outlineLevel="2" x14ac:dyDescent="0.2">
      <c r="A114" s="397" t="s">
        <v>1319</v>
      </c>
      <c r="B114" s="397" t="s">
        <v>1238</v>
      </c>
      <c r="C114" s="397" t="s">
        <v>1422</v>
      </c>
      <c r="D114" s="397" t="s">
        <v>1365</v>
      </c>
      <c r="E114" s="397" t="s">
        <v>1146</v>
      </c>
      <c r="F114" s="397" t="s">
        <v>1423</v>
      </c>
      <c r="G114" s="397" t="s">
        <v>1146</v>
      </c>
      <c r="H114" s="397" t="s">
        <v>1146</v>
      </c>
      <c r="I114" s="397" t="s">
        <v>1146</v>
      </c>
      <c r="J114" s="406"/>
      <c r="K114" s="406">
        <v>513.55999999999995</v>
      </c>
      <c r="L114" s="406">
        <v>-35504610.509999998</v>
      </c>
      <c r="M114" s="406"/>
    </row>
    <row r="115" spans="1:13" ht="12.2" hidden="1" customHeight="1" outlineLevel="2" x14ac:dyDescent="0.2">
      <c r="A115" s="397" t="s">
        <v>1319</v>
      </c>
      <c r="B115" s="397" t="s">
        <v>1238</v>
      </c>
      <c r="C115" s="397" t="s">
        <v>1424</v>
      </c>
      <c r="D115" s="397" t="s">
        <v>1325</v>
      </c>
      <c r="E115" s="397" t="s">
        <v>1146</v>
      </c>
      <c r="F115" s="397" t="s">
        <v>1425</v>
      </c>
      <c r="G115" s="397" t="s">
        <v>1146</v>
      </c>
      <c r="H115" s="397" t="s">
        <v>1146</v>
      </c>
      <c r="I115" s="397" t="s">
        <v>1146</v>
      </c>
      <c r="J115" s="406"/>
      <c r="K115" s="406">
        <v>45.25</v>
      </c>
      <c r="L115" s="406">
        <v>-35504655.759999998</v>
      </c>
      <c r="M115" s="406"/>
    </row>
    <row r="116" spans="1:13" ht="12.2" hidden="1" customHeight="1" outlineLevel="2" x14ac:dyDescent="0.2">
      <c r="A116" s="397" t="s">
        <v>1319</v>
      </c>
      <c r="B116" s="397" t="s">
        <v>1426</v>
      </c>
      <c r="C116" s="397" t="s">
        <v>1427</v>
      </c>
      <c r="D116" s="397" t="s">
        <v>1325</v>
      </c>
      <c r="E116" s="397" t="s">
        <v>1146</v>
      </c>
      <c r="F116" s="397" t="s">
        <v>1428</v>
      </c>
      <c r="G116" s="397" t="s">
        <v>1146</v>
      </c>
      <c r="H116" s="397" t="s">
        <v>1146</v>
      </c>
      <c r="I116" s="397" t="s">
        <v>1146</v>
      </c>
      <c r="J116" s="406"/>
      <c r="K116" s="406">
        <v>84.39</v>
      </c>
      <c r="L116" s="406">
        <v>-35504740.149999999</v>
      </c>
      <c r="M116" s="406"/>
    </row>
    <row r="117" spans="1:13" ht="12.2" hidden="1" customHeight="1" outlineLevel="2" x14ac:dyDescent="0.2">
      <c r="A117" s="397" t="s">
        <v>1319</v>
      </c>
      <c r="B117" s="397" t="s">
        <v>1245</v>
      </c>
      <c r="C117" s="397" t="s">
        <v>1429</v>
      </c>
      <c r="D117" s="397" t="s">
        <v>1430</v>
      </c>
      <c r="E117" s="397" t="s">
        <v>1146</v>
      </c>
      <c r="F117" s="397" t="s">
        <v>1431</v>
      </c>
      <c r="G117" s="397" t="s">
        <v>1146</v>
      </c>
      <c r="H117" s="397" t="s">
        <v>1146</v>
      </c>
      <c r="I117" s="397" t="s">
        <v>1146</v>
      </c>
      <c r="J117" s="406"/>
      <c r="K117" s="406">
        <v>64.97</v>
      </c>
      <c r="L117" s="406">
        <v>-35504805.119999997</v>
      </c>
      <c r="M117" s="406"/>
    </row>
    <row r="118" spans="1:13" ht="12.2" hidden="1" customHeight="1" outlineLevel="2" x14ac:dyDescent="0.2">
      <c r="A118" s="397" t="s">
        <v>1319</v>
      </c>
      <c r="B118" s="397" t="s">
        <v>1245</v>
      </c>
      <c r="C118" s="397" t="s">
        <v>1432</v>
      </c>
      <c r="D118" s="397" t="s">
        <v>1433</v>
      </c>
      <c r="E118" s="397" t="s">
        <v>1146</v>
      </c>
      <c r="F118" s="397" t="s">
        <v>1434</v>
      </c>
      <c r="G118" s="397" t="s">
        <v>1146</v>
      </c>
      <c r="H118" s="397" t="s">
        <v>1146</v>
      </c>
      <c r="I118" s="397" t="s">
        <v>1146</v>
      </c>
      <c r="J118" s="406"/>
      <c r="K118" s="406">
        <v>46.75</v>
      </c>
      <c r="L118" s="406">
        <v>-35504851.869999997</v>
      </c>
      <c r="M118" s="406"/>
    </row>
    <row r="119" spans="1:13" ht="12.2" hidden="1" customHeight="1" outlineLevel="2" x14ac:dyDescent="0.2">
      <c r="A119" s="397" t="s">
        <v>1319</v>
      </c>
      <c r="B119" s="397" t="s">
        <v>1245</v>
      </c>
      <c r="C119" s="397" t="s">
        <v>1435</v>
      </c>
      <c r="D119" s="397" t="s">
        <v>1322</v>
      </c>
      <c r="E119" s="397" t="s">
        <v>1146</v>
      </c>
      <c r="F119" s="397" t="s">
        <v>1436</v>
      </c>
      <c r="G119" s="397" t="s">
        <v>1146</v>
      </c>
      <c r="H119" s="397" t="s">
        <v>1146</v>
      </c>
      <c r="I119" s="397" t="s">
        <v>1146</v>
      </c>
      <c r="J119" s="406"/>
      <c r="K119" s="406">
        <v>0.45</v>
      </c>
      <c r="L119" s="406">
        <v>-35504852.32</v>
      </c>
      <c r="M119" s="406"/>
    </row>
    <row r="120" spans="1:13" ht="12.2" hidden="1" customHeight="1" outlineLevel="2" x14ac:dyDescent="0.2">
      <c r="A120" s="397" t="s">
        <v>1319</v>
      </c>
      <c r="B120" s="397" t="s">
        <v>1245</v>
      </c>
      <c r="C120" s="397" t="s">
        <v>1437</v>
      </c>
      <c r="D120" s="397" t="s">
        <v>1438</v>
      </c>
      <c r="E120" s="397" t="s">
        <v>1146</v>
      </c>
      <c r="F120" s="397" t="s">
        <v>1439</v>
      </c>
      <c r="G120" s="397" t="s">
        <v>1146</v>
      </c>
      <c r="H120" s="397" t="s">
        <v>1146</v>
      </c>
      <c r="I120" s="397" t="s">
        <v>1146</v>
      </c>
      <c r="J120" s="406"/>
      <c r="K120" s="406">
        <v>20.96</v>
      </c>
      <c r="L120" s="406">
        <v>-35504873.280000001</v>
      </c>
      <c r="M120" s="406"/>
    </row>
    <row r="121" spans="1:13" ht="12.2" hidden="1" customHeight="1" outlineLevel="2" x14ac:dyDescent="0.2">
      <c r="A121" s="397" t="s">
        <v>1319</v>
      </c>
      <c r="B121" s="397" t="s">
        <v>1440</v>
      </c>
      <c r="C121" s="397" t="s">
        <v>1441</v>
      </c>
      <c r="D121" s="397" t="s">
        <v>1325</v>
      </c>
      <c r="E121" s="397" t="s">
        <v>1146</v>
      </c>
      <c r="F121" s="397" t="s">
        <v>1442</v>
      </c>
      <c r="G121" s="397" t="s">
        <v>1146</v>
      </c>
      <c r="H121" s="397" t="s">
        <v>1146</v>
      </c>
      <c r="I121" s="397" t="s">
        <v>1146</v>
      </c>
      <c r="J121" s="406"/>
      <c r="K121" s="406">
        <v>13.57</v>
      </c>
      <c r="L121" s="406">
        <v>-35504886.850000001</v>
      </c>
      <c r="M121" s="406"/>
    </row>
    <row r="122" spans="1:13" ht="12.2" hidden="1" customHeight="1" outlineLevel="2" x14ac:dyDescent="0.2">
      <c r="A122" s="397" t="s">
        <v>1319</v>
      </c>
      <c r="B122" s="397" t="s">
        <v>1440</v>
      </c>
      <c r="C122" s="397" t="s">
        <v>1443</v>
      </c>
      <c r="D122" s="397" t="s">
        <v>1325</v>
      </c>
      <c r="E122" s="397" t="s">
        <v>1146</v>
      </c>
      <c r="F122" s="397" t="s">
        <v>1444</v>
      </c>
      <c r="G122" s="397" t="s">
        <v>1146</v>
      </c>
      <c r="H122" s="397" t="s">
        <v>1146</v>
      </c>
      <c r="I122" s="397" t="s">
        <v>1146</v>
      </c>
      <c r="J122" s="406"/>
      <c r="K122" s="406">
        <v>40.270000000000003</v>
      </c>
      <c r="L122" s="406">
        <v>-35504927.119999997</v>
      </c>
      <c r="M122" s="406"/>
    </row>
    <row r="123" spans="1:13" ht="12.2" hidden="1" customHeight="1" outlineLevel="2" x14ac:dyDescent="0.2">
      <c r="A123" s="397" t="s">
        <v>1319</v>
      </c>
      <c r="B123" s="397" t="s">
        <v>1251</v>
      </c>
      <c r="C123" s="397" t="s">
        <v>1445</v>
      </c>
      <c r="D123" s="397" t="s">
        <v>1325</v>
      </c>
      <c r="E123" s="397" t="s">
        <v>1146</v>
      </c>
      <c r="F123" s="397" t="s">
        <v>1446</v>
      </c>
      <c r="G123" s="397" t="s">
        <v>1146</v>
      </c>
      <c r="H123" s="397" t="s">
        <v>1146</v>
      </c>
      <c r="I123" s="397" t="s">
        <v>1146</v>
      </c>
      <c r="J123" s="406"/>
      <c r="K123" s="406">
        <v>451.46</v>
      </c>
      <c r="L123" s="406">
        <v>-35505378.579999998</v>
      </c>
      <c r="M123" s="406"/>
    </row>
    <row r="124" spans="1:13" ht="12.2" hidden="1" customHeight="1" outlineLevel="2" x14ac:dyDescent="0.2">
      <c r="A124" s="397" t="s">
        <v>1319</v>
      </c>
      <c r="B124" s="397" t="s">
        <v>1251</v>
      </c>
      <c r="C124" s="397" t="s">
        <v>1447</v>
      </c>
      <c r="D124" s="397" t="s">
        <v>1325</v>
      </c>
      <c r="E124" s="397" t="s">
        <v>1146</v>
      </c>
      <c r="F124" s="397" t="s">
        <v>1448</v>
      </c>
      <c r="G124" s="397" t="s">
        <v>1146</v>
      </c>
      <c r="H124" s="397" t="s">
        <v>1146</v>
      </c>
      <c r="I124" s="397" t="s">
        <v>1146</v>
      </c>
      <c r="J124" s="406"/>
      <c r="K124" s="406">
        <v>147.29</v>
      </c>
      <c r="L124" s="406">
        <v>-35505525.869999997</v>
      </c>
      <c r="M124" s="406"/>
    </row>
    <row r="125" spans="1:13" ht="12.2" hidden="1" customHeight="1" outlineLevel="2" x14ac:dyDescent="0.2">
      <c r="A125" s="397" t="s">
        <v>1319</v>
      </c>
      <c r="B125" s="397" t="s">
        <v>1251</v>
      </c>
      <c r="C125" s="397" t="s">
        <v>1449</v>
      </c>
      <c r="D125" s="397" t="s">
        <v>1322</v>
      </c>
      <c r="E125" s="397" t="s">
        <v>1146</v>
      </c>
      <c r="F125" s="397" t="s">
        <v>1450</v>
      </c>
      <c r="G125" s="397" t="s">
        <v>1146</v>
      </c>
      <c r="H125" s="397" t="s">
        <v>1146</v>
      </c>
      <c r="I125" s="397" t="s">
        <v>1146</v>
      </c>
      <c r="J125" s="406"/>
      <c r="K125" s="406">
        <v>6.39</v>
      </c>
      <c r="L125" s="406">
        <v>-35505532.259999998</v>
      </c>
      <c r="M125" s="406"/>
    </row>
    <row r="126" spans="1:13" ht="12.2" hidden="1" customHeight="1" outlineLevel="2" x14ac:dyDescent="0.2">
      <c r="A126" s="397" t="s">
        <v>1319</v>
      </c>
      <c r="B126" s="397" t="s">
        <v>1451</v>
      </c>
      <c r="C126" s="397" t="s">
        <v>1452</v>
      </c>
      <c r="D126" s="397" t="s">
        <v>1325</v>
      </c>
      <c r="E126" s="397" t="s">
        <v>1146</v>
      </c>
      <c r="F126" s="397" t="s">
        <v>1453</v>
      </c>
      <c r="G126" s="397" t="s">
        <v>1146</v>
      </c>
      <c r="H126" s="397" t="s">
        <v>1146</v>
      </c>
      <c r="I126" s="397" t="s">
        <v>1146</v>
      </c>
      <c r="J126" s="406"/>
      <c r="K126" s="406">
        <v>1093.8699999999999</v>
      </c>
      <c r="L126" s="406">
        <v>-35506626.130000003</v>
      </c>
      <c r="M126" s="406"/>
    </row>
    <row r="127" spans="1:13" ht="12.2" hidden="1" customHeight="1" outlineLevel="2" x14ac:dyDescent="0.2">
      <c r="A127" s="397" t="s">
        <v>1319</v>
      </c>
      <c r="B127" s="397" t="s">
        <v>1451</v>
      </c>
      <c r="C127" s="397" t="s">
        <v>1454</v>
      </c>
      <c r="D127" s="397" t="s">
        <v>1322</v>
      </c>
      <c r="E127" s="397" t="s">
        <v>1146</v>
      </c>
      <c r="F127" s="397" t="s">
        <v>1455</v>
      </c>
      <c r="G127" s="397" t="s">
        <v>1146</v>
      </c>
      <c r="H127" s="397" t="s">
        <v>1146</v>
      </c>
      <c r="I127" s="397" t="s">
        <v>1146</v>
      </c>
      <c r="J127" s="406"/>
      <c r="K127" s="406">
        <v>127.6</v>
      </c>
      <c r="L127" s="406">
        <v>-35506753.729999997</v>
      </c>
      <c r="M127" s="406"/>
    </row>
    <row r="128" spans="1:13" ht="12.2" hidden="1" customHeight="1" outlineLevel="2" x14ac:dyDescent="0.2">
      <c r="A128" s="397" t="s">
        <v>1319</v>
      </c>
      <c r="B128" s="397" t="s">
        <v>1255</v>
      </c>
      <c r="C128" s="397" t="s">
        <v>1456</v>
      </c>
      <c r="D128" s="397" t="s">
        <v>1325</v>
      </c>
      <c r="E128" s="397" t="s">
        <v>1146</v>
      </c>
      <c r="F128" s="397" t="s">
        <v>1457</v>
      </c>
      <c r="G128" s="397" t="s">
        <v>1146</v>
      </c>
      <c r="H128" s="397" t="s">
        <v>1146</v>
      </c>
      <c r="I128" s="397" t="s">
        <v>1146</v>
      </c>
      <c r="J128" s="406"/>
      <c r="K128" s="406">
        <v>25.28</v>
      </c>
      <c r="L128" s="406">
        <v>-35506779.009999998</v>
      </c>
      <c r="M128" s="406"/>
    </row>
    <row r="129" spans="1:13" ht="12.2" hidden="1" customHeight="1" outlineLevel="2" x14ac:dyDescent="0.2">
      <c r="A129" s="397" t="s">
        <v>1319</v>
      </c>
      <c r="B129" s="397" t="s">
        <v>1276</v>
      </c>
      <c r="C129" s="397" t="s">
        <v>1458</v>
      </c>
      <c r="D129" s="397" t="s">
        <v>1459</v>
      </c>
      <c r="E129" s="397" t="s">
        <v>1146</v>
      </c>
      <c r="F129" s="397" t="s">
        <v>1460</v>
      </c>
      <c r="G129" s="397" t="s">
        <v>1146</v>
      </c>
      <c r="H129" s="397" t="s">
        <v>1146</v>
      </c>
      <c r="I129" s="397" t="s">
        <v>1146</v>
      </c>
      <c r="J129" s="406"/>
      <c r="K129" s="406">
        <v>20.23</v>
      </c>
      <c r="L129" s="406">
        <v>-35506799.240000002</v>
      </c>
      <c r="M129" s="406"/>
    </row>
    <row r="130" spans="1:13" ht="12.2" hidden="1" customHeight="1" outlineLevel="2" x14ac:dyDescent="0.2">
      <c r="A130" s="397" t="s">
        <v>1319</v>
      </c>
      <c r="B130" s="397" t="s">
        <v>1276</v>
      </c>
      <c r="C130" s="397" t="s">
        <v>1461</v>
      </c>
      <c r="D130" s="397" t="s">
        <v>1322</v>
      </c>
      <c r="E130" s="397" t="s">
        <v>1146</v>
      </c>
      <c r="F130" s="397" t="s">
        <v>1462</v>
      </c>
      <c r="G130" s="397" t="s">
        <v>1146</v>
      </c>
      <c r="H130" s="397" t="s">
        <v>1146</v>
      </c>
      <c r="I130" s="397" t="s">
        <v>1146</v>
      </c>
      <c r="J130" s="406"/>
      <c r="K130" s="406">
        <v>16.86</v>
      </c>
      <c r="L130" s="406">
        <v>-35506816.100000001</v>
      </c>
      <c r="M130" s="406"/>
    </row>
    <row r="131" spans="1:13" ht="12.2" hidden="1" customHeight="1" outlineLevel="2" x14ac:dyDescent="0.2">
      <c r="A131" s="397" t="s">
        <v>1319</v>
      </c>
      <c r="B131" s="397" t="s">
        <v>1276</v>
      </c>
      <c r="C131" s="397" t="s">
        <v>1463</v>
      </c>
      <c r="D131" s="397" t="s">
        <v>1464</v>
      </c>
      <c r="E131" s="397" t="s">
        <v>1146</v>
      </c>
      <c r="F131" s="397" t="s">
        <v>1465</v>
      </c>
      <c r="G131" s="397" t="s">
        <v>1146</v>
      </c>
      <c r="H131" s="397" t="s">
        <v>1146</v>
      </c>
      <c r="I131" s="397" t="s">
        <v>1146</v>
      </c>
      <c r="J131" s="406"/>
      <c r="K131" s="406">
        <v>1.85</v>
      </c>
      <c r="L131" s="406">
        <v>-35506817.950000003</v>
      </c>
      <c r="M131" s="406"/>
    </row>
    <row r="132" spans="1:13" ht="12.2" hidden="1" customHeight="1" outlineLevel="2" x14ac:dyDescent="0.2">
      <c r="A132" s="397" t="s">
        <v>1319</v>
      </c>
      <c r="B132" s="397" t="s">
        <v>1276</v>
      </c>
      <c r="C132" s="397" t="s">
        <v>1466</v>
      </c>
      <c r="D132" s="397" t="s">
        <v>1467</v>
      </c>
      <c r="E132" s="397" t="s">
        <v>1146</v>
      </c>
      <c r="F132" s="397" t="s">
        <v>1468</v>
      </c>
      <c r="G132" s="397" t="s">
        <v>1146</v>
      </c>
      <c r="H132" s="397" t="s">
        <v>1146</v>
      </c>
      <c r="I132" s="397" t="s">
        <v>1146</v>
      </c>
      <c r="J132" s="406"/>
      <c r="K132" s="406">
        <v>400.35</v>
      </c>
      <c r="L132" s="406">
        <v>-35507218.299999997</v>
      </c>
      <c r="M132" s="406"/>
    </row>
    <row r="133" spans="1:13" ht="12.2" hidden="1" customHeight="1" outlineLevel="2" x14ac:dyDescent="0.2">
      <c r="A133" s="397" t="s">
        <v>1319</v>
      </c>
      <c r="B133" s="397" t="s">
        <v>1282</v>
      </c>
      <c r="C133" s="397" t="s">
        <v>1469</v>
      </c>
      <c r="D133" s="397" t="s">
        <v>1325</v>
      </c>
      <c r="E133" s="397" t="s">
        <v>1146</v>
      </c>
      <c r="F133" s="397" t="s">
        <v>1470</v>
      </c>
      <c r="G133" s="397" t="s">
        <v>1146</v>
      </c>
      <c r="H133" s="397" t="s">
        <v>1146</v>
      </c>
      <c r="I133" s="397" t="s">
        <v>1146</v>
      </c>
      <c r="J133" s="406"/>
      <c r="K133" s="406">
        <v>103.61</v>
      </c>
      <c r="L133" s="406">
        <v>-35507321.909999996</v>
      </c>
      <c r="M133" s="406"/>
    </row>
    <row r="134" spans="1:13" ht="12.2" hidden="1" customHeight="1" outlineLevel="2" x14ac:dyDescent="0.2">
      <c r="A134" s="397" t="s">
        <v>1319</v>
      </c>
      <c r="B134" s="397" t="s">
        <v>1282</v>
      </c>
      <c r="C134" s="397" t="s">
        <v>1471</v>
      </c>
      <c r="D134" s="397" t="s">
        <v>1472</v>
      </c>
      <c r="E134" s="397" t="s">
        <v>1146</v>
      </c>
      <c r="F134" s="397" t="s">
        <v>1473</v>
      </c>
      <c r="G134" s="397" t="s">
        <v>1146</v>
      </c>
      <c r="H134" s="397" t="s">
        <v>1146</v>
      </c>
      <c r="I134" s="397" t="s">
        <v>1146</v>
      </c>
      <c r="J134" s="406"/>
      <c r="K134" s="406">
        <v>2973.04</v>
      </c>
      <c r="L134" s="406">
        <v>-35510294.950000003</v>
      </c>
      <c r="M134" s="406"/>
    </row>
    <row r="135" spans="1:13" ht="12.2" hidden="1" customHeight="1" outlineLevel="2" x14ac:dyDescent="0.2">
      <c r="A135" s="397" t="s">
        <v>1319</v>
      </c>
      <c r="B135" s="397" t="s">
        <v>1474</v>
      </c>
      <c r="C135" s="397" t="s">
        <v>1475</v>
      </c>
      <c r="D135" s="397" t="s">
        <v>1325</v>
      </c>
      <c r="E135" s="397" t="s">
        <v>1146</v>
      </c>
      <c r="F135" s="397" t="s">
        <v>1476</v>
      </c>
      <c r="G135" s="397" t="s">
        <v>1146</v>
      </c>
      <c r="H135" s="397" t="s">
        <v>1146</v>
      </c>
      <c r="I135" s="397" t="s">
        <v>1146</v>
      </c>
      <c r="J135" s="406"/>
      <c r="K135" s="406">
        <v>10.59</v>
      </c>
      <c r="L135" s="406">
        <v>-35510305.539999999</v>
      </c>
      <c r="M135" s="406"/>
    </row>
    <row r="136" spans="1:13" ht="12.2" hidden="1" customHeight="1" outlineLevel="2" x14ac:dyDescent="0.2">
      <c r="A136" s="397" t="s">
        <v>1319</v>
      </c>
      <c r="B136" s="397" t="s">
        <v>1474</v>
      </c>
      <c r="C136" s="397" t="s">
        <v>1477</v>
      </c>
      <c r="D136" s="397" t="s">
        <v>1478</v>
      </c>
      <c r="E136" s="397" t="s">
        <v>1146</v>
      </c>
      <c r="F136" s="397" t="s">
        <v>1479</v>
      </c>
      <c r="G136" s="397" t="s">
        <v>1146</v>
      </c>
      <c r="H136" s="397" t="s">
        <v>1146</v>
      </c>
      <c r="I136" s="397" t="s">
        <v>1146</v>
      </c>
      <c r="J136" s="406"/>
      <c r="K136" s="406">
        <v>2242.16</v>
      </c>
      <c r="L136" s="406">
        <v>-35512547.700000003</v>
      </c>
      <c r="M136" s="406"/>
    </row>
    <row r="137" spans="1:13" ht="12.2" hidden="1" customHeight="1" outlineLevel="2" x14ac:dyDescent="0.2">
      <c r="A137" s="397" t="s">
        <v>1319</v>
      </c>
      <c r="B137" s="397" t="s">
        <v>1293</v>
      </c>
      <c r="C137" s="397" t="s">
        <v>1480</v>
      </c>
      <c r="D137" s="397" t="s">
        <v>1322</v>
      </c>
      <c r="E137" s="397" t="s">
        <v>1146</v>
      </c>
      <c r="F137" s="397" t="s">
        <v>1481</v>
      </c>
      <c r="G137" s="397" t="s">
        <v>1146</v>
      </c>
      <c r="H137" s="397" t="s">
        <v>1146</v>
      </c>
      <c r="I137" s="397" t="s">
        <v>1146</v>
      </c>
      <c r="J137" s="406"/>
      <c r="K137" s="406">
        <v>18.809999999999999</v>
      </c>
      <c r="L137" s="406">
        <v>-35512566.509999998</v>
      </c>
      <c r="M137" s="406"/>
    </row>
    <row r="138" spans="1:13" ht="12.2" hidden="1" customHeight="1" outlineLevel="1" x14ac:dyDescent="0.2">
      <c r="A138" s="407" t="s">
        <v>1482</v>
      </c>
      <c r="J138" s="406">
        <f>SUBTOTAL(9,J74:J137)</f>
        <v>0</v>
      </c>
      <c r="K138" s="406">
        <f>SUBTOTAL(9,K74:K137)</f>
        <v>0</v>
      </c>
      <c r="L138" s="406">
        <f>SUBTOTAL(9,L74:L137)</f>
        <v>0</v>
      </c>
      <c r="M138" s="406"/>
    </row>
    <row r="139" spans="1:13" ht="12.2" hidden="1" customHeight="1" outlineLevel="2" x14ac:dyDescent="0.2">
      <c r="A139" s="397" t="s">
        <v>1483</v>
      </c>
      <c r="B139" s="397" t="s">
        <v>1484</v>
      </c>
      <c r="C139" s="397" t="s">
        <v>1485</v>
      </c>
      <c r="D139" s="397" t="s">
        <v>1486</v>
      </c>
      <c r="E139" s="397" t="s">
        <v>1146</v>
      </c>
      <c r="F139" s="397" t="s">
        <v>1487</v>
      </c>
      <c r="G139" s="397" t="s">
        <v>1146</v>
      </c>
      <c r="H139" s="397" t="s">
        <v>1146</v>
      </c>
      <c r="I139" s="397" t="s">
        <v>1146</v>
      </c>
      <c r="J139" s="406"/>
      <c r="K139" s="406">
        <v>276.94</v>
      </c>
      <c r="L139" s="406">
        <v>-318014460.66000003</v>
      </c>
      <c r="M139" s="406"/>
    </row>
    <row r="140" spans="1:13" ht="12.2" hidden="1" customHeight="1" outlineLevel="2" x14ac:dyDescent="0.2">
      <c r="A140" s="397" t="s">
        <v>1483</v>
      </c>
      <c r="B140" s="397" t="s">
        <v>1484</v>
      </c>
      <c r="C140" s="397" t="s">
        <v>1488</v>
      </c>
      <c r="D140" s="397" t="s">
        <v>1489</v>
      </c>
      <c r="E140" s="397" t="s">
        <v>1146</v>
      </c>
      <c r="F140" s="397" t="s">
        <v>1490</v>
      </c>
      <c r="G140" s="397" t="s">
        <v>1146</v>
      </c>
      <c r="H140" s="397" t="s">
        <v>1146</v>
      </c>
      <c r="I140" s="397" t="s">
        <v>1146</v>
      </c>
      <c r="J140" s="406"/>
      <c r="K140" s="406">
        <v>297.3</v>
      </c>
      <c r="L140" s="406">
        <v>-318014757.95999998</v>
      </c>
      <c r="M140" s="406"/>
    </row>
    <row r="141" spans="1:13" ht="12.2" hidden="1" customHeight="1" outlineLevel="2" x14ac:dyDescent="0.2">
      <c r="A141" s="397" t="s">
        <v>1483</v>
      </c>
      <c r="B141" s="397" t="s">
        <v>1491</v>
      </c>
      <c r="C141" s="397" t="s">
        <v>1492</v>
      </c>
      <c r="D141" s="397" t="s">
        <v>1493</v>
      </c>
      <c r="E141" s="397" t="s">
        <v>1146</v>
      </c>
      <c r="F141" s="397" t="s">
        <v>1494</v>
      </c>
      <c r="G141" s="397" t="s">
        <v>1146</v>
      </c>
      <c r="H141" s="397" t="s">
        <v>1146</v>
      </c>
      <c r="I141" s="397" t="s">
        <v>1146</v>
      </c>
      <c r="J141" s="406"/>
      <c r="K141" s="406">
        <v>66500.27</v>
      </c>
      <c r="L141" s="406">
        <v>-318081258.23000002</v>
      </c>
      <c r="M141" s="406"/>
    </row>
    <row r="142" spans="1:13" ht="12.2" hidden="1" customHeight="1" outlineLevel="2" x14ac:dyDescent="0.2">
      <c r="A142" s="397" t="s">
        <v>1483</v>
      </c>
      <c r="B142" s="397" t="s">
        <v>1143</v>
      </c>
      <c r="C142" s="397" t="s">
        <v>1495</v>
      </c>
      <c r="D142" s="397" t="s">
        <v>1496</v>
      </c>
      <c r="E142" s="397" t="s">
        <v>1146</v>
      </c>
      <c r="F142" s="397" t="s">
        <v>1497</v>
      </c>
      <c r="G142" s="397" t="s">
        <v>1146</v>
      </c>
      <c r="H142" s="397" t="s">
        <v>1146</v>
      </c>
      <c r="I142" s="397" t="s">
        <v>1146</v>
      </c>
      <c r="J142" s="406"/>
      <c r="K142" s="406">
        <v>315.86</v>
      </c>
      <c r="L142" s="406">
        <v>-318081574.08999997</v>
      </c>
      <c r="M142" s="406"/>
    </row>
    <row r="143" spans="1:13" ht="12.2" hidden="1" customHeight="1" outlineLevel="2" x14ac:dyDescent="0.2">
      <c r="A143" s="397" t="s">
        <v>1483</v>
      </c>
      <c r="B143" s="397" t="s">
        <v>1143</v>
      </c>
      <c r="C143" s="397" t="s">
        <v>1498</v>
      </c>
      <c r="D143" s="397" t="s">
        <v>1499</v>
      </c>
      <c r="E143" s="397" t="s">
        <v>1146</v>
      </c>
      <c r="F143" s="397" t="s">
        <v>1500</v>
      </c>
      <c r="G143" s="397" t="s">
        <v>1146</v>
      </c>
      <c r="H143" s="397" t="s">
        <v>1146</v>
      </c>
      <c r="I143" s="397" t="s">
        <v>1146</v>
      </c>
      <c r="J143" s="406"/>
      <c r="K143" s="406">
        <v>27.9</v>
      </c>
      <c r="L143" s="406">
        <v>-318081601.99000001</v>
      </c>
      <c r="M143" s="406"/>
    </row>
    <row r="144" spans="1:13" ht="12.2" hidden="1" customHeight="1" outlineLevel="2" x14ac:dyDescent="0.2">
      <c r="A144" s="397" t="s">
        <v>1483</v>
      </c>
      <c r="B144" s="397" t="s">
        <v>1143</v>
      </c>
      <c r="C144" s="397" t="s">
        <v>1501</v>
      </c>
      <c r="D144" s="397" t="s">
        <v>1433</v>
      </c>
      <c r="E144" s="397" t="s">
        <v>1146</v>
      </c>
      <c r="F144" s="397" t="s">
        <v>1502</v>
      </c>
      <c r="G144" s="397" t="s">
        <v>1146</v>
      </c>
      <c r="H144" s="397" t="s">
        <v>1146</v>
      </c>
      <c r="I144" s="397" t="s">
        <v>1146</v>
      </c>
      <c r="J144" s="406"/>
      <c r="K144" s="406">
        <v>869.26</v>
      </c>
      <c r="L144" s="406">
        <v>-318082471.25</v>
      </c>
      <c r="M144" s="406"/>
    </row>
    <row r="145" spans="1:13" ht="12.2" hidden="1" customHeight="1" outlineLevel="2" x14ac:dyDescent="0.2">
      <c r="A145" s="397" t="s">
        <v>1483</v>
      </c>
      <c r="B145" s="397" t="s">
        <v>1143</v>
      </c>
      <c r="C145" s="397" t="s">
        <v>1503</v>
      </c>
      <c r="D145" s="397" t="s">
        <v>1433</v>
      </c>
      <c r="E145" s="397" t="s">
        <v>1146</v>
      </c>
      <c r="F145" s="397" t="s">
        <v>1504</v>
      </c>
      <c r="G145" s="397" t="s">
        <v>1146</v>
      </c>
      <c r="H145" s="397" t="s">
        <v>1146</v>
      </c>
      <c r="I145" s="397" t="s">
        <v>1146</v>
      </c>
      <c r="J145" s="406"/>
      <c r="K145" s="406">
        <v>377.57</v>
      </c>
      <c r="L145" s="406">
        <v>-318082848.81999999</v>
      </c>
      <c r="M145" s="406"/>
    </row>
    <row r="146" spans="1:13" ht="12.2" hidden="1" customHeight="1" outlineLevel="2" x14ac:dyDescent="0.2">
      <c r="A146" s="397" t="s">
        <v>1483</v>
      </c>
      <c r="B146" s="397" t="s">
        <v>1143</v>
      </c>
      <c r="C146" s="397" t="s">
        <v>1505</v>
      </c>
      <c r="D146" s="397" t="s">
        <v>1433</v>
      </c>
      <c r="E146" s="397" t="s">
        <v>1146</v>
      </c>
      <c r="F146" s="397" t="s">
        <v>1506</v>
      </c>
      <c r="G146" s="397" t="s">
        <v>1146</v>
      </c>
      <c r="H146" s="397" t="s">
        <v>1146</v>
      </c>
      <c r="I146" s="397" t="s">
        <v>1146</v>
      </c>
      <c r="J146" s="406"/>
      <c r="K146" s="406">
        <v>1000</v>
      </c>
      <c r="L146" s="406">
        <v>-318083848.81999999</v>
      </c>
      <c r="M146" s="406"/>
    </row>
    <row r="147" spans="1:13" ht="12.2" hidden="1" customHeight="1" outlineLevel="2" x14ac:dyDescent="0.2">
      <c r="A147" s="397" t="s">
        <v>1483</v>
      </c>
      <c r="B147" s="397" t="s">
        <v>1320</v>
      </c>
      <c r="C147" s="397" t="s">
        <v>1507</v>
      </c>
      <c r="D147" s="397" t="s">
        <v>1508</v>
      </c>
      <c r="E147" s="397" t="s">
        <v>1146</v>
      </c>
      <c r="F147" s="397" t="s">
        <v>1509</v>
      </c>
      <c r="G147" s="397" t="s">
        <v>1146</v>
      </c>
      <c r="H147" s="397" t="s">
        <v>1146</v>
      </c>
      <c r="I147" s="397" t="s">
        <v>1146</v>
      </c>
      <c r="J147" s="406"/>
      <c r="K147" s="406">
        <v>339.9</v>
      </c>
      <c r="L147" s="406">
        <v>-318084188.72000003</v>
      </c>
      <c r="M147" s="406"/>
    </row>
    <row r="148" spans="1:13" ht="12.2" hidden="1" customHeight="1" outlineLevel="2" x14ac:dyDescent="0.2">
      <c r="A148" s="397" t="s">
        <v>1483</v>
      </c>
      <c r="B148" s="397" t="s">
        <v>1320</v>
      </c>
      <c r="C148" s="397" t="s">
        <v>1510</v>
      </c>
      <c r="D148" s="397" t="s">
        <v>1347</v>
      </c>
      <c r="E148" s="397" t="s">
        <v>1146</v>
      </c>
      <c r="F148" s="397" t="s">
        <v>1511</v>
      </c>
      <c r="G148" s="397" t="s">
        <v>1146</v>
      </c>
      <c r="H148" s="397" t="s">
        <v>1146</v>
      </c>
      <c r="I148" s="397" t="s">
        <v>1146</v>
      </c>
      <c r="J148" s="406"/>
      <c r="K148" s="406">
        <v>68.67</v>
      </c>
      <c r="L148" s="406">
        <v>-318084257.38999999</v>
      </c>
      <c r="M148" s="406"/>
    </row>
    <row r="149" spans="1:13" ht="12.2" hidden="1" customHeight="1" outlineLevel="2" x14ac:dyDescent="0.2">
      <c r="A149" s="397" t="s">
        <v>1483</v>
      </c>
      <c r="B149" s="397" t="s">
        <v>1320</v>
      </c>
      <c r="C149" s="397" t="s">
        <v>1512</v>
      </c>
      <c r="D149" s="397" t="s">
        <v>1513</v>
      </c>
      <c r="E149" s="397" t="s">
        <v>1146</v>
      </c>
      <c r="F149" s="397" t="s">
        <v>1514</v>
      </c>
      <c r="G149" s="397" t="s">
        <v>1146</v>
      </c>
      <c r="H149" s="397" t="s">
        <v>1146</v>
      </c>
      <c r="I149" s="397" t="s">
        <v>1146</v>
      </c>
      <c r="J149" s="406"/>
      <c r="K149" s="406">
        <v>420.75</v>
      </c>
      <c r="L149" s="406">
        <v>-318084678.13999999</v>
      </c>
      <c r="M149" s="406"/>
    </row>
    <row r="150" spans="1:13" ht="12.2" hidden="1" customHeight="1" outlineLevel="2" x14ac:dyDescent="0.2">
      <c r="A150" s="397" t="s">
        <v>1483</v>
      </c>
      <c r="B150" s="397" t="s">
        <v>1327</v>
      </c>
      <c r="C150" s="397" t="s">
        <v>1515</v>
      </c>
      <c r="D150" s="397" t="s">
        <v>1516</v>
      </c>
      <c r="E150" s="397" t="s">
        <v>1146</v>
      </c>
      <c r="F150" s="397" t="s">
        <v>1517</v>
      </c>
      <c r="G150" s="397" t="s">
        <v>1146</v>
      </c>
      <c r="H150" s="397" t="s">
        <v>1146</v>
      </c>
      <c r="I150" s="397" t="s">
        <v>1146</v>
      </c>
      <c r="J150" s="406"/>
      <c r="K150" s="406">
        <v>977.62</v>
      </c>
      <c r="L150" s="406">
        <v>-318085655.75999999</v>
      </c>
      <c r="M150" s="406"/>
    </row>
    <row r="151" spans="1:13" ht="12.2" hidden="1" customHeight="1" outlineLevel="2" x14ac:dyDescent="0.2">
      <c r="A151" s="397" t="s">
        <v>1483</v>
      </c>
      <c r="B151" s="397" t="s">
        <v>1327</v>
      </c>
      <c r="C151" s="397" t="s">
        <v>1328</v>
      </c>
      <c r="D151" s="397" t="s">
        <v>1329</v>
      </c>
      <c r="E151" s="397" t="s">
        <v>1146</v>
      </c>
      <c r="F151" s="397" t="s">
        <v>1518</v>
      </c>
      <c r="G151" s="397" t="s">
        <v>1146</v>
      </c>
      <c r="H151" s="397" t="s">
        <v>1146</v>
      </c>
      <c r="I151" s="397" t="s">
        <v>1146</v>
      </c>
      <c r="J151" s="406"/>
      <c r="K151" s="406">
        <v>72.900000000000006</v>
      </c>
      <c r="L151" s="406">
        <v>-318085728.66000003</v>
      </c>
      <c r="M151" s="406"/>
    </row>
    <row r="152" spans="1:13" ht="12.2" hidden="1" customHeight="1" outlineLevel="2" x14ac:dyDescent="0.2">
      <c r="A152" s="397" t="s">
        <v>1483</v>
      </c>
      <c r="B152" s="397" t="s">
        <v>1327</v>
      </c>
      <c r="C152" s="397" t="s">
        <v>1519</v>
      </c>
      <c r="D152" s="397" t="s">
        <v>1433</v>
      </c>
      <c r="E152" s="397" t="s">
        <v>1146</v>
      </c>
      <c r="F152" s="397" t="s">
        <v>1520</v>
      </c>
      <c r="G152" s="397" t="s">
        <v>1146</v>
      </c>
      <c r="H152" s="397" t="s">
        <v>1146</v>
      </c>
      <c r="I152" s="397" t="s">
        <v>1146</v>
      </c>
      <c r="J152" s="406"/>
      <c r="K152" s="406">
        <v>1747.84</v>
      </c>
      <c r="L152" s="406">
        <v>-318087476.5</v>
      </c>
      <c r="M152" s="406"/>
    </row>
    <row r="153" spans="1:13" ht="12.2" hidden="1" customHeight="1" outlineLevel="2" x14ac:dyDescent="0.2">
      <c r="A153" s="397" t="s">
        <v>1483</v>
      </c>
      <c r="B153" s="397" t="s">
        <v>1327</v>
      </c>
      <c r="C153" s="397" t="s">
        <v>1521</v>
      </c>
      <c r="D153" s="397" t="s">
        <v>1329</v>
      </c>
      <c r="E153" s="397" t="s">
        <v>1146</v>
      </c>
      <c r="F153" s="397" t="s">
        <v>1522</v>
      </c>
      <c r="G153" s="397" t="s">
        <v>1146</v>
      </c>
      <c r="H153" s="397" t="s">
        <v>1146</v>
      </c>
      <c r="I153" s="397" t="s">
        <v>1146</v>
      </c>
      <c r="J153" s="406"/>
      <c r="K153" s="406">
        <v>263.72000000000003</v>
      </c>
      <c r="L153" s="406">
        <v>-318087740.22000003</v>
      </c>
      <c r="M153" s="406"/>
    </row>
    <row r="154" spans="1:13" ht="12.2" hidden="1" customHeight="1" outlineLevel="2" x14ac:dyDescent="0.2">
      <c r="A154" s="397" t="s">
        <v>1483</v>
      </c>
      <c r="B154" s="397" t="s">
        <v>1327</v>
      </c>
      <c r="C154" s="397" t="s">
        <v>1523</v>
      </c>
      <c r="D154" s="397" t="s">
        <v>1433</v>
      </c>
      <c r="E154" s="397" t="s">
        <v>1146</v>
      </c>
      <c r="F154" s="397" t="s">
        <v>1524</v>
      </c>
      <c r="G154" s="397" t="s">
        <v>1146</v>
      </c>
      <c r="H154" s="397" t="s">
        <v>1146</v>
      </c>
      <c r="I154" s="397" t="s">
        <v>1146</v>
      </c>
      <c r="J154" s="406"/>
      <c r="K154" s="406">
        <v>220.86</v>
      </c>
      <c r="L154" s="406">
        <v>-318087961.07999998</v>
      </c>
      <c r="M154" s="406"/>
    </row>
    <row r="155" spans="1:13" ht="12.2" hidden="1" customHeight="1" outlineLevel="2" x14ac:dyDescent="0.2">
      <c r="A155" s="397" t="s">
        <v>1483</v>
      </c>
      <c r="B155" s="397" t="s">
        <v>1327</v>
      </c>
      <c r="C155" s="397" t="s">
        <v>1525</v>
      </c>
      <c r="D155" s="397" t="s">
        <v>1433</v>
      </c>
      <c r="E155" s="397" t="s">
        <v>1146</v>
      </c>
      <c r="F155" s="397" t="s">
        <v>1526</v>
      </c>
      <c r="G155" s="397" t="s">
        <v>1146</v>
      </c>
      <c r="H155" s="397" t="s">
        <v>1146</v>
      </c>
      <c r="I155" s="397" t="s">
        <v>1146</v>
      </c>
      <c r="J155" s="406"/>
      <c r="K155" s="406">
        <v>520.89</v>
      </c>
      <c r="L155" s="406">
        <v>-318088481.97000003</v>
      </c>
      <c r="M155" s="406"/>
    </row>
    <row r="156" spans="1:13" ht="12.2" hidden="1" customHeight="1" outlineLevel="2" x14ac:dyDescent="0.2">
      <c r="A156" s="397" t="s">
        <v>1483</v>
      </c>
      <c r="B156" s="397" t="s">
        <v>1165</v>
      </c>
      <c r="C156" s="397" t="s">
        <v>1527</v>
      </c>
      <c r="D156" s="397" t="s">
        <v>1528</v>
      </c>
      <c r="E156" s="397" t="s">
        <v>1146</v>
      </c>
      <c r="F156" s="397" t="s">
        <v>1529</v>
      </c>
      <c r="G156" s="397" t="s">
        <v>1146</v>
      </c>
      <c r="H156" s="397" t="s">
        <v>1146</v>
      </c>
      <c r="I156" s="397" t="s">
        <v>1146</v>
      </c>
      <c r="J156" s="406"/>
      <c r="K156" s="406">
        <v>172.73</v>
      </c>
      <c r="L156" s="406">
        <v>-318088654.69999999</v>
      </c>
      <c r="M156" s="406"/>
    </row>
    <row r="157" spans="1:13" ht="12.2" hidden="1" customHeight="1" outlineLevel="2" x14ac:dyDescent="0.2">
      <c r="A157" s="397" t="s">
        <v>1483</v>
      </c>
      <c r="B157" s="397" t="s">
        <v>1165</v>
      </c>
      <c r="C157" s="397" t="s">
        <v>1530</v>
      </c>
      <c r="D157" s="397" t="s">
        <v>1531</v>
      </c>
      <c r="E157" s="397" t="s">
        <v>1146</v>
      </c>
      <c r="F157" s="397" t="s">
        <v>1532</v>
      </c>
      <c r="G157" s="397" t="s">
        <v>1146</v>
      </c>
      <c r="H157" s="397" t="s">
        <v>1146</v>
      </c>
      <c r="I157" s="397" t="s">
        <v>1146</v>
      </c>
      <c r="J157" s="406"/>
      <c r="K157" s="406">
        <v>98.91</v>
      </c>
      <c r="L157" s="406">
        <v>-318088753.61000001</v>
      </c>
      <c r="M157" s="406"/>
    </row>
    <row r="158" spans="1:13" ht="12.2" hidden="1" customHeight="1" outlineLevel="2" x14ac:dyDescent="0.2">
      <c r="A158" s="397" t="s">
        <v>1483</v>
      </c>
      <c r="B158" s="397" t="s">
        <v>1165</v>
      </c>
      <c r="C158" s="397" t="s">
        <v>1533</v>
      </c>
      <c r="D158" s="397" t="s">
        <v>1516</v>
      </c>
      <c r="E158" s="397" t="s">
        <v>1146</v>
      </c>
      <c r="F158" s="397" t="s">
        <v>1534</v>
      </c>
      <c r="G158" s="397" t="s">
        <v>1146</v>
      </c>
      <c r="H158" s="397" t="s">
        <v>1146</v>
      </c>
      <c r="I158" s="397" t="s">
        <v>1146</v>
      </c>
      <c r="J158" s="406"/>
      <c r="K158" s="406">
        <v>1.9</v>
      </c>
      <c r="L158" s="406">
        <v>-318088755.50999999</v>
      </c>
      <c r="M158" s="406"/>
    </row>
    <row r="159" spans="1:13" ht="12.2" hidden="1" customHeight="1" outlineLevel="2" x14ac:dyDescent="0.2">
      <c r="A159" s="397" t="s">
        <v>1483</v>
      </c>
      <c r="B159" s="397" t="s">
        <v>1165</v>
      </c>
      <c r="C159" s="397" t="s">
        <v>1535</v>
      </c>
      <c r="D159" s="397" t="s">
        <v>1528</v>
      </c>
      <c r="E159" s="397" t="s">
        <v>1146</v>
      </c>
      <c r="F159" s="397" t="s">
        <v>1536</v>
      </c>
      <c r="G159" s="397" t="s">
        <v>1146</v>
      </c>
      <c r="H159" s="397" t="s">
        <v>1146</v>
      </c>
      <c r="I159" s="397" t="s">
        <v>1146</v>
      </c>
      <c r="J159" s="406"/>
      <c r="K159" s="406">
        <v>59.15</v>
      </c>
      <c r="L159" s="406">
        <v>-318088814.66000003</v>
      </c>
      <c r="M159" s="406"/>
    </row>
    <row r="160" spans="1:13" ht="12.2" hidden="1" customHeight="1" outlineLevel="2" x14ac:dyDescent="0.2">
      <c r="A160" s="397" t="s">
        <v>1483</v>
      </c>
      <c r="B160" s="397" t="s">
        <v>1165</v>
      </c>
      <c r="C160" s="397" t="s">
        <v>1537</v>
      </c>
      <c r="D160" s="397" t="s">
        <v>1538</v>
      </c>
      <c r="E160" s="397" t="s">
        <v>1146</v>
      </c>
      <c r="F160" s="397" t="s">
        <v>1539</v>
      </c>
      <c r="G160" s="397" t="s">
        <v>1146</v>
      </c>
      <c r="H160" s="397" t="s">
        <v>1146</v>
      </c>
      <c r="I160" s="397" t="s">
        <v>1146</v>
      </c>
      <c r="J160" s="406"/>
      <c r="K160" s="406">
        <v>950</v>
      </c>
      <c r="L160" s="406">
        <v>-318089764.66000003</v>
      </c>
      <c r="M160" s="406"/>
    </row>
    <row r="161" spans="1:13" ht="12.2" hidden="1" customHeight="1" outlineLevel="2" x14ac:dyDescent="0.2">
      <c r="A161" s="397" t="s">
        <v>1483</v>
      </c>
      <c r="B161" s="397" t="s">
        <v>1165</v>
      </c>
      <c r="C161" s="397" t="s">
        <v>1537</v>
      </c>
      <c r="D161" s="397" t="s">
        <v>1538</v>
      </c>
      <c r="E161" s="397" t="s">
        <v>1146</v>
      </c>
      <c r="F161" s="397" t="s">
        <v>1540</v>
      </c>
      <c r="G161" s="397" t="s">
        <v>1146</v>
      </c>
      <c r="H161" s="397" t="s">
        <v>1146</v>
      </c>
      <c r="I161" s="397" t="s">
        <v>1146</v>
      </c>
      <c r="J161" s="406"/>
      <c r="K161" s="406">
        <v>48</v>
      </c>
      <c r="L161" s="406">
        <v>-318089812.66000003</v>
      </c>
      <c r="M161" s="406"/>
    </row>
    <row r="162" spans="1:13" ht="12.2" hidden="1" customHeight="1" outlineLevel="2" x14ac:dyDescent="0.2">
      <c r="A162" s="397" t="s">
        <v>1483</v>
      </c>
      <c r="B162" s="397" t="s">
        <v>1301</v>
      </c>
      <c r="C162" s="397" t="s">
        <v>1339</v>
      </c>
      <c r="D162" s="397" t="s">
        <v>1340</v>
      </c>
      <c r="E162" s="397" t="s">
        <v>1146</v>
      </c>
      <c r="F162" s="397" t="s">
        <v>1541</v>
      </c>
      <c r="G162" s="397" t="s">
        <v>1146</v>
      </c>
      <c r="H162" s="397" t="s">
        <v>1146</v>
      </c>
      <c r="I162" s="397" t="s">
        <v>1146</v>
      </c>
      <c r="J162" s="406"/>
      <c r="K162" s="406">
        <v>788.19</v>
      </c>
      <c r="L162" s="406">
        <v>-318090600.85000002</v>
      </c>
      <c r="M162" s="406"/>
    </row>
    <row r="163" spans="1:13" ht="12.2" hidden="1" customHeight="1" outlineLevel="2" x14ac:dyDescent="0.2">
      <c r="A163" s="397" t="s">
        <v>1483</v>
      </c>
      <c r="B163" s="397" t="s">
        <v>1301</v>
      </c>
      <c r="C163" s="397" t="s">
        <v>1542</v>
      </c>
      <c r="D163" s="397" t="s">
        <v>1543</v>
      </c>
      <c r="E163" s="397" t="s">
        <v>1146</v>
      </c>
      <c r="F163" s="397" t="s">
        <v>1544</v>
      </c>
      <c r="G163" s="397" t="s">
        <v>1146</v>
      </c>
      <c r="H163" s="397" t="s">
        <v>1146</v>
      </c>
      <c r="I163" s="397" t="s">
        <v>1146</v>
      </c>
      <c r="J163" s="406"/>
      <c r="K163" s="406">
        <v>369.29</v>
      </c>
      <c r="L163" s="406">
        <v>-318090970.13999999</v>
      </c>
      <c r="M163" s="406"/>
    </row>
    <row r="164" spans="1:13" ht="12.2" hidden="1" customHeight="1" outlineLevel="2" x14ac:dyDescent="0.2">
      <c r="A164" s="397" t="s">
        <v>1483</v>
      </c>
      <c r="B164" s="397" t="s">
        <v>1301</v>
      </c>
      <c r="C164" s="397" t="s">
        <v>1545</v>
      </c>
      <c r="D164" s="397" t="s">
        <v>1546</v>
      </c>
      <c r="E164" s="397" t="s">
        <v>1146</v>
      </c>
      <c r="F164" s="397" t="s">
        <v>1547</v>
      </c>
      <c r="G164" s="397" t="s">
        <v>1146</v>
      </c>
      <c r="H164" s="397" t="s">
        <v>1146</v>
      </c>
      <c r="I164" s="397" t="s">
        <v>1146</v>
      </c>
      <c r="J164" s="406"/>
      <c r="K164" s="406">
        <v>636.85</v>
      </c>
      <c r="L164" s="406">
        <v>-318091606.99000001</v>
      </c>
      <c r="M164" s="406"/>
    </row>
    <row r="165" spans="1:13" ht="12.2" hidden="1" customHeight="1" outlineLevel="2" x14ac:dyDescent="0.2">
      <c r="A165" s="397" t="s">
        <v>1483</v>
      </c>
      <c r="B165" s="397" t="s">
        <v>1182</v>
      </c>
      <c r="C165" s="397" t="s">
        <v>1548</v>
      </c>
      <c r="D165" s="397" t="s">
        <v>1528</v>
      </c>
      <c r="E165" s="397" t="s">
        <v>1146</v>
      </c>
      <c r="F165" s="397" t="s">
        <v>1549</v>
      </c>
      <c r="G165" s="397" t="s">
        <v>1146</v>
      </c>
      <c r="H165" s="397" t="s">
        <v>1146</v>
      </c>
      <c r="I165" s="397" t="s">
        <v>1146</v>
      </c>
      <c r="J165" s="406"/>
      <c r="K165" s="406">
        <v>12.33</v>
      </c>
      <c r="L165" s="406">
        <v>-318091619.31999999</v>
      </c>
      <c r="M165" s="406"/>
    </row>
    <row r="166" spans="1:13" ht="12.2" hidden="1" customHeight="1" outlineLevel="2" x14ac:dyDescent="0.2">
      <c r="A166" s="397" t="s">
        <v>1483</v>
      </c>
      <c r="B166" s="397" t="s">
        <v>1182</v>
      </c>
      <c r="C166" s="397" t="s">
        <v>1550</v>
      </c>
      <c r="D166" s="397" t="s">
        <v>1551</v>
      </c>
      <c r="E166" s="397" t="s">
        <v>1146</v>
      </c>
      <c r="F166" s="397" t="s">
        <v>1552</v>
      </c>
      <c r="G166" s="397" t="s">
        <v>1146</v>
      </c>
      <c r="H166" s="397" t="s">
        <v>1146</v>
      </c>
      <c r="I166" s="397" t="s">
        <v>1146</v>
      </c>
      <c r="J166" s="406"/>
      <c r="K166" s="406">
        <v>64.819999999999993</v>
      </c>
      <c r="L166" s="406">
        <v>-318091684.13999999</v>
      </c>
      <c r="M166" s="406"/>
    </row>
    <row r="167" spans="1:13" ht="12.2" hidden="1" customHeight="1" outlineLevel="2" x14ac:dyDescent="0.2">
      <c r="A167" s="397" t="s">
        <v>1483</v>
      </c>
      <c r="B167" s="397" t="s">
        <v>1182</v>
      </c>
      <c r="C167" s="397" t="s">
        <v>1553</v>
      </c>
      <c r="D167" s="397" t="s">
        <v>1496</v>
      </c>
      <c r="E167" s="397" t="s">
        <v>1146</v>
      </c>
      <c r="F167" s="397" t="s">
        <v>1554</v>
      </c>
      <c r="G167" s="397" t="s">
        <v>1146</v>
      </c>
      <c r="H167" s="397" t="s">
        <v>1146</v>
      </c>
      <c r="I167" s="397" t="s">
        <v>1146</v>
      </c>
      <c r="J167" s="406"/>
      <c r="K167" s="406">
        <v>225.79</v>
      </c>
      <c r="L167" s="406">
        <v>-318091909.93000001</v>
      </c>
      <c r="M167" s="406"/>
    </row>
    <row r="168" spans="1:13" ht="12.2" hidden="1" customHeight="1" outlineLevel="2" x14ac:dyDescent="0.2">
      <c r="A168" s="397" t="s">
        <v>1483</v>
      </c>
      <c r="B168" s="397" t="s">
        <v>1182</v>
      </c>
      <c r="C168" s="397" t="s">
        <v>1555</v>
      </c>
      <c r="D168" s="397" t="s">
        <v>1556</v>
      </c>
      <c r="E168" s="397" t="s">
        <v>1146</v>
      </c>
      <c r="F168" s="397" t="s">
        <v>1557</v>
      </c>
      <c r="G168" s="397" t="s">
        <v>1146</v>
      </c>
      <c r="H168" s="397" t="s">
        <v>1146</v>
      </c>
      <c r="I168" s="397" t="s">
        <v>1146</v>
      </c>
      <c r="J168" s="406"/>
      <c r="K168" s="406">
        <v>305.89999999999998</v>
      </c>
      <c r="L168" s="406">
        <v>-318092215.82999998</v>
      </c>
      <c r="M168" s="406"/>
    </row>
    <row r="169" spans="1:13" ht="12.2" hidden="1" customHeight="1" outlineLevel="2" x14ac:dyDescent="0.2">
      <c r="A169" s="397" t="s">
        <v>1483</v>
      </c>
      <c r="B169" s="397" t="s">
        <v>1182</v>
      </c>
      <c r="C169" s="397" t="s">
        <v>1558</v>
      </c>
      <c r="D169" s="397" t="s">
        <v>1559</v>
      </c>
      <c r="E169" s="397" t="s">
        <v>1146</v>
      </c>
      <c r="F169" s="397" t="s">
        <v>1560</v>
      </c>
      <c r="G169" s="397" t="s">
        <v>1146</v>
      </c>
      <c r="H169" s="397" t="s">
        <v>1146</v>
      </c>
      <c r="I169" s="397" t="s">
        <v>1146</v>
      </c>
      <c r="J169" s="406"/>
      <c r="K169" s="406">
        <v>200.9</v>
      </c>
      <c r="L169" s="406">
        <v>-318092416.73000002</v>
      </c>
      <c r="M169" s="406"/>
    </row>
    <row r="170" spans="1:13" ht="12.2" hidden="1" customHeight="1" outlineLevel="2" x14ac:dyDescent="0.2">
      <c r="A170" s="397" t="s">
        <v>1483</v>
      </c>
      <c r="B170" s="397" t="s">
        <v>1182</v>
      </c>
      <c r="C170" s="397" t="s">
        <v>1561</v>
      </c>
      <c r="D170" s="397" t="s">
        <v>1516</v>
      </c>
      <c r="E170" s="397" t="s">
        <v>1146</v>
      </c>
      <c r="F170" s="397" t="s">
        <v>1562</v>
      </c>
      <c r="G170" s="397" t="s">
        <v>1146</v>
      </c>
      <c r="H170" s="397" t="s">
        <v>1146</v>
      </c>
      <c r="I170" s="397" t="s">
        <v>1146</v>
      </c>
      <c r="J170" s="406"/>
      <c r="K170" s="406">
        <v>194.18</v>
      </c>
      <c r="L170" s="406">
        <v>-318092610.91000003</v>
      </c>
      <c r="M170" s="406"/>
    </row>
    <row r="171" spans="1:13" ht="12.2" hidden="1" customHeight="1" outlineLevel="2" x14ac:dyDescent="0.2">
      <c r="A171" s="397" t="s">
        <v>1483</v>
      </c>
      <c r="B171" s="397" t="s">
        <v>1182</v>
      </c>
      <c r="C171" s="397" t="s">
        <v>1563</v>
      </c>
      <c r="D171" s="397" t="s">
        <v>1564</v>
      </c>
      <c r="E171" s="397" t="s">
        <v>1146</v>
      </c>
      <c r="F171" s="397" t="s">
        <v>1565</v>
      </c>
      <c r="G171" s="397" t="s">
        <v>1146</v>
      </c>
      <c r="H171" s="397" t="s">
        <v>1146</v>
      </c>
      <c r="I171" s="397" t="s">
        <v>1146</v>
      </c>
      <c r="J171" s="406"/>
      <c r="K171" s="406">
        <v>152.6</v>
      </c>
      <c r="L171" s="406">
        <v>-318092763.50999999</v>
      </c>
      <c r="M171" s="406"/>
    </row>
    <row r="172" spans="1:13" ht="12.2" hidden="1" customHeight="1" outlineLevel="2" x14ac:dyDescent="0.2">
      <c r="A172" s="397" t="s">
        <v>1483</v>
      </c>
      <c r="B172" s="397" t="s">
        <v>1182</v>
      </c>
      <c r="C172" s="397" t="s">
        <v>1566</v>
      </c>
      <c r="D172" s="397" t="s">
        <v>1567</v>
      </c>
      <c r="E172" s="397" t="s">
        <v>1146</v>
      </c>
      <c r="F172" s="397" t="s">
        <v>1568</v>
      </c>
      <c r="G172" s="397" t="s">
        <v>1146</v>
      </c>
      <c r="H172" s="397" t="s">
        <v>1146</v>
      </c>
      <c r="I172" s="397" t="s">
        <v>1146</v>
      </c>
      <c r="J172" s="406"/>
      <c r="K172" s="406">
        <v>253.05</v>
      </c>
      <c r="L172" s="406">
        <v>-318093016.56</v>
      </c>
      <c r="M172" s="406"/>
    </row>
    <row r="173" spans="1:13" ht="12.2" hidden="1" customHeight="1" outlineLevel="2" x14ac:dyDescent="0.2">
      <c r="A173" s="397" t="s">
        <v>1483</v>
      </c>
      <c r="B173" s="397" t="s">
        <v>1182</v>
      </c>
      <c r="C173" s="397" t="s">
        <v>1355</v>
      </c>
      <c r="D173" s="397" t="s">
        <v>1356</v>
      </c>
      <c r="E173" s="397" t="s">
        <v>1146</v>
      </c>
      <c r="F173" s="397" t="s">
        <v>1357</v>
      </c>
      <c r="G173" s="397" t="s">
        <v>1146</v>
      </c>
      <c r="H173" s="397" t="s">
        <v>1146</v>
      </c>
      <c r="I173" s="397" t="s">
        <v>1146</v>
      </c>
      <c r="J173" s="406"/>
      <c r="K173" s="406">
        <v>881.22</v>
      </c>
      <c r="L173" s="406">
        <v>-318093897.77999997</v>
      </c>
      <c r="M173" s="406"/>
    </row>
    <row r="174" spans="1:13" ht="12.2" hidden="1" customHeight="1" outlineLevel="2" x14ac:dyDescent="0.2">
      <c r="A174" s="397" t="s">
        <v>1483</v>
      </c>
      <c r="B174" s="397" t="s">
        <v>1569</v>
      </c>
      <c r="C174" s="397" t="s">
        <v>1570</v>
      </c>
      <c r="D174" s="397" t="s">
        <v>1571</v>
      </c>
      <c r="E174" s="397" t="s">
        <v>1146</v>
      </c>
      <c r="F174" s="397" t="s">
        <v>1572</v>
      </c>
      <c r="G174" s="397" t="s">
        <v>1146</v>
      </c>
      <c r="H174" s="397" t="s">
        <v>1146</v>
      </c>
      <c r="I174" s="397" t="s">
        <v>1146</v>
      </c>
      <c r="J174" s="406"/>
      <c r="K174" s="406">
        <v>641.72</v>
      </c>
      <c r="L174" s="406">
        <v>-318094539.5</v>
      </c>
      <c r="M174" s="406"/>
    </row>
    <row r="175" spans="1:13" ht="12.2" hidden="1" customHeight="1" outlineLevel="2" x14ac:dyDescent="0.2">
      <c r="A175" s="397" t="s">
        <v>1483</v>
      </c>
      <c r="B175" s="397" t="s">
        <v>1569</v>
      </c>
      <c r="C175" s="397" t="s">
        <v>1573</v>
      </c>
      <c r="D175" s="397" t="s">
        <v>1493</v>
      </c>
      <c r="E175" s="397" t="s">
        <v>1146</v>
      </c>
      <c r="F175" s="397" t="s">
        <v>1574</v>
      </c>
      <c r="G175" s="397" t="s">
        <v>1146</v>
      </c>
      <c r="H175" s="397" t="s">
        <v>1146</v>
      </c>
      <c r="I175" s="397" t="s">
        <v>1146</v>
      </c>
      <c r="J175" s="406"/>
      <c r="K175" s="406">
        <v>17161.36</v>
      </c>
      <c r="L175" s="406">
        <v>-318111700.86000001</v>
      </c>
      <c r="M175" s="406"/>
    </row>
    <row r="176" spans="1:13" ht="12.2" hidden="1" customHeight="1" outlineLevel="2" x14ac:dyDescent="0.2">
      <c r="A176" s="397" t="s">
        <v>1483</v>
      </c>
      <c r="B176" s="397" t="s">
        <v>1569</v>
      </c>
      <c r="C176" s="397" t="s">
        <v>1575</v>
      </c>
      <c r="D176" s="397" t="s">
        <v>1576</v>
      </c>
      <c r="E176" s="397" t="s">
        <v>1146</v>
      </c>
      <c r="F176" s="397" t="s">
        <v>1577</v>
      </c>
      <c r="G176" s="397" t="s">
        <v>1146</v>
      </c>
      <c r="H176" s="397" t="s">
        <v>1146</v>
      </c>
      <c r="I176" s="397" t="s">
        <v>1146</v>
      </c>
      <c r="J176" s="406"/>
      <c r="K176" s="406">
        <v>865.34</v>
      </c>
      <c r="L176" s="406">
        <v>-318112566.19999999</v>
      </c>
      <c r="M176" s="406"/>
    </row>
    <row r="177" spans="1:13" ht="12.2" hidden="1" customHeight="1" outlineLevel="2" x14ac:dyDescent="0.2">
      <c r="A177" s="397" t="s">
        <v>1483</v>
      </c>
      <c r="B177" s="397" t="s">
        <v>1363</v>
      </c>
      <c r="C177" s="397" t="s">
        <v>1578</v>
      </c>
      <c r="D177" s="397" t="s">
        <v>1508</v>
      </c>
      <c r="E177" s="397" t="s">
        <v>1146</v>
      </c>
      <c r="F177" s="397" t="s">
        <v>1579</v>
      </c>
      <c r="G177" s="397" t="s">
        <v>1146</v>
      </c>
      <c r="H177" s="397" t="s">
        <v>1146</v>
      </c>
      <c r="I177" s="397" t="s">
        <v>1146</v>
      </c>
      <c r="J177" s="406"/>
      <c r="K177" s="406">
        <v>1693.4</v>
      </c>
      <c r="L177" s="406">
        <v>-318114259.60000002</v>
      </c>
      <c r="M177" s="406"/>
    </row>
    <row r="178" spans="1:13" ht="12.2" hidden="1" customHeight="1" outlineLevel="2" x14ac:dyDescent="0.2">
      <c r="A178" s="397" t="s">
        <v>1483</v>
      </c>
      <c r="B178" s="397" t="s">
        <v>1363</v>
      </c>
      <c r="C178" s="397" t="s">
        <v>1580</v>
      </c>
      <c r="D178" s="397" t="s">
        <v>1433</v>
      </c>
      <c r="E178" s="397" t="s">
        <v>1146</v>
      </c>
      <c r="F178" s="397" t="s">
        <v>1581</v>
      </c>
      <c r="G178" s="397" t="s">
        <v>1146</v>
      </c>
      <c r="H178" s="397" t="s">
        <v>1146</v>
      </c>
      <c r="I178" s="397" t="s">
        <v>1146</v>
      </c>
      <c r="J178" s="406"/>
      <c r="K178" s="406">
        <v>247.96</v>
      </c>
      <c r="L178" s="406">
        <v>-318114507.56</v>
      </c>
      <c r="M178" s="406"/>
    </row>
    <row r="179" spans="1:13" ht="12.2" hidden="1" customHeight="1" outlineLevel="2" x14ac:dyDescent="0.2">
      <c r="A179" s="397" t="s">
        <v>1483</v>
      </c>
      <c r="B179" s="397" t="s">
        <v>1363</v>
      </c>
      <c r="C179" s="397" t="s">
        <v>1582</v>
      </c>
      <c r="D179" s="397" t="s">
        <v>1583</v>
      </c>
      <c r="E179" s="397" t="s">
        <v>1146</v>
      </c>
      <c r="F179" s="397" t="s">
        <v>1584</v>
      </c>
      <c r="G179" s="397" t="s">
        <v>1146</v>
      </c>
      <c r="H179" s="397" t="s">
        <v>1146</v>
      </c>
      <c r="I179" s="397" t="s">
        <v>1146</v>
      </c>
      <c r="J179" s="406"/>
      <c r="K179" s="406">
        <v>123.47</v>
      </c>
      <c r="L179" s="406">
        <v>-318114631.02999997</v>
      </c>
      <c r="M179" s="406"/>
    </row>
    <row r="180" spans="1:13" ht="12.2" hidden="1" customHeight="1" outlineLevel="2" x14ac:dyDescent="0.2">
      <c r="A180" s="397" t="s">
        <v>1483</v>
      </c>
      <c r="B180" s="397" t="s">
        <v>1369</v>
      </c>
      <c r="C180" s="397" t="s">
        <v>1585</v>
      </c>
      <c r="D180" s="397" t="s">
        <v>1586</v>
      </c>
      <c r="E180" s="397" t="s">
        <v>1146</v>
      </c>
      <c r="F180" s="397" t="s">
        <v>1587</v>
      </c>
      <c r="G180" s="397" t="s">
        <v>1146</v>
      </c>
      <c r="H180" s="397" t="s">
        <v>1146</v>
      </c>
      <c r="I180" s="397" t="s">
        <v>1146</v>
      </c>
      <c r="J180" s="406"/>
      <c r="K180" s="406">
        <v>33.700000000000003</v>
      </c>
      <c r="L180" s="406">
        <v>-318114664.73000002</v>
      </c>
      <c r="M180" s="406"/>
    </row>
    <row r="181" spans="1:13" ht="12.2" hidden="1" customHeight="1" outlineLevel="2" x14ac:dyDescent="0.2">
      <c r="A181" s="397" t="s">
        <v>1483</v>
      </c>
      <c r="B181" s="397" t="s">
        <v>1369</v>
      </c>
      <c r="C181" s="397" t="s">
        <v>1588</v>
      </c>
      <c r="D181" s="397" t="s">
        <v>1589</v>
      </c>
      <c r="E181" s="397" t="s">
        <v>1146</v>
      </c>
      <c r="F181" s="397" t="s">
        <v>1590</v>
      </c>
      <c r="G181" s="397" t="s">
        <v>1146</v>
      </c>
      <c r="H181" s="397" t="s">
        <v>1146</v>
      </c>
      <c r="I181" s="397" t="s">
        <v>1146</v>
      </c>
      <c r="J181" s="406"/>
      <c r="K181" s="406">
        <v>221.06</v>
      </c>
      <c r="L181" s="406">
        <v>-318114885.79000002</v>
      </c>
      <c r="M181" s="406"/>
    </row>
    <row r="182" spans="1:13" ht="12.2" hidden="1" customHeight="1" outlineLevel="2" x14ac:dyDescent="0.2">
      <c r="A182" s="397" t="s">
        <v>1483</v>
      </c>
      <c r="B182" s="397" t="s">
        <v>1369</v>
      </c>
      <c r="C182" s="397" t="s">
        <v>1591</v>
      </c>
      <c r="D182" s="397" t="s">
        <v>1433</v>
      </c>
      <c r="E182" s="397" t="s">
        <v>1146</v>
      </c>
      <c r="F182" s="397" t="s">
        <v>1592</v>
      </c>
      <c r="G182" s="397" t="s">
        <v>1146</v>
      </c>
      <c r="H182" s="397" t="s">
        <v>1146</v>
      </c>
      <c r="I182" s="397" t="s">
        <v>1146</v>
      </c>
      <c r="J182" s="406"/>
      <c r="K182" s="406">
        <v>8.65</v>
      </c>
      <c r="L182" s="406">
        <v>-318114894.44</v>
      </c>
      <c r="M182" s="406"/>
    </row>
    <row r="183" spans="1:13" ht="12.2" hidden="1" customHeight="1" outlineLevel="2" x14ac:dyDescent="0.2">
      <c r="A183" s="397" t="s">
        <v>1483</v>
      </c>
      <c r="B183" s="397" t="s">
        <v>1197</v>
      </c>
      <c r="C183" s="397" t="s">
        <v>1593</v>
      </c>
      <c r="D183" s="397" t="s">
        <v>1594</v>
      </c>
      <c r="E183" s="397" t="s">
        <v>1146</v>
      </c>
      <c r="F183" s="397" t="s">
        <v>1595</v>
      </c>
      <c r="G183" s="397" t="s">
        <v>1146</v>
      </c>
      <c r="H183" s="397" t="s">
        <v>1146</v>
      </c>
      <c r="I183" s="397" t="s">
        <v>1146</v>
      </c>
      <c r="J183" s="406"/>
      <c r="K183" s="406">
        <v>3613</v>
      </c>
      <c r="L183" s="406">
        <v>-318118507.44</v>
      </c>
      <c r="M183" s="406"/>
    </row>
    <row r="184" spans="1:13" ht="12.2" hidden="1" customHeight="1" outlineLevel="2" x14ac:dyDescent="0.2">
      <c r="A184" s="397" t="s">
        <v>1483</v>
      </c>
      <c r="B184" s="397" t="s">
        <v>1197</v>
      </c>
      <c r="C184" s="397" t="s">
        <v>1596</v>
      </c>
      <c r="D184" s="397" t="s">
        <v>1433</v>
      </c>
      <c r="E184" s="397" t="s">
        <v>1146</v>
      </c>
      <c r="F184" s="397" t="s">
        <v>1597</v>
      </c>
      <c r="G184" s="397" t="s">
        <v>1146</v>
      </c>
      <c r="H184" s="397" t="s">
        <v>1146</v>
      </c>
      <c r="I184" s="397" t="s">
        <v>1146</v>
      </c>
      <c r="J184" s="406"/>
      <c r="K184" s="406">
        <v>296.58</v>
      </c>
      <c r="L184" s="406">
        <v>-318118804.01999998</v>
      </c>
      <c r="M184" s="406"/>
    </row>
    <row r="185" spans="1:13" ht="12.2" hidden="1" customHeight="1" outlineLevel="2" x14ac:dyDescent="0.2">
      <c r="A185" s="397" t="s">
        <v>1483</v>
      </c>
      <c r="B185" s="397" t="s">
        <v>1197</v>
      </c>
      <c r="C185" s="397" t="s">
        <v>1598</v>
      </c>
      <c r="D185" s="397" t="s">
        <v>1599</v>
      </c>
      <c r="E185" s="397" t="s">
        <v>1146</v>
      </c>
      <c r="F185" s="397" t="s">
        <v>1600</v>
      </c>
      <c r="G185" s="397" t="s">
        <v>1146</v>
      </c>
      <c r="H185" s="397" t="s">
        <v>1146</v>
      </c>
      <c r="I185" s="397" t="s">
        <v>1146</v>
      </c>
      <c r="J185" s="406"/>
      <c r="K185" s="406">
        <v>1021.75</v>
      </c>
      <c r="L185" s="406">
        <v>-318119825.76999998</v>
      </c>
      <c r="M185" s="406"/>
    </row>
    <row r="186" spans="1:13" ht="12.2" hidden="1" customHeight="1" outlineLevel="2" x14ac:dyDescent="0.2">
      <c r="A186" s="397" t="s">
        <v>1483</v>
      </c>
      <c r="B186" s="397" t="s">
        <v>1209</v>
      </c>
      <c r="C186" s="397" t="s">
        <v>1601</v>
      </c>
      <c r="D186" s="397" t="s">
        <v>1528</v>
      </c>
      <c r="E186" s="397" t="s">
        <v>1146</v>
      </c>
      <c r="F186" s="397" t="s">
        <v>1602</v>
      </c>
      <c r="G186" s="397" t="s">
        <v>1146</v>
      </c>
      <c r="H186" s="397" t="s">
        <v>1146</v>
      </c>
      <c r="I186" s="397" t="s">
        <v>1146</v>
      </c>
      <c r="J186" s="406"/>
      <c r="K186" s="406">
        <v>42.71</v>
      </c>
      <c r="L186" s="406">
        <v>-318119868.48000002</v>
      </c>
      <c r="M186" s="406"/>
    </row>
    <row r="187" spans="1:13" ht="12.2" hidden="1" customHeight="1" outlineLevel="2" x14ac:dyDescent="0.2">
      <c r="A187" s="397" t="s">
        <v>1483</v>
      </c>
      <c r="B187" s="397" t="s">
        <v>1209</v>
      </c>
      <c r="C187" s="397" t="s">
        <v>1603</v>
      </c>
      <c r="D187" s="397" t="s">
        <v>1604</v>
      </c>
      <c r="E187" s="397" t="s">
        <v>1146</v>
      </c>
      <c r="F187" s="397" t="s">
        <v>1605</v>
      </c>
      <c r="G187" s="397" t="s">
        <v>1146</v>
      </c>
      <c r="H187" s="397" t="s">
        <v>1146</v>
      </c>
      <c r="I187" s="397" t="s">
        <v>1146</v>
      </c>
      <c r="J187" s="406"/>
      <c r="K187" s="406">
        <v>303.38</v>
      </c>
      <c r="L187" s="406">
        <v>-318120171.86000001</v>
      </c>
      <c r="M187" s="406"/>
    </row>
    <row r="188" spans="1:13" ht="12.2" hidden="1" customHeight="1" outlineLevel="2" x14ac:dyDescent="0.2">
      <c r="A188" s="397" t="s">
        <v>1483</v>
      </c>
      <c r="B188" s="397" t="s">
        <v>1209</v>
      </c>
      <c r="C188" s="397" t="s">
        <v>1606</v>
      </c>
      <c r="D188" s="397" t="s">
        <v>1607</v>
      </c>
      <c r="E188" s="397" t="s">
        <v>1146</v>
      </c>
      <c r="F188" s="397" t="s">
        <v>1608</v>
      </c>
      <c r="G188" s="397" t="s">
        <v>1146</v>
      </c>
      <c r="H188" s="397" t="s">
        <v>1146</v>
      </c>
      <c r="I188" s="397" t="s">
        <v>1146</v>
      </c>
      <c r="J188" s="406"/>
      <c r="K188" s="406">
        <v>1041.47</v>
      </c>
      <c r="L188" s="406">
        <v>-318121213.32999998</v>
      </c>
      <c r="M188" s="406"/>
    </row>
    <row r="189" spans="1:13" ht="12.2" hidden="1" customHeight="1" outlineLevel="2" x14ac:dyDescent="0.2">
      <c r="A189" s="397" t="s">
        <v>1483</v>
      </c>
      <c r="B189" s="397" t="s">
        <v>1209</v>
      </c>
      <c r="C189" s="397" t="s">
        <v>1609</v>
      </c>
      <c r="D189" s="397" t="s">
        <v>1433</v>
      </c>
      <c r="E189" s="397" t="s">
        <v>1146</v>
      </c>
      <c r="F189" s="397" t="s">
        <v>1610</v>
      </c>
      <c r="G189" s="397" t="s">
        <v>1146</v>
      </c>
      <c r="H189" s="397" t="s">
        <v>1146</v>
      </c>
      <c r="I189" s="397" t="s">
        <v>1146</v>
      </c>
      <c r="J189" s="406"/>
      <c r="K189" s="406">
        <v>4732.3900000000003</v>
      </c>
      <c r="L189" s="406">
        <v>-318125945.72000003</v>
      </c>
      <c r="M189" s="406"/>
    </row>
    <row r="190" spans="1:13" ht="12.2" hidden="1" customHeight="1" outlineLevel="2" x14ac:dyDescent="0.2">
      <c r="A190" s="397" t="s">
        <v>1483</v>
      </c>
      <c r="B190" s="397" t="s">
        <v>1212</v>
      </c>
      <c r="C190" s="397" t="s">
        <v>1219</v>
      </c>
      <c r="D190" s="397" t="s">
        <v>1220</v>
      </c>
      <c r="E190" s="397" t="s">
        <v>1146</v>
      </c>
      <c r="F190" s="397" t="s">
        <v>1611</v>
      </c>
      <c r="G190" s="397" t="s">
        <v>1146</v>
      </c>
      <c r="H190" s="397" t="s">
        <v>1146</v>
      </c>
      <c r="I190" s="397" t="s">
        <v>1146</v>
      </c>
      <c r="J190" s="406"/>
      <c r="K190" s="406">
        <v>16.41</v>
      </c>
      <c r="L190" s="406">
        <v>-318125962.13</v>
      </c>
      <c r="M190" s="406"/>
    </row>
    <row r="191" spans="1:13" ht="12.2" hidden="1" customHeight="1" outlineLevel="2" x14ac:dyDescent="0.2">
      <c r="A191" s="397" t="s">
        <v>1483</v>
      </c>
      <c r="B191" s="397" t="s">
        <v>1212</v>
      </c>
      <c r="C191" s="397" t="s">
        <v>1612</v>
      </c>
      <c r="D191" s="397" t="s">
        <v>1613</v>
      </c>
      <c r="E191" s="397" t="s">
        <v>1146</v>
      </c>
      <c r="F191" s="397" t="s">
        <v>1614</v>
      </c>
      <c r="G191" s="397" t="s">
        <v>1146</v>
      </c>
      <c r="H191" s="397" t="s">
        <v>1146</v>
      </c>
      <c r="I191" s="397" t="s">
        <v>1146</v>
      </c>
      <c r="J191" s="406"/>
      <c r="K191" s="406">
        <v>27.93</v>
      </c>
      <c r="L191" s="406">
        <v>-318125990.06</v>
      </c>
      <c r="M191" s="406"/>
    </row>
    <row r="192" spans="1:13" ht="12.2" hidden="1" customHeight="1" outlineLevel="2" x14ac:dyDescent="0.2">
      <c r="A192" s="397" t="s">
        <v>1483</v>
      </c>
      <c r="B192" s="397" t="s">
        <v>1212</v>
      </c>
      <c r="C192" s="397" t="s">
        <v>1389</v>
      </c>
      <c r="D192" s="397" t="s">
        <v>1390</v>
      </c>
      <c r="E192" s="397" t="s">
        <v>1146</v>
      </c>
      <c r="F192" s="397" t="s">
        <v>1615</v>
      </c>
      <c r="G192" s="397" t="s">
        <v>1146</v>
      </c>
      <c r="H192" s="397" t="s">
        <v>1146</v>
      </c>
      <c r="I192" s="397" t="s">
        <v>1146</v>
      </c>
      <c r="J192" s="406"/>
      <c r="K192" s="406">
        <v>142.59</v>
      </c>
      <c r="L192" s="406">
        <v>-318126132.64999998</v>
      </c>
      <c r="M192" s="406"/>
    </row>
    <row r="193" spans="1:13" ht="12.2" hidden="1" customHeight="1" outlineLevel="2" x14ac:dyDescent="0.2">
      <c r="A193" s="397" t="s">
        <v>1483</v>
      </c>
      <c r="B193" s="397" t="s">
        <v>1212</v>
      </c>
      <c r="C193" s="397" t="s">
        <v>1616</v>
      </c>
      <c r="D193" s="397" t="s">
        <v>1617</v>
      </c>
      <c r="E193" s="397" t="s">
        <v>1146</v>
      </c>
      <c r="F193" s="397" t="s">
        <v>1618</v>
      </c>
      <c r="G193" s="397" t="s">
        <v>1146</v>
      </c>
      <c r="H193" s="397" t="s">
        <v>1146</v>
      </c>
      <c r="I193" s="397" t="s">
        <v>1146</v>
      </c>
      <c r="J193" s="406"/>
      <c r="K193" s="406">
        <v>294.89</v>
      </c>
      <c r="L193" s="406">
        <v>-318126427.54000002</v>
      </c>
      <c r="M193" s="406"/>
    </row>
    <row r="194" spans="1:13" ht="12.2" hidden="1" customHeight="1" outlineLevel="2" x14ac:dyDescent="0.2">
      <c r="A194" s="397" t="s">
        <v>1483</v>
      </c>
      <c r="B194" s="397" t="s">
        <v>1394</v>
      </c>
      <c r="C194" s="397" t="s">
        <v>1395</v>
      </c>
      <c r="D194" s="397" t="s">
        <v>1396</v>
      </c>
      <c r="E194" s="397" t="s">
        <v>1146</v>
      </c>
      <c r="F194" s="397" t="s">
        <v>1619</v>
      </c>
      <c r="G194" s="397" t="s">
        <v>1146</v>
      </c>
      <c r="H194" s="397" t="s">
        <v>1146</v>
      </c>
      <c r="I194" s="397" t="s">
        <v>1146</v>
      </c>
      <c r="J194" s="406"/>
      <c r="K194" s="406">
        <v>55.45</v>
      </c>
      <c r="L194" s="406">
        <v>-318126482.99000001</v>
      </c>
      <c r="M194" s="406"/>
    </row>
    <row r="195" spans="1:13" ht="12.2" hidden="1" customHeight="1" outlineLevel="2" x14ac:dyDescent="0.2">
      <c r="A195" s="397" t="s">
        <v>1483</v>
      </c>
      <c r="B195" s="397" t="s">
        <v>1403</v>
      </c>
      <c r="C195" s="397" t="s">
        <v>1620</v>
      </c>
      <c r="D195" s="397" t="s">
        <v>1496</v>
      </c>
      <c r="E195" s="397" t="s">
        <v>1146</v>
      </c>
      <c r="F195" s="397" t="s">
        <v>1621</v>
      </c>
      <c r="G195" s="397" t="s">
        <v>1146</v>
      </c>
      <c r="H195" s="397" t="s">
        <v>1146</v>
      </c>
      <c r="I195" s="397" t="s">
        <v>1146</v>
      </c>
      <c r="J195" s="406"/>
      <c r="K195" s="406">
        <v>360.81</v>
      </c>
      <c r="L195" s="406">
        <v>-318126843.80000001</v>
      </c>
      <c r="M195" s="406"/>
    </row>
    <row r="196" spans="1:13" ht="12.2" hidden="1" customHeight="1" outlineLevel="2" x14ac:dyDescent="0.2">
      <c r="A196" s="397" t="s">
        <v>1483</v>
      </c>
      <c r="B196" s="397" t="s">
        <v>1403</v>
      </c>
      <c r="C196" s="397" t="s">
        <v>1622</v>
      </c>
      <c r="D196" s="397" t="s">
        <v>1583</v>
      </c>
      <c r="E196" s="397" t="s">
        <v>1146</v>
      </c>
      <c r="F196" s="397" t="s">
        <v>1623</v>
      </c>
      <c r="G196" s="397" t="s">
        <v>1146</v>
      </c>
      <c r="H196" s="397" t="s">
        <v>1146</v>
      </c>
      <c r="I196" s="397" t="s">
        <v>1146</v>
      </c>
      <c r="J196" s="406"/>
      <c r="K196" s="406">
        <v>183.71</v>
      </c>
      <c r="L196" s="406">
        <v>-318127027.50999999</v>
      </c>
      <c r="M196" s="406"/>
    </row>
    <row r="197" spans="1:13" ht="12.2" hidden="1" customHeight="1" outlineLevel="2" x14ac:dyDescent="0.2">
      <c r="A197" s="397" t="s">
        <v>1483</v>
      </c>
      <c r="B197" s="397" t="s">
        <v>1409</v>
      </c>
      <c r="C197" s="397" t="s">
        <v>1624</v>
      </c>
      <c r="D197" s="397" t="s">
        <v>1365</v>
      </c>
      <c r="E197" s="397" t="s">
        <v>1146</v>
      </c>
      <c r="F197" s="397" t="s">
        <v>1625</v>
      </c>
      <c r="G197" s="397" t="s">
        <v>1146</v>
      </c>
      <c r="H197" s="397" t="s">
        <v>1146</v>
      </c>
      <c r="I197" s="397" t="s">
        <v>1146</v>
      </c>
      <c r="J197" s="406"/>
      <c r="K197" s="406">
        <v>139.04</v>
      </c>
      <c r="L197" s="406">
        <v>-318127166.55000001</v>
      </c>
      <c r="M197" s="406"/>
    </row>
    <row r="198" spans="1:13" ht="12.2" hidden="1" customHeight="1" outlineLevel="2" x14ac:dyDescent="0.2">
      <c r="A198" s="397" t="s">
        <v>1483</v>
      </c>
      <c r="B198" s="397" t="s">
        <v>1409</v>
      </c>
      <c r="C198" s="397" t="s">
        <v>1626</v>
      </c>
      <c r="D198" s="397" t="s">
        <v>1627</v>
      </c>
      <c r="E198" s="397" t="s">
        <v>1146</v>
      </c>
      <c r="F198" s="397" t="s">
        <v>1628</v>
      </c>
      <c r="G198" s="397" t="s">
        <v>1146</v>
      </c>
      <c r="H198" s="397" t="s">
        <v>1146</v>
      </c>
      <c r="I198" s="397" t="s">
        <v>1146</v>
      </c>
      <c r="J198" s="406"/>
      <c r="K198" s="406">
        <v>299.27</v>
      </c>
      <c r="L198" s="406">
        <v>-318127465.81999999</v>
      </c>
      <c r="M198" s="406"/>
    </row>
    <row r="199" spans="1:13" ht="12.2" hidden="1" customHeight="1" outlineLevel="2" x14ac:dyDescent="0.2">
      <c r="A199" s="397" t="s">
        <v>1483</v>
      </c>
      <c r="B199" s="397" t="s">
        <v>1409</v>
      </c>
      <c r="C199" s="397" t="s">
        <v>1412</v>
      </c>
      <c r="D199" s="397" t="s">
        <v>1413</v>
      </c>
      <c r="E199" s="397" t="s">
        <v>1146</v>
      </c>
      <c r="F199" s="397" t="s">
        <v>1629</v>
      </c>
      <c r="G199" s="397" t="s">
        <v>1146</v>
      </c>
      <c r="H199" s="397" t="s">
        <v>1146</v>
      </c>
      <c r="I199" s="397" t="s">
        <v>1146</v>
      </c>
      <c r="J199" s="406"/>
      <c r="K199" s="406">
        <v>1127.77</v>
      </c>
      <c r="L199" s="406">
        <v>-318128593.58999997</v>
      </c>
      <c r="M199" s="406"/>
    </row>
    <row r="200" spans="1:13" ht="12.2" hidden="1" customHeight="1" outlineLevel="2" x14ac:dyDescent="0.2">
      <c r="A200" s="397" t="s">
        <v>1483</v>
      </c>
      <c r="B200" s="397" t="s">
        <v>1227</v>
      </c>
      <c r="C200" s="397" t="s">
        <v>1630</v>
      </c>
      <c r="D200" s="397" t="s">
        <v>1499</v>
      </c>
      <c r="E200" s="397" t="s">
        <v>1146</v>
      </c>
      <c r="F200" s="397" t="s">
        <v>1631</v>
      </c>
      <c r="G200" s="397" t="s">
        <v>1146</v>
      </c>
      <c r="H200" s="397" t="s">
        <v>1146</v>
      </c>
      <c r="I200" s="397" t="s">
        <v>1146</v>
      </c>
      <c r="J200" s="406"/>
      <c r="K200" s="406">
        <v>68.94</v>
      </c>
      <c r="L200" s="406">
        <v>-318128662.52999997</v>
      </c>
      <c r="M200" s="406"/>
    </row>
    <row r="201" spans="1:13" ht="12.2" hidden="1" customHeight="1" outlineLevel="2" x14ac:dyDescent="0.2">
      <c r="A201" s="397" t="s">
        <v>1483</v>
      </c>
      <c r="B201" s="397" t="s">
        <v>1227</v>
      </c>
      <c r="C201" s="397" t="s">
        <v>1632</v>
      </c>
      <c r="D201" s="397" t="s">
        <v>1633</v>
      </c>
      <c r="E201" s="397" t="s">
        <v>1146</v>
      </c>
      <c r="F201" s="397" t="s">
        <v>1634</v>
      </c>
      <c r="G201" s="397" t="s">
        <v>1146</v>
      </c>
      <c r="H201" s="397" t="s">
        <v>1146</v>
      </c>
      <c r="I201" s="397" t="s">
        <v>1146</v>
      </c>
      <c r="J201" s="406"/>
      <c r="K201" s="406">
        <v>88.3</v>
      </c>
      <c r="L201" s="406">
        <v>-318128750.82999998</v>
      </c>
      <c r="M201" s="406"/>
    </row>
    <row r="202" spans="1:13" ht="12.2" hidden="1" customHeight="1" outlineLevel="2" x14ac:dyDescent="0.2">
      <c r="A202" s="397" t="s">
        <v>1483</v>
      </c>
      <c r="B202" s="397" t="s">
        <v>1227</v>
      </c>
      <c r="C202" s="397" t="s">
        <v>1635</v>
      </c>
      <c r="D202" s="397" t="s">
        <v>1556</v>
      </c>
      <c r="E202" s="397" t="s">
        <v>1146</v>
      </c>
      <c r="F202" s="397" t="s">
        <v>1636</v>
      </c>
      <c r="G202" s="397" t="s">
        <v>1146</v>
      </c>
      <c r="H202" s="397" t="s">
        <v>1146</v>
      </c>
      <c r="I202" s="397" t="s">
        <v>1146</v>
      </c>
      <c r="J202" s="406"/>
      <c r="K202" s="406">
        <v>98.57</v>
      </c>
      <c r="L202" s="406">
        <v>-318128849.39999998</v>
      </c>
      <c r="M202" s="406"/>
    </row>
    <row r="203" spans="1:13" ht="12.2" hidden="1" customHeight="1" outlineLevel="2" x14ac:dyDescent="0.2">
      <c r="A203" s="397" t="s">
        <v>1483</v>
      </c>
      <c r="B203" s="397" t="s">
        <v>1227</v>
      </c>
      <c r="C203" s="397" t="s">
        <v>1637</v>
      </c>
      <c r="D203" s="397" t="s">
        <v>1638</v>
      </c>
      <c r="E203" s="397" t="s">
        <v>1146</v>
      </c>
      <c r="F203" s="397" t="s">
        <v>1639</v>
      </c>
      <c r="G203" s="397" t="s">
        <v>1146</v>
      </c>
      <c r="H203" s="397" t="s">
        <v>1146</v>
      </c>
      <c r="I203" s="397" t="s">
        <v>1146</v>
      </c>
      <c r="J203" s="406"/>
      <c r="K203" s="406">
        <v>443.79</v>
      </c>
      <c r="L203" s="406">
        <v>-318129293.19</v>
      </c>
      <c r="M203" s="406"/>
    </row>
    <row r="204" spans="1:13" ht="12.2" hidden="1" customHeight="1" outlineLevel="2" x14ac:dyDescent="0.2">
      <c r="A204" s="397" t="s">
        <v>1483</v>
      </c>
      <c r="B204" s="397" t="s">
        <v>1227</v>
      </c>
      <c r="C204" s="397" t="s">
        <v>1640</v>
      </c>
      <c r="D204" s="397" t="s">
        <v>1641</v>
      </c>
      <c r="E204" s="397" t="s">
        <v>1146</v>
      </c>
      <c r="F204" s="397" t="s">
        <v>1642</v>
      </c>
      <c r="G204" s="397" t="s">
        <v>1146</v>
      </c>
      <c r="H204" s="397" t="s">
        <v>1146</v>
      </c>
      <c r="I204" s="397" t="s">
        <v>1146</v>
      </c>
      <c r="J204" s="406"/>
      <c r="K204" s="406">
        <v>178.21</v>
      </c>
      <c r="L204" s="406">
        <v>-318129471.39999998</v>
      </c>
      <c r="M204" s="406"/>
    </row>
    <row r="205" spans="1:13" ht="12.2" hidden="1" customHeight="1" outlineLevel="2" x14ac:dyDescent="0.2">
      <c r="A205" s="397" t="s">
        <v>1483</v>
      </c>
      <c r="B205" s="397" t="s">
        <v>1227</v>
      </c>
      <c r="C205" s="397" t="s">
        <v>1643</v>
      </c>
      <c r="D205" s="397" t="s">
        <v>1644</v>
      </c>
      <c r="E205" s="397" t="s">
        <v>1146</v>
      </c>
      <c r="F205" s="397" t="s">
        <v>1645</v>
      </c>
      <c r="G205" s="397" t="s">
        <v>1146</v>
      </c>
      <c r="H205" s="397" t="s">
        <v>1146</v>
      </c>
      <c r="I205" s="397" t="s">
        <v>1146</v>
      </c>
      <c r="J205" s="406"/>
      <c r="K205" s="406">
        <v>112.21</v>
      </c>
      <c r="L205" s="406">
        <v>-318129583.61000001</v>
      </c>
      <c r="M205" s="406"/>
    </row>
    <row r="206" spans="1:13" ht="12.2" hidden="1" customHeight="1" outlineLevel="2" x14ac:dyDescent="0.2">
      <c r="A206" s="397" t="s">
        <v>1483</v>
      </c>
      <c r="B206" s="397" t="s">
        <v>1227</v>
      </c>
      <c r="C206" s="397" t="s">
        <v>1646</v>
      </c>
      <c r="D206" s="397" t="s">
        <v>1647</v>
      </c>
      <c r="E206" s="397" t="s">
        <v>1146</v>
      </c>
      <c r="F206" s="397" t="s">
        <v>1648</v>
      </c>
      <c r="G206" s="397" t="s">
        <v>1146</v>
      </c>
      <c r="H206" s="397" t="s">
        <v>1146</v>
      </c>
      <c r="I206" s="397" t="s">
        <v>1146</v>
      </c>
      <c r="J206" s="406"/>
      <c r="K206" s="406">
        <v>1266.08</v>
      </c>
      <c r="L206" s="406">
        <v>-318130849.69</v>
      </c>
      <c r="M206" s="406"/>
    </row>
    <row r="207" spans="1:13" ht="12.2" hidden="1" customHeight="1" outlineLevel="2" x14ac:dyDescent="0.2">
      <c r="A207" s="397" t="s">
        <v>1483</v>
      </c>
      <c r="B207" s="397" t="s">
        <v>1227</v>
      </c>
      <c r="C207" s="397" t="s">
        <v>1649</v>
      </c>
      <c r="D207" s="397" t="s">
        <v>1650</v>
      </c>
      <c r="E207" s="397" t="s">
        <v>1146</v>
      </c>
      <c r="F207" s="397" t="s">
        <v>1651</v>
      </c>
      <c r="G207" s="397" t="s">
        <v>1146</v>
      </c>
      <c r="H207" s="397" t="s">
        <v>1146</v>
      </c>
      <c r="I207" s="397" t="s">
        <v>1146</v>
      </c>
      <c r="J207" s="406"/>
      <c r="K207" s="406">
        <v>1000</v>
      </c>
      <c r="L207" s="406">
        <v>-318131849.69</v>
      </c>
      <c r="M207" s="406"/>
    </row>
    <row r="208" spans="1:13" ht="12.2" hidden="1" customHeight="1" outlineLevel="2" x14ac:dyDescent="0.2">
      <c r="A208" s="397" t="s">
        <v>1483</v>
      </c>
      <c r="B208" s="397" t="s">
        <v>1308</v>
      </c>
      <c r="C208" s="397" t="s">
        <v>1652</v>
      </c>
      <c r="D208" s="397" t="s">
        <v>1653</v>
      </c>
      <c r="E208" s="397" t="s">
        <v>1146</v>
      </c>
      <c r="F208" s="397" t="s">
        <v>1654</v>
      </c>
      <c r="G208" s="397" t="s">
        <v>1146</v>
      </c>
      <c r="H208" s="397" t="s">
        <v>1146</v>
      </c>
      <c r="I208" s="397" t="s">
        <v>1146</v>
      </c>
      <c r="J208" s="406"/>
      <c r="K208" s="406">
        <v>219.96</v>
      </c>
      <c r="L208" s="406">
        <v>-318132069.64999998</v>
      </c>
      <c r="M208" s="406"/>
    </row>
    <row r="209" spans="1:13" ht="12.2" hidden="1" customHeight="1" outlineLevel="2" x14ac:dyDescent="0.2">
      <c r="A209" s="397" t="s">
        <v>1483</v>
      </c>
      <c r="B209" s="397" t="s">
        <v>1238</v>
      </c>
      <c r="C209" s="397" t="s">
        <v>1655</v>
      </c>
      <c r="D209" s="397" t="s">
        <v>1528</v>
      </c>
      <c r="E209" s="397" t="s">
        <v>1146</v>
      </c>
      <c r="F209" s="397" t="s">
        <v>1656</v>
      </c>
      <c r="G209" s="397" t="s">
        <v>1146</v>
      </c>
      <c r="H209" s="397" t="s">
        <v>1146</v>
      </c>
      <c r="I209" s="397" t="s">
        <v>1146</v>
      </c>
      <c r="J209" s="406"/>
      <c r="K209" s="406">
        <v>117.76</v>
      </c>
      <c r="L209" s="406">
        <v>-318132187.41000003</v>
      </c>
      <c r="M209" s="406"/>
    </row>
    <row r="210" spans="1:13" ht="12.2" hidden="1" customHeight="1" outlineLevel="2" x14ac:dyDescent="0.2">
      <c r="A210" s="397" t="s">
        <v>1483</v>
      </c>
      <c r="B210" s="397" t="s">
        <v>1426</v>
      </c>
      <c r="C210" s="397" t="s">
        <v>1657</v>
      </c>
      <c r="D210" s="397" t="s">
        <v>1658</v>
      </c>
      <c r="E210" s="397" t="s">
        <v>1146</v>
      </c>
      <c r="F210" s="397" t="s">
        <v>1659</v>
      </c>
      <c r="G210" s="397" t="s">
        <v>1146</v>
      </c>
      <c r="H210" s="397" t="s">
        <v>1146</v>
      </c>
      <c r="I210" s="397" t="s">
        <v>1146</v>
      </c>
      <c r="J210" s="406"/>
      <c r="K210" s="406">
        <v>961.57</v>
      </c>
      <c r="L210" s="406">
        <v>-318133148.98000002</v>
      </c>
      <c r="M210" s="406"/>
    </row>
    <row r="211" spans="1:13" ht="12.2" hidden="1" customHeight="1" outlineLevel="2" x14ac:dyDescent="0.2">
      <c r="A211" s="397" t="s">
        <v>1483</v>
      </c>
      <c r="B211" s="397" t="s">
        <v>1426</v>
      </c>
      <c r="C211" s="397" t="s">
        <v>1660</v>
      </c>
      <c r="D211" s="397" t="s">
        <v>1661</v>
      </c>
      <c r="E211" s="397" t="s">
        <v>1146</v>
      </c>
      <c r="F211" s="397" t="s">
        <v>1662</v>
      </c>
      <c r="G211" s="397" t="s">
        <v>1146</v>
      </c>
      <c r="H211" s="397" t="s">
        <v>1146</v>
      </c>
      <c r="I211" s="397" t="s">
        <v>1146</v>
      </c>
      <c r="J211" s="406"/>
      <c r="K211" s="406">
        <v>165.43</v>
      </c>
      <c r="L211" s="406">
        <v>-318133314.41000003</v>
      </c>
      <c r="M211" s="406"/>
    </row>
    <row r="212" spans="1:13" ht="12.2" hidden="1" customHeight="1" outlineLevel="2" x14ac:dyDescent="0.2">
      <c r="A212" s="397" t="s">
        <v>1483</v>
      </c>
      <c r="B212" s="397" t="s">
        <v>1426</v>
      </c>
      <c r="C212" s="397" t="s">
        <v>1663</v>
      </c>
      <c r="D212" s="397" t="s">
        <v>1543</v>
      </c>
      <c r="E212" s="397" t="s">
        <v>1146</v>
      </c>
      <c r="F212" s="397" t="s">
        <v>1664</v>
      </c>
      <c r="G212" s="397" t="s">
        <v>1146</v>
      </c>
      <c r="H212" s="397" t="s">
        <v>1146</v>
      </c>
      <c r="I212" s="397" t="s">
        <v>1146</v>
      </c>
      <c r="J212" s="406"/>
      <c r="K212" s="406">
        <v>87.82</v>
      </c>
      <c r="L212" s="406">
        <v>-318133402.23000002</v>
      </c>
      <c r="M212" s="406"/>
    </row>
    <row r="213" spans="1:13" ht="12.2" hidden="1" customHeight="1" outlineLevel="2" x14ac:dyDescent="0.2">
      <c r="A213" s="397" t="s">
        <v>1483</v>
      </c>
      <c r="B213" s="397" t="s">
        <v>1245</v>
      </c>
      <c r="C213" s="397" t="s">
        <v>1665</v>
      </c>
      <c r="D213" s="397" t="s">
        <v>1666</v>
      </c>
      <c r="E213" s="397" t="s">
        <v>1146</v>
      </c>
      <c r="F213" s="397" t="s">
        <v>1667</v>
      </c>
      <c r="G213" s="397" t="s">
        <v>1146</v>
      </c>
      <c r="H213" s="397" t="s">
        <v>1146</v>
      </c>
      <c r="I213" s="397" t="s">
        <v>1146</v>
      </c>
      <c r="J213" s="406"/>
      <c r="K213" s="406">
        <v>1400</v>
      </c>
      <c r="L213" s="406">
        <v>-318134802.23000002</v>
      </c>
      <c r="M213" s="406"/>
    </row>
    <row r="214" spans="1:13" ht="12.2" hidden="1" customHeight="1" outlineLevel="2" x14ac:dyDescent="0.2">
      <c r="A214" s="397" t="s">
        <v>1483</v>
      </c>
      <c r="B214" s="397" t="s">
        <v>1245</v>
      </c>
      <c r="C214" s="397" t="s">
        <v>1668</v>
      </c>
      <c r="D214" s="397" t="s">
        <v>1528</v>
      </c>
      <c r="E214" s="397" t="s">
        <v>1146</v>
      </c>
      <c r="F214" s="397" t="s">
        <v>1669</v>
      </c>
      <c r="G214" s="397" t="s">
        <v>1146</v>
      </c>
      <c r="H214" s="397" t="s">
        <v>1146</v>
      </c>
      <c r="I214" s="397" t="s">
        <v>1146</v>
      </c>
      <c r="J214" s="406"/>
      <c r="K214" s="406">
        <v>272.11</v>
      </c>
      <c r="L214" s="406">
        <v>-318135074.33999997</v>
      </c>
      <c r="M214" s="406"/>
    </row>
    <row r="215" spans="1:13" ht="12.2" hidden="1" customHeight="1" outlineLevel="2" x14ac:dyDescent="0.2">
      <c r="A215" s="397" t="s">
        <v>1483</v>
      </c>
      <c r="B215" s="397" t="s">
        <v>1245</v>
      </c>
      <c r="C215" s="397" t="s">
        <v>1432</v>
      </c>
      <c r="D215" s="397" t="s">
        <v>1433</v>
      </c>
      <c r="E215" s="397" t="s">
        <v>1146</v>
      </c>
      <c r="F215" s="397" t="s">
        <v>1670</v>
      </c>
      <c r="G215" s="397" t="s">
        <v>1146</v>
      </c>
      <c r="H215" s="397" t="s">
        <v>1146</v>
      </c>
      <c r="I215" s="397" t="s">
        <v>1146</v>
      </c>
      <c r="J215" s="406"/>
      <c r="K215" s="406">
        <v>8.93</v>
      </c>
      <c r="L215" s="406">
        <v>-318135083.26999998</v>
      </c>
      <c r="M215" s="406"/>
    </row>
    <row r="216" spans="1:13" ht="12.2" hidden="1" customHeight="1" outlineLevel="2" x14ac:dyDescent="0.2">
      <c r="A216" s="397" t="s">
        <v>1483</v>
      </c>
      <c r="B216" s="397" t="s">
        <v>1245</v>
      </c>
      <c r="C216" s="397" t="s">
        <v>1671</v>
      </c>
      <c r="D216" s="397" t="s">
        <v>1672</v>
      </c>
      <c r="E216" s="397" t="s">
        <v>1146</v>
      </c>
      <c r="F216" s="397" t="s">
        <v>1673</v>
      </c>
      <c r="G216" s="397" t="s">
        <v>1146</v>
      </c>
      <c r="H216" s="397" t="s">
        <v>1146</v>
      </c>
      <c r="I216" s="397" t="s">
        <v>1146</v>
      </c>
      <c r="J216" s="406"/>
      <c r="K216" s="406">
        <v>670.04</v>
      </c>
      <c r="L216" s="406">
        <v>-318135753.31</v>
      </c>
      <c r="M216" s="406"/>
    </row>
    <row r="217" spans="1:13" ht="12.2" hidden="1" customHeight="1" outlineLevel="2" x14ac:dyDescent="0.2">
      <c r="A217" s="397" t="s">
        <v>1483</v>
      </c>
      <c r="B217" s="397" t="s">
        <v>1440</v>
      </c>
      <c r="C217" s="397" t="s">
        <v>1674</v>
      </c>
      <c r="D217" s="397" t="s">
        <v>1433</v>
      </c>
      <c r="E217" s="397" t="s">
        <v>1146</v>
      </c>
      <c r="F217" s="397" t="s">
        <v>1675</v>
      </c>
      <c r="G217" s="397" t="s">
        <v>1146</v>
      </c>
      <c r="H217" s="397" t="s">
        <v>1146</v>
      </c>
      <c r="I217" s="397" t="s">
        <v>1146</v>
      </c>
      <c r="J217" s="406"/>
      <c r="K217" s="406">
        <v>147.28</v>
      </c>
      <c r="L217" s="406">
        <v>-318135900.58999997</v>
      </c>
      <c r="M217" s="406"/>
    </row>
    <row r="218" spans="1:13" ht="12.2" hidden="1" customHeight="1" outlineLevel="2" x14ac:dyDescent="0.2">
      <c r="A218" s="397" t="s">
        <v>1483</v>
      </c>
      <c r="B218" s="397" t="s">
        <v>1440</v>
      </c>
      <c r="C218" s="397" t="s">
        <v>1676</v>
      </c>
      <c r="D218" s="397" t="s">
        <v>1677</v>
      </c>
      <c r="E218" s="397" t="s">
        <v>1146</v>
      </c>
      <c r="F218" s="397" t="s">
        <v>1678</v>
      </c>
      <c r="G218" s="397" t="s">
        <v>1146</v>
      </c>
      <c r="H218" s="397" t="s">
        <v>1146</v>
      </c>
      <c r="I218" s="397" t="s">
        <v>1146</v>
      </c>
      <c r="J218" s="406"/>
      <c r="K218" s="406">
        <v>47.65</v>
      </c>
      <c r="L218" s="406">
        <v>-318135948.24000001</v>
      </c>
      <c r="M218" s="406"/>
    </row>
    <row r="219" spans="1:13" ht="12.2" hidden="1" customHeight="1" outlineLevel="2" x14ac:dyDescent="0.2">
      <c r="A219" s="397" t="s">
        <v>1483</v>
      </c>
      <c r="B219" s="397" t="s">
        <v>1251</v>
      </c>
      <c r="C219" s="397" t="s">
        <v>1679</v>
      </c>
      <c r="D219" s="397" t="s">
        <v>1680</v>
      </c>
      <c r="E219" s="397" t="s">
        <v>1146</v>
      </c>
      <c r="F219" s="397" t="s">
        <v>1681</v>
      </c>
      <c r="G219" s="397" t="s">
        <v>1146</v>
      </c>
      <c r="H219" s="397" t="s">
        <v>1146</v>
      </c>
      <c r="I219" s="397" t="s">
        <v>1146</v>
      </c>
      <c r="J219" s="406"/>
      <c r="K219" s="406">
        <v>100</v>
      </c>
      <c r="L219" s="406">
        <v>-318136048.24000001</v>
      </c>
      <c r="M219" s="406"/>
    </row>
    <row r="220" spans="1:13" ht="12.2" hidden="1" customHeight="1" outlineLevel="2" x14ac:dyDescent="0.2">
      <c r="A220" s="397" t="s">
        <v>1483</v>
      </c>
      <c r="B220" s="397" t="s">
        <v>1251</v>
      </c>
      <c r="C220" s="397" t="s">
        <v>1682</v>
      </c>
      <c r="D220" s="397" t="s">
        <v>1683</v>
      </c>
      <c r="E220" s="397" t="s">
        <v>1146</v>
      </c>
      <c r="F220" s="397" t="s">
        <v>1684</v>
      </c>
      <c r="G220" s="397" t="s">
        <v>1146</v>
      </c>
      <c r="H220" s="397" t="s">
        <v>1146</v>
      </c>
      <c r="I220" s="397" t="s">
        <v>1146</v>
      </c>
      <c r="J220" s="406"/>
      <c r="K220" s="406">
        <v>735.7</v>
      </c>
      <c r="L220" s="406">
        <v>-318136783.94</v>
      </c>
      <c r="M220" s="406"/>
    </row>
    <row r="221" spans="1:13" ht="12.2" hidden="1" customHeight="1" outlineLevel="2" x14ac:dyDescent="0.2">
      <c r="A221" s="397" t="s">
        <v>1483</v>
      </c>
      <c r="B221" s="397" t="s">
        <v>1251</v>
      </c>
      <c r="C221" s="397" t="s">
        <v>1685</v>
      </c>
      <c r="D221" s="397" t="s">
        <v>1528</v>
      </c>
      <c r="E221" s="397" t="s">
        <v>1146</v>
      </c>
      <c r="F221" s="397" t="s">
        <v>1686</v>
      </c>
      <c r="G221" s="397" t="s">
        <v>1146</v>
      </c>
      <c r="H221" s="397" t="s">
        <v>1146</v>
      </c>
      <c r="I221" s="397" t="s">
        <v>1146</v>
      </c>
      <c r="J221" s="406"/>
      <c r="K221" s="406">
        <v>4.51</v>
      </c>
      <c r="L221" s="406">
        <v>-318136788.44999999</v>
      </c>
      <c r="M221" s="406"/>
    </row>
    <row r="222" spans="1:13" ht="12.2" hidden="1" customHeight="1" outlineLevel="2" x14ac:dyDescent="0.2">
      <c r="A222" s="397" t="s">
        <v>1483</v>
      </c>
      <c r="B222" s="397" t="s">
        <v>1251</v>
      </c>
      <c r="C222" s="397" t="s">
        <v>1687</v>
      </c>
      <c r="D222" s="397" t="s">
        <v>1688</v>
      </c>
      <c r="E222" s="397" t="s">
        <v>1146</v>
      </c>
      <c r="F222" s="397" t="s">
        <v>1689</v>
      </c>
      <c r="G222" s="397" t="s">
        <v>1146</v>
      </c>
      <c r="H222" s="397" t="s">
        <v>1146</v>
      </c>
      <c r="I222" s="397" t="s">
        <v>1146</v>
      </c>
      <c r="J222" s="406"/>
      <c r="K222" s="406">
        <v>145.6</v>
      </c>
      <c r="L222" s="406">
        <v>-318136934.05000001</v>
      </c>
      <c r="M222" s="406"/>
    </row>
    <row r="223" spans="1:13" ht="12.2" hidden="1" customHeight="1" outlineLevel="2" x14ac:dyDescent="0.2">
      <c r="A223" s="397" t="s">
        <v>1483</v>
      </c>
      <c r="B223" s="397" t="s">
        <v>1451</v>
      </c>
      <c r="C223" s="397" t="s">
        <v>1690</v>
      </c>
      <c r="D223" s="397" t="s">
        <v>1658</v>
      </c>
      <c r="E223" s="397" t="s">
        <v>1146</v>
      </c>
      <c r="F223" s="397" t="s">
        <v>1691</v>
      </c>
      <c r="G223" s="397" t="s">
        <v>1146</v>
      </c>
      <c r="H223" s="397" t="s">
        <v>1146</v>
      </c>
      <c r="I223" s="397" t="s">
        <v>1146</v>
      </c>
      <c r="J223" s="406"/>
      <c r="K223" s="406">
        <v>140.61000000000001</v>
      </c>
      <c r="L223" s="406">
        <v>-318137074.66000003</v>
      </c>
      <c r="M223" s="406"/>
    </row>
    <row r="224" spans="1:13" ht="12.2" hidden="1" customHeight="1" outlineLevel="2" x14ac:dyDescent="0.2">
      <c r="A224" s="397" t="s">
        <v>1483</v>
      </c>
      <c r="B224" s="397" t="s">
        <v>1255</v>
      </c>
      <c r="C224" s="397" t="s">
        <v>1692</v>
      </c>
      <c r="D224" s="397" t="s">
        <v>1693</v>
      </c>
      <c r="E224" s="397" t="s">
        <v>1146</v>
      </c>
      <c r="F224" s="397" t="s">
        <v>1694</v>
      </c>
      <c r="G224" s="397" t="s">
        <v>1146</v>
      </c>
      <c r="H224" s="397" t="s">
        <v>1146</v>
      </c>
      <c r="I224" s="397" t="s">
        <v>1146</v>
      </c>
      <c r="J224" s="406"/>
      <c r="K224" s="406">
        <v>28.67</v>
      </c>
      <c r="L224" s="406">
        <v>-318137103.32999998</v>
      </c>
      <c r="M224" s="406"/>
    </row>
    <row r="225" spans="1:13" ht="12.2" hidden="1" customHeight="1" outlineLevel="2" x14ac:dyDescent="0.2">
      <c r="A225" s="397" t="s">
        <v>1483</v>
      </c>
      <c r="B225" s="397" t="s">
        <v>1255</v>
      </c>
      <c r="C225" s="397" t="s">
        <v>1695</v>
      </c>
      <c r="D225" s="397" t="s">
        <v>1696</v>
      </c>
      <c r="E225" s="397" t="s">
        <v>1146</v>
      </c>
      <c r="F225" s="397" t="s">
        <v>1697</v>
      </c>
      <c r="G225" s="397" t="s">
        <v>1146</v>
      </c>
      <c r="H225" s="397" t="s">
        <v>1146</v>
      </c>
      <c r="I225" s="397" t="s">
        <v>1146</v>
      </c>
      <c r="J225" s="406"/>
      <c r="K225" s="406">
        <v>0.1</v>
      </c>
      <c r="L225" s="406">
        <v>-318137103.43000001</v>
      </c>
      <c r="M225" s="406"/>
    </row>
    <row r="226" spans="1:13" ht="12.2" hidden="1" customHeight="1" outlineLevel="2" x14ac:dyDescent="0.2">
      <c r="A226" s="397" t="s">
        <v>1483</v>
      </c>
      <c r="B226" s="397" t="s">
        <v>1255</v>
      </c>
      <c r="C226" s="397" t="s">
        <v>1695</v>
      </c>
      <c r="D226" s="397" t="s">
        <v>1696</v>
      </c>
      <c r="E226" s="397" t="s">
        <v>1146</v>
      </c>
      <c r="F226" s="397" t="s">
        <v>1697</v>
      </c>
      <c r="G226" s="397" t="s">
        <v>1146</v>
      </c>
      <c r="H226" s="397" t="s">
        <v>1146</v>
      </c>
      <c r="I226" s="397" t="s">
        <v>1146</v>
      </c>
      <c r="J226" s="406"/>
      <c r="K226" s="406">
        <v>26636.04</v>
      </c>
      <c r="L226" s="406">
        <v>-318163739.47000003</v>
      </c>
      <c r="M226" s="406"/>
    </row>
    <row r="227" spans="1:13" ht="12.2" hidden="1" customHeight="1" outlineLevel="2" x14ac:dyDescent="0.2">
      <c r="A227" s="397" t="s">
        <v>1483</v>
      </c>
      <c r="B227" s="397" t="s">
        <v>1255</v>
      </c>
      <c r="C227" s="397" t="s">
        <v>1698</v>
      </c>
      <c r="D227" s="397" t="s">
        <v>1699</v>
      </c>
      <c r="E227" s="397" t="s">
        <v>1146</v>
      </c>
      <c r="F227" s="397" t="s">
        <v>1700</v>
      </c>
      <c r="G227" s="397" t="s">
        <v>1146</v>
      </c>
      <c r="H227" s="397" t="s">
        <v>1146</v>
      </c>
      <c r="I227" s="397" t="s">
        <v>1146</v>
      </c>
      <c r="J227" s="406"/>
      <c r="K227" s="406">
        <v>451.46</v>
      </c>
      <c r="L227" s="406">
        <v>-318164190.93000001</v>
      </c>
      <c r="M227" s="406"/>
    </row>
    <row r="228" spans="1:13" ht="12.2" hidden="1" customHeight="1" outlineLevel="2" x14ac:dyDescent="0.2">
      <c r="A228" s="397" t="s">
        <v>1483</v>
      </c>
      <c r="B228" s="397" t="s">
        <v>1255</v>
      </c>
      <c r="C228" s="397" t="s">
        <v>1701</v>
      </c>
      <c r="D228" s="397" t="s">
        <v>1486</v>
      </c>
      <c r="E228" s="397" t="s">
        <v>1146</v>
      </c>
      <c r="F228" s="397" t="s">
        <v>1702</v>
      </c>
      <c r="G228" s="397" t="s">
        <v>1146</v>
      </c>
      <c r="H228" s="397" t="s">
        <v>1146</v>
      </c>
      <c r="I228" s="397" t="s">
        <v>1146</v>
      </c>
      <c r="J228" s="406"/>
      <c r="K228" s="406">
        <v>1110.28</v>
      </c>
      <c r="L228" s="406">
        <v>-318165301.20999998</v>
      </c>
      <c r="M228" s="406"/>
    </row>
    <row r="229" spans="1:13" ht="12.2" hidden="1" customHeight="1" outlineLevel="2" x14ac:dyDescent="0.2">
      <c r="A229" s="397" t="s">
        <v>1483</v>
      </c>
      <c r="B229" s="397" t="s">
        <v>1255</v>
      </c>
      <c r="C229" s="397" t="s">
        <v>1703</v>
      </c>
      <c r="D229" s="397" t="s">
        <v>1704</v>
      </c>
      <c r="E229" s="397" t="s">
        <v>1146</v>
      </c>
      <c r="F229" s="397" t="s">
        <v>1705</v>
      </c>
      <c r="G229" s="397" t="s">
        <v>1146</v>
      </c>
      <c r="H229" s="397" t="s">
        <v>1146</v>
      </c>
      <c r="I229" s="397" t="s">
        <v>1146</v>
      </c>
      <c r="J229" s="406"/>
      <c r="K229" s="406">
        <v>185.1</v>
      </c>
      <c r="L229" s="406">
        <v>-318165486.31</v>
      </c>
      <c r="M229" s="406"/>
    </row>
    <row r="230" spans="1:13" ht="12.2" hidden="1" customHeight="1" outlineLevel="2" x14ac:dyDescent="0.2">
      <c r="A230" s="397" t="s">
        <v>1483</v>
      </c>
      <c r="B230" s="397" t="s">
        <v>1255</v>
      </c>
      <c r="C230" s="397" t="s">
        <v>1706</v>
      </c>
      <c r="D230" s="397" t="s">
        <v>1707</v>
      </c>
      <c r="E230" s="397" t="s">
        <v>1146</v>
      </c>
      <c r="F230" s="397" t="s">
        <v>1708</v>
      </c>
      <c r="G230" s="397" t="s">
        <v>1146</v>
      </c>
      <c r="H230" s="397" t="s">
        <v>1146</v>
      </c>
      <c r="I230" s="397" t="s">
        <v>1146</v>
      </c>
      <c r="J230" s="406"/>
      <c r="K230" s="406">
        <v>67.430000000000007</v>
      </c>
      <c r="L230" s="406">
        <v>-318165553.74000001</v>
      </c>
      <c r="M230" s="406"/>
    </row>
    <row r="231" spans="1:13" ht="12.2" hidden="1" customHeight="1" outlineLevel="2" x14ac:dyDescent="0.2">
      <c r="A231" s="397" t="s">
        <v>1483</v>
      </c>
      <c r="B231" s="397" t="s">
        <v>1255</v>
      </c>
      <c r="C231" s="397" t="s">
        <v>1709</v>
      </c>
      <c r="D231" s="397" t="s">
        <v>1538</v>
      </c>
      <c r="E231" s="397" t="s">
        <v>1146</v>
      </c>
      <c r="F231" s="397" t="s">
        <v>1710</v>
      </c>
      <c r="G231" s="397" t="s">
        <v>1146</v>
      </c>
      <c r="H231" s="397" t="s">
        <v>1146</v>
      </c>
      <c r="I231" s="397" t="s">
        <v>1146</v>
      </c>
      <c r="J231" s="406"/>
      <c r="K231" s="406">
        <v>3957</v>
      </c>
      <c r="L231" s="406">
        <v>-318169510.74000001</v>
      </c>
      <c r="M231" s="406"/>
    </row>
    <row r="232" spans="1:13" ht="12.2" hidden="1" customHeight="1" outlineLevel="2" x14ac:dyDescent="0.2">
      <c r="A232" s="397" t="s">
        <v>1483</v>
      </c>
      <c r="B232" s="397" t="s">
        <v>1267</v>
      </c>
      <c r="C232" s="397" t="s">
        <v>1711</v>
      </c>
      <c r="D232" s="397" t="s">
        <v>1688</v>
      </c>
      <c r="E232" s="397" t="s">
        <v>1146</v>
      </c>
      <c r="F232" s="397" t="s">
        <v>1712</v>
      </c>
      <c r="G232" s="397" t="s">
        <v>1146</v>
      </c>
      <c r="H232" s="397" t="s">
        <v>1146</v>
      </c>
      <c r="I232" s="397" t="s">
        <v>1146</v>
      </c>
      <c r="J232" s="406"/>
      <c r="K232" s="406">
        <v>83.99</v>
      </c>
      <c r="L232" s="406">
        <v>-318169594.73000002</v>
      </c>
      <c r="M232" s="406"/>
    </row>
    <row r="233" spans="1:13" ht="12.2" hidden="1" customHeight="1" outlineLevel="2" x14ac:dyDescent="0.2">
      <c r="A233" s="397" t="s">
        <v>1483</v>
      </c>
      <c r="B233" s="397" t="s">
        <v>1267</v>
      </c>
      <c r="C233" s="397" t="s">
        <v>1713</v>
      </c>
      <c r="D233" s="397" t="s">
        <v>1714</v>
      </c>
      <c r="E233" s="397" t="s">
        <v>1146</v>
      </c>
      <c r="F233" s="397" t="s">
        <v>1715</v>
      </c>
      <c r="G233" s="397" t="s">
        <v>1146</v>
      </c>
      <c r="H233" s="397" t="s">
        <v>1146</v>
      </c>
      <c r="I233" s="397" t="s">
        <v>1146</v>
      </c>
      <c r="J233" s="406"/>
      <c r="K233" s="406">
        <v>63.7</v>
      </c>
      <c r="L233" s="406">
        <v>-318169658.43000001</v>
      </c>
      <c r="M233" s="406"/>
    </row>
    <row r="234" spans="1:13" ht="12.2" hidden="1" customHeight="1" outlineLevel="2" x14ac:dyDescent="0.2">
      <c r="A234" s="397" t="s">
        <v>1483</v>
      </c>
      <c r="B234" s="397" t="s">
        <v>1276</v>
      </c>
      <c r="C234" s="397" t="s">
        <v>1716</v>
      </c>
      <c r="D234" s="397" t="s">
        <v>1717</v>
      </c>
      <c r="E234" s="397" t="s">
        <v>1146</v>
      </c>
      <c r="F234" s="397" t="s">
        <v>1718</v>
      </c>
      <c r="G234" s="397" t="s">
        <v>1146</v>
      </c>
      <c r="H234" s="397" t="s">
        <v>1146</v>
      </c>
      <c r="I234" s="397" t="s">
        <v>1146</v>
      </c>
      <c r="J234" s="406"/>
      <c r="K234" s="406">
        <v>179.16</v>
      </c>
      <c r="L234" s="406">
        <v>-318169837.58999997</v>
      </c>
      <c r="M234" s="406"/>
    </row>
    <row r="235" spans="1:13" ht="12.2" hidden="1" customHeight="1" outlineLevel="2" x14ac:dyDescent="0.2">
      <c r="A235" s="397" t="s">
        <v>1483</v>
      </c>
      <c r="B235" s="397" t="s">
        <v>1276</v>
      </c>
      <c r="C235" s="397" t="s">
        <v>1719</v>
      </c>
      <c r="D235" s="397" t="s">
        <v>1720</v>
      </c>
      <c r="E235" s="397" t="s">
        <v>1146</v>
      </c>
      <c r="F235" s="397" t="s">
        <v>1721</v>
      </c>
      <c r="G235" s="397" t="s">
        <v>1146</v>
      </c>
      <c r="H235" s="397" t="s">
        <v>1146</v>
      </c>
      <c r="I235" s="397" t="s">
        <v>1146</v>
      </c>
      <c r="J235" s="406"/>
      <c r="K235" s="406">
        <v>114.54</v>
      </c>
      <c r="L235" s="406">
        <v>-318169952.13</v>
      </c>
      <c r="M235" s="406"/>
    </row>
    <row r="236" spans="1:13" ht="12.2" hidden="1" customHeight="1" outlineLevel="2" x14ac:dyDescent="0.2">
      <c r="A236" s="397" t="s">
        <v>1483</v>
      </c>
      <c r="B236" s="397" t="s">
        <v>1276</v>
      </c>
      <c r="C236" s="397" t="s">
        <v>1722</v>
      </c>
      <c r="D236" s="397" t="s">
        <v>1723</v>
      </c>
      <c r="E236" s="397" t="s">
        <v>1146</v>
      </c>
      <c r="F236" s="397" t="s">
        <v>1724</v>
      </c>
      <c r="G236" s="397" t="s">
        <v>1146</v>
      </c>
      <c r="H236" s="397" t="s">
        <v>1146</v>
      </c>
      <c r="I236" s="397" t="s">
        <v>1146</v>
      </c>
      <c r="J236" s="406"/>
      <c r="K236" s="406">
        <v>567.86</v>
      </c>
      <c r="L236" s="406">
        <v>-318170519.99000001</v>
      </c>
      <c r="M236" s="406"/>
    </row>
    <row r="237" spans="1:13" ht="12.2" hidden="1" customHeight="1" outlineLevel="2" x14ac:dyDescent="0.2">
      <c r="A237" s="397" t="s">
        <v>1483</v>
      </c>
      <c r="B237" s="397" t="s">
        <v>1276</v>
      </c>
      <c r="C237" s="397" t="s">
        <v>1725</v>
      </c>
      <c r="D237" s="397" t="s">
        <v>1696</v>
      </c>
      <c r="E237" s="397" t="s">
        <v>1146</v>
      </c>
      <c r="F237" s="397" t="s">
        <v>1726</v>
      </c>
      <c r="G237" s="397" t="s">
        <v>1146</v>
      </c>
      <c r="H237" s="397" t="s">
        <v>1146</v>
      </c>
      <c r="I237" s="397" t="s">
        <v>1146</v>
      </c>
      <c r="J237" s="406"/>
      <c r="K237" s="406">
        <v>101578.5</v>
      </c>
      <c r="L237" s="406">
        <v>-318272098.49000001</v>
      </c>
      <c r="M237" s="406"/>
    </row>
    <row r="238" spans="1:13" ht="12.2" hidden="1" customHeight="1" outlineLevel="2" x14ac:dyDescent="0.2">
      <c r="A238" s="397" t="s">
        <v>1483</v>
      </c>
      <c r="B238" s="397" t="s">
        <v>1276</v>
      </c>
      <c r="C238" s="397" t="s">
        <v>1466</v>
      </c>
      <c r="D238" s="397" t="s">
        <v>1467</v>
      </c>
      <c r="E238" s="397" t="s">
        <v>1146</v>
      </c>
      <c r="F238" s="397" t="s">
        <v>1727</v>
      </c>
      <c r="G238" s="397" t="s">
        <v>1146</v>
      </c>
      <c r="H238" s="397" t="s">
        <v>1146</v>
      </c>
      <c r="I238" s="397" t="s">
        <v>1146</v>
      </c>
      <c r="J238" s="406"/>
      <c r="K238" s="406">
        <v>117.07</v>
      </c>
      <c r="L238" s="406">
        <v>-318272215.56</v>
      </c>
      <c r="M238" s="406"/>
    </row>
    <row r="239" spans="1:13" ht="12.2" hidden="1" customHeight="1" outlineLevel="2" x14ac:dyDescent="0.2">
      <c r="A239" s="397" t="s">
        <v>1483</v>
      </c>
      <c r="B239" s="397" t="s">
        <v>1728</v>
      </c>
      <c r="C239" s="397" t="s">
        <v>1729</v>
      </c>
      <c r="D239" s="397" t="s">
        <v>1730</v>
      </c>
      <c r="E239" s="397" t="s">
        <v>1146</v>
      </c>
      <c r="F239" s="397" t="s">
        <v>1731</v>
      </c>
      <c r="G239" s="397" t="s">
        <v>1146</v>
      </c>
      <c r="H239" s="397" t="s">
        <v>1146</v>
      </c>
      <c r="I239" s="397" t="s">
        <v>1146</v>
      </c>
      <c r="J239" s="406"/>
      <c r="K239" s="406">
        <v>204.6</v>
      </c>
      <c r="L239" s="406">
        <v>-318272420.16000003</v>
      </c>
      <c r="M239" s="406"/>
    </row>
    <row r="240" spans="1:13" ht="12.2" hidden="1" customHeight="1" outlineLevel="2" x14ac:dyDescent="0.2">
      <c r="A240" s="397" t="s">
        <v>1483</v>
      </c>
      <c r="B240" s="397" t="s">
        <v>1282</v>
      </c>
      <c r="C240" s="397" t="s">
        <v>1732</v>
      </c>
      <c r="D240" s="397" t="s">
        <v>1696</v>
      </c>
      <c r="E240" s="397" t="s">
        <v>1146</v>
      </c>
      <c r="F240" s="397" t="s">
        <v>1733</v>
      </c>
      <c r="G240" s="397" t="s">
        <v>1146</v>
      </c>
      <c r="H240" s="397" t="s">
        <v>1146</v>
      </c>
      <c r="I240" s="397" t="s">
        <v>1146</v>
      </c>
      <c r="J240" s="406"/>
      <c r="K240" s="406">
        <v>45046</v>
      </c>
      <c r="L240" s="406">
        <v>-318317466.16000003</v>
      </c>
      <c r="M240" s="406"/>
    </row>
    <row r="241" spans="1:13" ht="12.2" hidden="1" customHeight="1" outlineLevel="2" x14ac:dyDescent="0.2">
      <c r="A241" s="397" t="s">
        <v>1483</v>
      </c>
      <c r="B241" s="397" t="s">
        <v>1282</v>
      </c>
      <c r="C241" s="397" t="s">
        <v>1734</v>
      </c>
      <c r="D241" s="397" t="s">
        <v>1735</v>
      </c>
      <c r="E241" s="397" t="s">
        <v>1146</v>
      </c>
      <c r="F241" s="397" t="s">
        <v>1736</v>
      </c>
      <c r="G241" s="397" t="s">
        <v>1146</v>
      </c>
      <c r="H241" s="397" t="s">
        <v>1146</v>
      </c>
      <c r="I241" s="397" t="s">
        <v>1146</v>
      </c>
      <c r="J241" s="406"/>
      <c r="K241" s="406">
        <v>43.48</v>
      </c>
      <c r="L241" s="406">
        <v>-318317509.63999999</v>
      </c>
      <c r="M241" s="406"/>
    </row>
    <row r="242" spans="1:13" ht="12.2" hidden="1" customHeight="1" outlineLevel="2" x14ac:dyDescent="0.2">
      <c r="A242" s="397" t="s">
        <v>1483</v>
      </c>
      <c r="B242" s="397" t="s">
        <v>1474</v>
      </c>
      <c r="C242" s="397" t="s">
        <v>1737</v>
      </c>
      <c r="D242" s="397" t="s">
        <v>1738</v>
      </c>
      <c r="E242" s="397" t="s">
        <v>1146</v>
      </c>
      <c r="F242" s="397" t="s">
        <v>1739</v>
      </c>
      <c r="G242" s="397" t="s">
        <v>1146</v>
      </c>
      <c r="H242" s="397" t="s">
        <v>1146</v>
      </c>
      <c r="I242" s="397" t="s">
        <v>1146</v>
      </c>
      <c r="J242" s="406"/>
      <c r="K242" s="406">
        <v>54.51</v>
      </c>
      <c r="L242" s="406">
        <v>-318317564.14999998</v>
      </c>
      <c r="M242" s="406"/>
    </row>
    <row r="243" spans="1:13" ht="12.2" hidden="1" customHeight="1" outlineLevel="2" x14ac:dyDescent="0.2">
      <c r="A243" s="397" t="s">
        <v>1483</v>
      </c>
      <c r="B243" s="397" t="s">
        <v>1474</v>
      </c>
      <c r="C243" s="397" t="s">
        <v>1740</v>
      </c>
      <c r="D243" s="397" t="s">
        <v>1741</v>
      </c>
      <c r="E243" s="397" t="s">
        <v>1146</v>
      </c>
      <c r="F243" s="397" t="s">
        <v>1742</v>
      </c>
      <c r="G243" s="397" t="s">
        <v>1146</v>
      </c>
      <c r="H243" s="397" t="s">
        <v>1146</v>
      </c>
      <c r="I243" s="397" t="s">
        <v>1146</v>
      </c>
      <c r="J243" s="406"/>
      <c r="K243" s="406">
        <v>353.14</v>
      </c>
      <c r="L243" s="406">
        <v>-318317917.29000002</v>
      </c>
      <c r="M243" s="406"/>
    </row>
    <row r="244" spans="1:13" ht="12.2" hidden="1" customHeight="1" outlineLevel="2" x14ac:dyDescent="0.2">
      <c r="A244" s="397" t="s">
        <v>1483</v>
      </c>
      <c r="B244" s="397" t="s">
        <v>1293</v>
      </c>
      <c r="C244" s="397" t="s">
        <v>1743</v>
      </c>
      <c r="D244" s="397" t="s">
        <v>1744</v>
      </c>
      <c r="E244" s="397" t="s">
        <v>1146</v>
      </c>
      <c r="F244" s="397" t="s">
        <v>1745</v>
      </c>
      <c r="G244" s="397" t="s">
        <v>1146</v>
      </c>
      <c r="H244" s="397" t="s">
        <v>1146</v>
      </c>
      <c r="I244" s="397" t="s">
        <v>1146</v>
      </c>
      <c r="J244" s="406"/>
      <c r="K244" s="406">
        <v>202.73</v>
      </c>
      <c r="L244" s="406">
        <v>-318318120.01999998</v>
      </c>
      <c r="M244" s="406"/>
    </row>
    <row r="245" spans="1:13" ht="12.2" hidden="1" customHeight="1" outlineLevel="2" x14ac:dyDescent="0.2">
      <c r="A245" s="397" t="s">
        <v>1483</v>
      </c>
      <c r="B245" s="397" t="s">
        <v>1293</v>
      </c>
      <c r="C245" s="397" t="s">
        <v>1746</v>
      </c>
      <c r="D245" s="397" t="s">
        <v>1747</v>
      </c>
      <c r="E245" s="397" t="s">
        <v>1146</v>
      </c>
      <c r="F245" s="397" t="s">
        <v>1748</v>
      </c>
      <c r="G245" s="397" t="s">
        <v>1146</v>
      </c>
      <c r="H245" s="397" t="s">
        <v>1146</v>
      </c>
      <c r="I245" s="397" t="s">
        <v>1146</v>
      </c>
      <c r="J245" s="406"/>
      <c r="K245" s="406">
        <v>852.97</v>
      </c>
      <c r="L245" s="406">
        <v>-318318972.99000001</v>
      </c>
      <c r="M245" s="406"/>
    </row>
    <row r="246" spans="1:13" ht="12.2" hidden="1" customHeight="1" outlineLevel="1" x14ac:dyDescent="0.2">
      <c r="A246" s="407" t="s">
        <v>1749</v>
      </c>
      <c r="J246" s="406">
        <f>SUBTOTAL(9,J139:J245)</f>
        <v>0</v>
      </c>
      <c r="K246" s="406">
        <f>SUBTOTAL(9,K139:K245)</f>
        <v>0</v>
      </c>
      <c r="L246" s="406">
        <f>SUBTOTAL(9,L139:L245)</f>
        <v>0</v>
      </c>
      <c r="M246" s="406"/>
    </row>
    <row r="247" spans="1:13" ht="12.2" hidden="1" customHeight="1" outlineLevel="2" x14ac:dyDescent="0.2">
      <c r="A247" s="397" t="s">
        <v>1750</v>
      </c>
      <c r="B247" s="397" t="s">
        <v>1491</v>
      </c>
      <c r="C247" s="397" t="s">
        <v>1751</v>
      </c>
      <c r="D247" s="397" t="s">
        <v>1752</v>
      </c>
      <c r="E247" s="397" t="s">
        <v>1146</v>
      </c>
      <c r="F247" s="397" t="s">
        <v>1753</v>
      </c>
      <c r="G247" s="397" t="s">
        <v>1146</v>
      </c>
      <c r="H247" s="397" t="s">
        <v>1146</v>
      </c>
      <c r="I247" s="397" t="s">
        <v>1146</v>
      </c>
      <c r="J247" s="406"/>
      <c r="K247" s="406">
        <v>168.54</v>
      </c>
      <c r="L247" s="406">
        <v>-47775970.969999999</v>
      </c>
      <c r="M247" s="406"/>
    </row>
    <row r="248" spans="1:13" ht="12.2" hidden="1" customHeight="1" outlineLevel="2" x14ac:dyDescent="0.2">
      <c r="A248" s="397" t="s">
        <v>1750</v>
      </c>
      <c r="B248" s="397" t="s">
        <v>1143</v>
      </c>
      <c r="C248" s="397" t="s">
        <v>1754</v>
      </c>
      <c r="D248" s="397" t="s">
        <v>1755</v>
      </c>
      <c r="E248" s="397" t="s">
        <v>1146</v>
      </c>
      <c r="F248" s="397" t="s">
        <v>1756</v>
      </c>
      <c r="G248" s="397" t="s">
        <v>1146</v>
      </c>
      <c r="H248" s="397" t="s">
        <v>1146</v>
      </c>
      <c r="I248" s="397" t="s">
        <v>1757</v>
      </c>
      <c r="J248" s="406"/>
      <c r="K248" s="406">
        <v>31532.2</v>
      </c>
      <c r="L248" s="406">
        <v>-47807503.170000002</v>
      </c>
      <c r="M248" s="406"/>
    </row>
    <row r="249" spans="1:13" ht="12.2" hidden="1" customHeight="1" outlineLevel="2" x14ac:dyDescent="0.2">
      <c r="A249" s="397" t="s">
        <v>1750</v>
      </c>
      <c r="B249" s="397" t="s">
        <v>1327</v>
      </c>
      <c r="C249" s="397" t="s">
        <v>1758</v>
      </c>
      <c r="D249" s="397" t="s">
        <v>1759</v>
      </c>
      <c r="E249" s="397" t="s">
        <v>1146</v>
      </c>
      <c r="F249" s="397" t="s">
        <v>1760</v>
      </c>
      <c r="G249" s="397" t="s">
        <v>1146</v>
      </c>
      <c r="H249" s="397" t="s">
        <v>1146</v>
      </c>
      <c r="I249" s="397" t="s">
        <v>1146</v>
      </c>
      <c r="J249" s="406"/>
      <c r="K249" s="406">
        <v>2060.13</v>
      </c>
      <c r="L249" s="406">
        <v>-47809563.299999997</v>
      </c>
      <c r="M249" s="406"/>
    </row>
    <row r="250" spans="1:13" ht="12.2" hidden="1" customHeight="1" outlineLevel="2" x14ac:dyDescent="0.2">
      <c r="A250" s="397" t="s">
        <v>1750</v>
      </c>
      <c r="B250" s="397" t="s">
        <v>1165</v>
      </c>
      <c r="C250" s="397" t="s">
        <v>1761</v>
      </c>
      <c r="D250" s="397" t="s">
        <v>1762</v>
      </c>
      <c r="E250" s="397" t="s">
        <v>1146</v>
      </c>
      <c r="F250" s="397" t="s">
        <v>1763</v>
      </c>
      <c r="G250" s="397" t="s">
        <v>1146</v>
      </c>
      <c r="H250" s="397" t="s">
        <v>1146</v>
      </c>
      <c r="I250" s="397" t="s">
        <v>1146</v>
      </c>
      <c r="J250" s="406"/>
      <c r="K250" s="406">
        <v>33.630000000000003</v>
      </c>
      <c r="L250" s="406">
        <v>-47809596.93</v>
      </c>
      <c r="M250" s="406"/>
    </row>
    <row r="251" spans="1:13" ht="12.2" hidden="1" customHeight="1" outlineLevel="2" x14ac:dyDescent="0.2">
      <c r="A251" s="397" t="s">
        <v>1750</v>
      </c>
      <c r="B251" s="397" t="s">
        <v>1165</v>
      </c>
      <c r="C251" s="397" t="s">
        <v>1764</v>
      </c>
      <c r="D251" s="397" t="s">
        <v>1765</v>
      </c>
      <c r="E251" s="397" t="s">
        <v>1146</v>
      </c>
      <c r="F251" s="397" t="s">
        <v>1766</v>
      </c>
      <c r="G251" s="397" t="s">
        <v>1146</v>
      </c>
      <c r="H251" s="397" t="s">
        <v>1146</v>
      </c>
      <c r="I251" s="397" t="s">
        <v>1146</v>
      </c>
      <c r="J251" s="406"/>
      <c r="K251" s="406">
        <v>136.46</v>
      </c>
      <c r="L251" s="406">
        <v>-47809733.390000001</v>
      </c>
      <c r="M251" s="406"/>
    </row>
    <row r="252" spans="1:13" ht="12.2" hidden="1" customHeight="1" outlineLevel="2" x14ac:dyDescent="0.2">
      <c r="A252" s="397" t="s">
        <v>1750</v>
      </c>
      <c r="B252" s="397" t="s">
        <v>1301</v>
      </c>
      <c r="C252" s="397" t="s">
        <v>1767</v>
      </c>
      <c r="D252" s="397" t="s">
        <v>1759</v>
      </c>
      <c r="E252" s="397" t="s">
        <v>1146</v>
      </c>
      <c r="F252" s="397" t="s">
        <v>1768</v>
      </c>
      <c r="G252" s="397" t="s">
        <v>1146</v>
      </c>
      <c r="H252" s="397" t="s">
        <v>1146</v>
      </c>
      <c r="I252" s="397" t="s">
        <v>1146</v>
      </c>
      <c r="J252" s="406"/>
      <c r="K252" s="406">
        <v>336.33</v>
      </c>
      <c r="L252" s="406">
        <v>-47810069.719999999</v>
      </c>
      <c r="M252" s="406"/>
    </row>
    <row r="253" spans="1:13" ht="12.2" hidden="1" customHeight="1" outlineLevel="2" x14ac:dyDescent="0.2">
      <c r="A253" s="397" t="s">
        <v>1750</v>
      </c>
      <c r="B253" s="397" t="s">
        <v>1301</v>
      </c>
      <c r="C253" s="397" t="s">
        <v>1769</v>
      </c>
      <c r="D253" s="397" t="s">
        <v>1759</v>
      </c>
      <c r="E253" s="397" t="s">
        <v>1146</v>
      </c>
      <c r="F253" s="397" t="s">
        <v>1770</v>
      </c>
      <c r="G253" s="397" t="s">
        <v>1146</v>
      </c>
      <c r="H253" s="397" t="s">
        <v>1146</v>
      </c>
      <c r="I253" s="397" t="s">
        <v>1146</v>
      </c>
      <c r="J253" s="406"/>
      <c r="K253" s="406">
        <v>59.87</v>
      </c>
      <c r="L253" s="406">
        <v>-47810129.590000004</v>
      </c>
      <c r="M253" s="406"/>
    </row>
    <row r="254" spans="1:13" ht="12.2" hidden="1" customHeight="1" outlineLevel="2" x14ac:dyDescent="0.2">
      <c r="A254" s="397" t="s">
        <v>1750</v>
      </c>
      <c r="B254" s="397" t="s">
        <v>1301</v>
      </c>
      <c r="C254" s="397" t="s">
        <v>1771</v>
      </c>
      <c r="D254" s="397" t="s">
        <v>1772</v>
      </c>
      <c r="E254" s="397" t="s">
        <v>1146</v>
      </c>
      <c r="F254" s="397" t="s">
        <v>1773</v>
      </c>
      <c r="G254" s="397" t="s">
        <v>1146</v>
      </c>
      <c r="H254" s="397" t="s">
        <v>1146</v>
      </c>
      <c r="I254" s="397" t="s">
        <v>1146</v>
      </c>
      <c r="J254" s="406"/>
      <c r="K254" s="406">
        <v>72.650000000000006</v>
      </c>
      <c r="L254" s="406">
        <v>-47810202.240000002</v>
      </c>
      <c r="M254" s="406"/>
    </row>
    <row r="255" spans="1:13" ht="12.2" hidden="1" customHeight="1" outlineLevel="2" x14ac:dyDescent="0.2">
      <c r="A255" s="397" t="s">
        <v>1750</v>
      </c>
      <c r="B255" s="397" t="s">
        <v>1182</v>
      </c>
      <c r="C255" s="397" t="s">
        <v>1774</v>
      </c>
      <c r="D255" s="397" t="s">
        <v>1775</v>
      </c>
      <c r="E255" s="397" t="s">
        <v>1146</v>
      </c>
      <c r="F255" s="397" t="s">
        <v>1776</v>
      </c>
      <c r="G255" s="397" t="s">
        <v>1146</v>
      </c>
      <c r="H255" s="397" t="s">
        <v>1146</v>
      </c>
      <c r="I255" s="397" t="s">
        <v>1146</v>
      </c>
      <c r="J255" s="406"/>
      <c r="K255" s="406">
        <v>189.06</v>
      </c>
      <c r="L255" s="406">
        <v>-47810391.299999997</v>
      </c>
      <c r="M255" s="406"/>
    </row>
    <row r="256" spans="1:13" ht="12.2" hidden="1" customHeight="1" outlineLevel="2" x14ac:dyDescent="0.2">
      <c r="A256" s="397" t="s">
        <v>1750</v>
      </c>
      <c r="B256" s="397" t="s">
        <v>1182</v>
      </c>
      <c r="C256" s="397" t="s">
        <v>1777</v>
      </c>
      <c r="D256" s="397" t="s">
        <v>1759</v>
      </c>
      <c r="E256" s="397" t="s">
        <v>1146</v>
      </c>
      <c r="F256" s="397" t="s">
        <v>1778</v>
      </c>
      <c r="G256" s="397" t="s">
        <v>1146</v>
      </c>
      <c r="H256" s="397" t="s">
        <v>1146</v>
      </c>
      <c r="I256" s="397" t="s">
        <v>1146</v>
      </c>
      <c r="J256" s="406"/>
      <c r="K256" s="406">
        <v>190.59</v>
      </c>
      <c r="L256" s="406">
        <v>-47810581.890000001</v>
      </c>
      <c r="M256" s="406"/>
    </row>
    <row r="257" spans="1:13" ht="12.2" hidden="1" customHeight="1" outlineLevel="2" x14ac:dyDescent="0.2">
      <c r="A257" s="397" t="s">
        <v>1750</v>
      </c>
      <c r="B257" s="397" t="s">
        <v>1189</v>
      </c>
      <c r="C257" s="397" t="s">
        <v>1305</v>
      </c>
      <c r="D257" s="397" t="s">
        <v>1306</v>
      </c>
      <c r="E257" s="397" t="s">
        <v>1146</v>
      </c>
      <c r="F257" s="397" t="s">
        <v>1779</v>
      </c>
      <c r="G257" s="397" t="s">
        <v>1146</v>
      </c>
      <c r="H257" s="397" t="s">
        <v>1146</v>
      </c>
      <c r="I257" s="397" t="s">
        <v>1146</v>
      </c>
      <c r="J257" s="406"/>
      <c r="K257" s="406">
        <v>100</v>
      </c>
      <c r="L257" s="406">
        <v>-47810681.890000001</v>
      </c>
      <c r="M257" s="406"/>
    </row>
    <row r="258" spans="1:13" ht="12.2" hidden="1" customHeight="1" outlineLevel="2" x14ac:dyDescent="0.2">
      <c r="A258" s="397" t="s">
        <v>1750</v>
      </c>
      <c r="B258" s="397" t="s">
        <v>1197</v>
      </c>
      <c r="C258" s="397" t="s">
        <v>1780</v>
      </c>
      <c r="D258" s="397" t="s">
        <v>1759</v>
      </c>
      <c r="E258" s="397" t="s">
        <v>1146</v>
      </c>
      <c r="F258" s="397" t="s">
        <v>1781</v>
      </c>
      <c r="G258" s="397" t="s">
        <v>1146</v>
      </c>
      <c r="H258" s="397" t="s">
        <v>1146</v>
      </c>
      <c r="I258" s="397" t="s">
        <v>1146</v>
      </c>
      <c r="J258" s="406"/>
      <c r="K258" s="406">
        <v>50.79</v>
      </c>
      <c r="L258" s="406">
        <v>-47810732.68</v>
      </c>
      <c r="M258" s="406"/>
    </row>
    <row r="259" spans="1:13" ht="12.2" hidden="1" customHeight="1" outlineLevel="2" x14ac:dyDescent="0.2">
      <c r="A259" s="397" t="s">
        <v>1750</v>
      </c>
      <c r="B259" s="397" t="s">
        <v>1212</v>
      </c>
      <c r="C259" s="397" t="s">
        <v>1219</v>
      </c>
      <c r="D259" s="397" t="s">
        <v>1220</v>
      </c>
      <c r="E259" s="397" t="s">
        <v>1146</v>
      </c>
      <c r="F259" s="397" t="s">
        <v>1782</v>
      </c>
      <c r="G259" s="397" t="s">
        <v>1146</v>
      </c>
      <c r="H259" s="397" t="s">
        <v>1146</v>
      </c>
      <c r="I259" s="397" t="s">
        <v>1146</v>
      </c>
      <c r="J259" s="406"/>
      <c r="K259" s="406">
        <v>5.43</v>
      </c>
      <c r="L259" s="406">
        <v>-47810738.109999999</v>
      </c>
      <c r="M259" s="406"/>
    </row>
    <row r="260" spans="1:13" ht="12.2" hidden="1" customHeight="1" outlineLevel="2" x14ac:dyDescent="0.2">
      <c r="A260" s="397" t="s">
        <v>1750</v>
      </c>
      <c r="B260" s="397" t="s">
        <v>1212</v>
      </c>
      <c r="C260" s="397" t="s">
        <v>1612</v>
      </c>
      <c r="D260" s="397" t="s">
        <v>1613</v>
      </c>
      <c r="E260" s="397" t="s">
        <v>1146</v>
      </c>
      <c r="F260" s="397" t="s">
        <v>1783</v>
      </c>
      <c r="G260" s="397" t="s">
        <v>1146</v>
      </c>
      <c r="H260" s="397" t="s">
        <v>1146</v>
      </c>
      <c r="I260" s="397" t="s">
        <v>1146</v>
      </c>
      <c r="J260" s="406"/>
      <c r="K260" s="406">
        <v>13.17</v>
      </c>
      <c r="L260" s="406">
        <v>-47810751.280000001</v>
      </c>
      <c r="M260" s="406"/>
    </row>
    <row r="261" spans="1:13" ht="12.2" hidden="1" customHeight="1" outlineLevel="2" x14ac:dyDescent="0.2">
      <c r="A261" s="397" t="s">
        <v>1750</v>
      </c>
      <c r="B261" s="397" t="s">
        <v>1394</v>
      </c>
      <c r="C261" s="397" t="s">
        <v>1784</v>
      </c>
      <c r="D261" s="397" t="s">
        <v>1785</v>
      </c>
      <c r="E261" s="397" t="s">
        <v>1146</v>
      </c>
      <c r="F261" s="397" t="s">
        <v>1786</v>
      </c>
      <c r="G261" s="397" t="s">
        <v>1146</v>
      </c>
      <c r="H261" s="397" t="s">
        <v>1146</v>
      </c>
      <c r="I261" s="397" t="s">
        <v>1146</v>
      </c>
      <c r="J261" s="406"/>
      <c r="K261" s="406">
        <v>503.66</v>
      </c>
      <c r="L261" s="406">
        <v>-47811254.939999998</v>
      </c>
      <c r="M261" s="406"/>
    </row>
    <row r="262" spans="1:13" ht="12.2" hidden="1" customHeight="1" outlineLevel="2" x14ac:dyDescent="0.2">
      <c r="A262" s="397" t="s">
        <v>1750</v>
      </c>
      <c r="B262" s="397" t="s">
        <v>1403</v>
      </c>
      <c r="C262" s="397" t="s">
        <v>1787</v>
      </c>
      <c r="D262" s="397" t="s">
        <v>1775</v>
      </c>
      <c r="E262" s="397" t="s">
        <v>1146</v>
      </c>
      <c r="F262" s="397" t="s">
        <v>1788</v>
      </c>
      <c r="G262" s="397" t="s">
        <v>1146</v>
      </c>
      <c r="H262" s="397" t="s">
        <v>1146</v>
      </c>
      <c r="I262" s="397" t="s">
        <v>1146</v>
      </c>
      <c r="J262" s="406"/>
      <c r="K262" s="406">
        <v>11.31</v>
      </c>
      <c r="L262" s="406">
        <v>-47811266.25</v>
      </c>
      <c r="M262" s="406"/>
    </row>
    <row r="263" spans="1:13" ht="12.2" hidden="1" customHeight="1" outlineLevel="2" x14ac:dyDescent="0.2">
      <c r="A263" s="397" t="s">
        <v>1750</v>
      </c>
      <c r="B263" s="397" t="s">
        <v>1409</v>
      </c>
      <c r="C263" s="397" t="s">
        <v>1789</v>
      </c>
      <c r="D263" s="397" t="s">
        <v>1790</v>
      </c>
      <c r="E263" s="397" t="s">
        <v>1146</v>
      </c>
      <c r="F263" s="397" t="s">
        <v>1791</v>
      </c>
      <c r="G263" s="397" t="s">
        <v>1146</v>
      </c>
      <c r="H263" s="397" t="s">
        <v>1146</v>
      </c>
      <c r="I263" s="397" t="s">
        <v>1146</v>
      </c>
      <c r="J263" s="406"/>
      <c r="K263" s="406">
        <v>7.47</v>
      </c>
      <c r="L263" s="406">
        <v>-47811273.719999999</v>
      </c>
      <c r="M263" s="406"/>
    </row>
    <row r="264" spans="1:13" ht="12.2" hidden="1" customHeight="1" outlineLevel="2" x14ac:dyDescent="0.2">
      <c r="A264" s="397" t="s">
        <v>1750</v>
      </c>
      <c r="B264" s="397" t="s">
        <v>1308</v>
      </c>
      <c r="C264" s="397" t="s">
        <v>1652</v>
      </c>
      <c r="D264" s="397" t="s">
        <v>1653</v>
      </c>
      <c r="E264" s="397" t="s">
        <v>1146</v>
      </c>
      <c r="F264" s="397" t="s">
        <v>1792</v>
      </c>
      <c r="G264" s="397" t="s">
        <v>1146</v>
      </c>
      <c r="H264" s="397" t="s">
        <v>1146</v>
      </c>
      <c r="I264" s="397" t="s">
        <v>1146</v>
      </c>
      <c r="J264" s="406"/>
      <c r="K264" s="406">
        <v>3280.48</v>
      </c>
      <c r="L264" s="406">
        <v>-47814554.200000003</v>
      </c>
      <c r="M264" s="406"/>
    </row>
    <row r="265" spans="1:13" ht="12.2" hidden="1" customHeight="1" outlineLevel="2" x14ac:dyDescent="0.2">
      <c r="A265" s="397" t="s">
        <v>1750</v>
      </c>
      <c r="B265" s="397" t="s">
        <v>1238</v>
      </c>
      <c r="C265" s="397" t="s">
        <v>1793</v>
      </c>
      <c r="D265" s="397" t="s">
        <v>1794</v>
      </c>
      <c r="E265" s="397" t="s">
        <v>1146</v>
      </c>
      <c r="F265" s="397" t="s">
        <v>1795</v>
      </c>
      <c r="G265" s="397" t="s">
        <v>1146</v>
      </c>
      <c r="H265" s="397" t="s">
        <v>1146</v>
      </c>
      <c r="I265" s="397" t="s">
        <v>1146</v>
      </c>
      <c r="J265" s="406"/>
      <c r="K265" s="406">
        <v>10235.950000000001</v>
      </c>
      <c r="L265" s="406">
        <v>-47824790.149999999</v>
      </c>
      <c r="M265" s="406"/>
    </row>
    <row r="266" spans="1:13" ht="12.2" hidden="1" customHeight="1" outlineLevel="2" x14ac:dyDescent="0.2">
      <c r="A266" s="397" t="s">
        <v>1750</v>
      </c>
      <c r="B266" s="397" t="s">
        <v>1426</v>
      </c>
      <c r="C266" s="397" t="s">
        <v>1796</v>
      </c>
      <c r="D266" s="397" t="s">
        <v>1797</v>
      </c>
      <c r="E266" s="397" t="s">
        <v>1146</v>
      </c>
      <c r="F266" s="397" t="s">
        <v>1798</v>
      </c>
      <c r="G266" s="397" t="s">
        <v>1146</v>
      </c>
      <c r="H266" s="397" t="s">
        <v>1146</v>
      </c>
      <c r="I266" s="397" t="s">
        <v>1146</v>
      </c>
      <c r="J266" s="406"/>
      <c r="K266" s="406">
        <v>547.66999999999996</v>
      </c>
      <c r="L266" s="406">
        <v>-47825337.82</v>
      </c>
      <c r="M266" s="406"/>
    </row>
    <row r="267" spans="1:13" ht="12.2" hidden="1" customHeight="1" outlineLevel="2" x14ac:dyDescent="0.2">
      <c r="A267" s="397" t="s">
        <v>1750</v>
      </c>
      <c r="B267" s="397" t="s">
        <v>1440</v>
      </c>
      <c r="C267" s="397" t="s">
        <v>1799</v>
      </c>
      <c r="D267" s="397" t="s">
        <v>1800</v>
      </c>
      <c r="E267" s="397" t="s">
        <v>1146</v>
      </c>
      <c r="F267" s="397" t="s">
        <v>1801</v>
      </c>
      <c r="G267" s="397" t="s">
        <v>1146</v>
      </c>
      <c r="H267" s="397" t="s">
        <v>1146</v>
      </c>
      <c r="I267" s="397" t="s">
        <v>1146</v>
      </c>
      <c r="J267" s="406"/>
      <c r="K267" s="406">
        <v>12.01</v>
      </c>
      <c r="L267" s="406">
        <v>-47825349.829999998</v>
      </c>
      <c r="M267" s="406"/>
    </row>
    <row r="268" spans="1:13" ht="12.2" hidden="1" customHeight="1" outlineLevel="2" x14ac:dyDescent="0.2">
      <c r="A268" s="397" t="s">
        <v>1750</v>
      </c>
      <c r="B268" s="397" t="s">
        <v>1440</v>
      </c>
      <c r="C268" s="397" t="s">
        <v>1676</v>
      </c>
      <c r="D268" s="397" t="s">
        <v>1677</v>
      </c>
      <c r="E268" s="397" t="s">
        <v>1146</v>
      </c>
      <c r="F268" s="397" t="s">
        <v>1802</v>
      </c>
      <c r="G268" s="397" t="s">
        <v>1146</v>
      </c>
      <c r="H268" s="397" t="s">
        <v>1146</v>
      </c>
      <c r="I268" s="397" t="s">
        <v>1146</v>
      </c>
      <c r="J268" s="406"/>
      <c r="K268" s="406">
        <v>47.65</v>
      </c>
      <c r="L268" s="406">
        <v>-47825397.479999997</v>
      </c>
      <c r="M268" s="406"/>
    </row>
    <row r="269" spans="1:13" ht="12.2" hidden="1" customHeight="1" outlineLevel="2" x14ac:dyDescent="0.2">
      <c r="A269" s="397" t="s">
        <v>1750</v>
      </c>
      <c r="B269" s="397" t="s">
        <v>1276</v>
      </c>
      <c r="C269" s="397" t="s">
        <v>1803</v>
      </c>
      <c r="D269" s="397" t="s">
        <v>1804</v>
      </c>
      <c r="E269" s="397" t="s">
        <v>1146</v>
      </c>
      <c r="F269" s="397" t="s">
        <v>1805</v>
      </c>
      <c r="G269" s="397" t="s">
        <v>1146</v>
      </c>
      <c r="H269" s="397" t="s">
        <v>1146</v>
      </c>
      <c r="I269" s="397" t="s">
        <v>1146</v>
      </c>
      <c r="J269" s="406"/>
      <c r="K269" s="406">
        <v>1060.5999999999999</v>
      </c>
      <c r="L269" s="406">
        <v>-47826458.079999998</v>
      </c>
      <c r="M269" s="406"/>
    </row>
    <row r="270" spans="1:13" ht="12.2" hidden="1" customHeight="1" outlineLevel="2" x14ac:dyDescent="0.2">
      <c r="A270" s="397" t="s">
        <v>1750</v>
      </c>
      <c r="B270" s="397" t="s">
        <v>1276</v>
      </c>
      <c r="C270" s="397" t="s">
        <v>1806</v>
      </c>
      <c r="D270" s="397" t="s">
        <v>1797</v>
      </c>
      <c r="E270" s="397" t="s">
        <v>1146</v>
      </c>
      <c r="F270" s="397" t="s">
        <v>1807</v>
      </c>
      <c r="G270" s="397" t="s">
        <v>1146</v>
      </c>
      <c r="H270" s="397" t="s">
        <v>1146</v>
      </c>
      <c r="I270" s="397" t="s">
        <v>1146</v>
      </c>
      <c r="J270" s="406"/>
      <c r="K270" s="406">
        <v>5546.27</v>
      </c>
      <c r="L270" s="406">
        <v>-47832004.350000001</v>
      </c>
      <c r="M270" s="406"/>
    </row>
    <row r="271" spans="1:13" ht="12.2" hidden="1" customHeight="1" outlineLevel="2" x14ac:dyDescent="0.2">
      <c r="A271" s="397" t="s">
        <v>1750</v>
      </c>
      <c r="B271" s="397" t="s">
        <v>1728</v>
      </c>
      <c r="C271" s="397" t="s">
        <v>1808</v>
      </c>
      <c r="D271" s="397" t="s">
        <v>1809</v>
      </c>
      <c r="E271" s="397" t="s">
        <v>1146</v>
      </c>
      <c r="F271" s="397" t="s">
        <v>1810</v>
      </c>
      <c r="G271" s="397" t="s">
        <v>1146</v>
      </c>
      <c r="H271" s="397" t="s">
        <v>1146</v>
      </c>
      <c r="I271" s="397" t="s">
        <v>1146</v>
      </c>
      <c r="J271" s="406"/>
      <c r="K271" s="406">
        <v>2027.07</v>
      </c>
      <c r="L271" s="406">
        <v>-47834031.420000002</v>
      </c>
      <c r="M271" s="406"/>
    </row>
    <row r="272" spans="1:13" ht="12.2" hidden="1" customHeight="1" outlineLevel="2" x14ac:dyDescent="0.2">
      <c r="A272" s="397" t="s">
        <v>1750</v>
      </c>
      <c r="B272" s="397" t="s">
        <v>1293</v>
      </c>
      <c r="C272" s="397" t="s">
        <v>1811</v>
      </c>
      <c r="D272" s="397" t="s">
        <v>1812</v>
      </c>
      <c r="E272" s="397" t="s">
        <v>1146</v>
      </c>
      <c r="F272" s="397" t="s">
        <v>1813</v>
      </c>
      <c r="G272" s="397" t="s">
        <v>1146</v>
      </c>
      <c r="H272" s="397" t="s">
        <v>1146</v>
      </c>
      <c r="I272" s="397" t="s">
        <v>1146</v>
      </c>
      <c r="J272" s="406"/>
      <c r="K272" s="406">
        <v>1356.45</v>
      </c>
      <c r="L272" s="406">
        <v>-47835387.869999997</v>
      </c>
      <c r="M272" s="406"/>
    </row>
    <row r="273" spans="1:13" ht="12.2" hidden="1" customHeight="1" outlineLevel="2" x14ac:dyDescent="0.2">
      <c r="A273" s="397" t="s">
        <v>1750</v>
      </c>
      <c r="B273" s="397" t="s">
        <v>1293</v>
      </c>
      <c r="C273" s="397" t="s">
        <v>1814</v>
      </c>
      <c r="D273" s="397" t="s">
        <v>1815</v>
      </c>
      <c r="E273" s="397" t="s">
        <v>1146</v>
      </c>
      <c r="F273" s="397" t="s">
        <v>1816</v>
      </c>
      <c r="G273" s="397" t="s">
        <v>1146</v>
      </c>
      <c r="H273" s="397" t="s">
        <v>1146</v>
      </c>
      <c r="I273" s="397" t="s">
        <v>1146</v>
      </c>
      <c r="J273" s="406"/>
      <c r="K273" s="406">
        <v>12.39</v>
      </c>
      <c r="L273" s="406">
        <v>-47835400.259999998</v>
      </c>
      <c r="M273" s="406"/>
    </row>
    <row r="274" spans="1:13" ht="12.2" hidden="1" customHeight="1" outlineLevel="1" x14ac:dyDescent="0.2">
      <c r="A274" s="407" t="s">
        <v>1817</v>
      </c>
      <c r="J274" s="406">
        <f>SUBTOTAL(9,J247:J273)</f>
        <v>0</v>
      </c>
      <c r="K274" s="406">
        <f>SUBTOTAL(9,K247:K273)</f>
        <v>0</v>
      </c>
      <c r="L274" s="406">
        <f>SUBTOTAL(9,L247:L273)</f>
        <v>0</v>
      </c>
      <c r="M274" s="406"/>
    </row>
    <row r="275" spans="1:13" ht="12.2" hidden="1" customHeight="1" outlineLevel="2" x14ac:dyDescent="0.2">
      <c r="A275" s="397" t="s">
        <v>1818</v>
      </c>
      <c r="B275" s="397" t="s">
        <v>1156</v>
      </c>
      <c r="C275" s="397" t="s">
        <v>1819</v>
      </c>
      <c r="D275" s="397" t="s">
        <v>1820</v>
      </c>
      <c r="E275" s="397" t="s">
        <v>1146</v>
      </c>
      <c r="F275" s="397" t="s">
        <v>1821</v>
      </c>
      <c r="G275" s="397" t="s">
        <v>1146</v>
      </c>
      <c r="H275" s="397" t="s">
        <v>1146</v>
      </c>
      <c r="I275" s="397" t="s">
        <v>1146</v>
      </c>
      <c r="J275" s="406"/>
      <c r="K275" s="406">
        <v>5.27</v>
      </c>
      <c r="L275" s="406">
        <v>-97420044.569999993</v>
      </c>
      <c r="M275" s="406"/>
    </row>
    <row r="276" spans="1:13" ht="12.2" hidden="1" customHeight="1" outlineLevel="2" x14ac:dyDescent="0.2">
      <c r="A276" s="397" t="s">
        <v>1818</v>
      </c>
      <c r="B276" s="397" t="s">
        <v>1822</v>
      </c>
      <c r="C276" s="397" t="s">
        <v>1823</v>
      </c>
      <c r="D276" s="397" t="s">
        <v>1824</v>
      </c>
      <c r="E276" s="397" t="s">
        <v>1146</v>
      </c>
      <c r="F276" s="397" t="s">
        <v>1825</v>
      </c>
      <c r="G276" s="397" t="s">
        <v>1146</v>
      </c>
      <c r="H276" s="397" t="s">
        <v>1146</v>
      </c>
      <c r="I276" s="397" t="s">
        <v>1146</v>
      </c>
      <c r="J276" s="406"/>
      <c r="K276" s="406">
        <v>224.22</v>
      </c>
      <c r="L276" s="406">
        <v>-97420268.790000007</v>
      </c>
      <c r="M276" s="406"/>
    </row>
    <row r="277" spans="1:13" ht="12.2" hidden="1" customHeight="1" outlineLevel="2" x14ac:dyDescent="0.2">
      <c r="A277" s="397" t="s">
        <v>1818</v>
      </c>
      <c r="B277" s="397" t="s">
        <v>1165</v>
      </c>
      <c r="C277" s="397" t="s">
        <v>1826</v>
      </c>
      <c r="D277" s="397" t="s">
        <v>1820</v>
      </c>
      <c r="E277" s="397" t="s">
        <v>1146</v>
      </c>
      <c r="F277" s="397" t="s">
        <v>1827</v>
      </c>
      <c r="G277" s="397" t="s">
        <v>1146</v>
      </c>
      <c r="H277" s="397" t="s">
        <v>1146</v>
      </c>
      <c r="I277" s="397" t="s">
        <v>1146</v>
      </c>
      <c r="J277" s="406"/>
      <c r="K277" s="406">
        <v>121.27</v>
      </c>
      <c r="L277" s="406">
        <v>-97420390.060000002</v>
      </c>
      <c r="M277" s="406"/>
    </row>
    <row r="278" spans="1:13" ht="12.2" hidden="1" customHeight="1" outlineLevel="2" x14ac:dyDescent="0.2">
      <c r="A278" s="397" t="s">
        <v>1818</v>
      </c>
      <c r="B278" s="397" t="s">
        <v>1182</v>
      </c>
      <c r="C278" s="397" t="s">
        <v>1828</v>
      </c>
      <c r="D278" s="397" t="s">
        <v>1829</v>
      </c>
      <c r="E278" s="397" t="s">
        <v>1146</v>
      </c>
      <c r="F278" s="397" t="s">
        <v>1830</v>
      </c>
      <c r="G278" s="397" t="s">
        <v>1146</v>
      </c>
      <c r="H278" s="397" t="s">
        <v>1146</v>
      </c>
      <c r="I278" s="397" t="s">
        <v>1146</v>
      </c>
      <c r="J278" s="406"/>
      <c r="K278" s="406">
        <v>293.01</v>
      </c>
      <c r="L278" s="406">
        <v>-97420683.069999993</v>
      </c>
      <c r="M278" s="406"/>
    </row>
    <row r="279" spans="1:13" ht="12.2" hidden="1" customHeight="1" outlineLevel="2" x14ac:dyDescent="0.2">
      <c r="A279" s="397" t="s">
        <v>1818</v>
      </c>
      <c r="B279" s="397" t="s">
        <v>1212</v>
      </c>
      <c r="C279" s="397" t="s">
        <v>1219</v>
      </c>
      <c r="D279" s="397" t="s">
        <v>1220</v>
      </c>
      <c r="E279" s="397" t="s">
        <v>1146</v>
      </c>
      <c r="F279" s="397" t="s">
        <v>1831</v>
      </c>
      <c r="G279" s="397" t="s">
        <v>1146</v>
      </c>
      <c r="H279" s="397" t="s">
        <v>1146</v>
      </c>
      <c r="I279" s="397" t="s">
        <v>1146</v>
      </c>
      <c r="J279" s="406"/>
      <c r="K279" s="406">
        <v>0.18</v>
      </c>
      <c r="L279" s="406">
        <v>-97420683.25</v>
      </c>
      <c r="M279" s="406"/>
    </row>
    <row r="280" spans="1:13" ht="12.2" hidden="1" customHeight="1" outlineLevel="2" x14ac:dyDescent="0.2">
      <c r="A280" s="397" t="s">
        <v>1818</v>
      </c>
      <c r="B280" s="397" t="s">
        <v>1440</v>
      </c>
      <c r="C280" s="397" t="s">
        <v>1676</v>
      </c>
      <c r="D280" s="397" t="s">
        <v>1677</v>
      </c>
      <c r="E280" s="397" t="s">
        <v>1146</v>
      </c>
      <c r="F280" s="397" t="s">
        <v>1832</v>
      </c>
      <c r="G280" s="397" t="s">
        <v>1146</v>
      </c>
      <c r="H280" s="397" t="s">
        <v>1146</v>
      </c>
      <c r="I280" s="397" t="s">
        <v>1146</v>
      </c>
      <c r="J280" s="406"/>
      <c r="K280" s="406">
        <v>42.61</v>
      </c>
      <c r="L280" s="406">
        <v>-97420725.859999999</v>
      </c>
      <c r="M280" s="406"/>
    </row>
    <row r="281" spans="1:13" ht="12.2" hidden="1" customHeight="1" outlineLevel="1" x14ac:dyDescent="0.2">
      <c r="A281" s="407" t="s">
        <v>1833</v>
      </c>
      <c r="J281" s="406">
        <f>SUBTOTAL(9,J275:J280)</f>
        <v>0</v>
      </c>
      <c r="K281" s="406">
        <f>SUBTOTAL(9,K275:K280)</f>
        <v>0</v>
      </c>
      <c r="L281" s="406">
        <f>SUBTOTAL(9,L275:L280)</f>
        <v>0</v>
      </c>
      <c r="M281" s="406"/>
    </row>
    <row r="282" spans="1:13" ht="12.2" hidden="1" customHeight="1" outlineLevel="2" x14ac:dyDescent="0.2">
      <c r="A282" s="397" t="s">
        <v>1834</v>
      </c>
      <c r="B282" s="397" t="s">
        <v>1308</v>
      </c>
      <c r="C282" s="397" t="s">
        <v>1835</v>
      </c>
      <c r="D282" s="397" t="s">
        <v>1836</v>
      </c>
      <c r="E282" s="397" t="s">
        <v>1146</v>
      </c>
      <c r="F282" s="397" t="s">
        <v>1837</v>
      </c>
      <c r="G282" s="397" t="s">
        <v>1146</v>
      </c>
      <c r="H282" s="397" t="s">
        <v>1146</v>
      </c>
      <c r="I282" s="397" t="s">
        <v>1146</v>
      </c>
      <c r="J282" s="406"/>
      <c r="K282" s="406">
        <v>91</v>
      </c>
      <c r="L282" s="406">
        <v>-308860.67</v>
      </c>
      <c r="M282" s="406"/>
    </row>
    <row r="283" spans="1:13" ht="12.2" hidden="1" customHeight="1" outlineLevel="2" x14ac:dyDescent="0.2">
      <c r="A283" s="397" t="s">
        <v>1834</v>
      </c>
      <c r="B283" s="397" t="s">
        <v>1308</v>
      </c>
      <c r="C283" s="397" t="s">
        <v>1838</v>
      </c>
      <c r="D283" s="397" t="s">
        <v>1839</v>
      </c>
      <c r="E283" s="397" t="s">
        <v>1146</v>
      </c>
      <c r="F283" s="397" t="s">
        <v>1840</v>
      </c>
      <c r="G283" s="397" t="s">
        <v>1146</v>
      </c>
      <c r="H283" s="397" t="s">
        <v>1146</v>
      </c>
      <c r="I283" s="397" t="s">
        <v>1146</v>
      </c>
      <c r="J283" s="406"/>
      <c r="K283" s="406">
        <v>10</v>
      </c>
      <c r="L283" s="406">
        <v>-308870.67</v>
      </c>
      <c r="M283" s="406"/>
    </row>
    <row r="284" spans="1:13" ht="12.2" hidden="1" customHeight="1" outlineLevel="1" x14ac:dyDescent="0.2">
      <c r="A284" s="407" t="s">
        <v>1841</v>
      </c>
      <c r="J284" s="406">
        <f>SUBTOTAL(9,J282:J283)</f>
        <v>0</v>
      </c>
      <c r="K284" s="406">
        <f>SUBTOTAL(9,K282:K283)</f>
        <v>0</v>
      </c>
      <c r="L284" s="406">
        <f>SUBTOTAL(9,L282:L283)</f>
        <v>0</v>
      </c>
      <c r="M284" s="406"/>
    </row>
    <row r="285" spans="1:13" ht="12.2" hidden="1" customHeight="1" outlineLevel="2" x14ac:dyDescent="0.2">
      <c r="A285" s="397" t="s">
        <v>1842</v>
      </c>
      <c r="B285" s="397" t="s">
        <v>1209</v>
      </c>
      <c r="C285" s="397" t="s">
        <v>1843</v>
      </c>
      <c r="D285" s="397" t="s">
        <v>1844</v>
      </c>
      <c r="E285" s="397" t="s">
        <v>1146</v>
      </c>
      <c r="F285" s="397" t="s">
        <v>1845</v>
      </c>
      <c r="G285" s="397" t="s">
        <v>1146</v>
      </c>
      <c r="H285" s="397" t="s">
        <v>1146</v>
      </c>
      <c r="I285" s="397" t="s">
        <v>1146</v>
      </c>
      <c r="J285" s="406"/>
      <c r="K285" s="406">
        <v>71.77</v>
      </c>
      <c r="L285" s="406">
        <v>-71.77</v>
      </c>
      <c r="M285" s="406"/>
    </row>
    <row r="286" spans="1:13" ht="12.2" hidden="1" customHeight="1" outlineLevel="1" x14ac:dyDescent="0.2">
      <c r="A286" s="407" t="s">
        <v>1846</v>
      </c>
      <c r="J286" s="406">
        <f>SUBTOTAL(9,J285:J285)</f>
        <v>0</v>
      </c>
      <c r="K286" s="406">
        <f>SUBTOTAL(9,K285:K285)</f>
        <v>0</v>
      </c>
      <c r="L286" s="406">
        <f>SUBTOTAL(9,L285:L285)</f>
        <v>0</v>
      </c>
      <c r="M286" s="406"/>
    </row>
    <row r="287" spans="1:13" ht="12.2" hidden="1" customHeight="1" outlineLevel="2" x14ac:dyDescent="0.2">
      <c r="A287" s="397" t="s">
        <v>1847</v>
      </c>
      <c r="B287" s="397" t="s">
        <v>1484</v>
      </c>
      <c r="C287" s="397" t="s">
        <v>1848</v>
      </c>
      <c r="D287" s="397" t="s">
        <v>1849</v>
      </c>
      <c r="E287" s="397" t="s">
        <v>1146</v>
      </c>
      <c r="F287" s="397" t="s">
        <v>1850</v>
      </c>
      <c r="G287" s="397" t="s">
        <v>1146</v>
      </c>
      <c r="H287" s="397" t="s">
        <v>1146</v>
      </c>
      <c r="I287" s="397" t="s">
        <v>1146</v>
      </c>
      <c r="J287" s="406"/>
      <c r="K287" s="406">
        <v>25</v>
      </c>
      <c r="L287" s="406">
        <v>-2733640.13</v>
      </c>
      <c r="M287" s="406"/>
    </row>
    <row r="288" spans="1:13" ht="12.2" hidden="1" customHeight="1" outlineLevel="2" x14ac:dyDescent="0.2">
      <c r="A288" s="397" t="s">
        <v>1847</v>
      </c>
      <c r="B288" s="397" t="s">
        <v>1301</v>
      </c>
      <c r="C288" s="397" t="s">
        <v>1851</v>
      </c>
      <c r="D288" s="397" t="s">
        <v>1852</v>
      </c>
      <c r="E288" s="397" t="s">
        <v>1146</v>
      </c>
      <c r="F288" s="397" t="s">
        <v>1853</v>
      </c>
      <c r="G288" s="397" t="s">
        <v>1146</v>
      </c>
      <c r="H288" s="397" t="s">
        <v>1146</v>
      </c>
      <c r="I288" s="397" t="s">
        <v>1146</v>
      </c>
      <c r="J288" s="406"/>
      <c r="K288" s="406">
        <v>10.09</v>
      </c>
      <c r="L288" s="406">
        <v>-2733650.22</v>
      </c>
      <c r="M288" s="406"/>
    </row>
    <row r="289" spans="1:13" ht="12.2" hidden="1" customHeight="1" outlineLevel="2" x14ac:dyDescent="0.2">
      <c r="A289" s="397" t="s">
        <v>1847</v>
      </c>
      <c r="B289" s="397" t="s">
        <v>1197</v>
      </c>
      <c r="C289" s="397" t="s">
        <v>1854</v>
      </c>
      <c r="D289" s="397" t="s">
        <v>1852</v>
      </c>
      <c r="E289" s="397" t="s">
        <v>1146</v>
      </c>
      <c r="F289" s="397" t="s">
        <v>1855</v>
      </c>
      <c r="G289" s="397" t="s">
        <v>1146</v>
      </c>
      <c r="H289" s="397" t="s">
        <v>1146</v>
      </c>
      <c r="I289" s="397" t="s">
        <v>1146</v>
      </c>
      <c r="J289" s="406"/>
      <c r="K289" s="406">
        <v>375</v>
      </c>
      <c r="L289" s="406">
        <v>-2734025.22</v>
      </c>
      <c r="M289" s="406"/>
    </row>
    <row r="290" spans="1:13" ht="12.2" hidden="1" customHeight="1" outlineLevel="2" x14ac:dyDescent="0.2">
      <c r="A290" s="397" t="s">
        <v>1847</v>
      </c>
      <c r="B290" s="397" t="s">
        <v>1212</v>
      </c>
      <c r="C290" s="397" t="s">
        <v>1856</v>
      </c>
      <c r="D290" s="397" t="s">
        <v>1857</v>
      </c>
      <c r="E290" s="397" t="s">
        <v>1146</v>
      </c>
      <c r="F290" s="397" t="s">
        <v>1858</v>
      </c>
      <c r="G290" s="397" t="s">
        <v>1146</v>
      </c>
      <c r="H290" s="397" t="s">
        <v>1146</v>
      </c>
      <c r="I290" s="397" t="s">
        <v>1146</v>
      </c>
      <c r="J290" s="406"/>
      <c r="K290" s="406">
        <v>9.09</v>
      </c>
      <c r="L290" s="406">
        <v>-2734034.31</v>
      </c>
      <c r="M290" s="406"/>
    </row>
    <row r="291" spans="1:13" ht="12.2" hidden="1" customHeight="1" outlineLevel="2" x14ac:dyDescent="0.2">
      <c r="A291" s="397" t="s">
        <v>1847</v>
      </c>
      <c r="B291" s="397" t="s">
        <v>1212</v>
      </c>
      <c r="C291" s="397" t="s">
        <v>1219</v>
      </c>
      <c r="D291" s="397" t="s">
        <v>1220</v>
      </c>
      <c r="E291" s="397" t="s">
        <v>1146</v>
      </c>
      <c r="F291" s="397" t="s">
        <v>1859</v>
      </c>
      <c r="G291" s="397" t="s">
        <v>1146</v>
      </c>
      <c r="H291" s="397" t="s">
        <v>1146</v>
      </c>
      <c r="I291" s="397" t="s">
        <v>1146</v>
      </c>
      <c r="J291" s="406"/>
      <c r="K291" s="406">
        <v>5.65</v>
      </c>
      <c r="L291" s="406">
        <v>-2734039.96</v>
      </c>
      <c r="M291" s="406"/>
    </row>
    <row r="292" spans="1:13" ht="12.2" hidden="1" customHeight="1" outlineLevel="1" x14ac:dyDescent="0.2">
      <c r="A292" s="407" t="s">
        <v>1860</v>
      </c>
      <c r="J292" s="406">
        <f>SUBTOTAL(9,J287:J291)</f>
        <v>0</v>
      </c>
      <c r="K292" s="406">
        <f>SUBTOTAL(9,K287:K291)</f>
        <v>0</v>
      </c>
      <c r="L292" s="406">
        <f>SUBTOTAL(9,L287:L291)</f>
        <v>0</v>
      </c>
      <c r="M292" s="406"/>
    </row>
    <row r="293" spans="1:13" ht="12.2" hidden="1" customHeight="1" outlineLevel="2" x14ac:dyDescent="0.2">
      <c r="A293" s="397" t="s">
        <v>1861</v>
      </c>
      <c r="B293" s="397" t="s">
        <v>1484</v>
      </c>
      <c r="C293" s="397" t="s">
        <v>1862</v>
      </c>
      <c r="D293" s="397" t="s">
        <v>1486</v>
      </c>
      <c r="E293" s="397" t="s">
        <v>1146</v>
      </c>
      <c r="F293" s="397" t="s">
        <v>1863</v>
      </c>
      <c r="G293" s="397" t="s">
        <v>1146</v>
      </c>
      <c r="H293" s="397" t="s">
        <v>1146</v>
      </c>
      <c r="I293" s="397" t="s">
        <v>1146</v>
      </c>
      <c r="J293" s="406"/>
      <c r="K293" s="406">
        <v>650.34</v>
      </c>
      <c r="L293" s="406">
        <v>-69134354.799999997</v>
      </c>
      <c r="M293" s="406"/>
    </row>
    <row r="294" spans="1:13" ht="12.2" hidden="1" customHeight="1" outlineLevel="2" x14ac:dyDescent="0.2">
      <c r="A294" s="397" t="s">
        <v>1861</v>
      </c>
      <c r="B294" s="397" t="s">
        <v>1484</v>
      </c>
      <c r="C294" s="397" t="s">
        <v>1864</v>
      </c>
      <c r="D294" s="397" t="s">
        <v>1865</v>
      </c>
      <c r="E294" s="397" t="s">
        <v>1146</v>
      </c>
      <c r="F294" s="397" t="s">
        <v>1866</v>
      </c>
      <c r="G294" s="397" t="s">
        <v>1146</v>
      </c>
      <c r="H294" s="397" t="s">
        <v>1146</v>
      </c>
      <c r="I294" s="397" t="s">
        <v>1146</v>
      </c>
      <c r="J294" s="406"/>
      <c r="K294" s="406">
        <v>256.35000000000002</v>
      </c>
      <c r="L294" s="406">
        <v>-69134611.150000006</v>
      </c>
      <c r="M294" s="406"/>
    </row>
    <row r="295" spans="1:13" ht="12.2" hidden="1" customHeight="1" outlineLevel="2" x14ac:dyDescent="0.2">
      <c r="A295" s="397" t="s">
        <v>1861</v>
      </c>
      <c r="B295" s="397" t="s">
        <v>1491</v>
      </c>
      <c r="C295" s="397" t="s">
        <v>1867</v>
      </c>
      <c r="D295" s="397" t="s">
        <v>1868</v>
      </c>
      <c r="E295" s="397" t="s">
        <v>1146</v>
      </c>
      <c r="F295" s="397" t="s">
        <v>1869</v>
      </c>
      <c r="G295" s="397" t="s">
        <v>1146</v>
      </c>
      <c r="H295" s="397" t="s">
        <v>1146</v>
      </c>
      <c r="I295" s="397" t="s">
        <v>1146</v>
      </c>
      <c r="J295" s="406"/>
      <c r="K295" s="406">
        <v>272.41000000000003</v>
      </c>
      <c r="L295" s="406">
        <v>-69134883.560000002</v>
      </c>
      <c r="M295" s="406"/>
    </row>
    <row r="296" spans="1:13" ht="12.2" hidden="1" customHeight="1" outlineLevel="2" x14ac:dyDescent="0.2">
      <c r="A296" s="397" t="s">
        <v>1861</v>
      </c>
      <c r="B296" s="397" t="s">
        <v>1491</v>
      </c>
      <c r="C296" s="397" t="s">
        <v>1870</v>
      </c>
      <c r="D296" s="397" t="s">
        <v>1641</v>
      </c>
      <c r="E296" s="397" t="s">
        <v>1146</v>
      </c>
      <c r="F296" s="397" t="s">
        <v>1871</v>
      </c>
      <c r="G296" s="397" t="s">
        <v>1146</v>
      </c>
      <c r="H296" s="397" t="s">
        <v>1146</v>
      </c>
      <c r="I296" s="397" t="s">
        <v>1146</v>
      </c>
      <c r="J296" s="406"/>
      <c r="K296" s="406">
        <v>248.32</v>
      </c>
      <c r="L296" s="406">
        <v>-69135131.879999995</v>
      </c>
      <c r="M296" s="406"/>
    </row>
    <row r="297" spans="1:13" ht="12.2" hidden="1" customHeight="1" outlineLevel="2" x14ac:dyDescent="0.2">
      <c r="A297" s="397" t="s">
        <v>1861</v>
      </c>
      <c r="B297" s="397" t="s">
        <v>1491</v>
      </c>
      <c r="C297" s="397" t="s">
        <v>1872</v>
      </c>
      <c r="D297" s="397" t="s">
        <v>1868</v>
      </c>
      <c r="E297" s="397" t="s">
        <v>1146</v>
      </c>
      <c r="F297" s="397" t="s">
        <v>1873</v>
      </c>
      <c r="G297" s="397" t="s">
        <v>1146</v>
      </c>
      <c r="H297" s="397" t="s">
        <v>1146</v>
      </c>
      <c r="I297" s="397" t="s">
        <v>1146</v>
      </c>
      <c r="J297" s="406"/>
      <c r="K297" s="406">
        <v>807.49</v>
      </c>
      <c r="L297" s="406">
        <v>-69135939.370000005</v>
      </c>
      <c r="M297" s="406"/>
    </row>
    <row r="298" spans="1:13" ht="12.2" hidden="1" customHeight="1" outlineLevel="2" x14ac:dyDescent="0.2">
      <c r="A298" s="397" t="s">
        <v>1861</v>
      </c>
      <c r="B298" s="397" t="s">
        <v>1491</v>
      </c>
      <c r="C298" s="397" t="s">
        <v>1874</v>
      </c>
      <c r="D298" s="397" t="s">
        <v>1350</v>
      </c>
      <c r="E298" s="397" t="s">
        <v>1146</v>
      </c>
      <c r="F298" s="397" t="s">
        <v>1875</v>
      </c>
      <c r="G298" s="397" t="s">
        <v>1146</v>
      </c>
      <c r="H298" s="397" t="s">
        <v>1146</v>
      </c>
      <c r="I298" s="397" t="s">
        <v>1146</v>
      </c>
      <c r="J298" s="406"/>
      <c r="K298" s="406">
        <v>734.44</v>
      </c>
      <c r="L298" s="406">
        <v>-69136673.810000002</v>
      </c>
      <c r="M298" s="406"/>
    </row>
    <row r="299" spans="1:13" ht="12.2" hidden="1" customHeight="1" outlineLevel="2" x14ac:dyDescent="0.2">
      <c r="A299" s="397" t="s">
        <v>1861</v>
      </c>
      <c r="B299" s="397" t="s">
        <v>1143</v>
      </c>
      <c r="C299" s="397" t="s">
        <v>1876</v>
      </c>
      <c r="D299" s="397" t="s">
        <v>1877</v>
      </c>
      <c r="E299" s="397" t="s">
        <v>1146</v>
      </c>
      <c r="F299" s="397" t="s">
        <v>1878</v>
      </c>
      <c r="G299" s="397" t="s">
        <v>1146</v>
      </c>
      <c r="H299" s="397" t="s">
        <v>1146</v>
      </c>
      <c r="I299" s="397" t="s">
        <v>1146</v>
      </c>
      <c r="J299" s="406"/>
      <c r="K299" s="406">
        <v>14.89</v>
      </c>
      <c r="L299" s="406">
        <v>-69136688.700000003</v>
      </c>
      <c r="M299" s="406"/>
    </row>
    <row r="300" spans="1:13" ht="12.2" hidden="1" customHeight="1" outlineLevel="2" x14ac:dyDescent="0.2">
      <c r="A300" s="397" t="s">
        <v>1861</v>
      </c>
      <c r="B300" s="397" t="s">
        <v>1143</v>
      </c>
      <c r="C300" s="397" t="s">
        <v>1879</v>
      </c>
      <c r="D300" s="397" t="s">
        <v>1880</v>
      </c>
      <c r="E300" s="397" t="s">
        <v>1146</v>
      </c>
      <c r="F300" s="397" t="s">
        <v>1881</v>
      </c>
      <c r="G300" s="397" t="s">
        <v>1146</v>
      </c>
      <c r="H300" s="397" t="s">
        <v>1146</v>
      </c>
      <c r="I300" s="397" t="s">
        <v>1146</v>
      </c>
      <c r="J300" s="406"/>
      <c r="K300" s="406">
        <v>395.1</v>
      </c>
      <c r="L300" s="406">
        <v>-69137083.799999997</v>
      </c>
      <c r="M300" s="406"/>
    </row>
    <row r="301" spans="1:13" ht="12.2" hidden="1" customHeight="1" outlineLevel="2" x14ac:dyDescent="0.2">
      <c r="A301" s="397" t="s">
        <v>1861</v>
      </c>
      <c r="B301" s="397" t="s">
        <v>1143</v>
      </c>
      <c r="C301" s="397" t="s">
        <v>1498</v>
      </c>
      <c r="D301" s="397" t="s">
        <v>1499</v>
      </c>
      <c r="E301" s="397" t="s">
        <v>1146</v>
      </c>
      <c r="F301" s="397" t="s">
        <v>1882</v>
      </c>
      <c r="G301" s="397" t="s">
        <v>1146</v>
      </c>
      <c r="H301" s="397" t="s">
        <v>1146</v>
      </c>
      <c r="I301" s="397" t="s">
        <v>1146</v>
      </c>
      <c r="J301" s="406"/>
      <c r="K301" s="406">
        <v>134.41999999999999</v>
      </c>
      <c r="L301" s="406">
        <v>-69137218.219999999</v>
      </c>
      <c r="M301" s="406"/>
    </row>
    <row r="302" spans="1:13" ht="12.2" hidden="1" customHeight="1" outlineLevel="2" x14ac:dyDescent="0.2">
      <c r="A302" s="397" t="s">
        <v>1861</v>
      </c>
      <c r="B302" s="397" t="s">
        <v>1143</v>
      </c>
      <c r="C302" s="397" t="s">
        <v>1503</v>
      </c>
      <c r="D302" s="397" t="s">
        <v>1433</v>
      </c>
      <c r="E302" s="397" t="s">
        <v>1146</v>
      </c>
      <c r="F302" s="397" t="s">
        <v>1883</v>
      </c>
      <c r="G302" s="397" t="s">
        <v>1146</v>
      </c>
      <c r="H302" s="397" t="s">
        <v>1146</v>
      </c>
      <c r="I302" s="397" t="s">
        <v>1146</v>
      </c>
      <c r="J302" s="406"/>
      <c r="K302" s="406">
        <v>170</v>
      </c>
      <c r="L302" s="406">
        <v>-69137388.219999999</v>
      </c>
      <c r="M302" s="406"/>
    </row>
    <row r="303" spans="1:13" ht="12.2" hidden="1" customHeight="1" outlineLevel="2" x14ac:dyDescent="0.2">
      <c r="A303" s="397" t="s">
        <v>1861</v>
      </c>
      <c r="B303" s="397" t="s">
        <v>1143</v>
      </c>
      <c r="C303" s="397" t="s">
        <v>1884</v>
      </c>
      <c r="D303" s="397" t="s">
        <v>1564</v>
      </c>
      <c r="E303" s="397" t="s">
        <v>1146</v>
      </c>
      <c r="F303" s="397" t="s">
        <v>1885</v>
      </c>
      <c r="G303" s="397" t="s">
        <v>1146</v>
      </c>
      <c r="H303" s="397" t="s">
        <v>1146</v>
      </c>
      <c r="I303" s="397" t="s">
        <v>1146</v>
      </c>
      <c r="J303" s="406"/>
      <c r="K303" s="406">
        <v>807.97</v>
      </c>
      <c r="L303" s="406">
        <v>-69138196.189999998</v>
      </c>
      <c r="M303" s="406"/>
    </row>
    <row r="304" spans="1:13" ht="12.2" hidden="1" customHeight="1" outlineLevel="2" x14ac:dyDescent="0.2">
      <c r="A304" s="397" t="s">
        <v>1861</v>
      </c>
      <c r="B304" s="397" t="s">
        <v>1143</v>
      </c>
      <c r="C304" s="397" t="s">
        <v>1886</v>
      </c>
      <c r="D304" s="397" t="s">
        <v>1887</v>
      </c>
      <c r="E304" s="397" t="s">
        <v>1146</v>
      </c>
      <c r="F304" s="397" t="s">
        <v>1888</v>
      </c>
      <c r="G304" s="397" t="s">
        <v>1146</v>
      </c>
      <c r="H304" s="397" t="s">
        <v>1146</v>
      </c>
      <c r="I304" s="397" t="s">
        <v>1146</v>
      </c>
      <c r="J304" s="406"/>
      <c r="K304" s="406">
        <v>261.58999999999997</v>
      </c>
      <c r="L304" s="406">
        <v>-69138457.780000001</v>
      </c>
      <c r="M304" s="406"/>
    </row>
    <row r="305" spans="1:13" ht="12.2" hidden="1" customHeight="1" outlineLevel="2" x14ac:dyDescent="0.2">
      <c r="A305" s="397" t="s">
        <v>1861</v>
      </c>
      <c r="B305" s="397" t="s">
        <v>1143</v>
      </c>
      <c r="C305" s="397" t="s">
        <v>1889</v>
      </c>
      <c r="D305" s="397" t="s">
        <v>1887</v>
      </c>
      <c r="E305" s="397" t="s">
        <v>1146</v>
      </c>
      <c r="F305" s="397" t="s">
        <v>1890</v>
      </c>
      <c r="G305" s="397" t="s">
        <v>1146</v>
      </c>
      <c r="H305" s="397" t="s">
        <v>1146</v>
      </c>
      <c r="I305" s="397" t="s">
        <v>1146</v>
      </c>
      <c r="J305" s="406"/>
      <c r="K305" s="406">
        <v>107</v>
      </c>
      <c r="L305" s="406">
        <v>-69138564.780000001</v>
      </c>
      <c r="M305" s="406"/>
    </row>
    <row r="306" spans="1:13" ht="12.2" hidden="1" customHeight="1" outlineLevel="2" x14ac:dyDescent="0.2">
      <c r="A306" s="397" t="s">
        <v>1861</v>
      </c>
      <c r="B306" s="397" t="s">
        <v>1143</v>
      </c>
      <c r="C306" s="397" t="s">
        <v>1891</v>
      </c>
      <c r="D306" s="397" t="s">
        <v>1887</v>
      </c>
      <c r="E306" s="397" t="s">
        <v>1146</v>
      </c>
      <c r="F306" s="397" t="s">
        <v>1892</v>
      </c>
      <c r="G306" s="397" t="s">
        <v>1146</v>
      </c>
      <c r="H306" s="397" t="s">
        <v>1146</v>
      </c>
      <c r="I306" s="397" t="s">
        <v>1146</v>
      </c>
      <c r="J306" s="406"/>
      <c r="K306" s="406">
        <v>2740.76</v>
      </c>
      <c r="L306" s="406">
        <v>-69141305.540000007</v>
      </c>
      <c r="M306" s="406"/>
    </row>
    <row r="307" spans="1:13" ht="12.2" hidden="1" customHeight="1" outlineLevel="2" x14ac:dyDescent="0.2">
      <c r="A307" s="397" t="s">
        <v>1861</v>
      </c>
      <c r="B307" s="397" t="s">
        <v>1143</v>
      </c>
      <c r="C307" s="397" t="s">
        <v>1893</v>
      </c>
      <c r="D307" s="397" t="s">
        <v>1329</v>
      </c>
      <c r="E307" s="397" t="s">
        <v>1146</v>
      </c>
      <c r="F307" s="397" t="s">
        <v>1894</v>
      </c>
      <c r="G307" s="397" t="s">
        <v>1146</v>
      </c>
      <c r="H307" s="397" t="s">
        <v>1146</v>
      </c>
      <c r="I307" s="397" t="s">
        <v>1146</v>
      </c>
      <c r="J307" s="406"/>
      <c r="K307" s="406">
        <v>481.83</v>
      </c>
      <c r="L307" s="406">
        <v>-69141787.370000005</v>
      </c>
      <c r="M307" s="406"/>
    </row>
    <row r="308" spans="1:13" ht="12.2" hidden="1" customHeight="1" outlineLevel="2" x14ac:dyDescent="0.2">
      <c r="A308" s="397" t="s">
        <v>1861</v>
      </c>
      <c r="B308" s="397" t="s">
        <v>1143</v>
      </c>
      <c r="C308" s="397" t="s">
        <v>1895</v>
      </c>
      <c r="D308" s="397" t="s">
        <v>1896</v>
      </c>
      <c r="E308" s="397" t="s">
        <v>1146</v>
      </c>
      <c r="F308" s="397" t="s">
        <v>1897</v>
      </c>
      <c r="G308" s="397" t="s">
        <v>1146</v>
      </c>
      <c r="H308" s="397" t="s">
        <v>1146</v>
      </c>
      <c r="I308" s="397" t="s">
        <v>1146</v>
      </c>
      <c r="J308" s="406"/>
      <c r="K308" s="406">
        <v>1984.25</v>
      </c>
      <c r="L308" s="406">
        <v>-69143771.620000005</v>
      </c>
      <c r="M308" s="406"/>
    </row>
    <row r="309" spans="1:13" ht="12.2" hidden="1" customHeight="1" outlineLevel="2" x14ac:dyDescent="0.2">
      <c r="A309" s="397" t="s">
        <v>1861</v>
      </c>
      <c r="B309" s="397" t="s">
        <v>1156</v>
      </c>
      <c r="C309" s="397" t="s">
        <v>1898</v>
      </c>
      <c r="D309" s="397" t="s">
        <v>1641</v>
      </c>
      <c r="E309" s="397" t="s">
        <v>1146</v>
      </c>
      <c r="F309" s="397" t="s">
        <v>1899</v>
      </c>
      <c r="G309" s="397" t="s">
        <v>1146</v>
      </c>
      <c r="H309" s="397" t="s">
        <v>1146</v>
      </c>
      <c r="I309" s="397" t="s">
        <v>1146</v>
      </c>
      <c r="J309" s="406"/>
      <c r="K309" s="406">
        <v>461.5</v>
      </c>
      <c r="L309" s="406">
        <v>-69144233.120000005</v>
      </c>
      <c r="M309" s="406"/>
    </row>
    <row r="310" spans="1:13" ht="12.2" hidden="1" customHeight="1" outlineLevel="2" x14ac:dyDescent="0.2">
      <c r="A310" s="397" t="s">
        <v>1861</v>
      </c>
      <c r="B310" s="397" t="s">
        <v>1156</v>
      </c>
      <c r="C310" s="397" t="s">
        <v>1900</v>
      </c>
      <c r="D310" s="397" t="s">
        <v>1901</v>
      </c>
      <c r="E310" s="397" t="s">
        <v>1146</v>
      </c>
      <c r="F310" s="397" t="s">
        <v>1902</v>
      </c>
      <c r="G310" s="397" t="s">
        <v>1146</v>
      </c>
      <c r="H310" s="397" t="s">
        <v>1146</v>
      </c>
      <c r="I310" s="397" t="s">
        <v>1146</v>
      </c>
      <c r="J310" s="406"/>
      <c r="K310" s="406">
        <v>423.21</v>
      </c>
      <c r="L310" s="406">
        <v>-69144656.329999998</v>
      </c>
      <c r="M310" s="406"/>
    </row>
    <row r="311" spans="1:13" ht="12.2" hidden="1" customHeight="1" outlineLevel="2" x14ac:dyDescent="0.2">
      <c r="A311" s="397" t="s">
        <v>1861</v>
      </c>
      <c r="B311" s="397" t="s">
        <v>1156</v>
      </c>
      <c r="C311" s="397" t="s">
        <v>1903</v>
      </c>
      <c r="D311" s="397" t="s">
        <v>1904</v>
      </c>
      <c r="E311" s="397" t="s">
        <v>1146</v>
      </c>
      <c r="F311" s="397" t="s">
        <v>1905</v>
      </c>
      <c r="G311" s="397" t="s">
        <v>1146</v>
      </c>
      <c r="H311" s="397" t="s">
        <v>1146</v>
      </c>
      <c r="I311" s="397" t="s">
        <v>1146</v>
      </c>
      <c r="J311" s="406"/>
      <c r="K311" s="406">
        <v>1216.74</v>
      </c>
      <c r="L311" s="406">
        <v>-69145873.069999993</v>
      </c>
      <c r="M311" s="406"/>
    </row>
    <row r="312" spans="1:13" ht="12.2" hidden="1" customHeight="1" outlineLevel="2" x14ac:dyDescent="0.2">
      <c r="A312" s="397" t="s">
        <v>1861</v>
      </c>
      <c r="B312" s="397" t="s">
        <v>1156</v>
      </c>
      <c r="C312" s="397" t="s">
        <v>1906</v>
      </c>
      <c r="D312" s="397" t="s">
        <v>1904</v>
      </c>
      <c r="E312" s="397" t="s">
        <v>1146</v>
      </c>
      <c r="F312" s="397" t="s">
        <v>1907</v>
      </c>
      <c r="G312" s="397" t="s">
        <v>1146</v>
      </c>
      <c r="H312" s="397" t="s">
        <v>1146</v>
      </c>
      <c r="I312" s="397" t="s">
        <v>1146</v>
      </c>
      <c r="J312" s="406"/>
      <c r="K312" s="406">
        <v>430</v>
      </c>
      <c r="L312" s="406">
        <v>-69146303.069999993</v>
      </c>
      <c r="M312" s="406"/>
    </row>
    <row r="313" spans="1:13" ht="12.2" hidden="1" customHeight="1" outlineLevel="2" x14ac:dyDescent="0.2">
      <c r="A313" s="397" t="s">
        <v>1861</v>
      </c>
      <c r="B313" s="397" t="s">
        <v>1156</v>
      </c>
      <c r="C313" s="397" t="s">
        <v>1908</v>
      </c>
      <c r="D313" s="397" t="s">
        <v>1399</v>
      </c>
      <c r="E313" s="397" t="s">
        <v>1146</v>
      </c>
      <c r="F313" s="397" t="s">
        <v>1909</v>
      </c>
      <c r="G313" s="397" t="s">
        <v>1146</v>
      </c>
      <c r="H313" s="397" t="s">
        <v>1146</v>
      </c>
      <c r="I313" s="397" t="s">
        <v>1146</v>
      </c>
      <c r="J313" s="406"/>
      <c r="K313" s="406">
        <v>108</v>
      </c>
      <c r="L313" s="406">
        <v>-69146411.069999993</v>
      </c>
      <c r="M313" s="406"/>
    </row>
    <row r="314" spans="1:13" ht="12.2" hidden="1" customHeight="1" outlineLevel="2" x14ac:dyDescent="0.2">
      <c r="A314" s="397" t="s">
        <v>1861</v>
      </c>
      <c r="B314" s="397" t="s">
        <v>1156</v>
      </c>
      <c r="C314" s="397" t="s">
        <v>1908</v>
      </c>
      <c r="D314" s="397" t="s">
        <v>1399</v>
      </c>
      <c r="E314" s="397" t="s">
        <v>1146</v>
      </c>
      <c r="F314" s="397" t="s">
        <v>1910</v>
      </c>
      <c r="G314" s="397" t="s">
        <v>1146</v>
      </c>
      <c r="H314" s="397" t="s">
        <v>1146</v>
      </c>
      <c r="I314" s="397" t="s">
        <v>1146</v>
      </c>
      <c r="J314" s="406"/>
      <c r="K314" s="406">
        <v>108</v>
      </c>
      <c r="L314" s="406">
        <v>-69146519.069999993</v>
      </c>
      <c r="M314" s="406"/>
    </row>
    <row r="315" spans="1:13" ht="12.2" hidden="1" customHeight="1" outlineLevel="2" x14ac:dyDescent="0.2">
      <c r="A315" s="397" t="s">
        <v>1861</v>
      </c>
      <c r="B315" s="397" t="s">
        <v>1156</v>
      </c>
      <c r="C315" s="397" t="s">
        <v>1911</v>
      </c>
      <c r="D315" s="397" t="s">
        <v>1430</v>
      </c>
      <c r="E315" s="397" t="s">
        <v>1146</v>
      </c>
      <c r="F315" s="397" t="s">
        <v>1912</v>
      </c>
      <c r="G315" s="397" t="s">
        <v>1146</v>
      </c>
      <c r="H315" s="397" t="s">
        <v>1146</v>
      </c>
      <c r="I315" s="397" t="s">
        <v>1146</v>
      </c>
      <c r="J315" s="406"/>
      <c r="K315" s="406">
        <v>58.93</v>
      </c>
      <c r="L315" s="406">
        <v>-69146578</v>
      </c>
      <c r="M315" s="406"/>
    </row>
    <row r="316" spans="1:13" ht="12.2" hidden="1" customHeight="1" outlineLevel="2" x14ac:dyDescent="0.2">
      <c r="A316" s="397" t="s">
        <v>1861</v>
      </c>
      <c r="B316" s="397" t="s">
        <v>1156</v>
      </c>
      <c r="C316" s="397" t="s">
        <v>1913</v>
      </c>
      <c r="D316" s="397" t="s">
        <v>1887</v>
      </c>
      <c r="E316" s="397" t="s">
        <v>1146</v>
      </c>
      <c r="F316" s="397" t="s">
        <v>1914</v>
      </c>
      <c r="G316" s="397" t="s">
        <v>1146</v>
      </c>
      <c r="H316" s="397" t="s">
        <v>1146</v>
      </c>
      <c r="I316" s="397" t="s">
        <v>1146</v>
      </c>
      <c r="J316" s="406"/>
      <c r="K316" s="406">
        <v>235.12</v>
      </c>
      <c r="L316" s="406">
        <v>-69146813.120000005</v>
      </c>
      <c r="M316" s="406"/>
    </row>
    <row r="317" spans="1:13" ht="12.2" hidden="1" customHeight="1" outlineLevel="2" x14ac:dyDescent="0.2">
      <c r="A317" s="397" t="s">
        <v>1861</v>
      </c>
      <c r="B317" s="397" t="s">
        <v>1156</v>
      </c>
      <c r="C317" s="397" t="s">
        <v>1915</v>
      </c>
      <c r="D317" s="397" t="s">
        <v>1564</v>
      </c>
      <c r="E317" s="397" t="s">
        <v>1146</v>
      </c>
      <c r="F317" s="397" t="s">
        <v>1916</v>
      </c>
      <c r="G317" s="397" t="s">
        <v>1146</v>
      </c>
      <c r="H317" s="397" t="s">
        <v>1146</v>
      </c>
      <c r="I317" s="397" t="s">
        <v>1146</v>
      </c>
      <c r="J317" s="406"/>
      <c r="K317" s="406">
        <v>968.72</v>
      </c>
      <c r="L317" s="406">
        <v>-69147781.840000004</v>
      </c>
      <c r="M317" s="406"/>
    </row>
    <row r="318" spans="1:13" ht="12.2" hidden="1" customHeight="1" outlineLevel="2" x14ac:dyDescent="0.2">
      <c r="A318" s="397" t="s">
        <v>1861</v>
      </c>
      <c r="B318" s="397" t="s">
        <v>1822</v>
      </c>
      <c r="C318" s="397" t="s">
        <v>1917</v>
      </c>
      <c r="D318" s="397" t="s">
        <v>1433</v>
      </c>
      <c r="E318" s="397" t="s">
        <v>1146</v>
      </c>
      <c r="F318" s="397" t="s">
        <v>1918</v>
      </c>
      <c r="G318" s="397" t="s">
        <v>1146</v>
      </c>
      <c r="H318" s="397" t="s">
        <v>1146</v>
      </c>
      <c r="I318" s="397" t="s">
        <v>1146</v>
      </c>
      <c r="J318" s="406"/>
      <c r="K318" s="406">
        <v>253.86</v>
      </c>
      <c r="L318" s="406">
        <v>-69148035.700000003</v>
      </c>
      <c r="M318" s="406"/>
    </row>
    <row r="319" spans="1:13" ht="12.2" hidden="1" customHeight="1" outlineLevel="2" x14ac:dyDescent="0.2">
      <c r="A319" s="397" t="s">
        <v>1861</v>
      </c>
      <c r="B319" s="397" t="s">
        <v>1320</v>
      </c>
      <c r="C319" s="397" t="s">
        <v>1919</v>
      </c>
      <c r="D319" s="397" t="s">
        <v>1399</v>
      </c>
      <c r="E319" s="397" t="s">
        <v>1146</v>
      </c>
      <c r="F319" s="397" t="s">
        <v>1920</v>
      </c>
      <c r="G319" s="397" t="s">
        <v>1146</v>
      </c>
      <c r="H319" s="397" t="s">
        <v>1146</v>
      </c>
      <c r="I319" s="397" t="s">
        <v>1146</v>
      </c>
      <c r="J319" s="406"/>
      <c r="K319" s="406">
        <v>111.5</v>
      </c>
      <c r="L319" s="406">
        <v>-69148147.200000003</v>
      </c>
      <c r="M319" s="406"/>
    </row>
    <row r="320" spans="1:13" ht="12.2" hidden="1" customHeight="1" outlineLevel="2" x14ac:dyDescent="0.2">
      <c r="A320" s="397" t="s">
        <v>1861</v>
      </c>
      <c r="B320" s="397" t="s">
        <v>1320</v>
      </c>
      <c r="C320" s="397" t="s">
        <v>1921</v>
      </c>
      <c r="D320" s="397" t="s">
        <v>1399</v>
      </c>
      <c r="E320" s="397" t="s">
        <v>1146</v>
      </c>
      <c r="F320" s="397" t="s">
        <v>1922</v>
      </c>
      <c r="G320" s="397" t="s">
        <v>1146</v>
      </c>
      <c r="H320" s="397" t="s">
        <v>1146</v>
      </c>
      <c r="I320" s="397" t="s">
        <v>1146</v>
      </c>
      <c r="J320" s="406"/>
      <c r="K320" s="406">
        <v>84.62</v>
      </c>
      <c r="L320" s="406">
        <v>-69148231.819999993</v>
      </c>
      <c r="M320" s="406"/>
    </row>
    <row r="321" spans="1:13" ht="12.2" hidden="1" customHeight="1" outlineLevel="2" x14ac:dyDescent="0.2">
      <c r="A321" s="397" t="s">
        <v>1861</v>
      </c>
      <c r="B321" s="397" t="s">
        <v>1320</v>
      </c>
      <c r="C321" s="397" t="s">
        <v>1923</v>
      </c>
      <c r="D321" s="397" t="s">
        <v>1887</v>
      </c>
      <c r="E321" s="397" t="s">
        <v>1146</v>
      </c>
      <c r="F321" s="397" t="s">
        <v>1924</v>
      </c>
      <c r="G321" s="397" t="s">
        <v>1146</v>
      </c>
      <c r="H321" s="397" t="s">
        <v>1146</v>
      </c>
      <c r="I321" s="397" t="s">
        <v>1146</v>
      </c>
      <c r="J321" s="406"/>
      <c r="K321" s="406">
        <v>121.46</v>
      </c>
      <c r="L321" s="406">
        <v>-69148353.280000001</v>
      </c>
      <c r="M321" s="406"/>
    </row>
    <row r="322" spans="1:13" ht="12.2" hidden="1" customHeight="1" outlineLevel="2" x14ac:dyDescent="0.2">
      <c r="A322" s="397" t="s">
        <v>1861</v>
      </c>
      <c r="B322" s="397" t="s">
        <v>1320</v>
      </c>
      <c r="C322" s="397" t="s">
        <v>1925</v>
      </c>
      <c r="D322" s="397" t="s">
        <v>1926</v>
      </c>
      <c r="E322" s="397" t="s">
        <v>1146</v>
      </c>
      <c r="F322" s="397" t="s">
        <v>1927</v>
      </c>
      <c r="G322" s="397" t="s">
        <v>1146</v>
      </c>
      <c r="H322" s="397" t="s">
        <v>1146</v>
      </c>
      <c r="I322" s="397" t="s">
        <v>1146</v>
      </c>
      <c r="J322" s="406"/>
      <c r="K322" s="406">
        <v>169.24</v>
      </c>
      <c r="L322" s="406">
        <v>-69148522.519999996</v>
      </c>
      <c r="M322" s="406"/>
    </row>
    <row r="323" spans="1:13" ht="12.2" hidden="1" customHeight="1" outlineLevel="2" x14ac:dyDescent="0.2">
      <c r="A323" s="397" t="s">
        <v>1861</v>
      </c>
      <c r="B323" s="397" t="s">
        <v>1320</v>
      </c>
      <c r="C323" s="397" t="s">
        <v>1510</v>
      </c>
      <c r="D323" s="397" t="s">
        <v>1347</v>
      </c>
      <c r="E323" s="397" t="s">
        <v>1146</v>
      </c>
      <c r="F323" s="397" t="s">
        <v>1928</v>
      </c>
      <c r="G323" s="397" t="s">
        <v>1146</v>
      </c>
      <c r="H323" s="397" t="s">
        <v>1146</v>
      </c>
      <c r="I323" s="397" t="s">
        <v>1146</v>
      </c>
      <c r="J323" s="406"/>
      <c r="K323" s="406">
        <v>896.33</v>
      </c>
      <c r="L323" s="406">
        <v>-69149418.849999994</v>
      </c>
      <c r="M323" s="406"/>
    </row>
    <row r="324" spans="1:13" ht="12.2" hidden="1" customHeight="1" outlineLevel="2" x14ac:dyDescent="0.2">
      <c r="A324" s="397" t="s">
        <v>1861</v>
      </c>
      <c r="B324" s="397" t="s">
        <v>1320</v>
      </c>
      <c r="C324" s="397" t="s">
        <v>1929</v>
      </c>
      <c r="D324" s="397" t="s">
        <v>1571</v>
      </c>
      <c r="E324" s="397" t="s">
        <v>1146</v>
      </c>
      <c r="F324" s="397" t="s">
        <v>1930</v>
      </c>
      <c r="G324" s="397" t="s">
        <v>1146</v>
      </c>
      <c r="H324" s="397" t="s">
        <v>1146</v>
      </c>
      <c r="I324" s="397" t="s">
        <v>1146</v>
      </c>
      <c r="J324" s="406"/>
      <c r="K324" s="406">
        <v>35.049999999999997</v>
      </c>
      <c r="L324" s="406">
        <v>-69149453.900000006</v>
      </c>
      <c r="M324" s="406"/>
    </row>
    <row r="325" spans="1:13" ht="12.2" hidden="1" customHeight="1" outlineLevel="2" x14ac:dyDescent="0.2">
      <c r="A325" s="397" t="s">
        <v>1861</v>
      </c>
      <c r="B325" s="397" t="s">
        <v>1320</v>
      </c>
      <c r="C325" s="397" t="s">
        <v>1931</v>
      </c>
      <c r="D325" s="397" t="s">
        <v>1430</v>
      </c>
      <c r="E325" s="397" t="s">
        <v>1146</v>
      </c>
      <c r="F325" s="397" t="s">
        <v>1932</v>
      </c>
      <c r="G325" s="397" t="s">
        <v>1146</v>
      </c>
      <c r="H325" s="397" t="s">
        <v>1146</v>
      </c>
      <c r="I325" s="397" t="s">
        <v>1146</v>
      </c>
      <c r="J325" s="406"/>
      <c r="K325" s="406">
        <v>152.37</v>
      </c>
      <c r="L325" s="406">
        <v>-69149606.269999996</v>
      </c>
      <c r="M325" s="406"/>
    </row>
    <row r="326" spans="1:13" ht="12.2" hidden="1" customHeight="1" outlineLevel="2" x14ac:dyDescent="0.2">
      <c r="A326" s="397" t="s">
        <v>1861</v>
      </c>
      <c r="B326" s="397" t="s">
        <v>1320</v>
      </c>
      <c r="C326" s="397" t="s">
        <v>1933</v>
      </c>
      <c r="D326" s="397" t="s">
        <v>1350</v>
      </c>
      <c r="E326" s="397" t="s">
        <v>1146</v>
      </c>
      <c r="F326" s="397" t="s">
        <v>1934</v>
      </c>
      <c r="G326" s="397" t="s">
        <v>1146</v>
      </c>
      <c r="H326" s="397" t="s">
        <v>1146</v>
      </c>
      <c r="I326" s="397" t="s">
        <v>1146</v>
      </c>
      <c r="J326" s="406"/>
      <c r="K326" s="406">
        <v>294.39999999999998</v>
      </c>
      <c r="L326" s="406">
        <v>-69149900.670000002</v>
      </c>
      <c r="M326" s="406"/>
    </row>
    <row r="327" spans="1:13" ht="12.2" hidden="1" customHeight="1" outlineLevel="2" x14ac:dyDescent="0.2">
      <c r="A327" s="397" t="s">
        <v>1861</v>
      </c>
      <c r="B327" s="397" t="s">
        <v>1327</v>
      </c>
      <c r="C327" s="397" t="s">
        <v>1935</v>
      </c>
      <c r="D327" s="397" t="s">
        <v>1399</v>
      </c>
      <c r="E327" s="397" t="s">
        <v>1146</v>
      </c>
      <c r="F327" s="397" t="s">
        <v>1936</v>
      </c>
      <c r="G327" s="397" t="s">
        <v>1146</v>
      </c>
      <c r="H327" s="397" t="s">
        <v>1146</v>
      </c>
      <c r="I327" s="397" t="s">
        <v>1146</v>
      </c>
      <c r="J327" s="406"/>
      <c r="K327" s="406">
        <v>490.07</v>
      </c>
      <c r="L327" s="406">
        <v>-69150390.739999995</v>
      </c>
      <c r="M327" s="406"/>
    </row>
    <row r="328" spans="1:13" ht="12.2" hidden="1" customHeight="1" outlineLevel="2" x14ac:dyDescent="0.2">
      <c r="A328" s="397" t="s">
        <v>1861</v>
      </c>
      <c r="B328" s="397" t="s">
        <v>1327</v>
      </c>
      <c r="C328" s="397" t="s">
        <v>1937</v>
      </c>
      <c r="D328" s="397" t="s">
        <v>1938</v>
      </c>
      <c r="E328" s="397" t="s">
        <v>1146</v>
      </c>
      <c r="F328" s="397" t="s">
        <v>1939</v>
      </c>
      <c r="G328" s="397" t="s">
        <v>1146</v>
      </c>
      <c r="H328" s="397" t="s">
        <v>1146</v>
      </c>
      <c r="I328" s="397" t="s">
        <v>1146</v>
      </c>
      <c r="J328" s="406"/>
      <c r="K328" s="406">
        <v>118.37</v>
      </c>
      <c r="L328" s="406">
        <v>-69150509.109999999</v>
      </c>
      <c r="M328" s="406"/>
    </row>
    <row r="329" spans="1:13" ht="12.2" hidden="1" customHeight="1" outlineLevel="2" x14ac:dyDescent="0.2">
      <c r="A329" s="397" t="s">
        <v>1861</v>
      </c>
      <c r="B329" s="397" t="s">
        <v>1327</v>
      </c>
      <c r="C329" s="397" t="s">
        <v>1940</v>
      </c>
      <c r="D329" s="397" t="s">
        <v>1887</v>
      </c>
      <c r="E329" s="397" t="s">
        <v>1146</v>
      </c>
      <c r="F329" s="397" t="s">
        <v>1941</v>
      </c>
      <c r="G329" s="397" t="s">
        <v>1146</v>
      </c>
      <c r="H329" s="397" t="s">
        <v>1146</v>
      </c>
      <c r="I329" s="397" t="s">
        <v>1146</v>
      </c>
      <c r="J329" s="406"/>
      <c r="K329" s="406">
        <v>117.4</v>
      </c>
      <c r="L329" s="406">
        <v>-69150626.510000005</v>
      </c>
      <c r="M329" s="406"/>
    </row>
    <row r="330" spans="1:13" ht="12.2" hidden="1" customHeight="1" outlineLevel="2" x14ac:dyDescent="0.2">
      <c r="A330" s="397" t="s">
        <v>1861</v>
      </c>
      <c r="B330" s="397" t="s">
        <v>1327</v>
      </c>
      <c r="C330" s="397" t="s">
        <v>1942</v>
      </c>
      <c r="D330" s="397" t="s">
        <v>1943</v>
      </c>
      <c r="E330" s="397" t="s">
        <v>1146</v>
      </c>
      <c r="F330" s="397" t="s">
        <v>1944</v>
      </c>
      <c r="G330" s="397" t="s">
        <v>1146</v>
      </c>
      <c r="H330" s="397" t="s">
        <v>1146</v>
      </c>
      <c r="I330" s="397" t="s">
        <v>1146</v>
      </c>
      <c r="J330" s="406"/>
      <c r="K330" s="406">
        <v>250.01</v>
      </c>
      <c r="L330" s="406">
        <v>-69150876.519999996</v>
      </c>
      <c r="M330" s="406"/>
    </row>
    <row r="331" spans="1:13" ht="12.2" hidden="1" customHeight="1" outlineLevel="2" x14ac:dyDescent="0.2">
      <c r="A331" s="397" t="s">
        <v>1861</v>
      </c>
      <c r="B331" s="397" t="s">
        <v>1327</v>
      </c>
      <c r="C331" s="397" t="s">
        <v>1945</v>
      </c>
      <c r="D331" s="397" t="s">
        <v>1946</v>
      </c>
      <c r="E331" s="397" t="s">
        <v>1146</v>
      </c>
      <c r="F331" s="397" t="s">
        <v>1947</v>
      </c>
      <c r="G331" s="397" t="s">
        <v>1146</v>
      </c>
      <c r="H331" s="397" t="s">
        <v>1146</v>
      </c>
      <c r="I331" s="397" t="s">
        <v>1146</v>
      </c>
      <c r="J331" s="406"/>
      <c r="K331" s="406">
        <v>709.5</v>
      </c>
      <c r="L331" s="406">
        <v>-69151586.019999996</v>
      </c>
      <c r="M331" s="406"/>
    </row>
    <row r="332" spans="1:13" ht="12.2" hidden="1" customHeight="1" outlineLevel="2" x14ac:dyDescent="0.2">
      <c r="A332" s="397" t="s">
        <v>1861</v>
      </c>
      <c r="B332" s="397" t="s">
        <v>1327</v>
      </c>
      <c r="C332" s="397" t="s">
        <v>1948</v>
      </c>
      <c r="D332" s="397" t="s">
        <v>1949</v>
      </c>
      <c r="E332" s="397" t="s">
        <v>1146</v>
      </c>
      <c r="F332" s="397" t="s">
        <v>1950</v>
      </c>
      <c r="G332" s="397" t="s">
        <v>1146</v>
      </c>
      <c r="H332" s="397" t="s">
        <v>1146</v>
      </c>
      <c r="I332" s="397" t="s">
        <v>1146</v>
      </c>
      <c r="J332" s="406"/>
      <c r="K332" s="406">
        <v>307.29000000000002</v>
      </c>
      <c r="L332" s="406">
        <v>-69151893.310000002</v>
      </c>
      <c r="M332" s="406"/>
    </row>
    <row r="333" spans="1:13" ht="12.2" hidden="1" customHeight="1" outlineLevel="2" x14ac:dyDescent="0.2">
      <c r="A333" s="397" t="s">
        <v>1861</v>
      </c>
      <c r="B333" s="397" t="s">
        <v>1327</v>
      </c>
      <c r="C333" s="397" t="s">
        <v>1951</v>
      </c>
      <c r="D333" s="397" t="s">
        <v>1952</v>
      </c>
      <c r="E333" s="397" t="s">
        <v>1146</v>
      </c>
      <c r="F333" s="397" t="s">
        <v>1953</v>
      </c>
      <c r="G333" s="397" t="s">
        <v>1146</v>
      </c>
      <c r="H333" s="397" t="s">
        <v>1146</v>
      </c>
      <c r="I333" s="397" t="s">
        <v>1146</v>
      </c>
      <c r="J333" s="406"/>
      <c r="K333" s="406">
        <v>381.17</v>
      </c>
      <c r="L333" s="406">
        <v>-69152274.480000004</v>
      </c>
      <c r="M333" s="406"/>
    </row>
    <row r="334" spans="1:13" ht="12.2" hidden="1" customHeight="1" outlineLevel="2" x14ac:dyDescent="0.2">
      <c r="A334" s="397" t="s">
        <v>1861</v>
      </c>
      <c r="B334" s="397" t="s">
        <v>1327</v>
      </c>
      <c r="C334" s="397" t="s">
        <v>1954</v>
      </c>
      <c r="D334" s="397" t="s">
        <v>1887</v>
      </c>
      <c r="E334" s="397" t="s">
        <v>1146</v>
      </c>
      <c r="F334" s="397" t="s">
        <v>1955</v>
      </c>
      <c r="G334" s="397" t="s">
        <v>1146</v>
      </c>
      <c r="H334" s="397" t="s">
        <v>1146</v>
      </c>
      <c r="I334" s="397" t="s">
        <v>1146</v>
      </c>
      <c r="J334" s="406"/>
      <c r="K334" s="406">
        <v>1020.18</v>
      </c>
      <c r="L334" s="406">
        <v>-69153294.659999996</v>
      </c>
      <c r="M334" s="406"/>
    </row>
    <row r="335" spans="1:13" ht="12.2" hidden="1" customHeight="1" outlineLevel="2" x14ac:dyDescent="0.2">
      <c r="A335" s="397" t="s">
        <v>1861</v>
      </c>
      <c r="B335" s="397" t="s">
        <v>1327</v>
      </c>
      <c r="C335" s="397" t="s">
        <v>1956</v>
      </c>
      <c r="D335" s="397" t="s">
        <v>1399</v>
      </c>
      <c r="E335" s="397" t="s">
        <v>1146</v>
      </c>
      <c r="F335" s="397" t="s">
        <v>1957</v>
      </c>
      <c r="G335" s="397" t="s">
        <v>1146</v>
      </c>
      <c r="H335" s="397" t="s">
        <v>1146</v>
      </c>
      <c r="I335" s="397" t="s">
        <v>1146</v>
      </c>
      <c r="J335" s="406"/>
      <c r="K335" s="406">
        <v>20.34</v>
      </c>
      <c r="L335" s="406">
        <v>-69153315</v>
      </c>
      <c r="M335" s="406"/>
    </row>
    <row r="336" spans="1:13" ht="12.2" hidden="1" customHeight="1" outlineLevel="2" x14ac:dyDescent="0.2">
      <c r="A336" s="397" t="s">
        <v>1861</v>
      </c>
      <c r="B336" s="397" t="s">
        <v>1165</v>
      </c>
      <c r="C336" s="397" t="s">
        <v>1958</v>
      </c>
      <c r="D336" s="397" t="s">
        <v>1959</v>
      </c>
      <c r="E336" s="397" t="s">
        <v>1146</v>
      </c>
      <c r="F336" s="397" t="s">
        <v>1960</v>
      </c>
      <c r="G336" s="397" t="s">
        <v>1146</v>
      </c>
      <c r="H336" s="397" t="s">
        <v>1146</v>
      </c>
      <c r="I336" s="397" t="s">
        <v>1146</v>
      </c>
      <c r="J336" s="406"/>
      <c r="K336" s="406">
        <v>5605.5</v>
      </c>
      <c r="L336" s="406">
        <v>-69158920.5</v>
      </c>
      <c r="M336" s="406"/>
    </row>
    <row r="337" spans="1:13" ht="12.2" hidden="1" customHeight="1" outlineLevel="2" x14ac:dyDescent="0.2">
      <c r="A337" s="397" t="s">
        <v>1861</v>
      </c>
      <c r="B337" s="397" t="s">
        <v>1165</v>
      </c>
      <c r="C337" s="397" t="s">
        <v>1961</v>
      </c>
      <c r="D337" s="397" t="s">
        <v>1887</v>
      </c>
      <c r="E337" s="397" t="s">
        <v>1146</v>
      </c>
      <c r="F337" s="397" t="s">
        <v>1962</v>
      </c>
      <c r="G337" s="397" t="s">
        <v>1146</v>
      </c>
      <c r="H337" s="397" t="s">
        <v>1146</v>
      </c>
      <c r="I337" s="397" t="s">
        <v>1146</v>
      </c>
      <c r="J337" s="406"/>
      <c r="K337" s="406">
        <v>195.71</v>
      </c>
      <c r="L337" s="406">
        <v>-69159116.209999993</v>
      </c>
      <c r="M337" s="406"/>
    </row>
    <row r="338" spans="1:13" ht="12.2" hidden="1" customHeight="1" outlineLevel="2" x14ac:dyDescent="0.2">
      <c r="A338" s="397" t="s">
        <v>1861</v>
      </c>
      <c r="B338" s="397" t="s">
        <v>1165</v>
      </c>
      <c r="C338" s="397" t="s">
        <v>1963</v>
      </c>
      <c r="D338" s="397" t="s">
        <v>1964</v>
      </c>
      <c r="E338" s="397" t="s">
        <v>1146</v>
      </c>
      <c r="F338" s="397" t="s">
        <v>1965</v>
      </c>
      <c r="G338" s="397" t="s">
        <v>1146</v>
      </c>
      <c r="H338" s="397" t="s">
        <v>1146</v>
      </c>
      <c r="I338" s="397" t="s">
        <v>1146</v>
      </c>
      <c r="J338" s="406"/>
      <c r="K338" s="406">
        <v>134.53</v>
      </c>
      <c r="L338" s="406">
        <v>-69159250.739999995</v>
      </c>
      <c r="M338" s="406"/>
    </row>
    <row r="339" spans="1:13" ht="12.2" hidden="1" customHeight="1" outlineLevel="2" x14ac:dyDescent="0.2">
      <c r="A339" s="397" t="s">
        <v>1861</v>
      </c>
      <c r="B339" s="397" t="s">
        <v>1165</v>
      </c>
      <c r="C339" s="397" t="s">
        <v>1966</v>
      </c>
      <c r="D339" s="397" t="s">
        <v>1967</v>
      </c>
      <c r="E339" s="397" t="s">
        <v>1146</v>
      </c>
      <c r="F339" s="397" t="s">
        <v>1968</v>
      </c>
      <c r="G339" s="397" t="s">
        <v>1146</v>
      </c>
      <c r="H339" s="397" t="s">
        <v>1146</v>
      </c>
      <c r="I339" s="397" t="s">
        <v>1146</v>
      </c>
      <c r="J339" s="406"/>
      <c r="K339" s="406">
        <v>886.9</v>
      </c>
      <c r="L339" s="406">
        <v>-69160137.640000001</v>
      </c>
      <c r="M339" s="406"/>
    </row>
    <row r="340" spans="1:13" ht="12.2" hidden="1" customHeight="1" outlineLevel="2" x14ac:dyDescent="0.2">
      <c r="A340" s="397" t="s">
        <v>1861</v>
      </c>
      <c r="B340" s="397" t="s">
        <v>1165</v>
      </c>
      <c r="C340" s="397" t="s">
        <v>1969</v>
      </c>
      <c r="D340" s="397" t="s">
        <v>1486</v>
      </c>
      <c r="E340" s="397" t="s">
        <v>1146</v>
      </c>
      <c r="F340" s="397" t="s">
        <v>1970</v>
      </c>
      <c r="G340" s="397" t="s">
        <v>1146</v>
      </c>
      <c r="H340" s="397" t="s">
        <v>1146</v>
      </c>
      <c r="I340" s="397" t="s">
        <v>1146</v>
      </c>
      <c r="J340" s="406"/>
      <c r="K340" s="406">
        <v>401.69</v>
      </c>
      <c r="L340" s="406">
        <v>-69160539.329999998</v>
      </c>
      <c r="M340" s="406"/>
    </row>
    <row r="341" spans="1:13" ht="12.2" hidden="1" customHeight="1" outlineLevel="2" x14ac:dyDescent="0.2">
      <c r="A341" s="397" t="s">
        <v>1861</v>
      </c>
      <c r="B341" s="397" t="s">
        <v>1165</v>
      </c>
      <c r="C341" s="397" t="s">
        <v>1971</v>
      </c>
      <c r="D341" s="397" t="s">
        <v>1938</v>
      </c>
      <c r="E341" s="397" t="s">
        <v>1146</v>
      </c>
      <c r="F341" s="397" t="s">
        <v>1972</v>
      </c>
      <c r="G341" s="397" t="s">
        <v>1146</v>
      </c>
      <c r="H341" s="397" t="s">
        <v>1146</v>
      </c>
      <c r="I341" s="397" t="s">
        <v>1146</v>
      </c>
      <c r="J341" s="406"/>
      <c r="K341" s="406">
        <v>262.07</v>
      </c>
      <c r="L341" s="406">
        <v>-69160801.400000006</v>
      </c>
      <c r="M341" s="406"/>
    </row>
    <row r="342" spans="1:13" ht="12.2" hidden="1" customHeight="1" outlineLevel="2" x14ac:dyDescent="0.2">
      <c r="A342" s="397" t="s">
        <v>1861</v>
      </c>
      <c r="B342" s="397" t="s">
        <v>1165</v>
      </c>
      <c r="C342" s="397" t="s">
        <v>1973</v>
      </c>
      <c r="D342" s="397" t="s">
        <v>1974</v>
      </c>
      <c r="E342" s="397" t="s">
        <v>1146</v>
      </c>
      <c r="F342" s="397" t="s">
        <v>1975</v>
      </c>
      <c r="G342" s="397" t="s">
        <v>1146</v>
      </c>
      <c r="H342" s="397" t="s">
        <v>1146</v>
      </c>
      <c r="I342" s="397" t="s">
        <v>1146</v>
      </c>
      <c r="J342" s="406"/>
      <c r="K342" s="406">
        <v>39.46</v>
      </c>
      <c r="L342" s="406">
        <v>-69160840.859999999</v>
      </c>
      <c r="M342" s="406"/>
    </row>
    <row r="343" spans="1:13" ht="12.2" hidden="1" customHeight="1" outlineLevel="2" x14ac:dyDescent="0.2">
      <c r="A343" s="397" t="s">
        <v>1861</v>
      </c>
      <c r="B343" s="397" t="s">
        <v>1301</v>
      </c>
      <c r="C343" s="397" t="s">
        <v>1976</v>
      </c>
      <c r="D343" s="397" t="s">
        <v>1977</v>
      </c>
      <c r="E343" s="397" t="s">
        <v>1146</v>
      </c>
      <c r="F343" s="397" t="s">
        <v>1978</v>
      </c>
      <c r="G343" s="397" t="s">
        <v>1146</v>
      </c>
      <c r="H343" s="397" t="s">
        <v>1146</v>
      </c>
      <c r="I343" s="397" t="s">
        <v>1146</v>
      </c>
      <c r="J343" s="406"/>
      <c r="K343" s="406">
        <v>443.97</v>
      </c>
      <c r="L343" s="406">
        <v>-69161284.829999998</v>
      </c>
      <c r="M343" s="406"/>
    </row>
    <row r="344" spans="1:13" ht="12.2" hidden="1" customHeight="1" outlineLevel="2" x14ac:dyDescent="0.2">
      <c r="A344" s="397" t="s">
        <v>1861</v>
      </c>
      <c r="B344" s="397" t="s">
        <v>1301</v>
      </c>
      <c r="C344" s="397" t="s">
        <v>1979</v>
      </c>
      <c r="D344" s="397" t="s">
        <v>1887</v>
      </c>
      <c r="E344" s="397" t="s">
        <v>1146</v>
      </c>
      <c r="F344" s="397" t="s">
        <v>1980</v>
      </c>
      <c r="G344" s="397" t="s">
        <v>1146</v>
      </c>
      <c r="H344" s="397" t="s">
        <v>1146</v>
      </c>
      <c r="I344" s="397" t="s">
        <v>1146</v>
      </c>
      <c r="J344" s="406"/>
      <c r="K344" s="406">
        <v>42.5</v>
      </c>
      <c r="L344" s="406">
        <v>-69161327.329999998</v>
      </c>
      <c r="M344" s="406"/>
    </row>
    <row r="345" spans="1:13" ht="12.2" hidden="1" customHeight="1" outlineLevel="2" x14ac:dyDescent="0.2">
      <c r="A345" s="397" t="s">
        <v>1861</v>
      </c>
      <c r="B345" s="397" t="s">
        <v>1301</v>
      </c>
      <c r="C345" s="397" t="s">
        <v>1981</v>
      </c>
      <c r="D345" s="397" t="s">
        <v>1982</v>
      </c>
      <c r="E345" s="397" t="s">
        <v>1146</v>
      </c>
      <c r="F345" s="397" t="s">
        <v>1983</v>
      </c>
      <c r="G345" s="397" t="s">
        <v>1146</v>
      </c>
      <c r="H345" s="397" t="s">
        <v>1146</v>
      </c>
      <c r="I345" s="397" t="s">
        <v>1146</v>
      </c>
      <c r="J345" s="406"/>
      <c r="K345" s="406">
        <v>716.46</v>
      </c>
      <c r="L345" s="406">
        <v>-69162043.790000007</v>
      </c>
      <c r="M345" s="406"/>
    </row>
    <row r="346" spans="1:13" ht="12.2" hidden="1" customHeight="1" outlineLevel="2" x14ac:dyDescent="0.2">
      <c r="A346" s="397" t="s">
        <v>1861</v>
      </c>
      <c r="B346" s="397" t="s">
        <v>1301</v>
      </c>
      <c r="C346" s="397" t="s">
        <v>1984</v>
      </c>
      <c r="D346" s="397" t="s">
        <v>1985</v>
      </c>
      <c r="E346" s="397" t="s">
        <v>1146</v>
      </c>
      <c r="F346" s="397" t="s">
        <v>1986</v>
      </c>
      <c r="G346" s="397" t="s">
        <v>1146</v>
      </c>
      <c r="H346" s="397" t="s">
        <v>1146</v>
      </c>
      <c r="I346" s="397" t="s">
        <v>1146</v>
      </c>
      <c r="J346" s="406"/>
      <c r="K346" s="406">
        <v>620.58000000000004</v>
      </c>
      <c r="L346" s="406">
        <v>-69162664.370000005</v>
      </c>
      <c r="M346" s="406"/>
    </row>
    <row r="347" spans="1:13" ht="12.2" hidden="1" customHeight="1" outlineLevel="2" x14ac:dyDescent="0.2">
      <c r="A347" s="397" t="s">
        <v>1861</v>
      </c>
      <c r="B347" s="397" t="s">
        <v>1301</v>
      </c>
      <c r="C347" s="397" t="s">
        <v>1987</v>
      </c>
      <c r="D347" s="397" t="s">
        <v>1430</v>
      </c>
      <c r="E347" s="397" t="s">
        <v>1146</v>
      </c>
      <c r="F347" s="397" t="s">
        <v>1988</v>
      </c>
      <c r="G347" s="397" t="s">
        <v>1146</v>
      </c>
      <c r="H347" s="397" t="s">
        <v>1146</v>
      </c>
      <c r="I347" s="397" t="s">
        <v>1146</v>
      </c>
      <c r="J347" s="406"/>
      <c r="K347" s="406">
        <v>36.5</v>
      </c>
      <c r="L347" s="406">
        <v>-69162700.870000005</v>
      </c>
      <c r="M347" s="406"/>
    </row>
    <row r="348" spans="1:13" ht="12.2" hidden="1" customHeight="1" outlineLevel="2" x14ac:dyDescent="0.2">
      <c r="A348" s="397" t="s">
        <v>1861</v>
      </c>
      <c r="B348" s="397" t="s">
        <v>1301</v>
      </c>
      <c r="C348" s="397" t="s">
        <v>1989</v>
      </c>
      <c r="D348" s="397" t="s">
        <v>1990</v>
      </c>
      <c r="E348" s="397" t="s">
        <v>1146</v>
      </c>
      <c r="F348" s="397" t="s">
        <v>1991</v>
      </c>
      <c r="G348" s="397" t="s">
        <v>1146</v>
      </c>
      <c r="H348" s="397" t="s">
        <v>1146</v>
      </c>
      <c r="I348" s="397" t="s">
        <v>1146</v>
      </c>
      <c r="J348" s="406"/>
      <c r="K348" s="406">
        <v>224.22</v>
      </c>
      <c r="L348" s="406">
        <v>-69162925.090000004</v>
      </c>
      <c r="M348" s="406"/>
    </row>
    <row r="349" spans="1:13" ht="12.2" hidden="1" customHeight="1" outlineLevel="2" x14ac:dyDescent="0.2">
      <c r="A349" s="397" t="s">
        <v>1861</v>
      </c>
      <c r="B349" s="397" t="s">
        <v>1301</v>
      </c>
      <c r="C349" s="397" t="s">
        <v>1992</v>
      </c>
      <c r="D349" s="397" t="s">
        <v>1499</v>
      </c>
      <c r="E349" s="397" t="s">
        <v>1146</v>
      </c>
      <c r="F349" s="397" t="s">
        <v>1993</v>
      </c>
      <c r="G349" s="397" t="s">
        <v>1146</v>
      </c>
      <c r="H349" s="397" t="s">
        <v>1146</v>
      </c>
      <c r="I349" s="397" t="s">
        <v>1146</v>
      </c>
      <c r="J349" s="406"/>
      <c r="K349" s="406">
        <v>190.96</v>
      </c>
      <c r="L349" s="406">
        <v>-69163116.049999997</v>
      </c>
      <c r="M349" s="406"/>
    </row>
    <row r="350" spans="1:13" ht="12.2" hidden="1" customHeight="1" outlineLevel="2" x14ac:dyDescent="0.2">
      <c r="A350" s="397" t="s">
        <v>1861</v>
      </c>
      <c r="B350" s="397" t="s">
        <v>1301</v>
      </c>
      <c r="C350" s="397" t="s">
        <v>1994</v>
      </c>
      <c r="D350" s="397" t="s">
        <v>1967</v>
      </c>
      <c r="E350" s="397" t="s">
        <v>1146</v>
      </c>
      <c r="F350" s="397" t="s">
        <v>1995</v>
      </c>
      <c r="G350" s="397" t="s">
        <v>1146</v>
      </c>
      <c r="H350" s="397" t="s">
        <v>1146</v>
      </c>
      <c r="I350" s="397" t="s">
        <v>1146</v>
      </c>
      <c r="J350" s="406"/>
      <c r="K350" s="406">
        <v>283.77</v>
      </c>
      <c r="L350" s="406">
        <v>-69163399.819999993</v>
      </c>
      <c r="M350" s="406"/>
    </row>
    <row r="351" spans="1:13" ht="12.2" hidden="1" customHeight="1" outlineLevel="2" x14ac:dyDescent="0.2">
      <c r="A351" s="397" t="s">
        <v>1861</v>
      </c>
      <c r="B351" s="397" t="s">
        <v>1301</v>
      </c>
      <c r="C351" s="397" t="s">
        <v>1996</v>
      </c>
      <c r="D351" s="397" t="s">
        <v>1967</v>
      </c>
      <c r="E351" s="397" t="s">
        <v>1146</v>
      </c>
      <c r="F351" s="397" t="s">
        <v>1997</v>
      </c>
      <c r="G351" s="397" t="s">
        <v>1146</v>
      </c>
      <c r="H351" s="397" t="s">
        <v>1146</v>
      </c>
      <c r="I351" s="397" t="s">
        <v>1146</v>
      </c>
      <c r="J351" s="406"/>
      <c r="K351" s="406">
        <v>1477.07</v>
      </c>
      <c r="L351" s="406">
        <v>-69164876.890000001</v>
      </c>
      <c r="M351" s="406"/>
    </row>
    <row r="352" spans="1:13" ht="12.2" hidden="1" customHeight="1" outlineLevel="2" x14ac:dyDescent="0.2">
      <c r="A352" s="397" t="s">
        <v>1861</v>
      </c>
      <c r="B352" s="397" t="s">
        <v>1301</v>
      </c>
      <c r="C352" s="397" t="s">
        <v>1998</v>
      </c>
      <c r="D352" s="397" t="s">
        <v>1641</v>
      </c>
      <c r="E352" s="397" t="s">
        <v>1146</v>
      </c>
      <c r="F352" s="397" t="s">
        <v>1999</v>
      </c>
      <c r="G352" s="397" t="s">
        <v>1146</v>
      </c>
      <c r="H352" s="397" t="s">
        <v>1146</v>
      </c>
      <c r="I352" s="397" t="s">
        <v>1146</v>
      </c>
      <c r="J352" s="406"/>
      <c r="K352" s="406">
        <v>106.5</v>
      </c>
      <c r="L352" s="406">
        <v>-69164983.390000001</v>
      </c>
      <c r="M352" s="406"/>
    </row>
    <row r="353" spans="1:13" ht="12.2" hidden="1" customHeight="1" outlineLevel="2" x14ac:dyDescent="0.2">
      <c r="A353" s="397" t="s">
        <v>1861</v>
      </c>
      <c r="B353" s="397" t="s">
        <v>1301</v>
      </c>
      <c r="C353" s="397" t="s">
        <v>1542</v>
      </c>
      <c r="D353" s="397" t="s">
        <v>1543</v>
      </c>
      <c r="E353" s="397" t="s">
        <v>1146</v>
      </c>
      <c r="F353" s="397" t="s">
        <v>2000</v>
      </c>
      <c r="G353" s="397" t="s">
        <v>1146</v>
      </c>
      <c r="H353" s="397" t="s">
        <v>1146</v>
      </c>
      <c r="I353" s="397" t="s">
        <v>1146</v>
      </c>
      <c r="J353" s="406"/>
      <c r="K353" s="406">
        <v>414.45</v>
      </c>
      <c r="L353" s="406">
        <v>-69165397.840000004</v>
      </c>
      <c r="M353" s="406"/>
    </row>
    <row r="354" spans="1:13" ht="12.2" hidden="1" customHeight="1" outlineLevel="2" x14ac:dyDescent="0.2">
      <c r="A354" s="397" t="s">
        <v>1861</v>
      </c>
      <c r="B354" s="397" t="s">
        <v>1301</v>
      </c>
      <c r="C354" s="397" t="s">
        <v>1545</v>
      </c>
      <c r="D354" s="397" t="s">
        <v>1546</v>
      </c>
      <c r="E354" s="397" t="s">
        <v>1146</v>
      </c>
      <c r="F354" s="397" t="s">
        <v>2001</v>
      </c>
      <c r="G354" s="397" t="s">
        <v>1146</v>
      </c>
      <c r="H354" s="397" t="s">
        <v>1146</v>
      </c>
      <c r="I354" s="397" t="s">
        <v>1146</v>
      </c>
      <c r="J354" s="406"/>
      <c r="K354" s="406">
        <v>85</v>
      </c>
      <c r="L354" s="406">
        <v>-69165482.840000004</v>
      </c>
      <c r="M354" s="406"/>
    </row>
    <row r="355" spans="1:13" ht="12.2" hidden="1" customHeight="1" outlineLevel="2" x14ac:dyDescent="0.2">
      <c r="A355" s="397" t="s">
        <v>1861</v>
      </c>
      <c r="B355" s="397" t="s">
        <v>1301</v>
      </c>
      <c r="C355" s="397" t="s">
        <v>2002</v>
      </c>
      <c r="D355" s="397" t="s">
        <v>2003</v>
      </c>
      <c r="E355" s="397" t="s">
        <v>1146</v>
      </c>
      <c r="F355" s="397" t="s">
        <v>2004</v>
      </c>
      <c r="G355" s="397" t="s">
        <v>1146</v>
      </c>
      <c r="H355" s="397" t="s">
        <v>1146</v>
      </c>
      <c r="I355" s="397" t="s">
        <v>1146</v>
      </c>
      <c r="J355" s="406"/>
      <c r="K355" s="406">
        <v>461.97</v>
      </c>
      <c r="L355" s="406">
        <v>-69165944.810000002</v>
      </c>
      <c r="M355" s="406"/>
    </row>
    <row r="356" spans="1:13" ht="12.2" hidden="1" customHeight="1" outlineLevel="2" x14ac:dyDescent="0.2">
      <c r="A356" s="397" t="s">
        <v>1861</v>
      </c>
      <c r="B356" s="397" t="s">
        <v>1301</v>
      </c>
      <c r="C356" s="397" t="s">
        <v>2005</v>
      </c>
      <c r="D356" s="397" t="s">
        <v>1938</v>
      </c>
      <c r="E356" s="397" t="s">
        <v>1146</v>
      </c>
      <c r="F356" s="397" t="s">
        <v>2006</v>
      </c>
      <c r="G356" s="397" t="s">
        <v>1146</v>
      </c>
      <c r="H356" s="397" t="s">
        <v>1146</v>
      </c>
      <c r="I356" s="397" t="s">
        <v>1146</v>
      </c>
      <c r="J356" s="406"/>
      <c r="K356" s="406">
        <v>318.67</v>
      </c>
      <c r="L356" s="406">
        <v>-69166263.480000004</v>
      </c>
      <c r="M356" s="406"/>
    </row>
    <row r="357" spans="1:13" ht="12.2" hidden="1" customHeight="1" outlineLevel="2" x14ac:dyDescent="0.2">
      <c r="A357" s="397" t="s">
        <v>1861</v>
      </c>
      <c r="B357" s="397" t="s">
        <v>1301</v>
      </c>
      <c r="C357" s="397" t="s">
        <v>1349</v>
      </c>
      <c r="D357" s="397" t="s">
        <v>1350</v>
      </c>
      <c r="E357" s="397" t="s">
        <v>1146</v>
      </c>
      <c r="F357" s="397" t="s">
        <v>1351</v>
      </c>
      <c r="G357" s="397" t="s">
        <v>1146</v>
      </c>
      <c r="H357" s="397" t="s">
        <v>1146</v>
      </c>
      <c r="I357" s="397" t="s">
        <v>1146</v>
      </c>
      <c r="J357" s="406"/>
      <c r="K357" s="406">
        <v>890.49</v>
      </c>
      <c r="L357" s="406">
        <v>-69167153.969999999</v>
      </c>
      <c r="M357" s="406"/>
    </row>
    <row r="358" spans="1:13" ht="12.2" hidden="1" customHeight="1" outlineLevel="2" x14ac:dyDescent="0.2">
      <c r="A358" s="397" t="s">
        <v>1861</v>
      </c>
      <c r="B358" s="397" t="s">
        <v>1182</v>
      </c>
      <c r="C358" s="397" t="s">
        <v>1553</v>
      </c>
      <c r="D358" s="397" t="s">
        <v>1496</v>
      </c>
      <c r="E358" s="397" t="s">
        <v>1146</v>
      </c>
      <c r="F358" s="397" t="s">
        <v>2007</v>
      </c>
      <c r="G358" s="397" t="s">
        <v>1146</v>
      </c>
      <c r="H358" s="397" t="s">
        <v>1146</v>
      </c>
      <c r="I358" s="397" t="s">
        <v>1146</v>
      </c>
      <c r="J358" s="406"/>
      <c r="K358" s="406">
        <v>60.09</v>
      </c>
      <c r="L358" s="406">
        <v>-69167214.060000002</v>
      </c>
      <c r="M358" s="406"/>
    </row>
    <row r="359" spans="1:13" ht="12.2" hidden="1" customHeight="1" outlineLevel="2" x14ac:dyDescent="0.2">
      <c r="A359" s="397" t="s">
        <v>1861</v>
      </c>
      <c r="B359" s="397" t="s">
        <v>1182</v>
      </c>
      <c r="C359" s="397" t="s">
        <v>2008</v>
      </c>
      <c r="D359" s="397" t="s">
        <v>1627</v>
      </c>
      <c r="E359" s="397" t="s">
        <v>1146</v>
      </c>
      <c r="F359" s="397" t="s">
        <v>2009</v>
      </c>
      <c r="G359" s="397" t="s">
        <v>1146</v>
      </c>
      <c r="H359" s="397" t="s">
        <v>1146</v>
      </c>
      <c r="I359" s="397" t="s">
        <v>1146</v>
      </c>
      <c r="J359" s="406"/>
      <c r="K359" s="406">
        <v>742.7</v>
      </c>
      <c r="L359" s="406">
        <v>-69167956.760000005</v>
      </c>
      <c r="M359" s="406"/>
    </row>
    <row r="360" spans="1:13" ht="12.2" hidden="1" customHeight="1" outlineLevel="2" x14ac:dyDescent="0.2">
      <c r="A360" s="397" t="s">
        <v>1861</v>
      </c>
      <c r="B360" s="397" t="s">
        <v>1182</v>
      </c>
      <c r="C360" s="397" t="s">
        <v>2010</v>
      </c>
      <c r="D360" s="397" t="s">
        <v>1887</v>
      </c>
      <c r="E360" s="397" t="s">
        <v>1146</v>
      </c>
      <c r="F360" s="397" t="s">
        <v>2011</v>
      </c>
      <c r="G360" s="397" t="s">
        <v>1146</v>
      </c>
      <c r="H360" s="397" t="s">
        <v>1146</v>
      </c>
      <c r="I360" s="397" t="s">
        <v>1146</v>
      </c>
      <c r="J360" s="406"/>
      <c r="K360" s="406">
        <v>1288.42</v>
      </c>
      <c r="L360" s="406">
        <v>-69169245.180000007</v>
      </c>
      <c r="M360" s="406"/>
    </row>
    <row r="361" spans="1:13" ht="12.2" hidden="1" customHeight="1" outlineLevel="2" x14ac:dyDescent="0.2">
      <c r="A361" s="397" t="s">
        <v>1861</v>
      </c>
      <c r="B361" s="397" t="s">
        <v>1182</v>
      </c>
      <c r="C361" s="397" t="s">
        <v>2012</v>
      </c>
      <c r="D361" s="397" t="s">
        <v>2013</v>
      </c>
      <c r="E361" s="397" t="s">
        <v>1146</v>
      </c>
      <c r="F361" s="397" t="s">
        <v>2014</v>
      </c>
      <c r="G361" s="397" t="s">
        <v>1146</v>
      </c>
      <c r="H361" s="397" t="s">
        <v>1146</v>
      </c>
      <c r="I361" s="397" t="s">
        <v>1146</v>
      </c>
      <c r="J361" s="406"/>
      <c r="K361" s="406">
        <v>443.11</v>
      </c>
      <c r="L361" s="406">
        <v>-69169688.290000007</v>
      </c>
      <c r="M361" s="406"/>
    </row>
    <row r="362" spans="1:13" ht="12.2" hidden="1" customHeight="1" outlineLevel="2" x14ac:dyDescent="0.2">
      <c r="A362" s="397" t="s">
        <v>1861</v>
      </c>
      <c r="B362" s="397" t="s">
        <v>1182</v>
      </c>
      <c r="C362" s="397" t="s">
        <v>2015</v>
      </c>
      <c r="D362" s="397" t="s">
        <v>2016</v>
      </c>
      <c r="E362" s="397" t="s">
        <v>1146</v>
      </c>
      <c r="F362" s="397" t="s">
        <v>2017</v>
      </c>
      <c r="G362" s="397" t="s">
        <v>1146</v>
      </c>
      <c r="H362" s="397" t="s">
        <v>1146</v>
      </c>
      <c r="I362" s="397" t="s">
        <v>1146</v>
      </c>
      <c r="J362" s="406"/>
      <c r="K362" s="406">
        <v>269.92</v>
      </c>
      <c r="L362" s="406">
        <v>-69169958.209999993</v>
      </c>
      <c r="M362" s="406"/>
    </row>
    <row r="363" spans="1:13" ht="12.2" hidden="1" customHeight="1" outlineLevel="2" x14ac:dyDescent="0.2">
      <c r="A363" s="397" t="s">
        <v>1861</v>
      </c>
      <c r="B363" s="397" t="s">
        <v>1182</v>
      </c>
      <c r="C363" s="397" t="s">
        <v>1563</v>
      </c>
      <c r="D363" s="397" t="s">
        <v>1564</v>
      </c>
      <c r="E363" s="397" t="s">
        <v>1146</v>
      </c>
      <c r="F363" s="397" t="s">
        <v>2018</v>
      </c>
      <c r="G363" s="397" t="s">
        <v>1146</v>
      </c>
      <c r="H363" s="397" t="s">
        <v>1146</v>
      </c>
      <c r="I363" s="397" t="s">
        <v>1146</v>
      </c>
      <c r="J363" s="406"/>
      <c r="K363" s="406">
        <v>541.02</v>
      </c>
      <c r="L363" s="406">
        <v>-69170499.230000004</v>
      </c>
      <c r="M363" s="406"/>
    </row>
    <row r="364" spans="1:13" ht="12.2" hidden="1" customHeight="1" outlineLevel="2" x14ac:dyDescent="0.2">
      <c r="A364" s="397" t="s">
        <v>1861</v>
      </c>
      <c r="B364" s="397" t="s">
        <v>1182</v>
      </c>
      <c r="C364" s="397" t="s">
        <v>1566</v>
      </c>
      <c r="D364" s="397" t="s">
        <v>1567</v>
      </c>
      <c r="E364" s="397" t="s">
        <v>1146</v>
      </c>
      <c r="F364" s="397" t="s">
        <v>2019</v>
      </c>
      <c r="G364" s="397" t="s">
        <v>1146</v>
      </c>
      <c r="H364" s="397" t="s">
        <v>1146</v>
      </c>
      <c r="I364" s="397" t="s">
        <v>1146</v>
      </c>
      <c r="J364" s="406"/>
      <c r="K364" s="406">
        <v>2.74</v>
      </c>
      <c r="L364" s="406">
        <v>-69170501.969999999</v>
      </c>
      <c r="M364" s="406"/>
    </row>
    <row r="365" spans="1:13" ht="12.2" hidden="1" customHeight="1" outlineLevel="2" x14ac:dyDescent="0.2">
      <c r="A365" s="397" t="s">
        <v>1861</v>
      </c>
      <c r="B365" s="397" t="s">
        <v>1182</v>
      </c>
      <c r="C365" s="397" t="s">
        <v>2020</v>
      </c>
      <c r="D365" s="397" t="s">
        <v>1641</v>
      </c>
      <c r="E365" s="397" t="s">
        <v>1146</v>
      </c>
      <c r="F365" s="397" t="s">
        <v>2021</v>
      </c>
      <c r="G365" s="397" t="s">
        <v>1146</v>
      </c>
      <c r="H365" s="397" t="s">
        <v>1146</v>
      </c>
      <c r="I365" s="397" t="s">
        <v>1146</v>
      </c>
      <c r="J365" s="406"/>
      <c r="K365" s="406">
        <v>501.27</v>
      </c>
      <c r="L365" s="406">
        <v>-69171003.239999995</v>
      </c>
      <c r="M365" s="406"/>
    </row>
    <row r="366" spans="1:13" ht="12.2" hidden="1" customHeight="1" outlineLevel="2" x14ac:dyDescent="0.2">
      <c r="A366" s="397" t="s">
        <v>1861</v>
      </c>
      <c r="B366" s="397" t="s">
        <v>1182</v>
      </c>
      <c r="C366" s="397" t="s">
        <v>2022</v>
      </c>
      <c r="D366" s="397" t="s">
        <v>2023</v>
      </c>
      <c r="E366" s="397" t="s">
        <v>1146</v>
      </c>
      <c r="F366" s="397" t="s">
        <v>2024</v>
      </c>
      <c r="G366" s="397" t="s">
        <v>1146</v>
      </c>
      <c r="H366" s="397" t="s">
        <v>1146</v>
      </c>
      <c r="I366" s="397" t="s">
        <v>1146</v>
      </c>
      <c r="J366" s="406"/>
      <c r="K366" s="406">
        <v>313.91000000000003</v>
      </c>
      <c r="L366" s="406">
        <v>-69171317.150000006</v>
      </c>
      <c r="M366" s="406"/>
    </row>
    <row r="367" spans="1:13" ht="12.2" hidden="1" customHeight="1" outlineLevel="2" x14ac:dyDescent="0.2">
      <c r="A367" s="397" t="s">
        <v>1861</v>
      </c>
      <c r="B367" s="397" t="s">
        <v>1182</v>
      </c>
      <c r="C367" s="397" t="s">
        <v>2025</v>
      </c>
      <c r="D367" s="397" t="s">
        <v>2026</v>
      </c>
      <c r="E367" s="397" t="s">
        <v>1146</v>
      </c>
      <c r="F367" s="397" t="s">
        <v>2027</v>
      </c>
      <c r="G367" s="397" t="s">
        <v>1146</v>
      </c>
      <c r="H367" s="397" t="s">
        <v>1146</v>
      </c>
      <c r="I367" s="397" t="s">
        <v>1146</v>
      </c>
      <c r="J367" s="406"/>
      <c r="K367" s="406">
        <v>239.44</v>
      </c>
      <c r="L367" s="406">
        <v>-69171556.590000004</v>
      </c>
      <c r="M367" s="406"/>
    </row>
    <row r="368" spans="1:13" ht="12.2" hidden="1" customHeight="1" outlineLevel="2" x14ac:dyDescent="0.2">
      <c r="A368" s="397" t="s">
        <v>1861</v>
      </c>
      <c r="B368" s="397" t="s">
        <v>1182</v>
      </c>
      <c r="C368" s="397" t="s">
        <v>2028</v>
      </c>
      <c r="D368" s="397" t="s">
        <v>2029</v>
      </c>
      <c r="E368" s="397" t="s">
        <v>1146</v>
      </c>
      <c r="F368" s="397" t="s">
        <v>2030</v>
      </c>
      <c r="G368" s="397" t="s">
        <v>1146</v>
      </c>
      <c r="H368" s="397" t="s">
        <v>1146</v>
      </c>
      <c r="I368" s="397" t="s">
        <v>1146</v>
      </c>
      <c r="J368" s="406"/>
      <c r="K368" s="406">
        <v>1017.07</v>
      </c>
      <c r="L368" s="406">
        <v>-69172573.659999996</v>
      </c>
      <c r="M368" s="406"/>
    </row>
    <row r="369" spans="1:13" ht="12.2" hidden="1" customHeight="1" outlineLevel="2" x14ac:dyDescent="0.2">
      <c r="A369" s="397" t="s">
        <v>1861</v>
      </c>
      <c r="B369" s="397" t="s">
        <v>1182</v>
      </c>
      <c r="C369" s="397" t="s">
        <v>2031</v>
      </c>
      <c r="D369" s="397" t="s">
        <v>1926</v>
      </c>
      <c r="E369" s="397" t="s">
        <v>1146</v>
      </c>
      <c r="F369" s="397" t="s">
        <v>2032</v>
      </c>
      <c r="G369" s="397" t="s">
        <v>1146</v>
      </c>
      <c r="H369" s="397" t="s">
        <v>1146</v>
      </c>
      <c r="I369" s="397" t="s">
        <v>1146</v>
      </c>
      <c r="J369" s="406"/>
      <c r="K369" s="406">
        <v>40.67</v>
      </c>
      <c r="L369" s="406">
        <v>-69172614.329999998</v>
      </c>
      <c r="M369" s="406"/>
    </row>
    <row r="370" spans="1:13" ht="12.2" hidden="1" customHeight="1" outlineLevel="2" x14ac:dyDescent="0.2">
      <c r="A370" s="397" t="s">
        <v>1861</v>
      </c>
      <c r="B370" s="397" t="s">
        <v>1182</v>
      </c>
      <c r="C370" s="397" t="s">
        <v>2033</v>
      </c>
      <c r="D370" s="397" t="s">
        <v>1399</v>
      </c>
      <c r="E370" s="397" t="s">
        <v>1146</v>
      </c>
      <c r="F370" s="397" t="s">
        <v>2034</v>
      </c>
      <c r="G370" s="397" t="s">
        <v>1146</v>
      </c>
      <c r="H370" s="397" t="s">
        <v>1146</v>
      </c>
      <c r="I370" s="397" t="s">
        <v>1146</v>
      </c>
      <c r="J370" s="406"/>
      <c r="K370" s="406">
        <v>211</v>
      </c>
      <c r="L370" s="406">
        <v>-69172825.329999998</v>
      </c>
      <c r="M370" s="406"/>
    </row>
    <row r="371" spans="1:13" ht="12.2" hidden="1" customHeight="1" outlineLevel="2" x14ac:dyDescent="0.2">
      <c r="A371" s="397" t="s">
        <v>1861</v>
      </c>
      <c r="B371" s="397" t="s">
        <v>1182</v>
      </c>
      <c r="C371" s="397" t="s">
        <v>2035</v>
      </c>
      <c r="D371" s="397" t="s">
        <v>1508</v>
      </c>
      <c r="E371" s="397" t="s">
        <v>1146</v>
      </c>
      <c r="F371" s="397" t="s">
        <v>2036</v>
      </c>
      <c r="G371" s="397" t="s">
        <v>1146</v>
      </c>
      <c r="H371" s="397" t="s">
        <v>1146</v>
      </c>
      <c r="I371" s="397" t="s">
        <v>1146</v>
      </c>
      <c r="J371" s="406"/>
      <c r="K371" s="406">
        <v>78.41</v>
      </c>
      <c r="L371" s="406">
        <v>-69172903.739999995</v>
      </c>
      <c r="M371" s="406"/>
    </row>
    <row r="372" spans="1:13" ht="12.2" hidden="1" customHeight="1" outlineLevel="2" x14ac:dyDescent="0.2">
      <c r="A372" s="397" t="s">
        <v>1861</v>
      </c>
      <c r="B372" s="397" t="s">
        <v>1182</v>
      </c>
      <c r="C372" s="397" t="s">
        <v>2037</v>
      </c>
      <c r="D372" s="397" t="s">
        <v>1430</v>
      </c>
      <c r="E372" s="397" t="s">
        <v>1146</v>
      </c>
      <c r="F372" s="397" t="s">
        <v>2038</v>
      </c>
      <c r="G372" s="397" t="s">
        <v>1146</v>
      </c>
      <c r="H372" s="397" t="s">
        <v>1146</v>
      </c>
      <c r="I372" s="397" t="s">
        <v>1146</v>
      </c>
      <c r="J372" s="406"/>
      <c r="K372" s="406">
        <v>491.05</v>
      </c>
      <c r="L372" s="406">
        <v>-69173394.790000007</v>
      </c>
      <c r="M372" s="406"/>
    </row>
    <row r="373" spans="1:13" ht="12.2" hidden="1" customHeight="1" outlineLevel="2" x14ac:dyDescent="0.2">
      <c r="A373" s="397" t="s">
        <v>1861</v>
      </c>
      <c r="B373" s="397" t="s">
        <v>1182</v>
      </c>
      <c r="C373" s="397" t="s">
        <v>1355</v>
      </c>
      <c r="D373" s="397" t="s">
        <v>1356</v>
      </c>
      <c r="E373" s="397" t="s">
        <v>1146</v>
      </c>
      <c r="F373" s="397" t="s">
        <v>1357</v>
      </c>
      <c r="G373" s="397" t="s">
        <v>1146</v>
      </c>
      <c r="H373" s="397" t="s">
        <v>1146</v>
      </c>
      <c r="I373" s="397" t="s">
        <v>1146</v>
      </c>
      <c r="J373" s="406"/>
      <c r="K373" s="406">
        <v>968.8</v>
      </c>
      <c r="L373" s="406">
        <v>-69174363.590000004</v>
      </c>
      <c r="M373" s="406"/>
    </row>
    <row r="374" spans="1:13" ht="12.2" hidden="1" customHeight="1" outlineLevel="2" x14ac:dyDescent="0.2">
      <c r="A374" s="397" t="s">
        <v>1861</v>
      </c>
      <c r="B374" s="397" t="s">
        <v>1569</v>
      </c>
      <c r="C374" s="397" t="s">
        <v>2039</v>
      </c>
      <c r="D374" s="397" t="s">
        <v>2040</v>
      </c>
      <c r="E374" s="397" t="s">
        <v>1146</v>
      </c>
      <c r="F374" s="397" t="s">
        <v>2041</v>
      </c>
      <c r="G374" s="397" t="s">
        <v>1146</v>
      </c>
      <c r="H374" s="397" t="s">
        <v>1146</v>
      </c>
      <c r="I374" s="397" t="s">
        <v>1146</v>
      </c>
      <c r="J374" s="406"/>
      <c r="K374" s="406">
        <v>175.45</v>
      </c>
      <c r="L374" s="406">
        <v>-69174539.040000007</v>
      </c>
      <c r="M374" s="406"/>
    </row>
    <row r="375" spans="1:13" ht="12.2" hidden="1" customHeight="1" outlineLevel="2" x14ac:dyDescent="0.2">
      <c r="A375" s="397" t="s">
        <v>1861</v>
      </c>
      <c r="B375" s="397" t="s">
        <v>1569</v>
      </c>
      <c r="C375" s="397" t="s">
        <v>1570</v>
      </c>
      <c r="D375" s="397" t="s">
        <v>1571</v>
      </c>
      <c r="E375" s="397" t="s">
        <v>1146</v>
      </c>
      <c r="F375" s="397" t="s">
        <v>2042</v>
      </c>
      <c r="G375" s="397" t="s">
        <v>1146</v>
      </c>
      <c r="H375" s="397" t="s">
        <v>1146</v>
      </c>
      <c r="I375" s="397" t="s">
        <v>1146</v>
      </c>
      <c r="J375" s="406"/>
      <c r="K375" s="406">
        <v>505.73</v>
      </c>
      <c r="L375" s="406">
        <v>-69175044.769999996</v>
      </c>
      <c r="M375" s="406"/>
    </row>
    <row r="376" spans="1:13" ht="12.2" hidden="1" customHeight="1" outlineLevel="2" x14ac:dyDescent="0.2">
      <c r="A376" s="397" t="s">
        <v>1861</v>
      </c>
      <c r="B376" s="397" t="s">
        <v>1569</v>
      </c>
      <c r="C376" s="397" t="s">
        <v>1570</v>
      </c>
      <c r="D376" s="397" t="s">
        <v>1571</v>
      </c>
      <c r="E376" s="397" t="s">
        <v>1146</v>
      </c>
      <c r="F376" s="397" t="s">
        <v>2043</v>
      </c>
      <c r="G376" s="397" t="s">
        <v>1146</v>
      </c>
      <c r="H376" s="397" t="s">
        <v>1146</v>
      </c>
      <c r="I376" s="397" t="s">
        <v>1146</v>
      </c>
      <c r="J376" s="406"/>
      <c r="K376" s="406">
        <v>44.5</v>
      </c>
      <c r="L376" s="406">
        <v>-69175089.269999996</v>
      </c>
      <c r="M376" s="406"/>
    </row>
    <row r="377" spans="1:13" ht="12.2" hidden="1" customHeight="1" outlineLevel="2" x14ac:dyDescent="0.2">
      <c r="A377" s="397" t="s">
        <v>1861</v>
      </c>
      <c r="B377" s="397" t="s">
        <v>1569</v>
      </c>
      <c r="C377" s="397" t="s">
        <v>2044</v>
      </c>
      <c r="D377" s="397" t="s">
        <v>1433</v>
      </c>
      <c r="E377" s="397" t="s">
        <v>1146</v>
      </c>
      <c r="F377" s="397" t="s">
        <v>2045</v>
      </c>
      <c r="G377" s="397" t="s">
        <v>1146</v>
      </c>
      <c r="H377" s="397" t="s">
        <v>1146</v>
      </c>
      <c r="I377" s="397" t="s">
        <v>1146</v>
      </c>
      <c r="J377" s="406"/>
      <c r="K377" s="406">
        <v>253.26</v>
      </c>
      <c r="L377" s="406">
        <v>-69175342.530000001</v>
      </c>
      <c r="M377" s="406"/>
    </row>
    <row r="378" spans="1:13" ht="12.2" hidden="1" customHeight="1" outlineLevel="2" x14ac:dyDescent="0.2">
      <c r="A378" s="397" t="s">
        <v>1861</v>
      </c>
      <c r="B378" s="397" t="s">
        <v>1569</v>
      </c>
      <c r="C378" s="397" t="s">
        <v>2046</v>
      </c>
      <c r="D378" s="397" t="s">
        <v>1499</v>
      </c>
      <c r="E378" s="397" t="s">
        <v>1146</v>
      </c>
      <c r="F378" s="397" t="s">
        <v>2047</v>
      </c>
      <c r="G378" s="397" t="s">
        <v>1146</v>
      </c>
      <c r="H378" s="397" t="s">
        <v>1146</v>
      </c>
      <c r="I378" s="397" t="s">
        <v>1146</v>
      </c>
      <c r="J378" s="406"/>
      <c r="K378" s="406">
        <v>88</v>
      </c>
      <c r="L378" s="406">
        <v>-69175430.530000001</v>
      </c>
      <c r="M378" s="406"/>
    </row>
    <row r="379" spans="1:13" ht="12.2" hidden="1" customHeight="1" outlineLevel="2" x14ac:dyDescent="0.2">
      <c r="A379" s="397" t="s">
        <v>1861</v>
      </c>
      <c r="B379" s="397" t="s">
        <v>1569</v>
      </c>
      <c r="C379" s="397" t="s">
        <v>2048</v>
      </c>
      <c r="D379" s="397" t="s">
        <v>1399</v>
      </c>
      <c r="E379" s="397" t="s">
        <v>1146</v>
      </c>
      <c r="F379" s="397" t="s">
        <v>2049</v>
      </c>
      <c r="G379" s="397" t="s">
        <v>1146</v>
      </c>
      <c r="H379" s="397" t="s">
        <v>1146</v>
      </c>
      <c r="I379" s="397" t="s">
        <v>1146</v>
      </c>
      <c r="J379" s="406"/>
      <c r="K379" s="406">
        <v>85</v>
      </c>
      <c r="L379" s="406">
        <v>-69175515.530000001</v>
      </c>
      <c r="M379" s="406"/>
    </row>
    <row r="380" spans="1:13" ht="12.2" hidden="1" customHeight="1" outlineLevel="2" x14ac:dyDescent="0.2">
      <c r="A380" s="397" t="s">
        <v>1861</v>
      </c>
      <c r="B380" s="397" t="s">
        <v>1569</v>
      </c>
      <c r="C380" s="397" t="s">
        <v>2050</v>
      </c>
      <c r="D380" s="397" t="s">
        <v>1880</v>
      </c>
      <c r="E380" s="397" t="s">
        <v>1146</v>
      </c>
      <c r="F380" s="397" t="s">
        <v>2051</v>
      </c>
      <c r="G380" s="397" t="s">
        <v>1146</v>
      </c>
      <c r="H380" s="397" t="s">
        <v>1146</v>
      </c>
      <c r="I380" s="397" t="s">
        <v>1146</v>
      </c>
      <c r="J380" s="406"/>
      <c r="K380" s="406">
        <v>621.48</v>
      </c>
      <c r="L380" s="406">
        <v>-69176137.010000005</v>
      </c>
      <c r="M380" s="406"/>
    </row>
    <row r="381" spans="1:13" ht="12.2" hidden="1" customHeight="1" outlineLevel="2" x14ac:dyDescent="0.2">
      <c r="A381" s="397" t="s">
        <v>1861</v>
      </c>
      <c r="B381" s="397" t="s">
        <v>1189</v>
      </c>
      <c r="C381" s="397" t="s">
        <v>2052</v>
      </c>
      <c r="D381" s="397" t="s">
        <v>2053</v>
      </c>
      <c r="E381" s="397" t="s">
        <v>1146</v>
      </c>
      <c r="F381" s="397" t="s">
        <v>2054</v>
      </c>
      <c r="G381" s="397" t="s">
        <v>1146</v>
      </c>
      <c r="H381" s="397" t="s">
        <v>1146</v>
      </c>
      <c r="I381" s="397" t="s">
        <v>1146</v>
      </c>
      <c r="J381" s="406"/>
      <c r="K381" s="406">
        <v>619.61</v>
      </c>
      <c r="L381" s="406">
        <v>-69176756.620000005</v>
      </c>
      <c r="M381" s="406"/>
    </row>
    <row r="382" spans="1:13" ht="12.2" hidden="1" customHeight="1" outlineLevel="2" x14ac:dyDescent="0.2">
      <c r="A382" s="397" t="s">
        <v>1861</v>
      </c>
      <c r="B382" s="397" t="s">
        <v>1189</v>
      </c>
      <c r="C382" s="397" t="s">
        <v>2055</v>
      </c>
      <c r="D382" s="397" t="s">
        <v>1887</v>
      </c>
      <c r="E382" s="397" t="s">
        <v>1146</v>
      </c>
      <c r="F382" s="397" t="s">
        <v>2056</v>
      </c>
      <c r="G382" s="397" t="s">
        <v>1146</v>
      </c>
      <c r="H382" s="397" t="s">
        <v>1146</v>
      </c>
      <c r="I382" s="397" t="s">
        <v>1146</v>
      </c>
      <c r="J382" s="406"/>
      <c r="K382" s="406">
        <v>25.73</v>
      </c>
      <c r="L382" s="406">
        <v>-69176782.349999994</v>
      </c>
      <c r="M382" s="406"/>
    </row>
    <row r="383" spans="1:13" ht="12.2" hidden="1" customHeight="1" outlineLevel="2" x14ac:dyDescent="0.2">
      <c r="A383" s="397" t="s">
        <v>1861</v>
      </c>
      <c r="B383" s="397" t="s">
        <v>1189</v>
      </c>
      <c r="C383" s="397" t="s">
        <v>2057</v>
      </c>
      <c r="D383" s="397" t="s">
        <v>2058</v>
      </c>
      <c r="E383" s="397" t="s">
        <v>1146</v>
      </c>
      <c r="F383" s="397" t="s">
        <v>2059</v>
      </c>
      <c r="G383" s="397" t="s">
        <v>1146</v>
      </c>
      <c r="H383" s="397" t="s">
        <v>1146</v>
      </c>
      <c r="I383" s="397" t="s">
        <v>1146</v>
      </c>
      <c r="J383" s="406"/>
      <c r="K383" s="406">
        <v>84.62</v>
      </c>
      <c r="L383" s="406">
        <v>-69176866.969999999</v>
      </c>
      <c r="M383" s="406"/>
    </row>
    <row r="384" spans="1:13" ht="12.2" hidden="1" customHeight="1" outlineLevel="2" x14ac:dyDescent="0.2">
      <c r="A384" s="397" t="s">
        <v>1861</v>
      </c>
      <c r="B384" s="397" t="s">
        <v>1189</v>
      </c>
      <c r="C384" s="397" t="s">
        <v>2060</v>
      </c>
      <c r="D384" s="397" t="s">
        <v>1938</v>
      </c>
      <c r="E384" s="397" t="s">
        <v>1146</v>
      </c>
      <c r="F384" s="397" t="s">
        <v>2061</v>
      </c>
      <c r="G384" s="397" t="s">
        <v>1146</v>
      </c>
      <c r="H384" s="397" t="s">
        <v>1146</v>
      </c>
      <c r="I384" s="397" t="s">
        <v>1146</v>
      </c>
      <c r="J384" s="406"/>
      <c r="K384" s="406">
        <v>282.57</v>
      </c>
      <c r="L384" s="406">
        <v>-69177149.540000007</v>
      </c>
      <c r="M384" s="406"/>
    </row>
    <row r="385" spans="1:13" ht="12.2" hidden="1" customHeight="1" outlineLevel="2" x14ac:dyDescent="0.2">
      <c r="A385" s="397" t="s">
        <v>1861</v>
      </c>
      <c r="B385" s="397" t="s">
        <v>1189</v>
      </c>
      <c r="C385" s="397" t="s">
        <v>2062</v>
      </c>
      <c r="D385" s="397" t="s">
        <v>2063</v>
      </c>
      <c r="E385" s="397" t="s">
        <v>1146</v>
      </c>
      <c r="F385" s="397" t="s">
        <v>2064</v>
      </c>
      <c r="G385" s="397" t="s">
        <v>1146</v>
      </c>
      <c r="H385" s="397" t="s">
        <v>1146</v>
      </c>
      <c r="I385" s="397" t="s">
        <v>1146</v>
      </c>
      <c r="J385" s="406"/>
      <c r="K385" s="406">
        <v>556.41999999999996</v>
      </c>
      <c r="L385" s="406">
        <v>-69177705.959999993</v>
      </c>
      <c r="M385" s="406"/>
    </row>
    <row r="386" spans="1:13" ht="12.2" hidden="1" customHeight="1" outlineLevel="2" x14ac:dyDescent="0.2">
      <c r="A386" s="397" t="s">
        <v>1861</v>
      </c>
      <c r="B386" s="397" t="s">
        <v>1189</v>
      </c>
      <c r="C386" s="397" t="s">
        <v>2065</v>
      </c>
      <c r="D386" s="397" t="s">
        <v>2066</v>
      </c>
      <c r="E386" s="397" t="s">
        <v>1146</v>
      </c>
      <c r="F386" s="397" t="s">
        <v>2067</v>
      </c>
      <c r="G386" s="397" t="s">
        <v>1146</v>
      </c>
      <c r="H386" s="397" t="s">
        <v>1146</v>
      </c>
      <c r="I386" s="397" t="s">
        <v>1146</v>
      </c>
      <c r="J386" s="406"/>
      <c r="K386" s="406">
        <v>358.94</v>
      </c>
      <c r="L386" s="406">
        <v>-69178064.900000006</v>
      </c>
      <c r="M386" s="406"/>
    </row>
    <row r="387" spans="1:13" ht="12.2" hidden="1" customHeight="1" outlineLevel="2" x14ac:dyDescent="0.2">
      <c r="A387" s="397" t="s">
        <v>1861</v>
      </c>
      <c r="B387" s="397" t="s">
        <v>1189</v>
      </c>
      <c r="C387" s="397" t="s">
        <v>2068</v>
      </c>
      <c r="D387" s="397" t="s">
        <v>1430</v>
      </c>
      <c r="E387" s="397" t="s">
        <v>1146</v>
      </c>
      <c r="F387" s="397" t="s">
        <v>2069</v>
      </c>
      <c r="G387" s="397" t="s">
        <v>1146</v>
      </c>
      <c r="H387" s="397" t="s">
        <v>1146</v>
      </c>
      <c r="I387" s="397" t="s">
        <v>1146</v>
      </c>
      <c r="J387" s="406"/>
      <c r="K387" s="406">
        <v>108.93</v>
      </c>
      <c r="L387" s="406">
        <v>-69178173.829999998</v>
      </c>
      <c r="M387" s="406"/>
    </row>
    <row r="388" spans="1:13" ht="12.2" hidden="1" customHeight="1" outlineLevel="2" x14ac:dyDescent="0.2">
      <c r="A388" s="397" t="s">
        <v>1861</v>
      </c>
      <c r="B388" s="397" t="s">
        <v>1189</v>
      </c>
      <c r="C388" s="397" t="s">
        <v>2070</v>
      </c>
      <c r="D388" s="397" t="s">
        <v>1938</v>
      </c>
      <c r="E388" s="397" t="s">
        <v>1146</v>
      </c>
      <c r="F388" s="397" t="s">
        <v>2071</v>
      </c>
      <c r="G388" s="397" t="s">
        <v>1146</v>
      </c>
      <c r="H388" s="397" t="s">
        <v>1146</v>
      </c>
      <c r="I388" s="397" t="s">
        <v>1146</v>
      </c>
      <c r="J388" s="406"/>
      <c r="K388" s="406">
        <v>284.7</v>
      </c>
      <c r="L388" s="406">
        <v>-69178458.530000001</v>
      </c>
      <c r="M388" s="406"/>
    </row>
    <row r="389" spans="1:13" ht="12.2" hidden="1" customHeight="1" outlineLevel="2" x14ac:dyDescent="0.2">
      <c r="A389" s="397" t="s">
        <v>1861</v>
      </c>
      <c r="B389" s="397" t="s">
        <v>1189</v>
      </c>
      <c r="C389" s="397" t="s">
        <v>2072</v>
      </c>
      <c r="D389" s="397" t="s">
        <v>2013</v>
      </c>
      <c r="E389" s="397" t="s">
        <v>1146</v>
      </c>
      <c r="F389" s="397" t="s">
        <v>2073</v>
      </c>
      <c r="G389" s="397" t="s">
        <v>1146</v>
      </c>
      <c r="H389" s="397" t="s">
        <v>1146</v>
      </c>
      <c r="I389" s="397" t="s">
        <v>1146</v>
      </c>
      <c r="J389" s="406"/>
      <c r="K389" s="406">
        <v>1009.28</v>
      </c>
      <c r="L389" s="406">
        <v>-69179467.810000002</v>
      </c>
      <c r="M389" s="406"/>
    </row>
    <row r="390" spans="1:13" ht="12.2" hidden="1" customHeight="1" outlineLevel="2" x14ac:dyDescent="0.2">
      <c r="A390" s="397" t="s">
        <v>1861</v>
      </c>
      <c r="B390" s="397" t="s">
        <v>1189</v>
      </c>
      <c r="C390" s="397" t="s">
        <v>2074</v>
      </c>
      <c r="D390" s="397" t="s">
        <v>2075</v>
      </c>
      <c r="E390" s="397" t="s">
        <v>1146</v>
      </c>
      <c r="F390" s="397" t="s">
        <v>2076</v>
      </c>
      <c r="G390" s="397" t="s">
        <v>1146</v>
      </c>
      <c r="H390" s="397" t="s">
        <v>1146</v>
      </c>
      <c r="I390" s="397" t="s">
        <v>1146</v>
      </c>
      <c r="J390" s="406"/>
      <c r="K390" s="406">
        <v>122.02</v>
      </c>
      <c r="L390" s="406">
        <v>-69179589.829999998</v>
      </c>
      <c r="M390" s="406"/>
    </row>
    <row r="391" spans="1:13" ht="12.2" hidden="1" customHeight="1" outlineLevel="2" x14ac:dyDescent="0.2">
      <c r="A391" s="397" t="s">
        <v>1861</v>
      </c>
      <c r="B391" s="397" t="s">
        <v>1363</v>
      </c>
      <c r="C391" s="397" t="s">
        <v>2077</v>
      </c>
      <c r="D391" s="397" t="s">
        <v>1880</v>
      </c>
      <c r="E391" s="397" t="s">
        <v>1146</v>
      </c>
      <c r="F391" s="397" t="s">
        <v>2078</v>
      </c>
      <c r="G391" s="397" t="s">
        <v>1146</v>
      </c>
      <c r="H391" s="397" t="s">
        <v>1146</v>
      </c>
      <c r="I391" s="397" t="s">
        <v>1146</v>
      </c>
      <c r="J391" s="406"/>
      <c r="K391" s="406">
        <v>300</v>
      </c>
      <c r="L391" s="406">
        <v>-69179889.829999998</v>
      </c>
      <c r="M391" s="406"/>
    </row>
    <row r="392" spans="1:13" ht="12.2" hidden="1" customHeight="1" outlineLevel="2" x14ac:dyDescent="0.2">
      <c r="A392" s="397" t="s">
        <v>1861</v>
      </c>
      <c r="B392" s="397" t="s">
        <v>1363</v>
      </c>
      <c r="C392" s="397" t="s">
        <v>1364</v>
      </c>
      <c r="D392" s="397" t="s">
        <v>1365</v>
      </c>
      <c r="E392" s="397" t="s">
        <v>1146</v>
      </c>
      <c r="F392" s="397" t="s">
        <v>2079</v>
      </c>
      <c r="G392" s="397" t="s">
        <v>1146</v>
      </c>
      <c r="H392" s="397" t="s">
        <v>1146</v>
      </c>
      <c r="I392" s="397" t="s">
        <v>1146</v>
      </c>
      <c r="J392" s="406"/>
      <c r="K392" s="406">
        <v>851.71</v>
      </c>
      <c r="L392" s="406">
        <v>-69180741.540000007</v>
      </c>
      <c r="M392" s="406"/>
    </row>
    <row r="393" spans="1:13" ht="12.2" hidden="1" customHeight="1" outlineLevel="2" x14ac:dyDescent="0.2">
      <c r="A393" s="397" t="s">
        <v>1861</v>
      </c>
      <c r="B393" s="397" t="s">
        <v>1363</v>
      </c>
      <c r="C393" s="397" t="s">
        <v>2080</v>
      </c>
      <c r="D393" s="397" t="s">
        <v>1543</v>
      </c>
      <c r="E393" s="397" t="s">
        <v>1146</v>
      </c>
      <c r="F393" s="397" t="s">
        <v>2081</v>
      </c>
      <c r="G393" s="397" t="s">
        <v>1146</v>
      </c>
      <c r="H393" s="397" t="s">
        <v>1146</v>
      </c>
      <c r="I393" s="397" t="s">
        <v>1146</v>
      </c>
      <c r="J393" s="406"/>
      <c r="K393" s="406">
        <v>757.39</v>
      </c>
      <c r="L393" s="406">
        <v>-69181498.930000007</v>
      </c>
      <c r="M393" s="406"/>
    </row>
    <row r="394" spans="1:13" ht="12.2" hidden="1" customHeight="1" outlineLevel="2" x14ac:dyDescent="0.2">
      <c r="A394" s="397" t="s">
        <v>1861</v>
      </c>
      <c r="B394" s="397" t="s">
        <v>1363</v>
      </c>
      <c r="C394" s="397" t="s">
        <v>2082</v>
      </c>
      <c r="D394" s="397" t="s">
        <v>2083</v>
      </c>
      <c r="E394" s="397" t="s">
        <v>1146</v>
      </c>
      <c r="F394" s="397" t="s">
        <v>2084</v>
      </c>
      <c r="G394" s="397" t="s">
        <v>1146</v>
      </c>
      <c r="H394" s="397" t="s">
        <v>1146</v>
      </c>
      <c r="I394" s="397" t="s">
        <v>1146</v>
      </c>
      <c r="J394" s="406"/>
      <c r="K394" s="406">
        <v>134.99</v>
      </c>
      <c r="L394" s="406">
        <v>-69181633.920000002</v>
      </c>
      <c r="M394" s="406"/>
    </row>
    <row r="395" spans="1:13" ht="12.2" hidden="1" customHeight="1" outlineLevel="2" x14ac:dyDescent="0.2">
      <c r="A395" s="397" t="s">
        <v>1861</v>
      </c>
      <c r="B395" s="397" t="s">
        <v>1363</v>
      </c>
      <c r="C395" s="397" t="s">
        <v>2085</v>
      </c>
      <c r="D395" s="397" t="s">
        <v>2086</v>
      </c>
      <c r="E395" s="397" t="s">
        <v>1146</v>
      </c>
      <c r="F395" s="397" t="s">
        <v>2087</v>
      </c>
      <c r="G395" s="397" t="s">
        <v>1146</v>
      </c>
      <c r="H395" s="397" t="s">
        <v>1146</v>
      </c>
      <c r="I395" s="397" t="s">
        <v>1146</v>
      </c>
      <c r="J395" s="406"/>
      <c r="K395" s="406">
        <v>13.97</v>
      </c>
      <c r="L395" s="406">
        <v>-69181647.890000001</v>
      </c>
      <c r="M395" s="406"/>
    </row>
    <row r="396" spans="1:13" ht="12.2" hidden="1" customHeight="1" outlineLevel="2" x14ac:dyDescent="0.2">
      <c r="A396" s="397" t="s">
        <v>1861</v>
      </c>
      <c r="B396" s="397" t="s">
        <v>1363</v>
      </c>
      <c r="C396" s="397" t="s">
        <v>1578</v>
      </c>
      <c r="D396" s="397" t="s">
        <v>1508</v>
      </c>
      <c r="E396" s="397" t="s">
        <v>1146</v>
      </c>
      <c r="F396" s="397" t="s">
        <v>2088</v>
      </c>
      <c r="G396" s="397" t="s">
        <v>1146</v>
      </c>
      <c r="H396" s="397" t="s">
        <v>1146</v>
      </c>
      <c r="I396" s="397" t="s">
        <v>1146</v>
      </c>
      <c r="J396" s="406"/>
      <c r="K396" s="406">
        <v>144.55000000000001</v>
      </c>
      <c r="L396" s="406">
        <v>-69181792.439999998</v>
      </c>
      <c r="M396" s="406"/>
    </row>
    <row r="397" spans="1:13" ht="12.2" hidden="1" customHeight="1" outlineLevel="2" x14ac:dyDescent="0.2">
      <c r="A397" s="397" t="s">
        <v>1861</v>
      </c>
      <c r="B397" s="397" t="s">
        <v>1363</v>
      </c>
      <c r="C397" s="397" t="s">
        <v>2089</v>
      </c>
      <c r="D397" s="397" t="s">
        <v>2090</v>
      </c>
      <c r="E397" s="397" t="s">
        <v>1146</v>
      </c>
      <c r="F397" s="397" t="s">
        <v>2091</v>
      </c>
      <c r="G397" s="397" t="s">
        <v>1146</v>
      </c>
      <c r="H397" s="397" t="s">
        <v>1146</v>
      </c>
      <c r="I397" s="397" t="s">
        <v>1146</v>
      </c>
      <c r="J397" s="406"/>
      <c r="K397" s="406">
        <v>209.48</v>
      </c>
      <c r="L397" s="406">
        <v>-69182001.920000002</v>
      </c>
      <c r="M397" s="406"/>
    </row>
    <row r="398" spans="1:13" ht="12.2" hidden="1" customHeight="1" outlineLevel="2" x14ac:dyDescent="0.2">
      <c r="A398" s="397" t="s">
        <v>1861</v>
      </c>
      <c r="B398" s="397" t="s">
        <v>1363</v>
      </c>
      <c r="C398" s="397" t="s">
        <v>1367</v>
      </c>
      <c r="D398" s="397" t="s">
        <v>1365</v>
      </c>
      <c r="E398" s="397" t="s">
        <v>1146</v>
      </c>
      <c r="F398" s="397" t="s">
        <v>2092</v>
      </c>
      <c r="G398" s="397" t="s">
        <v>1146</v>
      </c>
      <c r="H398" s="397" t="s">
        <v>1146</v>
      </c>
      <c r="I398" s="397" t="s">
        <v>1146</v>
      </c>
      <c r="J398" s="406"/>
      <c r="K398" s="406">
        <v>647.66</v>
      </c>
      <c r="L398" s="406">
        <v>-69182649.579999998</v>
      </c>
      <c r="M398" s="406"/>
    </row>
    <row r="399" spans="1:13" ht="12.2" hidden="1" customHeight="1" outlineLevel="2" x14ac:dyDescent="0.2">
      <c r="A399" s="397" t="s">
        <v>1861</v>
      </c>
      <c r="B399" s="397" t="s">
        <v>1363</v>
      </c>
      <c r="C399" s="397" t="s">
        <v>2093</v>
      </c>
      <c r="D399" s="397" t="s">
        <v>1499</v>
      </c>
      <c r="E399" s="397" t="s">
        <v>1146</v>
      </c>
      <c r="F399" s="397" t="s">
        <v>2094</v>
      </c>
      <c r="G399" s="397" t="s">
        <v>1146</v>
      </c>
      <c r="H399" s="397" t="s">
        <v>1146</v>
      </c>
      <c r="I399" s="397" t="s">
        <v>1146</v>
      </c>
      <c r="J399" s="406"/>
      <c r="K399" s="406">
        <v>1407.15</v>
      </c>
      <c r="L399" s="406">
        <v>-69184056.730000004</v>
      </c>
      <c r="M399" s="406"/>
    </row>
    <row r="400" spans="1:13" ht="12.2" hidden="1" customHeight="1" outlineLevel="2" x14ac:dyDescent="0.2">
      <c r="A400" s="397" t="s">
        <v>1861</v>
      </c>
      <c r="B400" s="397" t="s">
        <v>1363</v>
      </c>
      <c r="C400" s="397" t="s">
        <v>2095</v>
      </c>
      <c r="D400" s="397" t="s">
        <v>1887</v>
      </c>
      <c r="E400" s="397" t="s">
        <v>1146</v>
      </c>
      <c r="F400" s="397" t="s">
        <v>2096</v>
      </c>
      <c r="G400" s="397" t="s">
        <v>1146</v>
      </c>
      <c r="H400" s="397" t="s">
        <v>1146</v>
      </c>
      <c r="I400" s="397" t="s">
        <v>1146</v>
      </c>
      <c r="J400" s="406"/>
      <c r="K400" s="406">
        <v>476.22</v>
      </c>
      <c r="L400" s="406">
        <v>-69184532.950000003</v>
      </c>
      <c r="M400" s="406"/>
    </row>
    <row r="401" spans="1:13" ht="12.2" hidden="1" customHeight="1" outlineLevel="2" x14ac:dyDescent="0.2">
      <c r="A401" s="397" t="s">
        <v>1861</v>
      </c>
      <c r="B401" s="397" t="s">
        <v>1363</v>
      </c>
      <c r="C401" s="397" t="s">
        <v>2097</v>
      </c>
      <c r="D401" s="397" t="s">
        <v>1946</v>
      </c>
      <c r="E401" s="397" t="s">
        <v>1146</v>
      </c>
      <c r="F401" s="397" t="s">
        <v>2098</v>
      </c>
      <c r="G401" s="397" t="s">
        <v>1146</v>
      </c>
      <c r="H401" s="397" t="s">
        <v>1146</v>
      </c>
      <c r="I401" s="397" t="s">
        <v>1146</v>
      </c>
      <c r="J401" s="406"/>
      <c r="K401" s="406">
        <v>927.75</v>
      </c>
      <c r="L401" s="406">
        <v>-69185460.700000003</v>
      </c>
      <c r="M401" s="406"/>
    </row>
    <row r="402" spans="1:13" ht="12.2" hidden="1" customHeight="1" outlineLevel="2" x14ac:dyDescent="0.2">
      <c r="A402" s="397" t="s">
        <v>1861</v>
      </c>
      <c r="B402" s="397" t="s">
        <v>1363</v>
      </c>
      <c r="C402" s="397" t="s">
        <v>2099</v>
      </c>
      <c r="D402" s="397" t="s">
        <v>1938</v>
      </c>
      <c r="E402" s="397" t="s">
        <v>1146</v>
      </c>
      <c r="F402" s="397" t="s">
        <v>2100</v>
      </c>
      <c r="G402" s="397" t="s">
        <v>1146</v>
      </c>
      <c r="H402" s="397" t="s">
        <v>1146</v>
      </c>
      <c r="I402" s="397" t="s">
        <v>1146</v>
      </c>
      <c r="J402" s="406"/>
      <c r="K402" s="406">
        <v>103.11</v>
      </c>
      <c r="L402" s="406">
        <v>-69185563.810000002</v>
      </c>
      <c r="M402" s="406"/>
    </row>
    <row r="403" spans="1:13" ht="12.2" hidden="1" customHeight="1" outlineLevel="2" x14ac:dyDescent="0.2">
      <c r="A403" s="397" t="s">
        <v>1861</v>
      </c>
      <c r="B403" s="397" t="s">
        <v>1363</v>
      </c>
      <c r="C403" s="397" t="s">
        <v>2101</v>
      </c>
      <c r="D403" s="397" t="s">
        <v>2040</v>
      </c>
      <c r="E403" s="397" t="s">
        <v>1146</v>
      </c>
      <c r="F403" s="397" t="s">
        <v>2102</v>
      </c>
      <c r="G403" s="397" t="s">
        <v>1146</v>
      </c>
      <c r="H403" s="397" t="s">
        <v>1146</v>
      </c>
      <c r="I403" s="397" t="s">
        <v>1146</v>
      </c>
      <c r="J403" s="406"/>
      <c r="K403" s="406">
        <v>211.31</v>
      </c>
      <c r="L403" s="406">
        <v>-69185775.120000005</v>
      </c>
      <c r="M403" s="406"/>
    </row>
    <row r="404" spans="1:13" ht="12.2" hidden="1" customHeight="1" outlineLevel="2" x14ac:dyDescent="0.2">
      <c r="A404" s="397" t="s">
        <v>1861</v>
      </c>
      <c r="B404" s="397" t="s">
        <v>1369</v>
      </c>
      <c r="C404" s="397" t="s">
        <v>2103</v>
      </c>
      <c r="D404" s="397" t="s">
        <v>2104</v>
      </c>
      <c r="E404" s="397" t="s">
        <v>1146</v>
      </c>
      <c r="F404" s="397" t="s">
        <v>2105</v>
      </c>
      <c r="G404" s="397" t="s">
        <v>1146</v>
      </c>
      <c r="H404" s="397" t="s">
        <v>1146</v>
      </c>
      <c r="I404" s="397" t="s">
        <v>1146</v>
      </c>
      <c r="J404" s="406"/>
      <c r="K404" s="406">
        <v>821.43</v>
      </c>
      <c r="L404" s="406">
        <v>-69186596.549999997</v>
      </c>
      <c r="M404" s="406"/>
    </row>
    <row r="405" spans="1:13" ht="12.2" hidden="1" customHeight="1" outlineLevel="2" x14ac:dyDescent="0.2">
      <c r="A405" s="397" t="s">
        <v>1861</v>
      </c>
      <c r="B405" s="397" t="s">
        <v>1369</v>
      </c>
      <c r="C405" s="397" t="s">
        <v>2106</v>
      </c>
      <c r="D405" s="397" t="s">
        <v>1430</v>
      </c>
      <c r="E405" s="397" t="s">
        <v>1146</v>
      </c>
      <c r="F405" s="397" t="s">
        <v>2107</v>
      </c>
      <c r="G405" s="397" t="s">
        <v>1146</v>
      </c>
      <c r="H405" s="397" t="s">
        <v>1146</v>
      </c>
      <c r="I405" s="397" t="s">
        <v>1146</v>
      </c>
      <c r="J405" s="406"/>
      <c r="K405" s="406">
        <v>101.96</v>
      </c>
      <c r="L405" s="406">
        <v>-69186698.510000005</v>
      </c>
      <c r="M405" s="406"/>
    </row>
    <row r="406" spans="1:13" ht="12.2" hidden="1" customHeight="1" outlineLevel="2" x14ac:dyDescent="0.2">
      <c r="A406" s="397" t="s">
        <v>1861</v>
      </c>
      <c r="B406" s="397" t="s">
        <v>1369</v>
      </c>
      <c r="C406" s="397" t="s">
        <v>2108</v>
      </c>
      <c r="D406" s="397" t="s">
        <v>1430</v>
      </c>
      <c r="E406" s="397" t="s">
        <v>1146</v>
      </c>
      <c r="F406" s="397" t="s">
        <v>2109</v>
      </c>
      <c r="G406" s="397" t="s">
        <v>1146</v>
      </c>
      <c r="H406" s="397" t="s">
        <v>1146</v>
      </c>
      <c r="I406" s="397" t="s">
        <v>1146</v>
      </c>
      <c r="J406" s="406"/>
      <c r="K406" s="406">
        <v>118.64</v>
      </c>
      <c r="L406" s="406">
        <v>-69186817.150000006</v>
      </c>
      <c r="M406" s="406"/>
    </row>
    <row r="407" spans="1:13" ht="12.2" hidden="1" customHeight="1" outlineLevel="2" x14ac:dyDescent="0.2">
      <c r="A407" s="397" t="s">
        <v>1861</v>
      </c>
      <c r="B407" s="397" t="s">
        <v>1369</v>
      </c>
      <c r="C407" s="397" t="s">
        <v>2110</v>
      </c>
      <c r="D407" s="397" t="s">
        <v>1350</v>
      </c>
      <c r="E407" s="397" t="s">
        <v>1146</v>
      </c>
      <c r="F407" s="397" t="s">
        <v>2111</v>
      </c>
      <c r="G407" s="397" t="s">
        <v>1146</v>
      </c>
      <c r="H407" s="397" t="s">
        <v>1146</v>
      </c>
      <c r="I407" s="397" t="s">
        <v>1146</v>
      </c>
      <c r="J407" s="406"/>
      <c r="K407" s="406">
        <v>255</v>
      </c>
      <c r="L407" s="406">
        <v>-69187072.150000006</v>
      </c>
      <c r="M407" s="406"/>
    </row>
    <row r="408" spans="1:13" ht="12.2" hidden="1" customHeight="1" outlineLevel="2" x14ac:dyDescent="0.2">
      <c r="A408" s="397" t="s">
        <v>1861</v>
      </c>
      <c r="B408" s="397" t="s">
        <v>1369</v>
      </c>
      <c r="C408" s="397" t="s">
        <v>2112</v>
      </c>
      <c r="D408" s="397" t="s">
        <v>1347</v>
      </c>
      <c r="E408" s="397" t="s">
        <v>1146</v>
      </c>
      <c r="F408" s="397" t="s">
        <v>2113</v>
      </c>
      <c r="G408" s="397" t="s">
        <v>1146</v>
      </c>
      <c r="H408" s="397" t="s">
        <v>1146</v>
      </c>
      <c r="I408" s="397" t="s">
        <v>1146</v>
      </c>
      <c r="J408" s="406"/>
      <c r="K408" s="406">
        <v>471.85</v>
      </c>
      <c r="L408" s="406">
        <v>-69187544</v>
      </c>
      <c r="M408" s="406"/>
    </row>
    <row r="409" spans="1:13" ht="12.2" hidden="1" customHeight="1" outlineLevel="2" x14ac:dyDescent="0.2">
      <c r="A409" s="397" t="s">
        <v>1861</v>
      </c>
      <c r="B409" s="397" t="s">
        <v>1369</v>
      </c>
      <c r="C409" s="397" t="s">
        <v>1585</v>
      </c>
      <c r="D409" s="397" t="s">
        <v>1586</v>
      </c>
      <c r="E409" s="397" t="s">
        <v>1146</v>
      </c>
      <c r="F409" s="397" t="s">
        <v>2114</v>
      </c>
      <c r="G409" s="397" t="s">
        <v>1146</v>
      </c>
      <c r="H409" s="397" t="s">
        <v>1146</v>
      </c>
      <c r="I409" s="397" t="s">
        <v>1146</v>
      </c>
      <c r="J409" s="406"/>
      <c r="K409" s="406">
        <v>249.36</v>
      </c>
      <c r="L409" s="406">
        <v>-69187793.359999999</v>
      </c>
      <c r="M409" s="406"/>
    </row>
    <row r="410" spans="1:13" ht="12.2" hidden="1" customHeight="1" outlineLevel="2" x14ac:dyDescent="0.2">
      <c r="A410" s="397" t="s">
        <v>1861</v>
      </c>
      <c r="B410" s="397" t="s">
        <v>1369</v>
      </c>
      <c r="C410" s="397" t="s">
        <v>2115</v>
      </c>
      <c r="D410" s="397" t="s">
        <v>1571</v>
      </c>
      <c r="E410" s="397" t="s">
        <v>1146</v>
      </c>
      <c r="F410" s="397" t="s">
        <v>2116</v>
      </c>
      <c r="G410" s="397" t="s">
        <v>1146</v>
      </c>
      <c r="H410" s="397" t="s">
        <v>1146</v>
      </c>
      <c r="I410" s="397" t="s">
        <v>1146</v>
      </c>
      <c r="J410" s="406"/>
      <c r="K410" s="406">
        <v>52.75</v>
      </c>
      <c r="L410" s="406">
        <v>-69187846.109999999</v>
      </c>
      <c r="M410" s="406"/>
    </row>
    <row r="411" spans="1:13" ht="12.2" hidden="1" customHeight="1" outlineLevel="2" x14ac:dyDescent="0.2">
      <c r="A411" s="397" t="s">
        <v>1861</v>
      </c>
      <c r="B411" s="397" t="s">
        <v>1369</v>
      </c>
      <c r="C411" s="397" t="s">
        <v>2117</v>
      </c>
      <c r="D411" s="397" t="s">
        <v>1571</v>
      </c>
      <c r="E411" s="397" t="s">
        <v>1146</v>
      </c>
      <c r="F411" s="397" t="s">
        <v>2118</v>
      </c>
      <c r="G411" s="397" t="s">
        <v>1146</v>
      </c>
      <c r="H411" s="397" t="s">
        <v>1146</v>
      </c>
      <c r="I411" s="397" t="s">
        <v>1146</v>
      </c>
      <c r="J411" s="406"/>
      <c r="K411" s="406">
        <v>225.73</v>
      </c>
      <c r="L411" s="406">
        <v>-69188071.840000004</v>
      </c>
      <c r="M411" s="406"/>
    </row>
    <row r="412" spans="1:13" ht="12.2" hidden="1" customHeight="1" outlineLevel="2" x14ac:dyDescent="0.2">
      <c r="A412" s="397" t="s">
        <v>1861</v>
      </c>
      <c r="B412" s="397" t="s">
        <v>1197</v>
      </c>
      <c r="C412" s="397" t="s">
        <v>1593</v>
      </c>
      <c r="D412" s="397" t="s">
        <v>1594</v>
      </c>
      <c r="E412" s="397" t="s">
        <v>1146</v>
      </c>
      <c r="F412" s="397" t="s">
        <v>2119</v>
      </c>
      <c r="G412" s="397" t="s">
        <v>1146</v>
      </c>
      <c r="H412" s="397" t="s">
        <v>1146</v>
      </c>
      <c r="I412" s="397" t="s">
        <v>1146</v>
      </c>
      <c r="J412" s="406"/>
      <c r="K412" s="406">
        <v>1425</v>
      </c>
      <c r="L412" s="406">
        <v>-69189496.840000004</v>
      </c>
      <c r="M412" s="406"/>
    </row>
    <row r="413" spans="1:13" ht="12.2" hidden="1" customHeight="1" outlineLevel="2" x14ac:dyDescent="0.2">
      <c r="A413" s="397" t="s">
        <v>1861</v>
      </c>
      <c r="B413" s="397" t="s">
        <v>1197</v>
      </c>
      <c r="C413" s="397" t="s">
        <v>2120</v>
      </c>
      <c r="D413" s="397" t="s">
        <v>1365</v>
      </c>
      <c r="E413" s="397" t="s">
        <v>1146</v>
      </c>
      <c r="F413" s="397" t="s">
        <v>2121</v>
      </c>
      <c r="G413" s="397" t="s">
        <v>1146</v>
      </c>
      <c r="H413" s="397" t="s">
        <v>1146</v>
      </c>
      <c r="I413" s="397" t="s">
        <v>1146</v>
      </c>
      <c r="J413" s="406"/>
      <c r="K413" s="406">
        <v>706.58</v>
      </c>
      <c r="L413" s="406">
        <v>-69190203.420000002</v>
      </c>
      <c r="M413" s="406"/>
    </row>
    <row r="414" spans="1:13" ht="12.2" hidden="1" customHeight="1" outlineLevel="2" x14ac:dyDescent="0.2">
      <c r="A414" s="397" t="s">
        <v>1861</v>
      </c>
      <c r="B414" s="397" t="s">
        <v>1197</v>
      </c>
      <c r="C414" s="397" t="s">
        <v>2122</v>
      </c>
      <c r="D414" s="397" t="s">
        <v>2123</v>
      </c>
      <c r="E414" s="397" t="s">
        <v>1146</v>
      </c>
      <c r="F414" s="397" t="s">
        <v>2124</v>
      </c>
      <c r="G414" s="397" t="s">
        <v>1146</v>
      </c>
      <c r="H414" s="397" t="s">
        <v>1146</v>
      </c>
      <c r="I414" s="397" t="s">
        <v>1146</v>
      </c>
      <c r="J414" s="406"/>
      <c r="K414" s="406">
        <v>17416.63</v>
      </c>
      <c r="L414" s="406">
        <v>-69207620.049999997</v>
      </c>
      <c r="M414" s="406"/>
    </row>
    <row r="415" spans="1:13" ht="12.2" hidden="1" customHeight="1" outlineLevel="2" x14ac:dyDescent="0.2">
      <c r="A415" s="397" t="s">
        <v>1861</v>
      </c>
      <c r="B415" s="397" t="s">
        <v>1197</v>
      </c>
      <c r="C415" s="397" t="s">
        <v>2125</v>
      </c>
      <c r="D415" s="397" t="s">
        <v>2126</v>
      </c>
      <c r="E415" s="397" t="s">
        <v>1146</v>
      </c>
      <c r="F415" s="397" t="s">
        <v>2127</v>
      </c>
      <c r="G415" s="397" t="s">
        <v>1146</v>
      </c>
      <c r="H415" s="397" t="s">
        <v>1146</v>
      </c>
      <c r="I415" s="397" t="s">
        <v>1146</v>
      </c>
      <c r="J415" s="406"/>
      <c r="K415" s="406">
        <v>509.13</v>
      </c>
      <c r="L415" s="406">
        <v>-69208129.180000007</v>
      </c>
      <c r="M415" s="406"/>
    </row>
    <row r="416" spans="1:13" ht="12.2" hidden="1" customHeight="1" outlineLevel="2" x14ac:dyDescent="0.2">
      <c r="A416" s="397" t="s">
        <v>1861</v>
      </c>
      <c r="B416" s="397" t="s">
        <v>1197</v>
      </c>
      <c r="C416" s="397" t="s">
        <v>2128</v>
      </c>
      <c r="D416" s="397" t="s">
        <v>1887</v>
      </c>
      <c r="E416" s="397" t="s">
        <v>1146</v>
      </c>
      <c r="F416" s="397" t="s">
        <v>2129</v>
      </c>
      <c r="G416" s="397" t="s">
        <v>1146</v>
      </c>
      <c r="H416" s="397" t="s">
        <v>1146</v>
      </c>
      <c r="I416" s="397" t="s">
        <v>1146</v>
      </c>
      <c r="J416" s="406"/>
      <c r="K416" s="406">
        <v>45.15</v>
      </c>
      <c r="L416" s="406">
        <v>-69208174.329999998</v>
      </c>
      <c r="M416" s="406"/>
    </row>
    <row r="417" spans="1:13" ht="12.2" hidden="1" customHeight="1" outlineLevel="2" x14ac:dyDescent="0.2">
      <c r="A417" s="397" t="s">
        <v>1861</v>
      </c>
      <c r="B417" s="397" t="s">
        <v>1197</v>
      </c>
      <c r="C417" s="397" t="s">
        <v>2130</v>
      </c>
      <c r="D417" s="397" t="s">
        <v>1430</v>
      </c>
      <c r="E417" s="397" t="s">
        <v>1146</v>
      </c>
      <c r="F417" s="397" t="s">
        <v>2131</v>
      </c>
      <c r="G417" s="397" t="s">
        <v>1146</v>
      </c>
      <c r="H417" s="397" t="s">
        <v>1146</v>
      </c>
      <c r="I417" s="397" t="s">
        <v>1146</v>
      </c>
      <c r="J417" s="406"/>
      <c r="K417" s="406">
        <v>69.150000000000006</v>
      </c>
      <c r="L417" s="406">
        <v>-69208243.480000004</v>
      </c>
      <c r="M417" s="406"/>
    </row>
    <row r="418" spans="1:13" ht="12.2" hidden="1" customHeight="1" outlineLevel="2" x14ac:dyDescent="0.2">
      <c r="A418" s="397" t="s">
        <v>1861</v>
      </c>
      <c r="B418" s="397" t="s">
        <v>1197</v>
      </c>
      <c r="C418" s="397" t="s">
        <v>2132</v>
      </c>
      <c r="D418" s="397" t="s">
        <v>1938</v>
      </c>
      <c r="E418" s="397" t="s">
        <v>1146</v>
      </c>
      <c r="F418" s="397" t="s">
        <v>2133</v>
      </c>
      <c r="G418" s="397" t="s">
        <v>1146</v>
      </c>
      <c r="H418" s="397" t="s">
        <v>1146</v>
      </c>
      <c r="I418" s="397" t="s">
        <v>1146</v>
      </c>
      <c r="J418" s="406"/>
      <c r="K418" s="406">
        <v>70.400000000000006</v>
      </c>
      <c r="L418" s="406">
        <v>-69208313.879999995</v>
      </c>
      <c r="M418" s="406"/>
    </row>
    <row r="419" spans="1:13" ht="12.2" hidden="1" customHeight="1" outlineLevel="2" x14ac:dyDescent="0.2">
      <c r="A419" s="397" t="s">
        <v>1861</v>
      </c>
      <c r="B419" s="397" t="s">
        <v>1209</v>
      </c>
      <c r="C419" s="397" t="s">
        <v>1376</v>
      </c>
      <c r="D419" s="397" t="s">
        <v>1377</v>
      </c>
      <c r="E419" s="397" t="s">
        <v>1146</v>
      </c>
      <c r="F419" s="397" t="s">
        <v>1378</v>
      </c>
      <c r="G419" s="397" t="s">
        <v>1146</v>
      </c>
      <c r="H419" s="397" t="s">
        <v>1146</v>
      </c>
      <c r="I419" s="397" t="s">
        <v>1146</v>
      </c>
      <c r="J419" s="406"/>
      <c r="K419" s="406">
        <v>1575.52</v>
      </c>
      <c r="L419" s="406">
        <v>-69209889.400000006</v>
      </c>
      <c r="M419" s="406"/>
    </row>
    <row r="420" spans="1:13" ht="12.2" hidden="1" customHeight="1" outlineLevel="2" x14ac:dyDescent="0.2">
      <c r="A420" s="397" t="s">
        <v>1861</v>
      </c>
      <c r="B420" s="397" t="s">
        <v>1209</v>
      </c>
      <c r="C420" s="397" t="s">
        <v>2134</v>
      </c>
      <c r="D420" s="397" t="s">
        <v>1887</v>
      </c>
      <c r="E420" s="397" t="s">
        <v>1146</v>
      </c>
      <c r="F420" s="397" t="s">
        <v>2135</v>
      </c>
      <c r="G420" s="397" t="s">
        <v>1146</v>
      </c>
      <c r="H420" s="397" t="s">
        <v>1146</v>
      </c>
      <c r="I420" s="397" t="s">
        <v>1146</v>
      </c>
      <c r="J420" s="406"/>
      <c r="K420" s="406">
        <v>5.76</v>
      </c>
      <c r="L420" s="406">
        <v>-69209895.159999996</v>
      </c>
      <c r="M420" s="406"/>
    </row>
    <row r="421" spans="1:13" ht="12.2" hidden="1" customHeight="1" outlineLevel="2" x14ac:dyDescent="0.2">
      <c r="A421" s="397" t="s">
        <v>1861</v>
      </c>
      <c r="B421" s="397" t="s">
        <v>1209</v>
      </c>
      <c r="C421" s="397" t="s">
        <v>2136</v>
      </c>
      <c r="D421" s="397" t="s">
        <v>2137</v>
      </c>
      <c r="E421" s="397" t="s">
        <v>1146</v>
      </c>
      <c r="F421" s="397" t="s">
        <v>2138</v>
      </c>
      <c r="G421" s="397" t="s">
        <v>1146</v>
      </c>
      <c r="H421" s="397" t="s">
        <v>1146</v>
      </c>
      <c r="I421" s="397" t="s">
        <v>1146</v>
      </c>
      <c r="J421" s="406"/>
      <c r="K421" s="406">
        <v>140.18</v>
      </c>
      <c r="L421" s="406">
        <v>-69210035.340000004</v>
      </c>
      <c r="M421" s="406"/>
    </row>
    <row r="422" spans="1:13" ht="12.2" hidden="1" customHeight="1" outlineLevel="2" x14ac:dyDescent="0.2">
      <c r="A422" s="397" t="s">
        <v>1861</v>
      </c>
      <c r="B422" s="397" t="s">
        <v>1209</v>
      </c>
      <c r="C422" s="397" t="s">
        <v>2139</v>
      </c>
      <c r="D422" s="397" t="s">
        <v>1887</v>
      </c>
      <c r="E422" s="397" t="s">
        <v>1146</v>
      </c>
      <c r="F422" s="397" t="s">
        <v>2140</v>
      </c>
      <c r="G422" s="397" t="s">
        <v>1146</v>
      </c>
      <c r="H422" s="397" t="s">
        <v>1146</v>
      </c>
      <c r="I422" s="397" t="s">
        <v>1146</v>
      </c>
      <c r="J422" s="406"/>
      <c r="K422" s="406">
        <v>500</v>
      </c>
      <c r="L422" s="406">
        <v>-69210535.340000004</v>
      </c>
      <c r="M422" s="406"/>
    </row>
    <row r="423" spans="1:13" ht="12.2" hidden="1" customHeight="1" outlineLevel="2" x14ac:dyDescent="0.2">
      <c r="A423" s="397" t="s">
        <v>1861</v>
      </c>
      <c r="B423" s="397" t="s">
        <v>1209</v>
      </c>
      <c r="C423" s="397" t="s">
        <v>1609</v>
      </c>
      <c r="D423" s="397" t="s">
        <v>1433</v>
      </c>
      <c r="E423" s="397" t="s">
        <v>1146</v>
      </c>
      <c r="F423" s="397" t="s">
        <v>2141</v>
      </c>
      <c r="G423" s="397" t="s">
        <v>1146</v>
      </c>
      <c r="H423" s="397" t="s">
        <v>1146</v>
      </c>
      <c r="I423" s="397" t="s">
        <v>1146</v>
      </c>
      <c r="J423" s="406"/>
      <c r="K423" s="406">
        <v>85</v>
      </c>
      <c r="L423" s="406">
        <v>-69210620.340000004</v>
      </c>
      <c r="M423" s="406"/>
    </row>
    <row r="424" spans="1:13" ht="12.2" hidden="1" customHeight="1" outlineLevel="2" x14ac:dyDescent="0.2">
      <c r="A424" s="397" t="s">
        <v>1861</v>
      </c>
      <c r="B424" s="397" t="s">
        <v>1209</v>
      </c>
      <c r="C424" s="397" t="s">
        <v>1843</v>
      </c>
      <c r="D424" s="397" t="s">
        <v>1844</v>
      </c>
      <c r="E424" s="397" t="s">
        <v>1146</v>
      </c>
      <c r="F424" s="397" t="s">
        <v>2142</v>
      </c>
      <c r="G424" s="397" t="s">
        <v>1146</v>
      </c>
      <c r="H424" s="397" t="s">
        <v>1146</v>
      </c>
      <c r="I424" s="397" t="s">
        <v>1146</v>
      </c>
      <c r="J424" s="406"/>
      <c r="K424" s="406">
        <v>94.16</v>
      </c>
      <c r="L424" s="406">
        <v>-69210714.5</v>
      </c>
      <c r="M424" s="406"/>
    </row>
    <row r="425" spans="1:13" ht="12.2" hidden="1" customHeight="1" outlineLevel="2" x14ac:dyDescent="0.2">
      <c r="A425" s="397" t="s">
        <v>1861</v>
      </c>
      <c r="B425" s="397" t="s">
        <v>1212</v>
      </c>
      <c r="C425" s="397" t="s">
        <v>1856</v>
      </c>
      <c r="D425" s="397" t="s">
        <v>1857</v>
      </c>
      <c r="E425" s="397" t="s">
        <v>1146</v>
      </c>
      <c r="F425" s="397" t="s">
        <v>2143</v>
      </c>
      <c r="G425" s="397" t="s">
        <v>1146</v>
      </c>
      <c r="H425" s="397" t="s">
        <v>1146</v>
      </c>
      <c r="I425" s="397" t="s">
        <v>1146</v>
      </c>
      <c r="J425" s="406"/>
      <c r="K425" s="406">
        <v>17.68</v>
      </c>
      <c r="L425" s="406">
        <v>-69210732.180000007</v>
      </c>
      <c r="M425" s="406"/>
    </row>
    <row r="426" spans="1:13" ht="12.2" hidden="1" customHeight="1" outlineLevel="2" x14ac:dyDescent="0.2">
      <c r="A426" s="397" t="s">
        <v>1861</v>
      </c>
      <c r="B426" s="397" t="s">
        <v>1212</v>
      </c>
      <c r="C426" s="397" t="s">
        <v>1219</v>
      </c>
      <c r="D426" s="397" t="s">
        <v>1220</v>
      </c>
      <c r="E426" s="397" t="s">
        <v>1146</v>
      </c>
      <c r="F426" s="397" t="s">
        <v>2144</v>
      </c>
      <c r="G426" s="397" t="s">
        <v>1146</v>
      </c>
      <c r="H426" s="397" t="s">
        <v>1146</v>
      </c>
      <c r="I426" s="397" t="s">
        <v>1146</v>
      </c>
      <c r="J426" s="406"/>
      <c r="K426" s="406">
        <v>16.14</v>
      </c>
      <c r="L426" s="406">
        <v>-69210748.319999993</v>
      </c>
      <c r="M426" s="406"/>
    </row>
    <row r="427" spans="1:13" ht="12.2" hidden="1" customHeight="1" outlineLevel="2" x14ac:dyDescent="0.2">
      <c r="A427" s="397" t="s">
        <v>1861</v>
      </c>
      <c r="B427" s="397" t="s">
        <v>1212</v>
      </c>
      <c r="C427" s="397" t="s">
        <v>2145</v>
      </c>
      <c r="D427" s="397" t="s">
        <v>1946</v>
      </c>
      <c r="E427" s="397" t="s">
        <v>1146</v>
      </c>
      <c r="F427" s="397" t="s">
        <v>2146</v>
      </c>
      <c r="G427" s="397" t="s">
        <v>1146</v>
      </c>
      <c r="H427" s="397" t="s">
        <v>1146</v>
      </c>
      <c r="I427" s="397" t="s">
        <v>1146</v>
      </c>
      <c r="J427" s="406"/>
      <c r="K427" s="406">
        <v>1534.33</v>
      </c>
      <c r="L427" s="406">
        <v>-69212282.650000006</v>
      </c>
      <c r="M427" s="406"/>
    </row>
    <row r="428" spans="1:13" ht="12.2" hidden="1" customHeight="1" outlineLevel="2" x14ac:dyDescent="0.2">
      <c r="A428" s="397" t="s">
        <v>1861</v>
      </c>
      <c r="B428" s="397" t="s">
        <v>1212</v>
      </c>
      <c r="C428" s="397" t="s">
        <v>1389</v>
      </c>
      <c r="D428" s="397" t="s">
        <v>1390</v>
      </c>
      <c r="E428" s="397" t="s">
        <v>1146</v>
      </c>
      <c r="F428" s="397" t="s">
        <v>2147</v>
      </c>
      <c r="G428" s="397" t="s">
        <v>1146</v>
      </c>
      <c r="H428" s="397" t="s">
        <v>1146</v>
      </c>
      <c r="I428" s="397" t="s">
        <v>1146</v>
      </c>
      <c r="J428" s="406"/>
      <c r="K428" s="406">
        <v>347.22</v>
      </c>
      <c r="L428" s="406">
        <v>-69212629.870000005</v>
      </c>
      <c r="M428" s="406"/>
    </row>
    <row r="429" spans="1:13" ht="12.2" hidden="1" customHeight="1" outlineLevel="2" x14ac:dyDescent="0.2">
      <c r="A429" s="397" t="s">
        <v>1861</v>
      </c>
      <c r="B429" s="397" t="s">
        <v>1212</v>
      </c>
      <c r="C429" s="397" t="s">
        <v>2148</v>
      </c>
      <c r="D429" s="397" t="s">
        <v>2149</v>
      </c>
      <c r="E429" s="397" t="s">
        <v>1146</v>
      </c>
      <c r="F429" s="397" t="s">
        <v>2150</v>
      </c>
      <c r="G429" s="397" t="s">
        <v>1146</v>
      </c>
      <c r="H429" s="397" t="s">
        <v>1146</v>
      </c>
      <c r="I429" s="397" t="s">
        <v>1146</v>
      </c>
      <c r="J429" s="406"/>
      <c r="K429" s="406">
        <v>777.03</v>
      </c>
      <c r="L429" s="406">
        <v>-69213406.900000006</v>
      </c>
      <c r="M429" s="406"/>
    </row>
    <row r="430" spans="1:13" ht="12.2" hidden="1" customHeight="1" outlineLevel="2" x14ac:dyDescent="0.2">
      <c r="A430" s="397" t="s">
        <v>1861</v>
      </c>
      <c r="B430" s="397" t="s">
        <v>1212</v>
      </c>
      <c r="C430" s="397" t="s">
        <v>2151</v>
      </c>
      <c r="D430" s="397" t="s">
        <v>1564</v>
      </c>
      <c r="E430" s="397" t="s">
        <v>1146</v>
      </c>
      <c r="F430" s="397" t="s">
        <v>2152</v>
      </c>
      <c r="G430" s="397" t="s">
        <v>1146</v>
      </c>
      <c r="H430" s="397" t="s">
        <v>1146</v>
      </c>
      <c r="I430" s="397" t="s">
        <v>1146</v>
      </c>
      <c r="J430" s="406"/>
      <c r="K430" s="406">
        <v>289.79000000000002</v>
      </c>
      <c r="L430" s="406">
        <v>-69213696.689999998</v>
      </c>
      <c r="M430" s="406"/>
    </row>
    <row r="431" spans="1:13" ht="12.2" hidden="1" customHeight="1" outlineLevel="2" x14ac:dyDescent="0.2">
      <c r="A431" s="397" t="s">
        <v>1861</v>
      </c>
      <c r="B431" s="397" t="s">
        <v>1212</v>
      </c>
      <c r="C431" s="397" t="s">
        <v>2153</v>
      </c>
      <c r="D431" s="397" t="s">
        <v>1430</v>
      </c>
      <c r="E431" s="397" t="s">
        <v>1146</v>
      </c>
      <c r="F431" s="397" t="s">
        <v>2154</v>
      </c>
      <c r="G431" s="397" t="s">
        <v>1146</v>
      </c>
      <c r="H431" s="397" t="s">
        <v>1146</v>
      </c>
      <c r="I431" s="397" t="s">
        <v>1146</v>
      </c>
      <c r="J431" s="406"/>
      <c r="K431" s="406">
        <v>11.29</v>
      </c>
      <c r="L431" s="406">
        <v>-69213707.980000004</v>
      </c>
      <c r="M431" s="406"/>
    </row>
    <row r="432" spans="1:13" ht="12.2" hidden="1" customHeight="1" outlineLevel="2" x14ac:dyDescent="0.2">
      <c r="A432" s="397" t="s">
        <v>1861</v>
      </c>
      <c r="B432" s="397" t="s">
        <v>1212</v>
      </c>
      <c r="C432" s="397" t="s">
        <v>2155</v>
      </c>
      <c r="D432" s="397" t="s">
        <v>1967</v>
      </c>
      <c r="E432" s="397" t="s">
        <v>1146</v>
      </c>
      <c r="F432" s="397" t="s">
        <v>2156</v>
      </c>
      <c r="G432" s="397" t="s">
        <v>1146</v>
      </c>
      <c r="H432" s="397" t="s">
        <v>1146</v>
      </c>
      <c r="I432" s="397" t="s">
        <v>1146</v>
      </c>
      <c r="J432" s="406"/>
      <c r="K432" s="406">
        <v>2257.3000000000002</v>
      </c>
      <c r="L432" s="406">
        <v>-69215965.280000001</v>
      </c>
      <c r="M432" s="406"/>
    </row>
    <row r="433" spans="1:13" ht="12.2" hidden="1" customHeight="1" outlineLevel="2" x14ac:dyDescent="0.2">
      <c r="A433" s="397" t="s">
        <v>1861</v>
      </c>
      <c r="B433" s="397" t="s">
        <v>1212</v>
      </c>
      <c r="C433" s="397" t="s">
        <v>2157</v>
      </c>
      <c r="D433" s="397" t="s">
        <v>1880</v>
      </c>
      <c r="E433" s="397" t="s">
        <v>1146</v>
      </c>
      <c r="F433" s="397" t="s">
        <v>2158</v>
      </c>
      <c r="G433" s="397" t="s">
        <v>1146</v>
      </c>
      <c r="H433" s="397" t="s">
        <v>1146</v>
      </c>
      <c r="I433" s="397" t="s">
        <v>1146</v>
      </c>
      <c r="J433" s="406"/>
      <c r="K433" s="406">
        <v>277.64999999999998</v>
      </c>
      <c r="L433" s="406">
        <v>-69216242.930000007</v>
      </c>
      <c r="M433" s="406"/>
    </row>
    <row r="434" spans="1:13" ht="12.2" hidden="1" customHeight="1" outlineLevel="2" x14ac:dyDescent="0.2">
      <c r="A434" s="397" t="s">
        <v>1861</v>
      </c>
      <c r="B434" s="397" t="s">
        <v>1212</v>
      </c>
      <c r="C434" s="397" t="s">
        <v>2159</v>
      </c>
      <c r="D434" s="397" t="s">
        <v>1868</v>
      </c>
      <c r="E434" s="397" t="s">
        <v>1146</v>
      </c>
      <c r="F434" s="397" t="s">
        <v>2160</v>
      </c>
      <c r="G434" s="397" t="s">
        <v>1146</v>
      </c>
      <c r="H434" s="397" t="s">
        <v>1146</v>
      </c>
      <c r="I434" s="397" t="s">
        <v>1146</v>
      </c>
      <c r="J434" s="406"/>
      <c r="K434" s="406">
        <v>1094</v>
      </c>
      <c r="L434" s="406">
        <v>-69217336.930000007</v>
      </c>
      <c r="M434" s="406"/>
    </row>
    <row r="435" spans="1:13" ht="12.2" hidden="1" customHeight="1" outlineLevel="2" x14ac:dyDescent="0.2">
      <c r="A435" s="397" t="s">
        <v>1861</v>
      </c>
      <c r="B435" s="397" t="s">
        <v>1394</v>
      </c>
      <c r="C435" s="397" t="s">
        <v>2161</v>
      </c>
      <c r="D435" s="397" t="s">
        <v>1865</v>
      </c>
      <c r="E435" s="397" t="s">
        <v>1146</v>
      </c>
      <c r="F435" s="397" t="s">
        <v>2162</v>
      </c>
      <c r="G435" s="397" t="s">
        <v>1146</v>
      </c>
      <c r="H435" s="397" t="s">
        <v>1146</v>
      </c>
      <c r="I435" s="397" t="s">
        <v>1146</v>
      </c>
      <c r="J435" s="406"/>
      <c r="K435" s="406">
        <v>926.03</v>
      </c>
      <c r="L435" s="406">
        <v>-69218262.959999993</v>
      </c>
      <c r="M435" s="406"/>
    </row>
    <row r="436" spans="1:13" ht="12.2" hidden="1" customHeight="1" outlineLevel="2" x14ac:dyDescent="0.2">
      <c r="A436" s="397" t="s">
        <v>1861</v>
      </c>
      <c r="B436" s="397" t="s">
        <v>1394</v>
      </c>
      <c r="C436" s="397" t="s">
        <v>2163</v>
      </c>
      <c r="D436" s="397" t="s">
        <v>1486</v>
      </c>
      <c r="E436" s="397" t="s">
        <v>1146</v>
      </c>
      <c r="F436" s="397" t="s">
        <v>2164</v>
      </c>
      <c r="G436" s="397" t="s">
        <v>1146</v>
      </c>
      <c r="H436" s="397" t="s">
        <v>1146</v>
      </c>
      <c r="I436" s="397" t="s">
        <v>1146</v>
      </c>
      <c r="J436" s="406"/>
      <c r="K436" s="406">
        <v>901.18</v>
      </c>
      <c r="L436" s="406">
        <v>-69219164.140000001</v>
      </c>
      <c r="M436" s="406"/>
    </row>
    <row r="437" spans="1:13" ht="12.2" hidden="1" customHeight="1" outlineLevel="2" x14ac:dyDescent="0.2">
      <c r="A437" s="397" t="s">
        <v>1861</v>
      </c>
      <c r="B437" s="397" t="s">
        <v>1394</v>
      </c>
      <c r="C437" s="397" t="s">
        <v>1398</v>
      </c>
      <c r="D437" s="397" t="s">
        <v>1399</v>
      </c>
      <c r="E437" s="397" t="s">
        <v>1146</v>
      </c>
      <c r="F437" s="397" t="s">
        <v>2165</v>
      </c>
      <c r="G437" s="397" t="s">
        <v>1146</v>
      </c>
      <c r="H437" s="397" t="s">
        <v>1146</v>
      </c>
      <c r="I437" s="397" t="s">
        <v>1146</v>
      </c>
      <c r="J437" s="406"/>
      <c r="K437" s="406">
        <v>273.02999999999997</v>
      </c>
      <c r="L437" s="406">
        <v>-69219437.170000002</v>
      </c>
      <c r="M437" s="406"/>
    </row>
    <row r="438" spans="1:13" ht="12.2" hidden="1" customHeight="1" outlineLevel="2" x14ac:dyDescent="0.2">
      <c r="A438" s="397" t="s">
        <v>1861</v>
      </c>
      <c r="B438" s="397" t="s">
        <v>1394</v>
      </c>
      <c r="C438" s="397" t="s">
        <v>2166</v>
      </c>
      <c r="D438" s="397" t="s">
        <v>2167</v>
      </c>
      <c r="E438" s="397" t="s">
        <v>1146</v>
      </c>
      <c r="F438" s="397" t="s">
        <v>2168</v>
      </c>
      <c r="G438" s="397" t="s">
        <v>1146</v>
      </c>
      <c r="H438" s="397" t="s">
        <v>1146</v>
      </c>
      <c r="I438" s="397" t="s">
        <v>1146</v>
      </c>
      <c r="J438" s="406"/>
      <c r="K438" s="406">
        <v>316.05</v>
      </c>
      <c r="L438" s="406">
        <v>-69219753.219999999</v>
      </c>
      <c r="M438" s="406"/>
    </row>
    <row r="439" spans="1:13" ht="12.2" hidden="1" customHeight="1" outlineLevel="2" x14ac:dyDescent="0.2">
      <c r="A439" s="397" t="s">
        <v>1861</v>
      </c>
      <c r="B439" s="397" t="s">
        <v>1394</v>
      </c>
      <c r="C439" s="397" t="s">
        <v>1401</v>
      </c>
      <c r="D439" s="397" t="s">
        <v>1347</v>
      </c>
      <c r="E439" s="397" t="s">
        <v>1146</v>
      </c>
      <c r="F439" s="397" t="s">
        <v>2169</v>
      </c>
      <c r="G439" s="397" t="s">
        <v>1146</v>
      </c>
      <c r="H439" s="397" t="s">
        <v>1146</v>
      </c>
      <c r="I439" s="397" t="s">
        <v>1146</v>
      </c>
      <c r="J439" s="406"/>
      <c r="K439" s="406">
        <v>441.98</v>
      </c>
      <c r="L439" s="406">
        <v>-69220195.200000003</v>
      </c>
      <c r="M439" s="406"/>
    </row>
    <row r="440" spans="1:13" ht="12.2" hidden="1" customHeight="1" outlineLevel="2" x14ac:dyDescent="0.2">
      <c r="A440" s="397" t="s">
        <v>1861</v>
      </c>
      <c r="B440" s="397" t="s">
        <v>1394</v>
      </c>
      <c r="C440" s="397" t="s">
        <v>2170</v>
      </c>
      <c r="D440" s="397" t="s">
        <v>1496</v>
      </c>
      <c r="E440" s="397" t="s">
        <v>1146</v>
      </c>
      <c r="F440" s="397" t="s">
        <v>2171</v>
      </c>
      <c r="G440" s="397" t="s">
        <v>1146</v>
      </c>
      <c r="H440" s="397" t="s">
        <v>1146</v>
      </c>
      <c r="I440" s="397" t="s">
        <v>1146</v>
      </c>
      <c r="J440" s="406"/>
      <c r="K440" s="406">
        <v>313.79000000000002</v>
      </c>
      <c r="L440" s="406">
        <v>-69220508.989999995</v>
      </c>
      <c r="M440" s="406"/>
    </row>
    <row r="441" spans="1:13" ht="12.2" hidden="1" customHeight="1" outlineLevel="2" x14ac:dyDescent="0.2">
      <c r="A441" s="397" t="s">
        <v>1861</v>
      </c>
      <c r="B441" s="397" t="s">
        <v>1394</v>
      </c>
      <c r="C441" s="397" t="s">
        <v>2172</v>
      </c>
      <c r="D441" s="397" t="s">
        <v>2173</v>
      </c>
      <c r="E441" s="397" t="s">
        <v>1146</v>
      </c>
      <c r="F441" s="397" t="s">
        <v>2174</v>
      </c>
      <c r="G441" s="397" t="s">
        <v>1146</v>
      </c>
      <c r="H441" s="397" t="s">
        <v>1146</v>
      </c>
      <c r="I441" s="397" t="s">
        <v>1146</v>
      </c>
      <c r="J441" s="406"/>
      <c r="K441" s="406">
        <v>617.08000000000004</v>
      </c>
      <c r="L441" s="406">
        <v>-69221126.069999993</v>
      </c>
      <c r="M441" s="406"/>
    </row>
    <row r="442" spans="1:13" ht="12.2" hidden="1" customHeight="1" outlineLevel="2" x14ac:dyDescent="0.2">
      <c r="A442" s="397" t="s">
        <v>1861</v>
      </c>
      <c r="B442" s="397" t="s">
        <v>1394</v>
      </c>
      <c r="C442" s="397" t="s">
        <v>2172</v>
      </c>
      <c r="D442" s="397" t="s">
        <v>2173</v>
      </c>
      <c r="E442" s="397" t="s">
        <v>1146</v>
      </c>
      <c r="F442" s="397" t="s">
        <v>2175</v>
      </c>
      <c r="G442" s="397" t="s">
        <v>1146</v>
      </c>
      <c r="H442" s="397" t="s">
        <v>1146</v>
      </c>
      <c r="I442" s="397" t="s">
        <v>1146</v>
      </c>
      <c r="J442" s="406"/>
      <c r="K442" s="406">
        <v>427.76</v>
      </c>
      <c r="L442" s="406">
        <v>-69221553.829999998</v>
      </c>
      <c r="M442" s="406"/>
    </row>
    <row r="443" spans="1:13" ht="12.2" hidden="1" customHeight="1" outlineLevel="2" x14ac:dyDescent="0.2">
      <c r="A443" s="397" t="s">
        <v>1861</v>
      </c>
      <c r="B443" s="397" t="s">
        <v>2176</v>
      </c>
      <c r="C443" s="397" t="s">
        <v>2177</v>
      </c>
      <c r="D443" s="397" t="s">
        <v>2178</v>
      </c>
      <c r="E443" s="397" t="s">
        <v>1146</v>
      </c>
      <c r="F443" s="397" t="s">
        <v>2179</v>
      </c>
      <c r="G443" s="397" t="s">
        <v>1146</v>
      </c>
      <c r="H443" s="397" t="s">
        <v>1146</v>
      </c>
      <c r="I443" s="397" t="s">
        <v>1146</v>
      </c>
      <c r="J443" s="406"/>
      <c r="K443" s="406">
        <v>2113.79</v>
      </c>
      <c r="L443" s="406">
        <v>-69223667.620000005</v>
      </c>
      <c r="M443" s="406"/>
    </row>
    <row r="444" spans="1:13" ht="12.2" hidden="1" customHeight="1" outlineLevel="2" x14ac:dyDescent="0.2">
      <c r="A444" s="397" t="s">
        <v>1861</v>
      </c>
      <c r="B444" s="397" t="s">
        <v>1403</v>
      </c>
      <c r="C444" s="397" t="s">
        <v>2180</v>
      </c>
      <c r="D444" s="397" t="s">
        <v>1430</v>
      </c>
      <c r="E444" s="397" t="s">
        <v>1146</v>
      </c>
      <c r="F444" s="397" t="s">
        <v>2181</v>
      </c>
      <c r="G444" s="397" t="s">
        <v>1146</v>
      </c>
      <c r="H444" s="397" t="s">
        <v>1146</v>
      </c>
      <c r="I444" s="397" t="s">
        <v>1146</v>
      </c>
      <c r="J444" s="406"/>
      <c r="K444" s="406">
        <v>84.83</v>
      </c>
      <c r="L444" s="406">
        <v>-69223752.450000003</v>
      </c>
      <c r="M444" s="406"/>
    </row>
    <row r="445" spans="1:13" ht="12.2" hidden="1" customHeight="1" outlineLevel="2" x14ac:dyDescent="0.2">
      <c r="A445" s="397" t="s">
        <v>1861</v>
      </c>
      <c r="B445" s="397" t="s">
        <v>1403</v>
      </c>
      <c r="C445" s="397" t="s">
        <v>1620</v>
      </c>
      <c r="D445" s="397" t="s">
        <v>1496</v>
      </c>
      <c r="E445" s="397" t="s">
        <v>1146</v>
      </c>
      <c r="F445" s="397" t="s">
        <v>2182</v>
      </c>
      <c r="G445" s="397" t="s">
        <v>1146</v>
      </c>
      <c r="H445" s="397" t="s">
        <v>1146</v>
      </c>
      <c r="I445" s="397" t="s">
        <v>1146</v>
      </c>
      <c r="J445" s="406"/>
      <c r="K445" s="406">
        <v>496</v>
      </c>
      <c r="L445" s="406">
        <v>-69224248.450000003</v>
      </c>
      <c r="M445" s="406"/>
    </row>
    <row r="446" spans="1:13" ht="12.2" hidden="1" customHeight="1" outlineLevel="2" x14ac:dyDescent="0.2">
      <c r="A446" s="397" t="s">
        <v>1861</v>
      </c>
      <c r="B446" s="397" t="s">
        <v>1403</v>
      </c>
      <c r="C446" s="397" t="s">
        <v>2183</v>
      </c>
      <c r="D446" s="397" t="s">
        <v>2184</v>
      </c>
      <c r="E446" s="397" t="s">
        <v>1146</v>
      </c>
      <c r="F446" s="397" t="s">
        <v>2185</v>
      </c>
      <c r="G446" s="397" t="s">
        <v>1146</v>
      </c>
      <c r="H446" s="397" t="s">
        <v>1146</v>
      </c>
      <c r="I446" s="397" t="s">
        <v>1146</v>
      </c>
      <c r="J446" s="406"/>
      <c r="K446" s="406">
        <v>312.26</v>
      </c>
      <c r="L446" s="406">
        <v>-69224560.709999993</v>
      </c>
      <c r="M446" s="406"/>
    </row>
    <row r="447" spans="1:13" ht="12.2" hidden="1" customHeight="1" outlineLevel="2" x14ac:dyDescent="0.2">
      <c r="A447" s="397" t="s">
        <v>1861</v>
      </c>
      <c r="B447" s="397" t="s">
        <v>1403</v>
      </c>
      <c r="C447" s="397" t="s">
        <v>2186</v>
      </c>
      <c r="D447" s="397" t="s">
        <v>2187</v>
      </c>
      <c r="E447" s="397" t="s">
        <v>1146</v>
      </c>
      <c r="F447" s="397" t="s">
        <v>2188</v>
      </c>
      <c r="G447" s="397" t="s">
        <v>1146</v>
      </c>
      <c r="H447" s="397" t="s">
        <v>1146</v>
      </c>
      <c r="I447" s="397" t="s">
        <v>1146</v>
      </c>
      <c r="J447" s="406"/>
      <c r="K447" s="406">
        <v>1239.8</v>
      </c>
      <c r="L447" s="406">
        <v>-69225800.510000005</v>
      </c>
      <c r="M447" s="406"/>
    </row>
    <row r="448" spans="1:13" ht="12.2" hidden="1" customHeight="1" outlineLevel="2" x14ac:dyDescent="0.2">
      <c r="A448" s="397" t="s">
        <v>1861</v>
      </c>
      <c r="B448" s="397" t="s">
        <v>1403</v>
      </c>
      <c r="C448" s="397" t="s">
        <v>2189</v>
      </c>
      <c r="D448" s="397" t="s">
        <v>2190</v>
      </c>
      <c r="E448" s="397" t="s">
        <v>1146</v>
      </c>
      <c r="F448" s="397" t="s">
        <v>2191</v>
      </c>
      <c r="G448" s="397" t="s">
        <v>1146</v>
      </c>
      <c r="H448" s="397" t="s">
        <v>1146</v>
      </c>
      <c r="I448" s="397" t="s">
        <v>1146</v>
      </c>
      <c r="J448" s="406"/>
      <c r="K448" s="406">
        <v>163.53</v>
      </c>
      <c r="L448" s="406">
        <v>-69225964.040000007</v>
      </c>
      <c r="M448" s="406"/>
    </row>
    <row r="449" spans="1:13" ht="12.2" hidden="1" customHeight="1" outlineLevel="2" x14ac:dyDescent="0.2">
      <c r="A449" s="397" t="s">
        <v>1861</v>
      </c>
      <c r="B449" s="397" t="s">
        <v>1403</v>
      </c>
      <c r="C449" s="397" t="s">
        <v>2192</v>
      </c>
      <c r="D449" s="397" t="s">
        <v>2193</v>
      </c>
      <c r="E449" s="397" t="s">
        <v>1146</v>
      </c>
      <c r="F449" s="397" t="s">
        <v>2194</v>
      </c>
      <c r="G449" s="397" t="s">
        <v>1146</v>
      </c>
      <c r="H449" s="397" t="s">
        <v>1146</v>
      </c>
      <c r="I449" s="397" t="s">
        <v>1146</v>
      </c>
      <c r="J449" s="406"/>
      <c r="K449" s="406">
        <v>1131.2</v>
      </c>
      <c r="L449" s="406">
        <v>-69227095.239999995</v>
      </c>
      <c r="M449" s="406"/>
    </row>
    <row r="450" spans="1:13" ht="12.2" hidden="1" customHeight="1" outlineLevel="2" x14ac:dyDescent="0.2">
      <c r="A450" s="397" t="s">
        <v>1861</v>
      </c>
      <c r="B450" s="397" t="s">
        <v>1403</v>
      </c>
      <c r="C450" s="397" t="s">
        <v>2195</v>
      </c>
      <c r="D450" s="397" t="s">
        <v>2196</v>
      </c>
      <c r="E450" s="397" t="s">
        <v>1146</v>
      </c>
      <c r="F450" s="397" t="s">
        <v>2197</v>
      </c>
      <c r="G450" s="397" t="s">
        <v>1146</v>
      </c>
      <c r="H450" s="397" t="s">
        <v>1146</v>
      </c>
      <c r="I450" s="397" t="s">
        <v>1146</v>
      </c>
      <c r="J450" s="406"/>
      <c r="K450" s="406">
        <v>619.58000000000004</v>
      </c>
      <c r="L450" s="406">
        <v>-69227714.819999993</v>
      </c>
      <c r="M450" s="406"/>
    </row>
    <row r="451" spans="1:13" ht="12.2" hidden="1" customHeight="1" outlineLevel="2" x14ac:dyDescent="0.2">
      <c r="A451" s="397" t="s">
        <v>1861</v>
      </c>
      <c r="B451" s="397" t="s">
        <v>1403</v>
      </c>
      <c r="C451" s="397" t="s">
        <v>2198</v>
      </c>
      <c r="D451" s="397" t="s">
        <v>1571</v>
      </c>
      <c r="E451" s="397" t="s">
        <v>1146</v>
      </c>
      <c r="F451" s="397" t="s">
        <v>2199</v>
      </c>
      <c r="G451" s="397" t="s">
        <v>1146</v>
      </c>
      <c r="H451" s="397" t="s">
        <v>1146</v>
      </c>
      <c r="I451" s="397" t="s">
        <v>1146</v>
      </c>
      <c r="J451" s="406"/>
      <c r="K451" s="406">
        <v>223.73</v>
      </c>
      <c r="L451" s="406">
        <v>-69227938.549999997</v>
      </c>
      <c r="M451" s="406"/>
    </row>
    <row r="452" spans="1:13" ht="12.2" hidden="1" customHeight="1" outlineLevel="2" x14ac:dyDescent="0.2">
      <c r="A452" s="397" t="s">
        <v>1861</v>
      </c>
      <c r="B452" s="397" t="s">
        <v>1403</v>
      </c>
      <c r="C452" s="397" t="s">
        <v>2200</v>
      </c>
      <c r="D452" s="397" t="s">
        <v>2201</v>
      </c>
      <c r="E452" s="397" t="s">
        <v>1146</v>
      </c>
      <c r="F452" s="397" t="s">
        <v>2202</v>
      </c>
      <c r="G452" s="397" t="s">
        <v>1146</v>
      </c>
      <c r="H452" s="397" t="s">
        <v>1146</v>
      </c>
      <c r="I452" s="397" t="s">
        <v>1146</v>
      </c>
      <c r="J452" s="406"/>
      <c r="K452" s="406">
        <v>89</v>
      </c>
      <c r="L452" s="406">
        <v>-69228027.549999997</v>
      </c>
      <c r="M452" s="406"/>
    </row>
    <row r="453" spans="1:13" ht="12.2" hidden="1" customHeight="1" outlineLevel="2" x14ac:dyDescent="0.2">
      <c r="A453" s="397" t="s">
        <v>1861</v>
      </c>
      <c r="B453" s="397" t="s">
        <v>1403</v>
      </c>
      <c r="C453" s="397" t="s">
        <v>2203</v>
      </c>
      <c r="D453" s="397" t="s">
        <v>1952</v>
      </c>
      <c r="E453" s="397" t="s">
        <v>1146</v>
      </c>
      <c r="F453" s="397" t="s">
        <v>2204</v>
      </c>
      <c r="G453" s="397" t="s">
        <v>1146</v>
      </c>
      <c r="H453" s="397" t="s">
        <v>1146</v>
      </c>
      <c r="I453" s="397" t="s">
        <v>1146</v>
      </c>
      <c r="J453" s="406"/>
      <c r="K453" s="406">
        <v>260.63</v>
      </c>
      <c r="L453" s="406">
        <v>-69228288.180000007</v>
      </c>
      <c r="M453" s="406"/>
    </row>
    <row r="454" spans="1:13" ht="12.2" hidden="1" customHeight="1" outlineLevel="2" x14ac:dyDescent="0.2">
      <c r="A454" s="397" t="s">
        <v>1861</v>
      </c>
      <c r="B454" s="397" t="s">
        <v>1403</v>
      </c>
      <c r="C454" s="397" t="s">
        <v>2205</v>
      </c>
      <c r="D454" s="397" t="s">
        <v>1904</v>
      </c>
      <c r="E454" s="397" t="s">
        <v>1146</v>
      </c>
      <c r="F454" s="397" t="s">
        <v>2206</v>
      </c>
      <c r="G454" s="397" t="s">
        <v>1146</v>
      </c>
      <c r="H454" s="397" t="s">
        <v>1146</v>
      </c>
      <c r="I454" s="397" t="s">
        <v>1146</v>
      </c>
      <c r="J454" s="406"/>
      <c r="K454" s="406">
        <v>869.55</v>
      </c>
      <c r="L454" s="406">
        <v>-69229157.730000004</v>
      </c>
      <c r="M454" s="406"/>
    </row>
    <row r="455" spans="1:13" ht="12.2" hidden="1" customHeight="1" outlineLevel="2" x14ac:dyDescent="0.2">
      <c r="A455" s="397" t="s">
        <v>1861</v>
      </c>
      <c r="B455" s="397" t="s">
        <v>1403</v>
      </c>
      <c r="C455" s="397" t="s">
        <v>2207</v>
      </c>
      <c r="D455" s="397" t="s">
        <v>2208</v>
      </c>
      <c r="E455" s="397" t="s">
        <v>1146</v>
      </c>
      <c r="F455" s="397" t="s">
        <v>2209</v>
      </c>
      <c r="G455" s="397" t="s">
        <v>1146</v>
      </c>
      <c r="H455" s="397" t="s">
        <v>1146</v>
      </c>
      <c r="I455" s="397" t="s">
        <v>1146</v>
      </c>
      <c r="J455" s="406"/>
      <c r="K455" s="406">
        <v>175.19</v>
      </c>
      <c r="L455" s="406">
        <v>-69229332.920000002</v>
      </c>
      <c r="M455" s="406"/>
    </row>
    <row r="456" spans="1:13" ht="12.2" hidden="1" customHeight="1" outlineLevel="2" x14ac:dyDescent="0.2">
      <c r="A456" s="397" t="s">
        <v>1861</v>
      </c>
      <c r="B456" s="397" t="s">
        <v>1403</v>
      </c>
      <c r="C456" s="397" t="s">
        <v>2210</v>
      </c>
      <c r="D456" s="397" t="s">
        <v>2211</v>
      </c>
      <c r="E456" s="397" t="s">
        <v>1146</v>
      </c>
      <c r="F456" s="397" t="s">
        <v>2212</v>
      </c>
      <c r="G456" s="397" t="s">
        <v>1146</v>
      </c>
      <c r="H456" s="397" t="s">
        <v>1146</v>
      </c>
      <c r="I456" s="397" t="s">
        <v>1146</v>
      </c>
      <c r="J456" s="406"/>
      <c r="K456" s="406">
        <v>278.33999999999997</v>
      </c>
      <c r="L456" s="406">
        <v>-69229611.260000005</v>
      </c>
      <c r="M456" s="406"/>
    </row>
    <row r="457" spans="1:13" ht="12.2" hidden="1" customHeight="1" outlineLevel="2" x14ac:dyDescent="0.2">
      <c r="A457" s="397" t="s">
        <v>1861</v>
      </c>
      <c r="B457" s="397" t="s">
        <v>1403</v>
      </c>
      <c r="C457" s="397" t="s">
        <v>2213</v>
      </c>
      <c r="D457" s="397" t="s">
        <v>1430</v>
      </c>
      <c r="E457" s="397" t="s">
        <v>1146</v>
      </c>
      <c r="F457" s="397" t="s">
        <v>2214</v>
      </c>
      <c r="G457" s="397" t="s">
        <v>1146</v>
      </c>
      <c r="H457" s="397" t="s">
        <v>1146</v>
      </c>
      <c r="I457" s="397" t="s">
        <v>1146</v>
      </c>
      <c r="J457" s="406"/>
      <c r="K457" s="406">
        <v>116.91</v>
      </c>
      <c r="L457" s="406">
        <v>-69229728.170000002</v>
      </c>
      <c r="M457" s="406"/>
    </row>
    <row r="458" spans="1:13" ht="12.2" hidden="1" customHeight="1" outlineLevel="2" x14ac:dyDescent="0.2">
      <c r="A458" s="397" t="s">
        <v>1861</v>
      </c>
      <c r="B458" s="397" t="s">
        <v>1403</v>
      </c>
      <c r="C458" s="397" t="s">
        <v>2215</v>
      </c>
      <c r="D458" s="397" t="s">
        <v>2216</v>
      </c>
      <c r="E458" s="397" t="s">
        <v>1146</v>
      </c>
      <c r="F458" s="397" t="s">
        <v>2217</v>
      </c>
      <c r="G458" s="397" t="s">
        <v>1146</v>
      </c>
      <c r="H458" s="397" t="s">
        <v>1146</v>
      </c>
      <c r="I458" s="397" t="s">
        <v>1146</v>
      </c>
      <c r="J458" s="406"/>
      <c r="K458" s="406">
        <v>288.97000000000003</v>
      </c>
      <c r="L458" s="406">
        <v>-69230017.140000001</v>
      </c>
      <c r="M458" s="406"/>
    </row>
    <row r="459" spans="1:13" ht="12.2" hidden="1" customHeight="1" outlineLevel="2" x14ac:dyDescent="0.2">
      <c r="A459" s="397" t="s">
        <v>1861</v>
      </c>
      <c r="B459" s="397" t="s">
        <v>1409</v>
      </c>
      <c r="C459" s="397" t="s">
        <v>2218</v>
      </c>
      <c r="D459" s="397" t="s">
        <v>1938</v>
      </c>
      <c r="E459" s="397" t="s">
        <v>1146</v>
      </c>
      <c r="F459" s="397" t="s">
        <v>2219</v>
      </c>
      <c r="G459" s="397" t="s">
        <v>1146</v>
      </c>
      <c r="H459" s="397" t="s">
        <v>1146</v>
      </c>
      <c r="I459" s="397" t="s">
        <v>1146</v>
      </c>
      <c r="J459" s="406"/>
      <c r="K459" s="406">
        <v>324.43</v>
      </c>
      <c r="L459" s="406">
        <v>-69230341.569999993</v>
      </c>
      <c r="M459" s="406"/>
    </row>
    <row r="460" spans="1:13" ht="12.2" hidden="1" customHeight="1" outlineLevel="2" x14ac:dyDescent="0.2">
      <c r="A460" s="397" t="s">
        <v>1861</v>
      </c>
      <c r="B460" s="397" t="s">
        <v>1409</v>
      </c>
      <c r="C460" s="397" t="s">
        <v>1626</v>
      </c>
      <c r="D460" s="397" t="s">
        <v>1627</v>
      </c>
      <c r="E460" s="397" t="s">
        <v>1146</v>
      </c>
      <c r="F460" s="397" t="s">
        <v>2220</v>
      </c>
      <c r="G460" s="397" t="s">
        <v>1146</v>
      </c>
      <c r="H460" s="397" t="s">
        <v>1146</v>
      </c>
      <c r="I460" s="397" t="s">
        <v>1146</v>
      </c>
      <c r="J460" s="406"/>
      <c r="K460" s="406">
        <v>520.33000000000004</v>
      </c>
      <c r="L460" s="406">
        <v>-69230861.900000006</v>
      </c>
      <c r="M460" s="406"/>
    </row>
    <row r="461" spans="1:13" ht="12.2" hidden="1" customHeight="1" outlineLevel="2" x14ac:dyDescent="0.2">
      <c r="A461" s="397" t="s">
        <v>1861</v>
      </c>
      <c r="B461" s="397" t="s">
        <v>1409</v>
      </c>
      <c r="C461" s="397" t="s">
        <v>2221</v>
      </c>
      <c r="D461" s="397" t="s">
        <v>1926</v>
      </c>
      <c r="E461" s="397" t="s">
        <v>1146</v>
      </c>
      <c r="F461" s="397" t="s">
        <v>2222</v>
      </c>
      <c r="G461" s="397" t="s">
        <v>1146</v>
      </c>
      <c r="H461" s="397" t="s">
        <v>1146</v>
      </c>
      <c r="I461" s="397" t="s">
        <v>1146</v>
      </c>
      <c r="J461" s="406"/>
      <c r="K461" s="406">
        <v>340.1</v>
      </c>
      <c r="L461" s="406">
        <v>-69231202</v>
      </c>
      <c r="M461" s="406"/>
    </row>
    <row r="462" spans="1:13" ht="12.2" hidden="1" customHeight="1" outlineLevel="2" x14ac:dyDescent="0.2">
      <c r="A462" s="397" t="s">
        <v>1861</v>
      </c>
      <c r="B462" s="397" t="s">
        <v>1409</v>
      </c>
      <c r="C462" s="397" t="s">
        <v>2223</v>
      </c>
      <c r="D462" s="397" t="s">
        <v>1641</v>
      </c>
      <c r="E462" s="397" t="s">
        <v>1146</v>
      </c>
      <c r="F462" s="397" t="s">
        <v>2224</v>
      </c>
      <c r="G462" s="397" t="s">
        <v>1146</v>
      </c>
      <c r="H462" s="397" t="s">
        <v>1146</v>
      </c>
      <c r="I462" s="397" t="s">
        <v>1146</v>
      </c>
      <c r="J462" s="406"/>
      <c r="K462" s="406">
        <v>339.36</v>
      </c>
      <c r="L462" s="406">
        <v>-69231541.359999999</v>
      </c>
      <c r="M462" s="406"/>
    </row>
    <row r="463" spans="1:13" ht="12.2" hidden="1" customHeight="1" outlineLevel="2" x14ac:dyDescent="0.2">
      <c r="A463" s="397" t="s">
        <v>1861</v>
      </c>
      <c r="B463" s="397" t="s">
        <v>1409</v>
      </c>
      <c r="C463" s="397" t="s">
        <v>1412</v>
      </c>
      <c r="D463" s="397" t="s">
        <v>1413</v>
      </c>
      <c r="E463" s="397" t="s">
        <v>1146</v>
      </c>
      <c r="F463" s="397" t="s">
        <v>2225</v>
      </c>
      <c r="G463" s="397" t="s">
        <v>1146</v>
      </c>
      <c r="H463" s="397" t="s">
        <v>1146</v>
      </c>
      <c r="I463" s="397" t="s">
        <v>1146</v>
      </c>
      <c r="J463" s="406"/>
      <c r="K463" s="406">
        <v>31.11</v>
      </c>
      <c r="L463" s="406">
        <v>-69231572.469999999</v>
      </c>
      <c r="M463" s="406"/>
    </row>
    <row r="464" spans="1:13" ht="12.2" hidden="1" customHeight="1" outlineLevel="2" x14ac:dyDescent="0.2">
      <c r="A464" s="397" t="s">
        <v>1861</v>
      </c>
      <c r="B464" s="397" t="s">
        <v>1409</v>
      </c>
      <c r="C464" s="397" t="s">
        <v>2226</v>
      </c>
      <c r="D464" s="397" t="s">
        <v>2211</v>
      </c>
      <c r="E464" s="397" t="s">
        <v>1146</v>
      </c>
      <c r="F464" s="397" t="s">
        <v>2227</v>
      </c>
      <c r="G464" s="397" t="s">
        <v>1146</v>
      </c>
      <c r="H464" s="397" t="s">
        <v>1146</v>
      </c>
      <c r="I464" s="397" t="s">
        <v>1146</v>
      </c>
      <c r="J464" s="406"/>
      <c r="K464" s="406">
        <v>570.76</v>
      </c>
      <c r="L464" s="406">
        <v>-69232143.230000004</v>
      </c>
      <c r="M464" s="406"/>
    </row>
    <row r="465" spans="1:13" ht="12.2" hidden="1" customHeight="1" outlineLevel="2" x14ac:dyDescent="0.2">
      <c r="A465" s="397" t="s">
        <v>1861</v>
      </c>
      <c r="B465" s="397" t="s">
        <v>1227</v>
      </c>
      <c r="C465" s="397" t="s">
        <v>2228</v>
      </c>
      <c r="D465" s="397" t="s">
        <v>2211</v>
      </c>
      <c r="E465" s="397" t="s">
        <v>1146</v>
      </c>
      <c r="F465" s="397" t="s">
        <v>2229</v>
      </c>
      <c r="G465" s="397" t="s">
        <v>1146</v>
      </c>
      <c r="H465" s="397" t="s">
        <v>1146</v>
      </c>
      <c r="I465" s="397" t="s">
        <v>1146</v>
      </c>
      <c r="J465" s="406"/>
      <c r="K465" s="406">
        <v>2100</v>
      </c>
      <c r="L465" s="406">
        <v>-69234243.230000004</v>
      </c>
      <c r="M465" s="406"/>
    </row>
    <row r="466" spans="1:13" ht="12.2" hidden="1" customHeight="1" outlineLevel="2" x14ac:dyDescent="0.2">
      <c r="A466" s="397" t="s">
        <v>1861</v>
      </c>
      <c r="B466" s="397" t="s">
        <v>1227</v>
      </c>
      <c r="C466" s="397" t="s">
        <v>2230</v>
      </c>
      <c r="D466" s="397" t="s">
        <v>2231</v>
      </c>
      <c r="E466" s="397" t="s">
        <v>1146</v>
      </c>
      <c r="F466" s="397" t="s">
        <v>2232</v>
      </c>
      <c r="G466" s="397" t="s">
        <v>1146</v>
      </c>
      <c r="H466" s="397" t="s">
        <v>1146</v>
      </c>
      <c r="I466" s="397" t="s">
        <v>1146</v>
      </c>
      <c r="J466" s="406"/>
      <c r="K466" s="406">
        <v>7.24</v>
      </c>
      <c r="L466" s="406">
        <v>-69234250.469999999</v>
      </c>
      <c r="M466" s="406"/>
    </row>
    <row r="467" spans="1:13" ht="12.2" hidden="1" customHeight="1" outlineLevel="2" x14ac:dyDescent="0.2">
      <c r="A467" s="397" t="s">
        <v>1861</v>
      </c>
      <c r="B467" s="397" t="s">
        <v>1227</v>
      </c>
      <c r="C467" s="397" t="s">
        <v>2233</v>
      </c>
      <c r="D467" s="397" t="s">
        <v>1430</v>
      </c>
      <c r="E467" s="397" t="s">
        <v>1146</v>
      </c>
      <c r="F467" s="397" t="s">
        <v>2234</v>
      </c>
      <c r="G467" s="397" t="s">
        <v>1146</v>
      </c>
      <c r="H467" s="397" t="s">
        <v>1146</v>
      </c>
      <c r="I467" s="397" t="s">
        <v>1146</v>
      </c>
      <c r="J467" s="406"/>
      <c r="K467" s="406">
        <v>143.83000000000001</v>
      </c>
      <c r="L467" s="406">
        <v>-69234394.299999997</v>
      </c>
      <c r="M467" s="406"/>
    </row>
    <row r="468" spans="1:13" ht="12.2" hidden="1" customHeight="1" outlineLevel="2" x14ac:dyDescent="0.2">
      <c r="A468" s="397" t="s">
        <v>1861</v>
      </c>
      <c r="B468" s="397" t="s">
        <v>1227</v>
      </c>
      <c r="C468" s="397" t="s">
        <v>2235</v>
      </c>
      <c r="D468" s="397" t="s">
        <v>2236</v>
      </c>
      <c r="E468" s="397" t="s">
        <v>1146</v>
      </c>
      <c r="F468" s="397" t="s">
        <v>2237</v>
      </c>
      <c r="G468" s="397" t="s">
        <v>1146</v>
      </c>
      <c r="H468" s="397" t="s">
        <v>1146</v>
      </c>
      <c r="I468" s="397" t="s">
        <v>1146</v>
      </c>
      <c r="J468" s="406"/>
      <c r="K468" s="406">
        <v>1</v>
      </c>
      <c r="L468" s="406">
        <v>-69234395.299999997</v>
      </c>
      <c r="M468" s="406"/>
    </row>
    <row r="469" spans="1:13" ht="12.2" hidden="1" customHeight="1" outlineLevel="2" x14ac:dyDescent="0.2">
      <c r="A469" s="397" t="s">
        <v>1861</v>
      </c>
      <c r="B469" s="397" t="s">
        <v>1227</v>
      </c>
      <c r="C469" s="397" t="s">
        <v>2238</v>
      </c>
      <c r="D469" s="397" t="s">
        <v>2239</v>
      </c>
      <c r="E469" s="397" t="s">
        <v>1146</v>
      </c>
      <c r="F469" s="397" t="s">
        <v>2240</v>
      </c>
      <c r="G469" s="397" t="s">
        <v>1146</v>
      </c>
      <c r="H469" s="397" t="s">
        <v>1146</v>
      </c>
      <c r="I469" s="397" t="s">
        <v>1146</v>
      </c>
      <c r="J469" s="406"/>
      <c r="K469" s="406">
        <v>59.01</v>
      </c>
      <c r="L469" s="406">
        <v>-69234454.310000002</v>
      </c>
      <c r="M469" s="406"/>
    </row>
    <row r="470" spans="1:13" ht="12.2" hidden="1" customHeight="1" outlineLevel="2" x14ac:dyDescent="0.2">
      <c r="A470" s="397" t="s">
        <v>1861</v>
      </c>
      <c r="B470" s="397" t="s">
        <v>1227</v>
      </c>
      <c r="C470" s="397" t="s">
        <v>1632</v>
      </c>
      <c r="D470" s="397" t="s">
        <v>1633</v>
      </c>
      <c r="E470" s="397" t="s">
        <v>1146</v>
      </c>
      <c r="F470" s="397" t="s">
        <v>2241</v>
      </c>
      <c r="G470" s="397" t="s">
        <v>1146</v>
      </c>
      <c r="H470" s="397" t="s">
        <v>1146</v>
      </c>
      <c r="I470" s="397" t="s">
        <v>1146</v>
      </c>
      <c r="J470" s="406"/>
      <c r="K470" s="406">
        <v>1049.98</v>
      </c>
      <c r="L470" s="406">
        <v>-69235504.290000007</v>
      </c>
      <c r="M470" s="406"/>
    </row>
    <row r="471" spans="1:13" ht="12.2" hidden="1" customHeight="1" outlineLevel="2" x14ac:dyDescent="0.2">
      <c r="A471" s="397" t="s">
        <v>1861</v>
      </c>
      <c r="B471" s="397" t="s">
        <v>1227</v>
      </c>
      <c r="C471" s="397" t="s">
        <v>2242</v>
      </c>
      <c r="D471" s="397" t="s">
        <v>2243</v>
      </c>
      <c r="E471" s="397" t="s">
        <v>1146</v>
      </c>
      <c r="F471" s="397" t="s">
        <v>2244</v>
      </c>
      <c r="G471" s="397" t="s">
        <v>1146</v>
      </c>
      <c r="H471" s="397" t="s">
        <v>1146</v>
      </c>
      <c r="I471" s="397" t="s">
        <v>1146</v>
      </c>
      <c r="J471" s="406"/>
      <c r="K471" s="406">
        <v>350.67</v>
      </c>
      <c r="L471" s="406">
        <v>-69235854.959999993</v>
      </c>
      <c r="M471" s="406"/>
    </row>
    <row r="472" spans="1:13" ht="12.2" hidden="1" customHeight="1" outlineLevel="2" x14ac:dyDescent="0.2">
      <c r="A472" s="397" t="s">
        <v>1861</v>
      </c>
      <c r="B472" s="397" t="s">
        <v>1227</v>
      </c>
      <c r="C472" s="397" t="s">
        <v>1640</v>
      </c>
      <c r="D472" s="397" t="s">
        <v>1641</v>
      </c>
      <c r="E472" s="397" t="s">
        <v>1146</v>
      </c>
      <c r="F472" s="397" t="s">
        <v>2245</v>
      </c>
      <c r="G472" s="397" t="s">
        <v>1146</v>
      </c>
      <c r="H472" s="397" t="s">
        <v>1146</v>
      </c>
      <c r="I472" s="397" t="s">
        <v>1146</v>
      </c>
      <c r="J472" s="406"/>
      <c r="K472" s="406">
        <v>13.19</v>
      </c>
      <c r="L472" s="406">
        <v>-69235868.150000006</v>
      </c>
      <c r="M472" s="406"/>
    </row>
    <row r="473" spans="1:13" ht="12.2" hidden="1" customHeight="1" outlineLevel="2" x14ac:dyDescent="0.2">
      <c r="A473" s="397" t="s">
        <v>1861</v>
      </c>
      <c r="B473" s="397" t="s">
        <v>1227</v>
      </c>
      <c r="C473" s="397" t="s">
        <v>2246</v>
      </c>
      <c r="D473" s="397" t="s">
        <v>2211</v>
      </c>
      <c r="E473" s="397" t="s">
        <v>1146</v>
      </c>
      <c r="F473" s="397" t="s">
        <v>2247</v>
      </c>
      <c r="G473" s="397" t="s">
        <v>1146</v>
      </c>
      <c r="H473" s="397" t="s">
        <v>1146</v>
      </c>
      <c r="I473" s="397" t="s">
        <v>1146</v>
      </c>
      <c r="J473" s="406"/>
      <c r="K473" s="406">
        <v>148</v>
      </c>
      <c r="L473" s="406">
        <v>-69236016.150000006</v>
      </c>
      <c r="M473" s="406"/>
    </row>
    <row r="474" spans="1:13" ht="12.2" hidden="1" customHeight="1" outlineLevel="2" x14ac:dyDescent="0.2">
      <c r="A474" s="397" t="s">
        <v>1861</v>
      </c>
      <c r="B474" s="397" t="s">
        <v>1227</v>
      </c>
      <c r="C474" s="397" t="s">
        <v>2248</v>
      </c>
      <c r="D474" s="397" t="s">
        <v>2249</v>
      </c>
      <c r="E474" s="397" t="s">
        <v>1146</v>
      </c>
      <c r="F474" s="397" t="s">
        <v>2250</v>
      </c>
      <c r="G474" s="397" t="s">
        <v>1146</v>
      </c>
      <c r="H474" s="397" t="s">
        <v>1146</v>
      </c>
      <c r="I474" s="397" t="s">
        <v>1146</v>
      </c>
      <c r="J474" s="406"/>
      <c r="K474" s="406">
        <v>106.33</v>
      </c>
      <c r="L474" s="406">
        <v>-69236122.480000004</v>
      </c>
      <c r="M474" s="406"/>
    </row>
    <row r="475" spans="1:13" ht="12.2" hidden="1" customHeight="1" outlineLevel="2" x14ac:dyDescent="0.2">
      <c r="A475" s="397" t="s">
        <v>1861</v>
      </c>
      <c r="B475" s="397" t="s">
        <v>1227</v>
      </c>
      <c r="C475" s="397" t="s">
        <v>2251</v>
      </c>
      <c r="D475" s="397" t="s">
        <v>2252</v>
      </c>
      <c r="E475" s="397" t="s">
        <v>1146</v>
      </c>
      <c r="F475" s="397" t="s">
        <v>2253</v>
      </c>
      <c r="G475" s="397" t="s">
        <v>1146</v>
      </c>
      <c r="H475" s="397" t="s">
        <v>1146</v>
      </c>
      <c r="I475" s="397" t="s">
        <v>1146</v>
      </c>
      <c r="J475" s="406"/>
      <c r="K475" s="406">
        <v>680.62</v>
      </c>
      <c r="L475" s="406">
        <v>-69236803.099999994</v>
      </c>
      <c r="M475" s="406"/>
    </row>
    <row r="476" spans="1:13" ht="12.2" hidden="1" customHeight="1" outlineLevel="2" x14ac:dyDescent="0.2">
      <c r="A476" s="397" t="s">
        <v>1861</v>
      </c>
      <c r="B476" s="397" t="s">
        <v>1227</v>
      </c>
      <c r="C476" s="397" t="s">
        <v>1646</v>
      </c>
      <c r="D476" s="397" t="s">
        <v>1647</v>
      </c>
      <c r="E476" s="397" t="s">
        <v>1146</v>
      </c>
      <c r="F476" s="397" t="s">
        <v>2254</v>
      </c>
      <c r="G476" s="397" t="s">
        <v>1146</v>
      </c>
      <c r="H476" s="397" t="s">
        <v>1146</v>
      </c>
      <c r="I476" s="397" t="s">
        <v>1146</v>
      </c>
      <c r="J476" s="406"/>
      <c r="K476" s="406">
        <v>5.72</v>
      </c>
      <c r="L476" s="406">
        <v>-69236808.819999993</v>
      </c>
      <c r="M476" s="406"/>
    </row>
    <row r="477" spans="1:13" ht="12.2" hidden="1" customHeight="1" outlineLevel="2" x14ac:dyDescent="0.2">
      <c r="A477" s="397" t="s">
        <v>1861</v>
      </c>
      <c r="B477" s="397" t="s">
        <v>1308</v>
      </c>
      <c r="C477" s="397" t="s">
        <v>2255</v>
      </c>
      <c r="D477" s="397" t="s">
        <v>1880</v>
      </c>
      <c r="E477" s="397" t="s">
        <v>1146</v>
      </c>
      <c r="F477" s="397" t="s">
        <v>2256</v>
      </c>
      <c r="G477" s="397" t="s">
        <v>1146</v>
      </c>
      <c r="H477" s="397" t="s">
        <v>1146</v>
      </c>
      <c r="I477" s="397" t="s">
        <v>1146</v>
      </c>
      <c r="J477" s="406"/>
      <c r="K477" s="406">
        <v>226.24</v>
      </c>
      <c r="L477" s="406">
        <v>-69237035.060000002</v>
      </c>
      <c r="M477" s="406"/>
    </row>
    <row r="478" spans="1:13" ht="12.2" hidden="1" customHeight="1" outlineLevel="2" x14ac:dyDescent="0.2">
      <c r="A478" s="397" t="s">
        <v>1861</v>
      </c>
      <c r="B478" s="397" t="s">
        <v>1308</v>
      </c>
      <c r="C478" s="397" t="s">
        <v>2257</v>
      </c>
      <c r="D478" s="397" t="s">
        <v>2258</v>
      </c>
      <c r="E478" s="397" t="s">
        <v>1146</v>
      </c>
      <c r="F478" s="397" t="s">
        <v>2259</v>
      </c>
      <c r="G478" s="397" t="s">
        <v>1146</v>
      </c>
      <c r="H478" s="397" t="s">
        <v>1146</v>
      </c>
      <c r="I478" s="397" t="s">
        <v>1146</v>
      </c>
      <c r="J478" s="406"/>
      <c r="K478" s="406">
        <v>401.35</v>
      </c>
      <c r="L478" s="406">
        <v>-69237436.409999996</v>
      </c>
      <c r="M478" s="406"/>
    </row>
    <row r="479" spans="1:13" ht="12.2" hidden="1" customHeight="1" outlineLevel="2" x14ac:dyDescent="0.2">
      <c r="A479" s="397" t="s">
        <v>1861</v>
      </c>
      <c r="B479" s="397" t="s">
        <v>1308</v>
      </c>
      <c r="C479" s="397" t="s">
        <v>2260</v>
      </c>
      <c r="D479" s="397" t="s">
        <v>1347</v>
      </c>
      <c r="E479" s="397" t="s">
        <v>1146</v>
      </c>
      <c r="F479" s="397" t="s">
        <v>2261</v>
      </c>
      <c r="G479" s="397" t="s">
        <v>1146</v>
      </c>
      <c r="H479" s="397" t="s">
        <v>1146</v>
      </c>
      <c r="I479" s="397" t="s">
        <v>1146</v>
      </c>
      <c r="J479" s="406"/>
      <c r="K479" s="406">
        <v>4.43</v>
      </c>
      <c r="L479" s="406">
        <v>-69237440.840000004</v>
      </c>
      <c r="M479" s="406"/>
    </row>
    <row r="480" spans="1:13" ht="12.2" hidden="1" customHeight="1" outlineLevel="2" x14ac:dyDescent="0.2">
      <c r="A480" s="397" t="s">
        <v>1861</v>
      </c>
      <c r="B480" s="397" t="s">
        <v>1308</v>
      </c>
      <c r="C480" s="397" t="s">
        <v>2262</v>
      </c>
      <c r="D480" s="397" t="s">
        <v>1430</v>
      </c>
      <c r="E480" s="397" t="s">
        <v>1146</v>
      </c>
      <c r="F480" s="397" t="s">
        <v>2263</v>
      </c>
      <c r="G480" s="397" t="s">
        <v>1146</v>
      </c>
      <c r="H480" s="397" t="s">
        <v>1146</v>
      </c>
      <c r="I480" s="397" t="s">
        <v>1146</v>
      </c>
      <c r="J480" s="406"/>
      <c r="K480" s="406">
        <v>90.5</v>
      </c>
      <c r="L480" s="406">
        <v>-69237531.340000004</v>
      </c>
      <c r="M480" s="406"/>
    </row>
    <row r="481" spans="1:13" ht="12.2" hidden="1" customHeight="1" outlineLevel="2" x14ac:dyDescent="0.2">
      <c r="A481" s="397" t="s">
        <v>1861</v>
      </c>
      <c r="B481" s="397" t="s">
        <v>1308</v>
      </c>
      <c r="C481" s="397" t="s">
        <v>2264</v>
      </c>
      <c r="D481" s="397" t="s">
        <v>1865</v>
      </c>
      <c r="E481" s="397" t="s">
        <v>1146</v>
      </c>
      <c r="F481" s="397" t="s">
        <v>2265</v>
      </c>
      <c r="G481" s="397" t="s">
        <v>1146</v>
      </c>
      <c r="H481" s="397" t="s">
        <v>1146</v>
      </c>
      <c r="I481" s="397" t="s">
        <v>1146</v>
      </c>
      <c r="J481" s="406"/>
      <c r="K481" s="406">
        <v>118.55</v>
      </c>
      <c r="L481" s="406">
        <v>-69237649.890000001</v>
      </c>
      <c r="M481" s="406"/>
    </row>
    <row r="482" spans="1:13" ht="12.2" hidden="1" customHeight="1" outlineLevel="2" x14ac:dyDescent="0.2">
      <c r="A482" s="397" t="s">
        <v>1861</v>
      </c>
      <c r="B482" s="397" t="s">
        <v>1308</v>
      </c>
      <c r="C482" s="397" t="s">
        <v>2266</v>
      </c>
      <c r="D482" s="397" t="s">
        <v>2211</v>
      </c>
      <c r="E482" s="397" t="s">
        <v>1146</v>
      </c>
      <c r="F482" s="397" t="s">
        <v>2267</v>
      </c>
      <c r="G482" s="397" t="s">
        <v>1146</v>
      </c>
      <c r="H482" s="397" t="s">
        <v>1146</v>
      </c>
      <c r="I482" s="397" t="s">
        <v>1146</v>
      </c>
      <c r="J482" s="406"/>
      <c r="K482" s="406">
        <v>1281.51</v>
      </c>
      <c r="L482" s="406">
        <v>-69238931.400000006</v>
      </c>
      <c r="M482" s="406"/>
    </row>
    <row r="483" spans="1:13" ht="12.2" hidden="1" customHeight="1" outlineLevel="2" x14ac:dyDescent="0.2">
      <c r="A483" s="397" t="s">
        <v>1861</v>
      </c>
      <c r="B483" s="397" t="s">
        <v>1308</v>
      </c>
      <c r="C483" s="397" t="s">
        <v>1652</v>
      </c>
      <c r="D483" s="397" t="s">
        <v>1653</v>
      </c>
      <c r="E483" s="397" t="s">
        <v>1146</v>
      </c>
      <c r="F483" s="397" t="s">
        <v>2268</v>
      </c>
      <c r="G483" s="397" t="s">
        <v>1146</v>
      </c>
      <c r="H483" s="397" t="s">
        <v>1146</v>
      </c>
      <c r="I483" s="397" t="s">
        <v>1146</v>
      </c>
      <c r="J483" s="406"/>
      <c r="K483" s="406">
        <v>1137.48</v>
      </c>
      <c r="L483" s="406">
        <v>-69240068.879999995</v>
      </c>
      <c r="M483" s="406"/>
    </row>
    <row r="484" spans="1:13" ht="12.2" hidden="1" customHeight="1" outlineLevel="2" x14ac:dyDescent="0.2">
      <c r="A484" s="397" t="s">
        <v>1861</v>
      </c>
      <c r="B484" s="397" t="s">
        <v>1308</v>
      </c>
      <c r="C484" s="397" t="s">
        <v>2269</v>
      </c>
      <c r="D484" s="397" t="s">
        <v>1365</v>
      </c>
      <c r="E484" s="397" t="s">
        <v>1146</v>
      </c>
      <c r="F484" s="397" t="s">
        <v>2270</v>
      </c>
      <c r="G484" s="397" t="s">
        <v>1146</v>
      </c>
      <c r="H484" s="397" t="s">
        <v>1146</v>
      </c>
      <c r="I484" s="397" t="s">
        <v>1146</v>
      </c>
      <c r="J484" s="406"/>
      <c r="K484" s="406">
        <v>220.49</v>
      </c>
      <c r="L484" s="406">
        <v>-69240289.370000005</v>
      </c>
      <c r="M484" s="406"/>
    </row>
    <row r="485" spans="1:13" ht="12.2" hidden="1" customHeight="1" outlineLevel="2" x14ac:dyDescent="0.2">
      <c r="A485" s="397" t="s">
        <v>1861</v>
      </c>
      <c r="B485" s="397" t="s">
        <v>1308</v>
      </c>
      <c r="C485" s="397" t="s">
        <v>2271</v>
      </c>
      <c r="D485" s="397" t="s">
        <v>1938</v>
      </c>
      <c r="E485" s="397" t="s">
        <v>1146</v>
      </c>
      <c r="F485" s="397" t="s">
        <v>2272</v>
      </c>
      <c r="G485" s="397" t="s">
        <v>1146</v>
      </c>
      <c r="H485" s="397" t="s">
        <v>1146</v>
      </c>
      <c r="I485" s="397" t="s">
        <v>1146</v>
      </c>
      <c r="J485" s="406"/>
      <c r="K485" s="406">
        <v>358.93</v>
      </c>
      <c r="L485" s="406">
        <v>-69240648.299999997</v>
      </c>
      <c r="M485" s="406"/>
    </row>
    <row r="486" spans="1:13" ht="12.2" hidden="1" customHeight="1" outlineLevel="2" x14ac:dyDescent="0.2">
      <c r="A486" s="397" t="s">
        <v>1861</v>
      </c>
      <c r="B486" s="397" t="s">
        <v>1238</v>
      </c>
      <c r="C486" s="397" t="s">
        <v>2273</v>
      </c>
      <c r="D486" s="397" t="s">
        <v>1496</v>
      </c>
      <c r="E486" s="397" t="s">
        <v>1146</v>
      </c>
      <c r="F486" s="397" t="s">
        <v>2274</v>
      </c>
      <c r="G486" s="397" t="s">
        <v>1146</v>
      </c>
      <c r="H486" s="397" t="s">
        <v>1146</v>
      </c>
      <c r="I486" s="397" t="s">
        <v>1146</v>
      </c>
      <c r="J486" s="406"/>
      <c r="K486" s="406">
        <v>406.94</v>
      </c>
      <c r="L486" s="406">
        <v>-69241055.239999995</v>
      </c>
      <c r="M486" s="406"/>
    </row>
    <row r="487" spans="1:13" ht="12.2" hidden="1" customHeight="1" outlineLevel="2" x14ac:dyDescent="0.2">
      <c r="A487" s="397" t="s">
        <v>1861</v>
      </c>
      <c r="B487" s="397" t="s">
        <v>1238</v>
      </c>
      <c r="C487" s="397" t="s">
        <v>2275</v>
      </c>
      <c r="D487" s="397" t="s">
        <v>1496</v>
      </c>
      <c r="E487" s="397" t="s">
        <v>1146</v>
      </c>
      <c r="F487" s="397" t="s">
        <v>2276</v>
      </c>
      <c r="G487" s="397" t="s">
        <v>1146</v>
      </c>
      <c r="H487" s="397" t="s">
        <v>1146</v>
      </c>
      <c r="I487" s="397" t="s">
        <v>1146</v>
      </c>
      <c r="J487" s="406"/>
      <c r="K487" s="406">
        <v>1131.2</v>
      </c>
      <c r="L487" s="406">
        <v>-69242186.439999998</v>
      </c>
      <c r="M487" s="406"/>
    </row>
    <row r="488" spans="1:13" ht="12.2" hidden="1" customHeight="1" outlineLevel="2" x14ac:dyDescent="0.2">
      <c r="A488" s="397" t="s">
        <v>1861</v>
      </c>
      <c r="B488" s="397" t="s">
        <v>1238</v>
      </c>
      <c r="C488" s="397" t="s">
        <v>2277</v>
      </c>
      <c r="D488" s="397" t="s">
        <v>1430</v>
      </c>
      <c r="E488" s="397" t="s">
        <v>1146</v>
      </c>
      <c r="F488" s="397" t="s">
        <v>2278</v>
      </c>
      <c r="G488" s="397" t="s">
        <v>1146</v>
      </c>
      <c r="H488" s="397" t="s">
        <v>1146</v>
      </c>
      <c r="I488" s="397" t="s">
        <v>1146</v>
      </c>
      <c r="J488" s="406"/>
      <c r="K488" s="406">
        <v>70.16</v>
      </c>
      <c r="L488" s="406">
        <v>-69242256.599999994</v>
      </c>
      <c r="M488" s="406"/>
    </row>
    <row r="489" spans="1:13" ht="12.2" hidden="1" customHeight="1" outlineLevel="2" x14ac:dyDescent="0.2">
      <c r="A489" s="397" t="s">
        <v>1861</v>
      </c>
      <c r="B489" s="397" t="s">
        <v>1238</v>
      </c>
      <c r="C489" s="397" t="s">
        <v>2279</v>
      </c>
      <c r="D489" s="397" t="s">
        <v>1887</v>
      </c>
      <c r="E489" s="397" t="s">
        <v>1146</v>
      </c>
      <c r="F489" s="397" t="s">
        <v>2280</v>
      </c>
      <c r="G489" s="397" t="s">
        <v>1146</v>
      </c>
      <c r="H489" s="397" t="s">
        <v>1146</v>
      </c>
      <c r="I489" s="397" t="s">
        <v>1146</v>
      </c>
      <c r="J489" s="406"/>
      <c r="K489" s="406">
        <v>16.97</v>
      </c>
      <c r="L489" s="406">
        <v>-69242273.569999993</v>
      </c>
      <c r="M489" s="406"/>
    </row>
    <row r="490" spans="1:13" ht="12.2" hidden="1" customHeight="1" outlineLevel="2" x14ac:dyDescent="0.2">
      <c r="A490" s="397" t="s">
        <v>1861</v>
      </c>
      <c r="B490" s="397" t="s">
        <v>1238</v>
      </c>
      <c r="C490" s="397" t="s">
        <v>2281</v>
      </c>
      <c r="D490" s="397" t="s">
        <v>2040</v>
      </c>
      <c r="E490" s="397" t="s">
        <v>1146</v>
      </c>
      <c r="F490" s="397" t="s">
        <v>2282</v>
      </c>
      <c r="G490" s="397" t="s">
        <v>1146</v>
      </c>
      <c r="H490" s="397" t="s">
        <v>1146</v>
      </c>
      <c r="I490" s="397" t="s">
        <v>1146</v>
      </c>
      <c r="J490" s="406"/>
      <c r="K490" s="406">
        <v>54.75</v>
      </c>
      <c r="L490" s="406">
        <v>-69242328.319999993</v>
      </c>
      <c r="M490" s="406"/>
    </row>
    <row r="491" spans="1:13" ht="12.2" hidden="1" customHeight="1" outlineLevel="2" x14ac:dyDescent="0.2">
      <c r="A491" s="397" t="s">
        <v>1861</v>
      </c>
      <c r="B491" s="397" t="s">
        <v>1238</v>
      </c>
      <c r="C491" s="397" t="s">
        <v>2283</v>
      </c>
      <c r="D491" s="397" t="s">
        <v>1347</v>
      </c>
      <c r="E491" s="397" t="s">
        <v>1146</v>
      </c>
      <c r="F491" s="397" t="s">
        <v>2284</v>
      </c>
      <c r="G491" s="397" t="s">
        <v>1146</v>
      </c>
      <c r="H491" s="397" t="s">
        <v>1146</v>
      </c>
      <c r="I491" s="397" t="s">
        <v>1146</v>
      </c>
      <c r="J491" s="406"/>
      <c r="K491" s="406">
        <v>1111.47</v>
      </c>
      <c r="L491" s="406">
        <v>-69243439.790000007</v>
      </c>
      <c r="M491" s="406"/>
    </row>
    <row r="492" spans="1:13" ht="12.2" hidden="1" customHeight="1" outlineLevel="2" x14ac:dyDescent="0.2">
      <c r="A492" s="397" t="s">
        <v>1861</v>
      </c>
      <c r="B492" s="397" t="s">
        <v>1238</v>
      </c>
      <c r="C492" s="397" t="s">
        <v>2285</v>
      </c>
      <c r="D492" s="397" t="s">
        <v>1904</v>
      </c>
      <c r="E492" s="397" t="s">
        <v>1146</v>
      </c>
      <c r="F492" s="397" t="s">
        <v>2286</v>
      </c>
      <c r="G492" s="397" t="s">
        <v>1146</v>
      </c>
      <c r="H492" s="397" t="s">
        <v>1146</v>
      </c>
      <c r="I492" s="397" t="s">
        <v>1146</v>
      </c>
      <c r="J492" s="406"/>
      <c r="K492" s="406">
        <v>34.5</v>
      </c>
      <c r="L492" s="406">
        <v>-69243474.290000007</v>
      </c>
      <c r="M492" s="406"/>
    </row>
    <row r="493" spans="1:13" ht="12.2" hidden="1" customHeight="1" outlineLevel="2" x14ac:dyDescent="0.2">
      <c r="A493" s="397" t="s">
        <v>1861</v>
      </c>
      <c r="B493" s="397" t="s">
        <v>1238</v>
      </c>
      <c r="C493" s="397" t="s">
        <v>2287</v>
      </c>
      <c r="D493" s="397" t="s">
        <v>2288</v>
      </c>
      <c r="E493" s="397" t="s">
        <v>1146</v>
      </c>
      <c r="F493" s="397" t="s">
        <v>2289</v>
      </c>
      <c r="G493" s="397" t="s">
        <v>1146</v>
      </c>
      <c r="H493" s="397" t="s">
        <v>1146</v>
      </c>
      <c r="I493" s="397" t="s">
        <v>1146</v>
      </c>
      <c r="J493" s="406"/>
      <c r="K493" s="406">
        <v>1108.58</v>
      </c>
      <c r="L493" s="406">
        <v>-69244582.870000005</v>
      </c>
      <c r="M493" s="406"/>
    </row>
    <row r="494" spans="1:13" ht="12.2" hidden="1" customHeight="1" outlineLevel="2" x14ac:dyDescent="0.2">
      <c r="A494" s="397" t="s">
        <v>1861</v>
      </c>
      <c r="B494" s="397" t="s">
        <v>1238</v>
      </c>
      <c r="C494" s="397" t="s">
        <v>2290</v>
      </c>
      <c r="D494" s="397" t="s">
        <v>2291</v>
      </c>
      <c r="E494" s="397" t="s">
        <v>1146</v>
      </c>
      <c r="F494" s="397" t="s">
        <v>2292</v>
      </c>
      <c r="G494" s="397" t="s">
        <v>1146</v>
      </c>
      <c r="H494" s="397" t="s">
        <v>1146</v>
      </c>
      <c r="I494" s="397" t="s">
        <v>1146</v>
      </c>
      <c r="J494" s="406"/>
      <c r="K494" s="406">
        <v>175</v>
      </c>
      <c r="L494" s="406">
        <v>-69244757.870000005</v>
      </c>
      <c r="M494" s="406"/>
    </row>
    <row r="495" spans="1:13" ht="12.2" hidden="1" customHeight="1" outlineLevel="2" x14ac:dyDescent="0.2">
      <c r="A495" s="397" t="s">
        <v>1861</v>
      </c>
      <c r="B495" s="397" t="s">
        <v>1238</v>
      </c>
      <c r="C495" s="397" t="s">
        <v>2293</v>
      </c>
      <c r="D495" s="397" t="s">
        <v>2294</v>
      </c>
      <c r="E495" s="397" t="s">
        <v>1146</v>
      </c>
      <c r="F495" s="397" t="s">
        <v>2295</v>
      </c>
      <c r="G495" s="397" t="s">
        <v>1146</v>
      </c>
      <c r="H495" s="397" t="s">
        <v>1146</v>
      </c>
      <c r="I495" s="397" t="s">
        <v>1146</v>
      </c>
      <c r="J495" s="406"/>
      <c r="K495" s="406">
        <v>1231.47</v>
      </c>
      <c r="L495" s="406">
        <v>-69245989.340000004</v>
      </c>
      <c r="M495" s="406"/>
    </row>
    <row r="496" spans="1:13" ht="12.2" hidden="1" customHeight="1" outlineLevel="2" x14ac:dyDescent="0.2">
      <c r="A496" s="397" t="s">
        <v>1861</v>
      </c>
      <c r="B496" s="397" t="s">
        <v>1426</v>
      </c>
      <c r="C496" s="397" t="s">
        <v>2296</v>
      </c>
      <c r="D496" s="397" t="s">
        <v>2297</v>
      </c>
      <c r="E496" s="397" t="s">
        <v>1146</v>
      </c>
      <c r="F496" s="397" t="s">
        <v>2298</v>
      </c>
      <c r="G496" s="397" t="s">
        <v>1146</v>
      </c>
      <c r="H496" s="397" t="s">
        <v>1146</v>
      </c>
      <c r="I496" s="397" t="s">
        <v>1146</v>
      </c>
      <c r="J496" s="406"/>
      <c r="K496" s="406">
        <v>424.98</v>
      </c>
      <c r="L496" s="406">
        <v>-69246414.319999993</v>
      </c>
      <c r="M496" s="406"/>
    </row>
    <row r="497" spans="1:13" ht="12.2" hidden="1" customHeight="1" outlineLevel="2" x14ac:dyDescent="0.2">
      <c r="A497" s="397" t="s">
        <v>1861</v>
      </c>
      <c r="B497" s="397" t="s">
        <v>1426</v>
      </c>
      <c r="C497" s="397" t="s">
        <v>2299</v>
      </c>
      <c r="D497" s="397" t="s">
        <v>1887</v>
      </c>
      <c r="E497" s="397" t="s">
        <v>1146</v>
      </c>
      <c r="F497" s="397" t="s">
        <v>2300</v>
      </c>
      <c r="G497" s="397" t="s">
        <v>1146</v>
      </c>
      <c r="H497" s="397" t="s">
        <v>1146</v>
      </c>
      <c r="I497" s="397" t="s">
        <v>1146</v>
      </c>
      <c r="J497" s="406"/>
      <c r="K497" s="406">
        <v>12.44</v>
      </c>
      <c r="L497" s="406">
        <v>-69246426.760000005</v>
      </c>
      <c r="M497" s="406"/>
    </row>
    <row r="498" spans="1:13" ht="12.2" hidden="1" customHeight="1" outlineLevel="2" x14ac:dyDescent="0.2">
      <c r="A498" s="397" t="s">
        <v>1861</v>
      </c>
      <c r="B498" s="397" t="s">
        <v>1426</v>
      </c>
      <c r="C498" s="397" t="s">
        <v>2301</v>
      </c>
      <c r="D498" s="397" t="s">
        <v>1350</v>
      </c>
      <c r="E498" s="397" t="s">
        <v>1146</v>
      </c>
      <c r="F498" s="397" t="s">
        <v>2302</v>
      </c>
      <c r="G498" s="397" t="s">
        <v>1146</v>
      </c>
      <c r="H498" s="397" t="s">
        <v>1146</v>
      </c>
      <c r="I498" s="397" t="s">
        <v>1146</v>
      </c>
      <c r="J498" s="406"/>
      <c r="K498" s="406">
        <v>771.11</v>
      </c>
      <c r="L498" s="406">
        <v>-69247197.870000005</v>
      </c>
      <c r="M498" s="406"/>
    </row>
    <row r="499" spans="1:13" ht="12.2" hidden="1" customHeight="1" outlineLevel="2" x14ac:dyDescent="0.2">
      <c r="A499" s="397" t="s">
        <v>1861</v>
      </c>
      <c r="B499" s="397" t="s">
        <v>1426</v>
      </c>
      <c r="C499" s="397" t="s">
        <v>2303</v>
      </c>
      <c r="D499" s="397" t="s">
        <v>1571</v>
      </c>
      <c r="E499" s="397" t="s">
        <v>1146</v>
      </c>
      <c r="F499" s="397" t="s">
        <v>2304</v>
      </c>
      <c r="G499" s="397" t="s">
        <v>1146</v>
      </c>
      <c r="H499" s="397" t="s">
        <v>1146</v>
      </c>
      <c r="I499" s="397" t="s">
        <v>1146</v>
      </c>
      <c r="J499" s="406"/>
      <c r="K499" s="406">
        <v>176.47</v>
      </c>
      <c r="L499" s="406">
        <v>-69247374.340000004</v>
      </c>
      <c r="M499" s="406"/>
    </row>
    <row r="500" spans="1:13" ht="12.2" hidden="1" customHeight="1" outlineLevel="2" x14ac:dyDescent="0.2">
      <c r="A500" s="397" t="s">
        <v>1861</v>
      </c>
      <c r="B500" s="397" t="s">
        <v>1426</v>
      </c>
      <c r="C500" s="397" t="s">
        <v>2305</v>
      </c>
      <c r="D500" s="397" t="s">
        <v>2306</v>
      </c>
      <c r="E500" s="397" t="s">
        <v>1146</v>
      </c>
      <c r="F500" s="397" t="s">
        <v>2307</v>
      </c>
      <c r="G500" s="397" t="s">
        <v>1146</v>
      </c>
      <c r="H500" s="397" t="s">
        <v>1146</v>
      </c>
      <c r="I500" s="397" t="s">
        <v>1146</v>
      </c>
      <c r="J500" s="406"/>
      <c r="K500" s="406">
        <v>444</v>
      </c>
      <c r="L500" s="406">
        <v>-69247818.340000004</v>
      </c>
      <c r="M500" s="406"/>
    </row>
    <row r="501" spans="1:13" ht="12.2" hidden="1" customHeight="1" outlineLevel="2" x14ac:dyDescent="0.2">
      <c r="A501" s="397" t="s">
        <v>1861</v>
      </c>
      <c r="B501" s="397" t="s">
        <v>1426</v>
      </c>
      <c r="C501" s="397" t="s">
        <v>2308</v>
      </c>
      <c r="D501" s="397" t="s">
        <v>1430</v>
      </c>
      <c r="E501" s="397" t="s">
        <v>1146</v>
      </c>
      <c r="F501" s="397" t="s">
        <v>2109</v>
      </c>
      <c r="G501" s="397" t="s">
        <v>1146</v>
      </c>
      <c r="H501" s="397" t="s">
        <v>1146</v>
      </c>
      <c r="I501" s="397" t="s">
        <v>1146</v>
      </c>
      <c r="J501" s="406"/>
      <c r="K501" s="406">
        <v>118.91</v>
      </c>
      <c r="L501" s="406">
        <v>-69247937.25</v>
      </c>
      <c r="M501" s="406"/>
    </row>
    <row r="502" spans="1:13" ht="12.2" hidden="1" customHeight="1" outlineLevel="2" x14ac:dyDescent="0.2">
      <c r="A502" s="397" t="s">
        <v>1861</v>
      </c>
      <c r="B502" s="397" t="s">
        <v>1426</v>
      </c>
      <c r="C502" s="397" t="s">
        <v>2309</v>
      </c>
      <c r="D502" s="397" t="s">
        <v>2310</v>
      </c>
      <c r="E502" s="397" t="s">
        <v>1146</v>
      </c>
      <c r="F502" s="397" t="s">
        <v>2311</v>
      </c>
      <c r="G502" s="397" t="s">
        <v>1146</v>
      </c>
      <c r="H502" s="397" t="s">
        <v>1146</v>
      </c>
      <c r="I502" s="397" t="s">
        <v>1146</v>
      </c>
      <c r="J502" s="406"/>
      <c r="K502" s="406">
        <v>408</v>
      </c>
      <c r="L502" s="406">
        <v>-69248345.25</v>
      </c>
      <c r="M502" s="406"/>
    </row>
    <row r="503" spans="1:13" ht="12.2" hidden="1" customHeight="1" outlineLevel="2" x14ac:dyDescent="0.2">
      <c r="A503" s="397" t="s">
        <v>1861</v>
      </c>
      <c r="B503" s="397" t="s">
        <v>1426</v>
      </c>
      <c r="C503" s="397" t="s">
        <v>1660</v>
      </c>
      <c r="D503" s="397" t="s">
        <v>1661</v>
      </c>
      <c r="E503" s="397" t="s">
        <v>1146</v>
      </c>
      <c r="F503" s="397" t="s">
        <v>2312</v>
      </c>
      <c r="G503" s="397" t="s">
        <v>1146</v>
      </c>
      <c r="H503" s="397" t="s">
        <v>1146</v>
      </c>
      <c r="I503" s="397" t="s">
        <v>1146</v>
      </c>
      <c r="J503" s="406"/>
      <c r="K503" s="406">
        <v>488.08</v>
      </c>
      <c r="L503" s="406">
        <v>-69248833.329999998</v>
      </c>
      <c r="M503" s="406"/>
    </row>
    <row r="504" spans="1:13" ht="12.2" hidden="1" customHeight="1" outlineLevel="2" x14ac:dyDescent="0.2">
      <c r="A504" s="397" t="s">
        <v>1861</v>
      </c>
      <c r="B504" s="397" t="s">
        <v>1426</v>
      </c>
      <c r="C504" s="397" t="s">
        <v>2313</v>
      </c>
      <c r="D504" s="397" t="s">
        <v>2314</v>
      </c>
      <c r="E504" s="397" t="s">
        <v>1146</v>
      </c>
      <c r="F504" s="397" t="s">
        <v>2315</v>
      </c>
      <c r="G504" s="397" t="s">
        <v>1146</v>
      </c>
      <c r="H504" s="397" t="s">
        <v>1146</v>
      </c>
      <c r="I504" s="397" t="s">
        <v>1146</v>
      </c>
      <c r="J504" s="406"/>
      <c r="K504" s="406">
        <v>659.49</v>
      </c>
      <c r="L504" s="406">
        <v>-69249492.819999993</v>
      </c>
      <c r="M504" s="406"/>
    </row>
    <row r="505" spans="1:13" ht="12.2" hidden="1" customHeight="1" outlineLevel="2" x14ac:dyDescent="0.2">
      <c r="A505" s="397" t="s">
        <v>1861</v>
      </c>
      <c r="B505" s="397" t="s">
        <v>1426</v>
      </c>
      <c r="C505" s="397" t="s">
        <v>2316</v>
      </c>
      <c r="D505" s="397" t="s">
        <v>1887</v>
      </c>
      <c r="E505" s="397" t="s">
        <v>1146</v>
      </c>
      <c r="F505" s="397" t="s">
        <v>2317</v>
      </c>
      <c r="G505" s="397" t="s">
        <v>1146</v>
      </c>
      <c r="H505" s="397" t="s">
        <v>1146</v>
      </c>
      <c r="I505" s="397" t="s">
        <v>1146</v>
      </c>
      <c r="J505" s="406"/>
      <c r="K505" s="406">
        <v>256.43</v>
      </c>
      <c r="L505" s="406">
        <v>-69249749.25</v>
      </c>
      <c r="M505" s="406"/>
    </row>
    <row r="506" spans="1:13" ht="12.2" hidden="1" customHeight="1" outlineLevel="2" x14ac:dyDescent="0.2">
      <c r="A506" s="397" t="s">
        <v>1861</v>
      </c>
      <c r="B506" s="397" t="s">
        <v>1426</v>
      </c>
      <c r="C506" s="397" t="s">
        <v>2318</v>
      </c>
      <c r="D506" s="397" t="s">
        <v>1430</v>
      </c>
      <c r="E506" s="397" t="s">
        <v>1146</v>
      </c>
      <c r="F506" s="397" t="s">
        <v>2263</v>
      </c>
      <c r="G506" s="397" t="s">
        <v>1146</v>
      </c>
      <c r="H506" s="397" t="s">
        <v>1146</v>
      </c>
      <c r="I506" s="397" t="s">
        <v>1146</v>
      </c>
      <c r="J506" s="406"/>
      <c r="K506" s="406">
        <v>90.5</v>
      </c>
      <c r="L506" s="406">
        <v>-69249839.75</v>
      </c>
      <c r="M506" s="406"/>
    </row>
    <row r="507" spans="1:13" ht="12.2" hidden="1" customHeight="1" outlineLevel="2" x14ac:dyDescent="0.2">
      <c r="A507" s="397" t="s">
        <v>1861</v>
      </c>
      <c r="B507" s="397" t="s">
        <v>1426</v>
      </c>
      <c r="C507" s="397" t="s">
        <v>1663</v>
      </c>
      <c r="D507" s="397" t="s">
        <v>1543</v>
      </c>
      <c r="E507" s="397" t="s">
        <v>1146</v>
      </c>
      <c r="F507" s="397" t="s">
        <v>2319</v>
      </c>
      <c r="G507" s="397" t="s">
        <v>1146</v>
      </c>
      <c r="H507" s="397" t="s">
        <v>1146</v>
      </c>
      <c r="I507" s="397" t="s">
        <v>1146</v>
      </c>
      <c r="J507" s="406"/>
      <c r="K507" s="406">
        <v>209.46</v>
      </c>
      <c r="L507" s="406">
        <v>-69250049.209999993</v>
      </c>
      <c r="M507" s="406"/>
    </row>
    <row r="508" spans="1:13" ht="12.2" hidden="1" customHeight="1" outlineLevel="2" x14ac:dyDescent="0.2">
      <c r="A508" s="397" t="s">
        <v>1861</v>
      </c>
      <c r="B508" s="397" t="s">
        <v>1245</v>
      </c>
      <c r="C508" s="397" t="s">
        <v>1665</v>
      </c>
      <c r="D508" s="397" t="s">
        <v>1666</v>
      </c>
      <c r="E508" s="397" t="s">
        <v>1146</v>
      </c>
      <c r="F508" s="397" t="s">
        <v>2320</v>
      </c>
      <c r="G508" s="397" t="s">
        <v>1146</v>
      </c>
      <c r="H508" s="397" t="s">
        <v>1146</v>
      </c>
      <c r="I508" s="397" t="s">
        <v>1146</v>
      </c>
      <c r="J508" s="406"/>
      <c r="K508" s="406">
        <v>1750</v>
      </c>
      <c r="L508" s="406">
        <v>-69251799.209999993</v>
      </c>
      <c r="M508" s="406"/>
    </row>
    <row r="509" spans="1:13" ht="12.2" hidden="1" customHeight="1" outlineLevel="2" x14ac:dyDescent="0.2">
      <c r="A509" s="397" t="s">
        <v>1861</v>
      </c>
      <c r="B509" s="397" t="s">
        <v>1245</v>
      </c>
      <c r="C509" s="397" t="s">
        <v>2321</v>
      </c>
      <c r="D509" s="397" t="s">
        <v>1887</v>
      </c>
      <c r="E509" s="397" t="s">
        <v>1146</v>
      </c>
      <c r="F509" s="397" t="s">
        <v>2322</v>
      </c>
      <c r="G509" s="397" t="s">
        <v>1146</v>
      </c>
      <c r="H509" s="397" t="s">
        <v>1146</v>
      </c>
      <c r="I509" s="397" t="s">
        <v>1146</v>
      </c>
      <c r="J509" s="406"/>
      <c r="K509" s="406">
        <v>1.1299999999999999</v>
      </c>
      <c r="L509" s="406">
        <v>-69251800.340000004</v>
      </c>
      <c r="M509" s="406"/>
    </row>
    <row r="510" spans="1:13" ht="12.2" hidden="1" customHeight="1" outlineLevel="2" x14ac:dyDescent="0.2">
      <c r="A510" s="397" t="s">
        <v>1861</v>
      </c>
      <c r="B510" s="397" t="s">
        <v>1245</v>
      </c>
      <c r="C510" s="397" t="s">
        <v>2323</v>
      </c>
      <c r="D510" s="397" t="s">
        <v>2324</v>
      </c>
      <c r="E510" s="397" t="s">
        <v>1146</v>
      </c>
      <c r="F510" s="397" t="s">
        <v>2325</v>
      </c>
      <c r="G510" s="397" t="s">
        <v>1146</v>
      </c>
      <c r="H510" s="397" t="s">
        <v>1146</v>
      </c>
      <c r="I510" s="397" t="s">
        <v>1146</v>
      </c>
      <c r="J510" s="406"/>
      <c r="K510" s="406">
        <v>301.45</v>
      </c>
      <c r="L510" s="406">
        <v>-69252101.790000007</v>
      </c>
      <c r="M510" s="406"/>
    </row>
    <row r="511" spans="1:13" ht="12.2" hidden="1" customHeight="1" outlineLevel="2" x14ac:dyDescent="0.2">
      <c r="A511" s="397" t="s">
        <v>1861</v>
      </c>
      <c r="B511" s="397" t="s">
        <v>1245</v>
      </c>
      <c r="C511" s="397" t="s">
        <v>2326</v>
      </c>
      <c r="D511" s="397" t="s">
        <v>1430</v>
      </c>
      <c r="E511" s="397" t="s">
        <v>1146</v>
      </c>
      <c r="F511" s="397" t="s">
        <v>2327</v>
      </c>
      <c r="G511" s="397" t="s">
        <v>1146</v>
      </c>
      <c r="H511" s="397" t="s">
        <v>1146</v>
      </c>
      <c r="I511" s="397" t="s">
        <v>1146</v>
      </c>
      <c r="J511" s="406"/>
      <c r="K511" s="406">
        <v>206.61</v>
      </c>
      <c r="L511" s="406">
        <v>-69252308.400000006</v>
      </c>
      <c r="M511" s="406"/>
    </row>
    <row r="512" spans="1:13" ht="12.2" hidden="1" customHeight="1" outlineLevel="2" x14ac:dyDescent="0.2">
      <c r="A512" s="397" t="s">
        <v>1861</v>
      </c>
      <c r="B512" s="397" t="s">
        <v>1245</v>
      </c>
      <c r="C512" s="397" t="s">
        <v>2328</v>
      </c>
      <c r="D512" s="397" t="s">
        <v>1499</v>
      </c>
      <c r="E512" s="397" t="s">
        <v>1146</v>
      </c>
      <c r="F512" s="397" t="s">
        <v>2329</v>
      </c>
      <c r="G512" s="397" t="s">
        <v>1146</v>
      </c>
      <c r="H512" s="397" t="s">
        <v>1146</v>
      </c>
      <c r="I512" s="397" t="s">
        <v>1146</v>
      </c>
      <c r="J512" s="406"/>
      <c r="K512" s="406">
        <v>1066.6099999999999</v>
      </c>
      <c r="L512" s="406">
        <v>-69253375.010000005</v>
      </c>
      <c r="M512" s="406"/>
    </row>
    <row r="513" spans="1:13" ht="12.2" hidden="1" customHeight="1" outlineLevel="2" x14ac:dyDescent="0.2">
      <c r="A513" s="397" t="s">
        <v>1861</v>
      </c>
      <c r="B513" s="397" t="s">
        <v>1245</v>
      </c>
      <c r="C513" s="397" t="s">
        <v>2330</v>
      </c>
      <c r="D513" s="397" t="s">
        <v>2331</v>
      </c>
      <c r="E513" s="397" t="s">
        <v>1146</v>
      </c>
      <c r="F513" s="397" t="s">
        <v>2332</v>
      </c>
      <c r="G513" s="397" t="s">
        <v>1146</v>
      </c>
      <c r="H513" s="397" t="s">
        <v>1146</v>
      </c>
      <c r="I513" s="397" t="s">
        <v>1146</v>
      </c>
      <c r="J513" s="406"/>
      <c r="K513" s="406">
        <v>265.70999999999998</v>
      </c>
      <c r="L513" s="406">
        <v>-69253640.719999999</v>
      </c>
      <c r="M513" s="406"/>
    </row>
    <row r="514" spans="1:13" ht="12.2" hidden="1" customHeight="1" outlineLevel="2" x14ac:dyDescent="0.2">
      <c r="A514" s="397" t="s">
        <v>1861</v>
      </c>
      <c r="B514" s="397" t="s">
        <v>1245</v>
      </c>
      <c r="C514" s="397" t="s">
        <v>2333</v>
      </c>
      <c r="D514" s="397" t="s">
        <v>2334</v>
      </c>
      <c r="E514" s="397" t="s">
        <v>1146</v>
      </c>
      <c r="F514" s="397" t="s">
        <v>2335</v>
      </c>
      <c r="G514" s="397" t="s">
        <v>1146</v>
      </c>
      <c r="H514" s="397" t="s">
        <v>1146</v>
      </c>
      <c r="I514" s="397" t="s">
        <v>1146</v>
      </c>
      <c r="J514" s="406"/>
      <c r="K514" s="406">
        <v>3367</v>
      </c>
      <c r="L514" s="406">
        <v>-69257007.719999999</v>
      </c>
      <c r="M514" s="406"/>
    </row>
    <row r="515" spans="1:13" ht="12.2" hidden="1" customHeight="1" outlineLevel="2" x14ac:dyDescent="0.2">
      <c r="A515" s="397" t="s">
        <v>1861</v>
      </c>
      <c r="B515" s="397" t="s">
        <v>1245</v>
      </c>
      <c r="C515" s="397" t="s">
        <v>2336</v>
      </c>
      <c r="D515" s="397" t="s">
        <v>2337</v>
      </c>
      <c r="E515" s="397" t="s">
        <v>1146</v>
      </c>
      <c r="F515" s="397" t="s">
        <v>2338</v>
      </c>
      <c r="G515" s="397" t="s">
        <v>1146</v>
      </c>
      <c r="H515" s="397" t="s">
        <v>1146</v>
      </c>
      <c r="I515" s="397" t="s">
        <v>1146</v>
      </c>
      <c r="J515" s="406"/>
      <c r="K515" s="406">
        <v>106.58</v>
      </c>
      <c r="L515" s="406">
        <v>-69257114.299999997</v>
      </c>
      <c r="M515" s="406"/>
    </row>
    <row r="516" spans="1:13" ht="12.2" hidden="1" customHeight="1" outlineLevel="2" x14ac:dyDescent="0.2">
      <c r="A516" s="397" t="s">
        <v>1861</v>
      </c>
      <c r="B516" s="397" t="s">
        <v>1245</v>
      </c>
      <c r="C516" s="397" t="s">
        <v>2339</v>
      </c>
      <c r="D516" s="397" t="s">
        <v>1486</v>
      </c>
      <c r="E516" s="397" t="s">
        <v>1146</v>
      </c>
      <c r="F516" s="397" t="s">
        <v>2340</v>
      </c>
      <c r="G516" s="397" t="s">
        <v>1146</v>
      </c>
      <c r="H516" s="397" t="s">
        <v>1146</v>
      </c>
      <c r="I516" s="397" t="s">
        <v>1146</v>
      </c>
      <c r="J516" s="406"/>
      <c r="K516" s="406">
        <v>1215.47</v>
      </c>
      <c r="L516" s="406">
        <v>-69258329.769999996</v>
      </c>
      <c r="M516" s="406"/>
    </row>
    <row r="517" spans="1:13" ht="12.2" hidden="1" customHeight="1" outlineLevel="2" x14ac:dyDescent="0.2">
      <c r="A517" s="397" t="s">
        <v>1861</v>
      </c>
      <c r="B517" s="397" t="s">
        <v>1245</v>
      </c>
      <c r="C517" s="397" t="s">
        <v>2341</v>
      </c>
      <c r="D517" s="397" t="s">
        <v>1693</v>
      </c>
      <c r="E517" s="397" t="s">
        <v>1146</v>
      </c>
      <c r="F517" s="397" t="s">
        <v>2342</v>
      </c>
      <c r="G517" s="397" t="s">
        <v>1146</v>
      </c>
      <c r="H517" s="397" t="s">
        <v>1146</v>
      </c>
      <c r="I517" s="397" t="s">
        <v>1146</v>
      </c>
      <c r="J517" s="406"/>
      <c r="K517" s="406">
        <v>489.46</v>
      </c>
      <c r="L517" s="406">
        <v>-69258819.230000004</v>
      </c>
      <c r="M517" s="406"/>
    </row>
    <row r="518" spans="1:13" ht="12.2" hidden="1" customHeight="1" outlineLevel="2" x14ac:dyDescent="0.2">
      <c r="A518" s="397" t="s">
        <v>1861</v>
      </c>
      <c r="B518" s="397" t="s">
        <v>1245</v>
      </c>
      <c r="C518" s="397" t="s">
        <v>2343</v>
      </c>
      <c r="D518" s="397" t="s">
        <v>2344</v>
      </c>
      <c r="E518" s="397" t="s">
        <v>1146</v>
      </c>
      <c r="F518" s="397" t="s">
        <v>2345</v>
      </c>
      <c r="G518" s="397" t="s">
        <v>1146</v>
      </c>
      <c r="H518" s="397" t="s">
        <v>1146</v>
      </c>
      <c r="I518" s="397" t="s">
        <v>1146</v>
      </c>
      <c r="J518" s="406"/>
      <c r="K518" s="406">
        <v>399.54</v>
      </c>
      <c r="L518" s="406">
        <v>-69259218.769999996</v>
      </c>
      <c r="M518" s="406"/>
    </row>
    <row r="519" spans="1:13" ht="12.2" hidden="1" customHeight="1" outlineLevel="2" x14ac:dyDescent="0.2">
      <c r="A519" s="397" t="s">
        <v>1861</v>
      </c>
      <c r="B519" s="397" t="s">
        <v>1440</v>
      </c>
      <c r="C519" s="397" t="s">
        <v>2346</v>
      </c>
      <c r="D519" s="397" t="s">
        <v>1938</v>
      </c>
      <c r="E519" s="397" t="s">
        <v>1146</v>
      </c>
      <c r="F519" s="397" t="s">
        <v>2347</v>
      </c>
      <c r="G519" s="397" t="s">
        <v>1146</v>
      </c>
      <c r="H519" s="397" t="s">
        <v>1146</v>
      </c>
      <c r="I519" s="397" t="s">
        <v>1146</v>
      </c>
      <c r="J519" s="406"/>
      <c r="K519" s="406">
        <v>259.04000000000002</v>
      </c>
      <c r="L519" s="406">
        <v>-69259477.810000002</v>
      </c>
      <c r="M519" s="406"/>
    </row>
    <row r="520" spans="1:13" ht="12.2" hidden="1" customHeight="1" outlineLevel="2" x14ac:dyDescent="0.2">
      <c r="A520" s="397" t="s">
        <v>1861</v>
      </c>
      <c r="B520" s="397" t="s">
        <v>1440</v>
      </c>
      <c r="C520" s="397" t="s">
        <v>2348</v>
      </c>
      <c r="D520" s="397" t="s">
        <v>2211</v>
      </c>
      <c r="E520" s="397" t="s">
        <v>1146</v>
      </c>
      <c r="F520" s="397" t="s">
        <v>2349</v>
      </c>
      <c r="G520" s="397" t="s">
        <v>1146</v>
      </c>
      <c r="H520" s="397" t="s">
        <v>1146</v>
      </c>
      <c r="I520" s="397" t="s">
        <v>1146</v>
      </c>
      <c r="J520" s="406"/>
      <c r="K520" s="406">
        <v>2512</v>
      </c>
      <c r="L520" s="406">
        <v>-69261989.810000002</v>
      </c>
      <c r="M520" s="406"/>
    </row>
    <row r="521" spans="1:13" ht="12.2" hidden="1" customHeight="1" outlineLevel="2" x14ac:dyDescent="0.2">
      <c r="A521" s="397" t="s">
        <v>1861</v>
      </c>
      <c r="B521" s="397" t="s">
        <v>1440</v>
      </c>
      <c r="C521" s="397" t="s">
        <v>2350</v>
      </c>
      <c r="D521" s="397" t="s">
        <v>2211</v>
      </c>
      <c r="E521" s="397" t="s">
        <v>1146</v>
      </c>
      <c r="F521" s="397" t="s">
        <v>2351</v>
      </c>
      <c r="G521" s="397" t="s">
        <v>1146</v>
      </c>
      <c r="H521" s="397" t="s">
        <v>1146</v>
      </c>
      <c r="I521" s="397" t="s">
        <v>1146</v>
      </c>
      <c r="J521" s="406"/>
      <c r="K521" s="406">
        <v>153.35</v>
      </c>
      <c r="L521" s="406">
        <v>-69262143.159999996</v>
      </c>
      <c r="M521" s="406"/>
    </row>
    <row r="522" spans="1:13" ht="12.2" hidden="1" customHeight="1" outlineLevel="2" x14ac:dyDescent="0.2">
      <c r="A522" s="397" t="s">
        <v>1861</v>
      </c>
      <c r="B522" s="397" t="s">
        <v>1440</v>
      </c>
      <c r="C522" s="397" t="s">
        <v>2352</v>
      </c>
      <c r="D522" s="397" t="s">
        <v>1641</v>
      </c>
      <c r="E522" s="397" t="s">
        <v>1146</v>
      </c>
      <c r="F522" s="397" t="s">
        <v>2353</v>
      </c>
      <c r="G522" s="397" t="s">
        <v>1146</v>
      </c>
      <c r="H522" s="397" t="s">
        <v>1146</v>
      </c>
      <c r="I522" s="397" t="s">
        <v>1146</v>
      </c>
      <c r="J522" s="406"/>
      <c r="K522" s="406">
        <v>26.83</v>
      </c>
      <c r="L522" s="406">
        <v>-69262169.989999995</v>
      </c>
      <c r="M522" s="406"/>
    </row>
    <row r="523" spans="1:13" ht="12.2" hidden="1" customHeight="1" outlineLevel="2" x14ac:dyDescent="0.2">
      <c r="A523" s="397" t="s">
        <v>1861</v>
      </c>
      <c r="B523" s="397" t="s">
        <v>1440</v>
      </c>
      <c r="C523" s="397" t="s">
        <v>2354</v>
      </c>
      <c r="D523" s="397" t="s">
        <v>1496</v>
      </c>
      <c r="E523" s="397" t="s">
        <v>1146</v>
      </c>
      <c r="F523" s="397" t="s">
        <v>2355</v>
      </c>
      <c r="G523" s="397" t="s">
        <v>1146</v>
      </c>
      <c r="H523" s="397" t="s">
        <v>1146</v>
      </c>
      <c r="I523" s="397" t="s">
        <v>1146</v>
      </c>
      <c r="J523" s="406"/>
      <c r="K523" s="406">
        <v>56.9</v>
      </c>
      <c r="L523" s="406">
        <v>-69262226.890000001</v>
      </c>
      <c r="M523" s="406"/>
    </row>
    <row r="524" spans="1:13" ht="12.2" hidden="1" customHeight="1" outlineLevel="2" x14ac:dyDescent="0.2">
      <c r="A524" s="397" t="s">
        <v>1861</v>
      </c>
      <c r="B524" s="397" t="s">
        <v>1440</v>
      </c>
      <c r="C524" s="397" t="s">
        <v>2356</v>
      </c>
      <c r="D524" s="397" t="s">
        <v>2357</v>
      </c>
      <c r="E524" s="397" t="s">
        <v>1146</v>
      </c>
      <c r="F524" s="397" t="s">
        <v>2358</v>
      </c>
      <c r="G524" s="397" t="s">
        <v>1146</v>
      </c>
      <c r="H524" s="397" t="s">
        <v>1146</v>
      </c>
      <c r="I524" s="397" t="s">
        <v>1146</v>
      </c>
      <c r="J524" s="406"/>
      <c r="K524" s="406">
        <v>96.6</v>
      </c>
      <c r="L524" s="406">
        <v>-69262323.489999995</v>
      </c>
      <c r="M524" s="406"/>
    </row>
    <row r="525" spans="1:13" ht="12.2" hidden="1" customHeight="1" outlineLevel="2" x14ac:dyDescent="0.2">
      <c r="A525" s="397" t="s">
        <v>1861</v>
      </c>
      <c r="B525" s="397" t="s">
        <v>1440</v>
      </c>
      <c r="C525" s="397" t="s">
        <v>2359</v>
      </c>
      <c r="D525" s="397" t="s">
        <v>2063</v>
      </c>
      <c r="E525" s="397" t="s">
        <v>1146</v>
      </c>
      <c r="F525" s="397" t="s">
        <v>2360</v>
      </c>
      <c r="G525" s="397" t="s">
        <v>1146</v>
      </c>
      <c r="H525" s="397" t="s">
        <v>1146</v>
      </c>
      <c r="I525" s="397" t="s">
        <v>1146</v>
      </c>
      <c r="J525" s="406"/>
      <c r="K525" s="406">
        <v>83.25</v>
      </c>
      <c r="L525" s="406">
        <v>-69262406.739999995</v>
      </c>
      <c r="M525" s="406"/>
    </row>
    <row r="526" spans="1:13" ht="12.2" hidden="1" customHeight="1" outlineLevel="2" x14ac:dyDescent="0.2">
      <c r="A526" s="397" t="s">
        <v>1861</v>
      </c>
      <c r="B526" s="397" t="s">
        <v>1251</v>
      </c>
      <c r="C526" s="397" t="s">
        <v>2361</v>
      </c>
      <c r="D526" s="397" t="s">
        <v>2362</v>
      </c>
      <c r="E526" s="397" t="s">
        <v>1146</v>
      </c>
      <c r="F526" s="397" t="s">
        <v>2363</v>
      </c>
      <c r="G526" s="397" t="s">
        <v>1146</v>
      </c>
      <c r="H526" s="397" t="s">
        <v>1146</v>
      </c>
      <c r="I526" s="397" t="s">
        <v>1146</v>
      </c>
      <c r="J526" s="406"/>
      <c r="K526" s="406">
        <v>191.87</v>
      </c>
      <c r="L526" s="406">
        <v>-69262598.609999999</v>
      </c>
      <c r="M526" s="406"/>
    </row>
    <row r="527" spans="1:13" ht="12.2" hidden="1" customHeight="1" outlineLevel="2" x14ac:dyDescent="0.2">
      <c r="A527" s="397" t="s">
        <v>1861</v>
      </c>
      <c r="B527" s="397" t="s">
        <v>1251</v>
      </c>
      <c r="C527" s="397" t="s">
        <v>2364</v>
      </c>
      <c r="D527" s="397" t="s">
        <v>1499</v>
      </c>
      <c r="E527" s="397" t="s">
        <v>1146</v>
      </c>
      <c r="F527" s="397" t="s">
        <v>2365</v>
      </c>
      <c r="G527" s="397" t="s">
        <v>1146</v>
      </c>
      <c r="H527" s="397" t="s">
        <v>1146</v>
      </c>
      <c r="I527" s="397" t="s">
        <v>1146</v>
      </c>
      <c r="J527" s="406"/>
      <c r="K527" s="406">
        <v>707.16</v>
      </c>
      <c r="L527" s="406">
        <v>-69263305.769999996</v>
      </c>
      <c r="M527" s="406"/>
    </row>
    <row r="528" spans="1:13" ht="12.2" hidden="1" customHeight="1" outlineLevel="2" x14ac:dyDescent="0.2">
      <c r="A528" s="397" t="s">
        <v>1861</v>
      </c>
      <c r="B528" s="397" t="s">
        <v>1251</v>
      </c>
      <c r="C528" s="397" t="s">
        <v>2366</v>
      </c>
      <c r="D528" s="397" t="s">
        <v>1693</v>
      </c>
      <c r="E528" s="397" t="s">
        <v>1146</v>
      </c>
      <c r="F528" s="397" t="s">
        <v>2367</v>
      </c>
      <c r="G528" s="397" t="s">
        <v>1146</v>
      </c>
      <c r="H528" s="397" t="s">
        <v>1146</v>
      </c>
      <c r="I528" s="397" t="s">
        <v>1146</v>
      </c>
      <c r="J528" s="406"/>
      <c r="K528" s="406">
        <v>207.77</v>
      </c>
      <c r="L528" s="406">
        <v>-69263513.540000007</v>
      </c>
      <c r="M528" s="406"/>
    </row>
    <row r="529" spans="1:13" ht="12.2" hidden="1" customHeight="1" outlineLevel="2" x14ac:dyDescent="0.2">
      <c r="A529" s="397" t="s">
        <v>1861</v>
      </c>
      <c r="B529" s="397" t="s">
        <v>1251</v>
      </c>
      <c r="C529" s="397" t="s">
        <v>2368</v>
      </c>
      <c r="D529" s="397" t="s">
        <v>2369</v>
      </c>
      <c r="E529" s="397" t="s">
        <v>1146</v>
      </c>
      <c r="F529" s="397" t="s">
        <v>2370</v>
      </c>
      <c r="G529" s="397" t="s">
        <v>1146</v>
      </c>
      <c r="H529" s="397" t="s">
        <v>1146</v>
      </c>
      <c r="I529" s="397" t="s">
        <v>1146</v>
      </c>
      <c r="J529" s="406"/>
      <c r="K529" s="406">
        <v>293.45</v>
      </c>
      <c r="L529" s="406">
        <v>-69263806.989999995</v>
      </c>
      <c r="M529" s="406"/>
    </row>
    <row r="530" spans="1:13" ht="12.2" hidden="1" customHeight="1" outlineLevel="2" x14ac:dyDescent="0.2">
      <c r="A530" s="397" t="s">
        <v>1861</v>
      </c>
      <c r="B530" s="397" t="s">
        <v>1251</v>
      </c>
      <c r="C530" s="397" t="s">
        <v>2371</v>
      </c>
      <c r="D530" s="397" t="s">
        <v>2291</v>
      </c>
      <c r="E530" s="397" t="s">
        <v>1146</v>
      </c>
      <c r="F530" s="397" t="s">
        <v>2372</v>
      </c>
      <c r="G530" s="397" t="s">
        <v>1146</v>
      </c>
      <c r="H530" s="397" t="s">
        <v>1146</v>
      </c>
      <c r="I530" s="397" t="s">
        <v>1146</v>
      </c>
      <c r="J530" s="406"/>
      <c r="K530" s="406">
        <v>507</v>
      </c>
      <c r="L530" s="406">
        <v>-69264313.989999995</v>
      </c>
      <c r="M530" s="406"/>
    </row>
    <row r="531" spans="1:13" ht="12.2" hidden="1" customHeight="1" outlineLevel="2" x14ac:dyDescent="0.2">
      <c r="A531" s="397" t="s">
        <v>1861</v>
      </c>
      <c r="B531" s="397" t="s">
        <v>1251</v>
      </c>
      <c r="C531" s="397" t="s">
        <v>2373</v>
      </c>
      <c r="D531" s="397" t="s">
        <v>2291</v>
      </c>
      <c r="E531" s="397" t="s">
        <v>1146</v>
      </c>
      <c r="F531" s="397" t="s">
        <v>2374</v>
      </c>
      <c r="G531" s="397" t="s">
        <v>1146</v>
      </c>
      <c r="H531" s="397" t="s">
        <v>1146</v>
      </c>
      <c r="I531" s="397" t="s">
        <v>1146</v>
      </c>
      <c r="J531" s="406"/>
      <c r="K531" s="406">
        <v>170</v>
      </c>
      <c r="L531" s="406">
        <v>-69264483.989999995</v>
      </c>
      <c r="M531" s="406"/>
    </row>
    <row r="532" spans="1:13" ht="12.2" hidden="1" customHeight="1" outlineLevel="2" x14ac:dyDescent="0.2">
      <c r="A532" s="397" t="s">
        <v>1861</v>
      </c>
      <c r="B532" s="397" t="s">
        <v>1251</v>
      </c>
      <c r="C532" s="397" t="s">
        <v>1682</v>
      </c>
      <c r="D532" s="397" t="s">
        <v>1683</v>
      </c>
      <c r="E532" s="397" t="s">
        <v>1146</v>
      </c>
      <c r="F532" s="397" t="s">
        <v>2375</v>
      </c>
      <c r="G532" s="397" t="s">
        <v>1146</v>
      </c>
      <c r="H532" s="397" t="s">
        <v>1146</v>
      </c>
      <c r="I532" s="397" t="s">
        <v>1146</v>
      </c>
      <c r="J532" s="406"/>
      <c r="K532" s="406">
        <v>520.34</v>
      </c>
      <c r="L532" s="406">
        <v>-69265004.329999998</v>
      </c>
      <c r="M532" s="406"/>
    </row>
    <row r="533" spans="1:13" ht="12.2" hidden="1" customHeight="1" outlineLevel="2" x14ac:dyDescent="0.2">
      <c r="A533" s="397" t="s">
        <v>1861</v>
      </c>
      <c r="B533" s="397" t="s">
        <v>1251</v>
      </c>
      <c r="C533" s="397" t="s">
        <v>2376</v>
      </c>
      <c r="D533" s="397" t="s">
        <v>2377</v>
      </c>
      <c r="E533" s="397" t="s">
        <v>1146</v>
      </c>
      <c r="F533" s="397" t="s">
        <v>2378</v>
      </c>
      <c r="G533" s="397" t="s">
        <v>1146</v>
      </c>
      <c r="H533" s="397" t="s">
        <v>1146</v>
      </c>
      <c r="I533" s="397" t="s">
        <v>1146</v>
      </c>
      <c r="J533" s="406"/>
      <c r="K533" s="406">
        <v>79.72</v>
      </c>
      <c r="L533" s="406">
        <v>-69265084.049999997</v>
      </c>
      <c r="M533" s="406"/>
    </row>
    <row r="534" spans="1:13" ht="12.2" hidden="1" customHeight="1" outlineLevel="2" x14ac:dyDescent="0.2">
      <c r="A534" s="397" t="s">
        <v>1861</v>
      </c>
      <c r="B534" s="397" t="s">
        <v>1251</v>
      </c>
      <c r="C534" s="397" t="s">
        <v>2379</v>
      </c>
      <c r="D534" s="397" t="s">
        <v>2380</v>
      </c>
      <c r="E534" s="397" t="s">
        <v>1146</v>
      </c>
      <c r="F534" s="397" t="s">
        <v>2381</v>
      </c>
      <c r="G534" s="397" t="s">
        <v>1146</v>
      </c>
      <c r="H534" s="397" t="s">
        <v>1146</v>
      </c>
      <c r="I534" s="397" t="s">
        <v>1146</v>
      </c>
      <c r="J534" s="406"/>
      <c r="K534" s="406">
        <v>158.01</v>
      </c>
      <c r="L534" s="406">
        <v>-69265242.060000002</v>
      </c>
      <c r="M534" s="406"/>
    </row>
    <row r="535" spans="1:13" ht="12.2" hidden="1" customHeight="1" outlineLevel="2" x14ac:dyDescent="0.2">
      <c r="A535" s="397" t="s">
        <v>1861</v>
      </c>
      <c r="B535" s="397" t="s">
        <v>1251</v>
      </c>
      <c r="C535" s="397" t="s">
        <v>2382</v>
      </c>
      <c r="D535" s="397" t="s">
        <v>2066</v>
      </c>
      <c r="E535" s="397" t="s">
        <v>1146</v>
      </c>
      <c r="F535" s="397" t="s">
        <v>2383</v>
      </c>
      <c r="G535" s="397" t="s">
        <v>1146</v>
      </c>
      <c r="H535" s="397" t="s">
        <v>1146</v>
      </c>
      <c r="I535" s="397" t="s">
        <v>1146</v>
      </c>
      <c r="J535" s="406"/>
      <c r="K535" s="406">
        <v>1195.0999999999999</v>
      </c>
      <c r="L535" s="406">
        <v>-69266437.159999996</v>
      </c>
      <c r="M535" s="406"/>
    </row>
    <row r="536" spans="1:13" ht="12.2" hidden="1" customHeight="1" outlineLevel="2" x14ac:dyDescent="0.2">
      <c r="A536" s="397" t="s">
        <v>1861</v>
      </c>
      <c r="B536" s="397" t="s">
        <v>1251</v>
      </c>
      <c r="C536" s="397" t="s">
        <v>2384</v>
      </c>
      <c r="D536" s="397" t="s">
        <v>1496</v>
      </c>
      <c r="E536" s="397" t="s">
        <v>1146</v>
      </c>
      <c r="F536" s="397" t="s">
        <v>2385</v>
      </c>
      <c r="G536" s="397" t="s">
        <v>1146</v>
      </c>
      <c r="H536" s="397" t="s">
        <v>1146</v>
      </c>
      <c r="I536" s="397" t="s">
        <v>1146</v>
      </c>
      <c r="J536" s="406"/>
      <c r="K536" s="406">
        <v>84.17</v>
      </c>
      <c r="L536" s="406">
        <v>-69266521.329999998</v>
      </c>
      <c r="M536" s="406"/>
    </row>
    <row r="537" spans="1:13" ht="12.2" hidden="1" customHeight="1" outlineLevel="2" x14ac:dyDescent="0.2">
      <c r="A537" s="397" t="s">
        <v>1861</v>
      </c>
      <c r="B537" s="397" t="s">
        <v>1251</v>
      </c>
      <c r="C537" s="397" t="s">
        <v>2386</v>
      </c>
      <c r="D537" s="397" t="s">
        <v>2211</v>
      </c>
      <c r="E537" s="397" t="s">
        <v>1146</v>
      </c>
      <c r="F537" s="397" t="s">
        <v>2387</v>
      </c>
      <c r="G537" s="397" t="s">
        <v>1146</v>
      </c>
      <c r="H537" s="397" t="s">
        <v>1146</v>
      </c>
      <c r="I537" s="397" t="s">
        <v>1146</v>
      </c>
      <c r="J537" s="406"/>
      <c r="K537" s="406">
        <v>2050.7600000000002</v>
      </c>
      <c r="L537" s="406">
        <v>-69268572.090000004</v>
      </c>
      <c r="M537" s="406"/>
    </row>
    <row r="538" spans="1:13" ht="12.2" hidden="1" customHeight="1" outlineLevel="2" x14ac:dyDescent="0.2">
      <c r="A538" s="397" t="s">
        <v>1861</v>
      </c>
      <c r="B538" s="397" t="s">
        <v>1251</v>
      </c>
      <c r="C538" s="397" t="s">
        <v>2388</v>
      </c>
      <c r="D538" s="397" t="s">
        <v>2389</v>
      </c>
      <c r="E538" s="397" t="s">
        <v>1146</v>
      </c>
      <c r="F538" s="397" t="s">
        <v>2390</v>
      </c>
      <c r="G538" s="397" t="s">
        <v>1146</v>
      </c>
      <c r="H538" s="397" t="s">
        <v>1146</v>
      </c>
      <c r="I538" s="397" t="s">
        <v>1146</v>
      </c>
      <c r="J538" s="406"/>
      <c r="K538" s="406">
        <v>554.48</v>
      </c>
      <c r="L538" s="406">
        <v>-69269126.569999993</v>
      </c>
      <c r="M538" s="406"/>
    </row>
    <row r="539" spans="1:13" ht="12.2" hidden="1" customHeight="1" outlineLevel="2" x14ac:dyDescent="0.2">
      <c r="A539" s="397" t="s">
        <v>1861</v>
      </c>
      <c r="B539" s="397" t="s">
        <v>1251</v>
      </c>
      <c r="C539" s="397" t="s">
        <v>1687</v>
      </c>
      <c r="D539" s="397" t="s">
        <v>1688</v>
      </c>
      <c r="E539" s="397" t="s">
        <v>1146</v>
      </c>
      <c r="F539" s="397" t="s">
        <v>2391</v>
      </c>
      <c r="G539" s="397" t="s">
        <v>1146</v>
      </c>
      <c r="H539" s="397" t="s">
        <v>1146</v>
      </c>
      <c r="I539" s="397" t="s">
        <v>1146</v>
      </c>
      <c r="J539" s="406"/>
      <c r="K539" s="406">
        <v>64.61</v>
      </c>
      <c r="L539" s="406">
        <v>-69269191.180000007</v>
      </c>
      <c r="M539" s="406"/>
    </row>
    <row r="540" spans="1:13" ht="12.2" hidden="1" customHeight="1" outlineLevel="2" x14ac:dyDescent="0.2">
      <c r="A540" s="397" t="s">
        <v>1861</v>
      </c>
      <c r="B540" s="397" t="s">
        <v>1251</v>
      </c>
      <c r="C540" s="397" t="s">
        <v>2392</v>
      </c>
      <c r="D540" s="397" t="s">
        <v>1641</v>
      </c>
      <c r="E540" s="397" t="s">
        <v>1146</v>
      </c>
      <c r="F540" s="397" t="s">
        <v>2393</v>
      </c>
      <c r="G540" s="397" t="s">
        <v>1146</v>
      </c>
      <c r="H540" s="397" t="s">
        <v>1146</v>
      </c>
      <c r="I540" s="397" t="s">
        <v>1146</v>
      </c>
      <c r="J540" s="406"/>
      <c r="K540" s="406">
        <v>225.73</v>
      </c>
      <c r="L540" s="406">
        <v>-69269416.909999996</v>
      </c>
      <c r="M540" s="406"/>
    </row>
    <row r="541" spans="1:13" ht="12.2" hidden="1" customHeight="1" outlineLevel="2" x14ac:dyDescent="0.2">
      <c r="A541" s="397" t="s">
        <v>1861</v>
      </c>
      <c r="B541" s="397" t="s">
        <v>1451</v>
      </c>
      <c r="C541" s="397" t="s">
        <v>2394</v>
      </c>
      <c r="D541" s="397" t="s">
        <v>1887</v>
      </c>
      <c r="E541" s="397" t="s">
        <v>1146</v>
      </c>
      <c r="F541" s="397" t="s">
        <v>2395</v>
      </c>
      <c r="G541" s="397" t="s">
        <v>1146</v>
      </c>
      <c r="H541" s="397" t="s">
        <v>1146</v>
      </c>
      <c r="I541" s="397" t="s">
        <v>1146</v>
      </c>
      <c r="J541" s="406"/>
      <c r="K541" s="406">
        <v>2.25</v>
      </c>
      <c r="L541" s="406">
        <v>-69269419.159999996</v>
      </c>
      <c r="M541" s="406"/>
    </row>
    <row r="542" spans="1:13" ht="12.2" hidden="1" customHeight="1" outlineLevel="2" x14ac:dyDescent="0.2">
      <c r="A542" s="397" t="s">
        <v>1861</v>
      </c>
      <c r="B542" s="397" t="s">
        <v>1451</v>
      </c>
      <c r="C542" s="397" t="s">
        <v>2396</v>
      </c>
      <c r="D542" s="397" t="s">
        <v>2397</v>
      </c>
      <c r="E542" s="397" t="s">
        <v>1146</v>
      </c>
      <c r="F542" s="397" t="s">
        <v>2398</v>
      </c>
      <c r="G542" s="397" t="s">
        <v>1146</v>
      </c>
      <c r="H542" s="397" t="s">
        <v>1146</v>
      </c>
      <c r="I542" s="397" t="s">
        <v>1146</v>
      </c>
      <c r="J542" s="406"/>
      <c r="K542" s="406">
        <v>247.47</v>
      </c>
      <c r="L542" s="406">
        <v>-69269666.629999995</v>
      </c>
      <c r="M542" s="406"/>
    </row>
    <row r="543" spans="1:13" ht="12.2" hidden="1" customHeight="1" outlineLevel="2" x14ac:dyDescent="0.2">
      <c r="A543" s="397" t="s">
        <v>1861</v>
      </c>
      <c r="B543" s="397" t="s">
        <v>1451</v>
      </c>
      <c r="C543" s="397" t="s">
        <v>2399</v>
      </c>
      <c r="D543" s="397" t="s">
        <v>2211</v>
      </c>
      <c r="E543" s="397" t="s">
        <v>1146</v>
      </c>
      <c r="F543" s="397" t="s">
        <v>2400</v>
      </c>
      <c r="G543" s="397" t="s">
        <v>1146</v>
      </c>
      <c r="H543" s="397" t="s">
        <v>1146</v>
      </c>
      <c r="I543" s="397" t="s">
        <v>1146</v>
      </c>
      <c r="J543" s="406"/>
      <c r="K543" s="406">
        <v>757.28</v>
      </c>
      <c r="L543" s="406">
        <v>-69270423.909999996</v>
      </c>
      <c r="M543" s="406"/>
    </row>
    <row r="544" spans="1:13" ht="12.2" hidden="1" customHeight="1" outlineLevel="2" x14ac:dyDescent="0.2">
      <c r="A544" s="397" t="s">
        <v>1861</v>
      </c>
      <c r="B544" s="397" t="s">
        <v>1451</v>
      </c>
      <c r="C544" s="397" t="s">
        <v>2401</v>
      </c>
      <c r="D544" s="397" t="s">
        <v>2402</v>
      </c>
      <c r="E544" s="397" t="s">
        <v>1146</v>
      </c>
      <c r="F544" s="397" t="s">
        <v>2403</v>
      </c>
      <c r="G544" s="397" t="s">
        <v>1146</v>
      </c>
      <c r="H544" s="397" t="s">
        <v>1146</v>
      </c>
      <c r="I544" s="397" t="s">
        <v>1146</v>
      </c>
      <c r="J544" s="406"/>
      <c r="K544" s="406">
        <v>257.43</v>
      </c>
      <c r="L544" s="406">
        <v>-69270681.340000004</v>
      </c>
      <c r="M544" s="406"/>
    </row>
    <row r="545" spans="1:13" ht="12.2" hidden="1" customHeight="1" outlineLevel="2" x14ac:dyDescent="0.2">
      <c r="A545" s="397" t="s">
        <v>1861</v>
      </c>
      <c r="B545" s="397" t="s">
        <v>1451</v>
      </c>
      <c r="C545" s="397" t="s">
        <v>2404</v>
      </c>
      <c r="D545" s="397" t="s">
        <v>2405</v>
      </c>
      <c r="E545" s="397" t="s">
        <v>1146</v>
      </c>
      <c r="F545" s="397" t="s">
        <v>2406</v>
      </c>
      <c r="G545" s="397" t="s">
        <v>1146</v>
      </c>
      <c r="H545" s="397" t="s">
        <v>1146</v>
      </c>
      <c r="I545" s="397" t="s">
        <v>1146</v>
      </c>
      <c r="J545" s="406"/>
      <c r="K545" s="406">
        <v>268.83999999999997</v>
      </c>
      <c r="L545" s="406">
        <v>-69270950.180000007</v>
      </c>
      <c r="M545" s="406"/>
    </row>
    <row r="546" spans="1:13" ht="12.2" hidden="1" customHeight="1" outlineLevel="2" x14ac:dyDescent="0.2">
      <c r="A546" s="397" t="s">
        <v>1861</v>
      </c>
      <c r="B546" s="397" t="s">
        <v>1451</v>
      </c>
      <c r="C546" s="397" t="s">
        <v>2407</v>
      </c>
      <c r="D546" s="397" t="s">
        <v>2211</v>
      </c>
      <c r="E546" s="397" t="s">
        <v>1146</v>
      </c>
      <c r="F546" s="397" t="s">
        <v>2408</v>
      </c>
      <c r="G546" s="397" t="s">
        <v>1146</v>
      </c>
      <c r="H546" s="397" t="s">
        <v>1146</v>
      </c>
      <c r="I546" s="397" t="s">
        <v>1146</v>
      </c>
      <c r="J546" s="406"/>
      <c r="K546" s="406">
        <v>239.82</v>
      </c>
      <c r="L546" s="406">
        <v>-69271190</v>
      </c>
      <c r="M546" s="406"/>
    </row>
    <row r="547" spans="1:13" ht="12.2" hidden="1" customHeight="1" outlineLevel="2" x14ac:dyDescent="0.2">
      <c r="A547" s="397" t="s">
        <v>1861</v>
      </c>
      <c r="B547" s="397" t="s">
        <v>1451</v>
      </c>
      <c r="C547" s="397" t="s">
        <v>2409</v>
      </c>
      <c r="D547" s="397" t="s">
        <v>1350</v>
      </c>
      <c r="E547" s="397" t="s">
        <v>1146</v>
      </c>
      <c r="F547" s="397" t="s">
        <v>2410</v>
      </c>
      <c r="G547" s="397" t="s">
        <v>1146</v>
      </c>
      <c r="H547" s="397" t="s">
        <v>1146</v>
      </c>
      <c r="I547" s="397" t="s">
        <v>1146</v>
      </c>
      <c r="J547" s="406"/>
      <c r="K547" s="406">
        <v>689.99</v>
      </c>
      <c r="L547" s="406">
        <v>-69271879.989999995</v>
      </c>
      <c r="M547" s="406"/>
    </row>
    <row r="548" spans="1:13" ht="12.2" hidden="1" customHeight="1" outlineLevel="2" x14ac:dyDescent="0.2">
      <c r="A548" s="397" t="s">
        <v>1861</v>
      </c>
      <c r="B548" s="397" t="s">
        <v>1451</v>
      </c>
      <c r="C548" s="397" t="s">
        <v>2411</v>
      </c>
      <c r="D548" s="397" t="s">
        <v>2412</v>
      </c>
      <c r="E548" s="397" t="s">
        <v>1146</v>
      </c>
      <c r="F548" s="397" t="s">
        <v>2413</v>
      </c>
      <c r="G548" s="397" t="s">
        <v>1146</v>
      </c>
      <c r="H548" s="397" t="s">
        <v>1146</v>
      </c>
      <c r="I548" s="397" t="s">
        <v>1146</v>
      </c>
      <c r="J548" s="406"/>
      <c r="K548" s="406">
        <v>243.35</v>
      </c>
      <c r="L548" s="406">
        <v>-69272123.340000004</v>
      </c>
      <c r="M548" s="406"/>
    </row>
    <row r="549" spans="1:13" ht="12.2" hidden="1" customHeight="1" outlineLevel="2" x14ac:dyDescent="0.2">
      <c r="A549" s="397" t="s">
        <v>1861</v>
      </c>
      <c r="B549" s="397" t="s">
        <v>1255</v>
      </c>
      <c r="C549" s="397" t="s">
        <v>2414</v>
      </c>
      <c r="D549" s="397" t="s">
        <v>2415</v>
      </c>
      <c r="E549" s="397" t="s">
        <v>1146</v>
      </c>
      <c r="F549" s="397" t="s">
        <v>2416</v>
      </c>
      <c r="G549" s="397" t="s">
        <v>1146</v>
      </c>
      <c r="H549" s="397" t="s">
        <v>1146</v>
      </c>
      <c r="I549" s="397" t="s">
        <v>1146</v>
      </c>
      <c r="J549" s="406"/>
      <c r="K549" s="406">
        <v>1001.29</v>
      </c>
      <c r="L549" s="406">
        <v>-69273124.629999995</v>
      </c>
      <c r="M549" s="406"/>
    </row>
    <row r="550" spans="1:13" ht="12.2" hidden="1" customHeight="1" outlineLevel="2" x14ac:dyDescent="0.2">
      <c r="A550" s="397" t="s">
        <v>1861</v>
      </c>
      <c r="B550" s="397" t="s">
        <v>1255</v>
      </c>
      <c r="C550" s="397" t="s">
        <v>2417</v>
      </c>
      <c r="D550" s="397" t="s">
        <v>2397</v>
      </c>
      <c r="E550" s="397" t="s">
        <v>1146</v>
      </c>
      <c r="F550" s="397" t="s">
        <v>2418</v>
      </c>
      <c r="G550" s="397" t="s">
        <v>1146</v>
      </c>
      <c r="H550" s="397" t="s">
        <v>1146</v>
      </c>
      <c r="I550" s="397" t="s">
        <v>1146</v>
      </c>
      <c r="J550" s="406"/>
      <c r="K550" s="406">
        <v>328.75</v>
      </c>
      <c r="L550" s="406">
        <v>-69273453.379999995</v>
      </c>
      <c r="M550" s="406"/>
    </row>
    <row r="551" spans="1:13" ht="12.2" hidden="1" customHeight="1" outlineLevel="2" x14ac:dyDescent="0.2">
      <c r="A551" s="397" t="s">
        <v>1861</v>
      </c>
      <c r="B551" s="397" t="s">
        <v>1255</v>
      </c>
      <c r="C551" s="397" t="s">
        <v>2419</v>
      </c>
      <c r="D551" s="397" t="s">
        <v>2420</v>
      </c>
      <c r="E551" s="397" t="s">
        <v>1146</v>
      </c>
      <c r="F551" s="397" t="s">
        <v>2421</v>
      </c>
      <c r="G551" s="397" t="s">
        <v>1146</v>
      </c>
      <c r="H551" s="397" t="s">
        <v>1146</v>
      </c>
      <c r="I551" s="397" t="s">
        <v>1146</v>
      </c>
      <c r="J551" s="406"/>
      <c r="K551" s="406">
        <v>363.92</v>
      </c>
      <c r="L551" s="406">
        <v>-69273817.299999997</v>
      </c>
      <c r="M551" s="406"/>
    </row>
    <row r="552" spans="1:13" ht="12.2" hidden="1" customHeight="1" outlineLevel="2" x14ac:dyDescent="0.2">
      <c r="A552" s="397" t="s">
        <v>1861</v>
      </c>
      <c r="B552" s="397" t="s">
        <v>1255</v>
      </c>
      <c r="C552" s="397" t="s">
        <v>2422</v>
      </c>
      <c r="D552" s="397" t="s">
        <v>2423</v>
      </c>
      <c r="E552" s="397" t="s">
        <v>1146</v>
      </c>
      <c r="F552" s="397" t="s">
        <v>2424</v>
      </c>
      <c r="G552" s="397" t="s">
        <v>1146</v>
      </c>
      <c r="H552" s="397" t="s">
        <v>1146</v>
      </c>
      <c r="I552" s="397" t="s">
        <v>1146</v>
      </c>
      <c r="J552" s="406"/>
      <c r="K552" s="406">
        <v>4.74</v>
      </c>
      <c r="L552" s="406">
        <v>-69273822.040000007</v>
      </c>
      <c r="M552" s="406"/>
    </row>
    <row r="553" spans="1:13" ht="12.2" hidden="1" customHeight="1" outlineLevel="2" x14ac:dyDescent="0.2">
      <c r="A553" s="397" t="s">
        <v>1861</v>
      </c>
      <c r="B553" s="397" t="s">
        <v>1255</v>
      </c>
      <c r="C553" s="397" t="s">
        <v>1692</v>
      </c>
      <c r="D553" s="397" t="s">
        <v>1693</v>
      </c>
      <c r="E553" s="397" t="s">
        <v>1146</v>
      </c>
      <c r="F553" s="397" t="s">
        <v>2425</v>
      </c>
      <c r="G553" s="397" t="s">
        <v>1146</v>
      </c>
      <c r="H553" s="397" t="s">
        <v>1146</v>
      </c>
      <c r="I553" s="397" t="s">
        <v>1146</v>
      </c>
      <c r="J553" s="406"/>
      <c r="K553" s="406">
        <v>596.91999999999996</v>
      </c>
      <c r="L553" s="406">
        <v>-69274418.959999993</v>
      </c>
      <c r="M553" s="406"/>
    </row>
    <row r="554" spans="1:13" ht="12.2" hidden="1" customHeight="1" outlineLevel="2" x14ac:dyDescent="0.2">
      <c r="A554" s="397" t="s">
        <v>1861</v>
      </c>
      <c r="B554" s="397" t="s">
        <v>1255</v>
      </c>
      <c r="C554" s="397" t="s">
        <v>2426</v>
      </c>
      <c r="D554" s="397" t="s">
        <v>1486</v>
      </c>
      <c r="E554" s="397" t="s">
        <v>1146</v>
      </c>
      <c r="F554" s="397" t="s">
        <v>2427</v>
      </c>
      <c r="G554" s="397" t="s">
        <v>1146</v>
      </c>
      <c r="H554" s="397" t="s">
        <v>1146</v>
      </c>
      <c r="I554" s="397" t="s">
        <v>1146</v>
      </c>
      <c r="J554" s="406"/>
      <c r="K554" s="406">
        <v>271.26</v>
      </c>
      <c r="L554" s="406">
        <v>-69274690.219999999</v>
      </c>
      <c r="M554" s="406"/>
    </row>
    <row r="555" spans="1:13" ht="12.2" hidden="1" customHeight="1" outlineLevel="2" x14ac:dyDescent="0.2">
      <c r="A555" s="397" t="s">
        <v>1861</v>
      </c>
      <c r="B555" s="397" t="s">
        <v>1255</v>
      </c>
      <c r="C555" s="397" t="s">
        <v>2428</v>
      </c>
      <c r="D555" s="397" t="s">
        <v>2429</v>
      </c>
      <c r="E555" s="397" t="s">
        <v>1146</v>
      </c>
      <c r="F555" s="397" t="s">
        <v>2430</v>
      </c>
      <c r="G555" s="397" t="s">
        <v>1146</v>
      </c>
      <c r="H555" s="397" t="s">
        <v>1146</v>
      </c>
      <c r="I555" s="397" t="s">
        <v>1146</v>
      </c>
      <c r="J555" s="406"/>
      <c r="K555" s="406">
        <v>597.35</v>
      </c>
      <c r="L555" s="406">
        <v>-69275287.569999993</v>
      </c>
      <c r="M555" s="406"/>
    </row>
    <row r="556" spans="1:13" ht="12.2" hidden="1" customHeight="1" outlineLevel="2" x14ac:dyDescent="0.2">
      <c r="A556" s="397" t="s">
        <v>1861</v>
      </c>
      <c r="B556" s="397" t="s">
        <v>1255</v>
      </c>
      <c r="C556" s="397" t="s">
        <v>2428</v>
      </c>
      <c r="D556" s="397" t="s">
        <v>2429</v>
      </c>
      <c r="E556" s="397" t="s">
        <v>1146</v>
      </c>
      <c r="F556" s="397" t="s">
        <v>2431</v>
      </c>
      <c r="G556" s="397" t="s">
        <v>1146</v>
      </c>
      <c r="H556" s="397" t="s">
        <v>1146</v>
      </c>
      <c r="I556" s="397" t="s">
        <v>1146</v>
      </c>
      <c r="J556" s="406"/>
      <c r="K556" s="406">
        <v>23.11</v>
      </c>
      <c r="L556" s="406">
        <v>-69275310.680000007</v>
      </c>
      <c r="M556" s="406"/>
    </row>
    <row r="557" spans="1:13" ht="12.2" hidden="1" customHeight="1" outlineLevel="2" x14ac:dyDescent="0.2">
      <c r="A557" s="397" t="s">
        <v>1861</v>
      </c>
      <c r="B557" s="397" t="s">
        <v>1255</v>
      </c>
      <c r="C557" s="397" t="s">
        <v>2432</v>
      </c>
      <c r="D557" s="397" t="s">
        <v>2433</v>
      </c>
      <c r="E557" s="397" t="s">
        <v>1146</v>
      </c>
      <c r="F557" s="397" t="s">
        <v>2434</v>
      </c>
      <c r="G557" s="397" t="s">
        <v>1146</v>
      </c>
      <c r="H557" s="397" t="s">
        <v>1146</v>
      </c>
      <c r="I557" s="397" t="s">
        <v>1146</v>
      </c>
      <c r="J557" s="406"/>
      <c r="K557" s="406">
        <v>155.99</v>
      </c>
      <c r="L557" s="406">
        <v>-69275466.670000002</v>
      </c>
      <c r="M557" s="406"/>
    </row>
    <row r="558" spans="1:13" ht="12.2" hidden="1" customHeight="1" outlineLevel="2" x14ac:dyDescent="0.2">
      <c r="A558" s="397" t="s">
        <v>1861</v>
      </c>
      <c r="B558" s="397" t="s">
        <v>1267</v>
      </c>
      <c r="C558" s="397" t="s">
        <v>2435</v>
      </c>
      <c r="D558" s="397" t="s">
        <v>2397</v>
      </c>
      <c r="E558" s="397" t="s">
        <v>1146</v>
      </c>
      <c r="F558" s="397" t="s">
        <v>2436</v>
      </c>
      <c r="G558" s="397" t="s">
        <v>1146</v>
      </c>
      <c r="H558" s="397" t="s">
        <v>1146</v>
      </c>
      <c r="I558" s="397" t="s">
        <v>1146</v>
      </c>
      <c r="J558" s="406"/>
      <c r="K558" s="406">
        <v>110.47</v>
      </c>
      <c r="L558" s="406">
        <v>-69275577.140000001</v>
      </c>
      <c r="M558" s="406"/>
    </row>
    <row r="559" spans="1:13" ht="12.2" hidden="1" customHeight="1" outlineLevel="2" x14ac:dyDescent="0.2">
      <c r="A559" s="397" t="s">
        <v>1861</v>
      </c>
      <c r="B559" s="397" t="s">
        <v>1267</v>
      </c>
      <c r="C559" s="397" t="s">
        <v>2437</v>
      </c>
      <c r="D559" s="397" t="s">
        <v>2420</v>
      </c>
      <c r="E559" s="397" t="s">
        <v>1146</v>
      </c>
      <c r="F559" s="397" t="s">
        <v>2438</v>
      </c>
      <c r="G559" s="397" t="s">
        <v>1146</v>
      </c>
      <c r="H559" s="397" t="s">
        <v>1146</v>
      </c>
      <c r="I559" s="397" t="s">
        <v>1146</v>
      </c>
      <c r="J559" s="406"/>
      <c r="K559" s="406">
        <v>392.43</v>
      </c>
      <c r="L559" s="406">
        <v>-69275969.569999993</v>
      </c>
      <c r="M559" s="406"/>
    </row>
    <row r="560" spans="1:13" ht="12.2" hidden="1" customHeight="1" outlineLevel="2" x14ac:dyDescent="0.2">
      <c r="A560" s="397" t="s">
        <v>1861</v>
      </c>
      <c r="B560" s="397" t="s">
        <v>1267</v>
      </c>
      <c r="C560" s="397" t="s">
        <v>2439</v>
      </c>
      <c r="D560" s="397" t="s">
        <v>2243</v>
      </c>
      <c r="E560" s="397" t="s">
        <v>1146</v>
      </c>
      <c r="F560" s="397" t="s">
        <v>2440</v>
      </c>
      <c r="G560" s="397" t="s">
        <v>1146</v>
      </c>
      <c r="H560" s="397" t="s">
        <v>1146</v>
      </c>
      <c r="I560" s="397" t="s">
        <v>1146</v>
      </c>
      <c r="J560" s="406"/>
      <c r="K560" s="406">
        <v>162.53</v>
      </c>
      <c r="L560" s="406">
        <v>-69276132.099999994</v>
      </c>
      <c r="M560" s="406"/>
    </row>
    <row r="561" spans="1:13" ht="12.2" hidden="1" customHeight="1" outlineLevel="2" x14ac:dyDescent="0.2">
      <c r="A561" s="397" t="s">
        <v>1861</v>
      </c>
      <c r="B561" s="397" t="s">
        <v>1267</v>
      </c>
      <c r="C561" s="397" t="s">
        <v>1711</v>
      </c>
      <c r="D561" s="397" t="s">
        <v>1688</v>
      </c>
      <c r="E561" s="397" t="s">
        <v>1146</v>
      </c>
      <c r="F561" s="397" t="s">
        <v>2441</v>
      </c>
      <c r="G561" s="397" t="s">
        <v>1146</v>
      </c>
      <c r="H561" s="397" t="s">
        <v>1146</v>
      </c>
      <c r="I561" s="397" t="s">
        <v>1146</v>
      </c>
      <c r="J561" s="406"/>
      <c r="K561" s="406">
        <v>260.52</v>
      </c>
      <c r="L561" s="406">
        <v>-69276392.620000005</v>
      </c>
      <c r="M561" s="406"/>
    </row>
    <row r="562" spans="1:13" ht="12.2" hidden="1" customHeight="1" outlineLevel="2" x14ac:dyDescent="0.2">
      <c r="A562" s="397" t="s">
        <v>1861</v>
      </c>
      <c r="B562" s="397" t="s">
        <v>1267</v>
      </c>
      <c r="C562" s="397" t="s">
        <v>2442</v>
      </c>
      <c r="D562" s="397" t="s">
        <v>2443</v>
      </c>
      <c r="E562" s="397" t="s">
        <v>1146</v>
      </c>
      <c r="F562" s="397" t="s">
        <v>2444</v>
      </c>
      <c r="G562" s="397" t="s">
        <v>1146</v>
      </c>
      <c r="H562" s="397" t="s">
        <v>1146</v>
      </c>
      <c r="I562" s="397" t="s">
        <v>1146</v>
      </c>
      <c r="J562" s="406"/>
      <c r="K562" s="406">
        <v>70.5</v>
      </c>
      <c r="L562" s="406">
        <v>-69276463.120000005</v>
      </c>
      <c r="M562" s="406"/>
    </row>
    <row r="563" spans="1:13" ht="12.2" hidden="1" customHeight="1" outlineLevel="2" x14ac:dyDescent="0.2">
      <c r="A563" s="397" t="s">
        <v>1861</v>
      </c>
      <c r="B563" s="397" t="s">
        <v>1267</v>
      </c>
      <c r="C563" s="397" t="s">
        <v>2445</v>
      </c>
      <c r="D563" s="397" t="s">
        <v>2446</v>
      </c>
      <c r="E563" s="397" t="s">
        <v>1146</v>
      </c>
      <c r="F563" s="397" t="s">
        <v>2447</v>
      </c>
      <c r="G563" s="397" t="s">
        <v>1146</v>
      </c>
      <c r="H563" s="397" t="s">
        <v>1146</v>
      </c>
      <c r="I563" s="397" t="s">
        <v>1146</v>
      </c>
      <c r="J563" s="406"/>
      <c r="K563" s="406">
        <v>160.27000000000001</v>
      </c>
      <c r="L563" s="406">
        <v>-69276623.390000001</v>
      </c>
      <c r="M563" s="406"/>
    </row>
    <row r="564" spans="1:13" ht="12.2" hidden="1" customHeight="1" outlineLevel="2" x14ac:dyDescent="0.2">
      <c r="A564" s="397" t="s">
        <v>1861</v>
      </c>
      <c r="B564" s="397" t="s">
        <v>1267</v>
      </c>
      <c r="C564" s="397" t="s">
        <v>2448</v>
      </c>
      <c r="D564" s="397" t="s">
        <v>2449</v>
      </c>
      <c r="E564" s="397" t="s">
        <v>1146</v>
      </c>
      <c r="F564" s="397" t="s">
        <v>2450</v>
      </c>
      <c r="G564" s="397" t="s">
        <v>1146</v>
      </c>
      <c r="H564" s="397" t="s">
        <v>1146</v>
      </c>
      <c r="I564" s="397" t="s">
        <v>1146</v>
      </c>
      <c r="J564" s="406"/>
      <c r="K564" s="406">
        <v>55.07</v>
      </c>
      <c r="L564" s="406">
        <v>-69276678.459999993</v>
      </c>
      <c r="M564" s="406"/>
    </row>
    <row r="565" spans="1:13" ht="12.2" hidden="1" customHeight="1" outlineLevel="2" x14ac:dyDescent="0.2">
      <c r="A565" s="397" t="s">
        <v>1861</v>
      </c>
      <c r="B565" s="397" t="s">
        <v>1267</v>
      </c>
      <c r="C565" s="397" t="s">
        <v>2451</v>
      </c>
      <c r="D565" s="397" t="s">
        <v>2452</v>
      </c>
      <c r="E565" s="397" t="s">
        <v>1146</v>
      </c>
      <c r="F565" s="397" t="s">
        <v>2453</v>
      </c>
      <c r="G565" s="397" t="s">
        <v>1146</v>
      </c>
      <c r="H565" s="397" t="s">
        <v>1146</v>
      </c>
      <c r="I565" s="397" t="s">
        <v>1146</v>
      </c>
      <c r="J565" s="406"/>
      <c r="K565" s="406">
        <v>41.31</v>
      </c>
      <c r="L565" s="406">
        <v>-69276719.769999996</v>
      </c>
      <c r="M565" s="406"/>
    </row>
    <row r="566" spans="1:13" ht="12.2" hidden="1" customHeight="1" outlineLevel="2" x14ac:dyDescent="0.2">
      <c r="A566" s="397" t="s">
        <v>1861</v>
      </c>
      <c r="B566" s="397" t="s">
        <v>1276</v>
      </c>
      <c r="C566" s="397" t="s">
        <v>2454</v>
      </c>
      <c r="D566" s="397" t="s">
        <v>2455</v>
      </c>
      <c r="E566" s="397" t="s">
        <v>1146</v>
      </c>
      <c r="F566" s="397" t="s">
        <v>2456</v>
      </c>
      <c r="G566" s="397" t="s">
        <v>1146</v>
      </c>
      <c r="H566" s="397" t="s">
        <v>1146</v>
      </c>
      <c r="I566" s="397" t="s">
        <v>1146</v>
      </c>
      <c r="J566" s="406"/>
      <c r="K566" s="406">
        <v>49.68</v>
      </c>
      <c r="L566" s="406">
        <v>-69276769.450000003</v>
      </c>
      <c r="M566" s="406"/>
    </row>
    <row r="567" spans="1:13" ht="12.2" hidden="1" customHeight="1" outlineLevel="2" x14ac:dyDescent="0.2">
      <c r="A567" s="397" t="s">
        <v>1861</v>
      </c>
      <c r="B567" s="397" t="s">
        <v>1276</v>
      </c>
      <c r="C567" s="397" t="s">
        <v>2457</v>
      </c>
      <c r="D567" s="397" t="s">
        <v>2458</v>
      </c>
      <c r="E567" s="397" t="s">
        <v>1146</v>
      </c>
      <c r="F567" s="397" t="s">
        <v>2459</v>
      </c>
      <c r="G567" s="397" t="s">
        <v>1146</v>
      </c>
      <c r="H567" s="397" t="s">
        <v>1146</v>
      </c>
      <c r="I567" s="397" t="s">
        <v>1146</v>
      </c>
      <c r="J567" s="406"/>
      <c r="K567" s="406">
        <v>406.31</v>
      </c>
      <c r="L567" s="406">
        <v>-69277175.760000005</v>
      </c>
      <c r="M567" s="406"/>
    </row>
    <row r="568" spans="1:13" ht="12.2" hidden="1" customHeight="1" outlineLevel="2" x14ac:dyDescent="0.2">
      <c r="A568" s="397" t="s">
        <v>1861</v>
      </c>
      <c r="B568" s="397" t="s">
        <v>1276</v>
      </c>
      <c r="C568" s="397" t="s">
        <v>1719</v>
      </c>
      <c r="D568" s="397" t="s">
        <v>1720</v>
      </c>
      <c r="E568" s="397" t="s">
        <v>1146</v>
      </c>
      <c r="F568" s="397" t="s">
        <v>2460</v>
      </c>
      <c r="G568" s="397" t="s">
        <v>1146</v>
      </c>
      <c r="H568" s="397" t="s">
        <v>1146</v>
      </c>
      <c r="I568" s="397" t="s">
        <v>1146</v>
      </c>
      <c r="J568" s="406"/>
      <c r="K568" s="406">
        <v>81.400000000000006</v>
      </c>
      <c r="L568" s="406">
        <v>-69277257.159999996</v>
      </c>
      <c r="M568" s="406"/>
    </row>
    <row r="569" spans="1:13" ht="12.2" hidden="1" customHeight="1" outlineLevel="2" x14ac:dyDescent="0.2">
      <c r="A569" s="397" t="s">
        <v>1861</v>
      </c>
      <c r="B569" s="397" t="s">
        <v>1276</v>
      </c>
      <c r="C569" s="397" t="s">
        <v>2461</v>
      </c>
      <c r="D569" s="397" t="s">
        <v>2420</v>
      </c>
      <c r="E569" s="397" t="s">
        <v>1146</v>
      </c>
      <c r="F569" s="397" t="s">
        <v>2462</v>
      </c>
      <c r="G569" s="397" t="s">
        <v>1146</v>
      </c>
      <c r="H569" s="397" t="s">
        <v>1146</v>
      </c>
      <c r="I569" s="397" t="s">
        <v>1146</v>
      </c>
      <c r="J569" s="406"/>
      <c r="K569" s="406">
        <v>124.15</v>
      </c>
      <c r="L569" s="406">
        <v>-69277381.310000002</v>
      </c>
      <c r="M569" s="406"/>
    </row>
    <row r="570" spans="1:13" ht="12.2" hidden="1" customHeight="1" outlineLevel="2" x14ac:dyDescent="0.2">
      <c r="A570" s="397" t="s">
        <v>1861</v>
      </c>
      <c r="B570" s="397" t="s">
        <v>1276</v>
      </c>
      <c r="C570" s="397" t="s">
        <v>2463</v>
      </c>
      <c r="D570" s="397" t="s">
        <v>2464</v>
      </c>
      <c r="E570" s="397" t="s">
        <v>1146</v>
      </c>
      <c r="F570" s="397" t="s">
        <v>2465</v>
      </c>
      <c r="G570" s="397" t="s">
        <v>1146</v>
      </c>
      <c r="H570" s="397" t="s">
        <v>1146</v>
      </c>
      <c r="I570" s="397" t="s">
        <v>1146</v>
      </c>
      <c r="J570" s="406"/>
      <c r="K570" s="406">
        <v>116</v>
      </c>
      <c r="L570" s="406">
        <v>-69277497.310000002</v>
      </c>
      <c r="M570" s="406"/>
    </row>
    <row r="571" spans="1:13" ht="12.2" hidden="1" customHeight="1" outlineLevel="2" x14ac:dyDescent="0.2">
      <c r="A571" s="397" t="s">
        <v>1861</v>
      </c>
      <c r="B571" s="397" t="s">
        <v>1276</v>
      </c>
      <c r="C571" s="397" t="s">
        <v>2466</v>
      </c>
      <c r="D571" s="397" t="s">
        <v>1887</v>
      </c>
      <c r="E571" s="397" t="s">
        <v>1146</v>
      </c>
      <c r="F571" s="397" t="s">
        <v>2467</v>
      </c>
      <c r="G571" s="397" t="s">
        <v>1146</v>
      </c>
      <c r="H571" s="397" t="s">
        <v>1146</v>
      </c>
      <c r="I571" s="397" t="s">
        <v>1146</v>
      </c>
      <c r="J571" s="406"/>
      <c r="K571" s="406">
        <v>110.31</v>
      </c>
      <c r="L571" s="406">
        <v>-69277607.620000005</v>
      </c>
      <c r="M571" s="406"/>
    </row>
    <row r="572" spans="1:13" ht="12.2" hidden="1" customHeight="1" outlineLevel="2" x14ac:dyDescent="0.2">
      <c r="A572" s="397" t="s">
        <v>1861</v>
      </c>
      <c r="B572" s="397" t="s">
        <v>1276</v>
      </c>
      <c r="C572" s="397" t="s">
        <v>2468</v>
      </c>
      <c r="D572" s="397" t="s">
        <v>2469</v>
      </c>
      <c r="E572" s="397" t="s">
        <v>1146</v>
      </c>
      <c r="F572" s="397" t="s">
        <v>2470</v>
      </c>
      <c r="G572" s="397" t="s">
        <v>1146</v>
      </c>
      <c r="H572" s="397" t="s">
        <v>1146</v>
      </c>
      <c r="I572" s="397" t="s">
        <v>1146</v>
      </c>
      <c r="J572" s="406"/>
      <c r="K572" s="406">
        <v>16.88</v>
      </c>
      <c r="L572" s="406">
        <v>-69277624.5</v>
      </c>
      <c r="M572" s="406"/>
    </row>
    <row r="573" spans="1:13" ht="12.2" hidden="1" customHeight="1" outlineLevel="2" x14ac:dyDescent="0.2">
      <c r="A573" s="397" t="s">
        <v>1861</v>
      </c>
      <c r="B573" s="397" t="s">
        <v>1276</v>
      </c>
      <c r="C573" s="397" t="s">
        <v>2471</v>
      </c>
      <c r="D573" s="397" t="s">
        <v>1738</v>
      </c>
      <c r="E573" s="397" t="s">
        <v>1146</v>
      </c>
      <c r="F573" s="397" t="s">
        <v>2472</v>
      </c>
      <c r="G573" s="397" t="s">
        <v>1146</v>
      </c>
      <c r="H573" s="397" t="s">
        <v>1146</v>
      </c>
      <c r="I573" s="397" t="s">
        <v>1146</v>
      </c>
      <c r="J573" s="406"/>
      <c r="K573" s="406">
        <v>30.24</v>
      </c>
      <c r="L573" s="406">
        <v>-69277654.739999995</v>
      </c>
      <c r="M573" s="406"/>
    </row>
    <row r="574" spans="1:13" ht="12.2" hidden="1" customHeight="1" outlineLevel="2" x14ac:dyDescent="0.2">
      <c r="A574" s="397" t="s">
        <v>1861</v>
      </c>
      <c r="B574" s="397" t="s">
        <v>1276</v>
      </c>
      <c r="C574" s="397" t="s">
        <v>1466</v>
      </c>
      <c r="D574" s="397" t="s">
        <v>1467</v>
      </c>
      <c r="E574" s="397" t="s">
        <v>1146</v>
      </c>
      <c r="F574" s="397" t="s">
        <v>2473</v>
      </c>
      <c r="G574" s="397" t="s">
        <v>1146</v>
      </c>
      <c r="H574" s="397" t="s">
        <v>1146</v>
      </c>
      <c r="I574" s="397" t="s">
        <v>1146</v>
      </c>
      <c r="J574" s="406"/>
      <c r="K574" s="406">
        <v>184.24</v>
      </c>
      <c r="L574" s="406">
        <v>-69277838.980000004</v>
      </c>
      <c r="M574" s="406"/>
    </row>
    <row r="575" spans="1:13" ht="12.2" hidden="1" customHeight="1" outlineLevel="2" x14ac:dyDescent="0.2">
      <c r="A575" s="397" t="s">
        <v>1861</v>
      </c>
      <c r="B575" s="397" t="s">
        <v>1276</v>
      </c>
      <c r="C575" s="397" t="s">
        <v>2474</v>
      </c>
      <c r="D575" s="397" t="s">
        <v>2475</v>
      </c>
      <c r="E575" s="397" t="s">
        <v>1146</v>
      </c>
      <c r="F575" s="397" t="s">
        <v>2476</v>
      </c>
      <c r="G575" s="397" t="s">
        <v>1146</v>
      </c>
      <c r="H575" s="397" t="s">
        <v>1146</v>
      </c>
      <c r="I575" s="397" t="s">
        <v>1146</v>
      </c>
      <c r="J575" s="406"/>
      <c r="K575" s="406">
        <v>305.5</v>
      </c>
      <c r="L575" s="406">
        <v>-69278144.480000004</v>
      </c>
      <c r="M575" s="406"/>
    </row>
    <row r="576" spans="1:13" ht="12.2" hidden="1" customHeight="1" outlineLevel="2" x14ac:dyDescent="0.2">
      <c r="A576" s="397" t="s">
        <v>1861</v>
      </c>
      <c r="B576" s="397" t="s">
        <v>1276</v>
      </c>
      <c r="C576" s="397" t="s">
        <v>2477</v>
      </c>
      <c r="D576" s="397" t="s">
        <v>2420</v>
      </c>
      <c r="E576" s="397" t="s">
        <v>1146</v>
      </c>
      <c r="F576" s="397" t="s">
        <v>2478</v>
      </c>
      <c r="G576" s="397" t="s">
        <v>1146</v>
      </c>
      <c r="H576" s="397" t="s">
        <v>1146</v>
      </c>
      <c r="I576" s="397" t="s">
        <v>1146</v>
      </c>
      <c r="J576" s="406"/>
      <c r="K576" s="406">
        <v>86.25</v>
      </c>
      <c r="L576" s="406">
        <v>-69278230.730000004</v>
      </c>
      <c r="M576" s="406"/>
    </row>
    <row r="577" spans="1:13" ht="12.2" hidden="1" customHeight="1" outlineLevel="2" x14ac:dyDescent="0.2">
      <c r="A577" s="397" t="s">
        <v>1861</v>
      </c>
      <c r="B577" s="397" t="s">
        <v>1276</v>
      </c>
      <c r="C577" s="397" t="s">
        <v>2479</v>
      </c>
      <c r="D577" s="397" t="s">
        <v>1430</v>
      </c>
      <c r="E577" s="397" t="s">
        <v>1146</v>
      </c>
      <c r="F577" s="397" t="s">
        <v>2480</v>
      </c>
      <c r="G577" s="397" t="s">
        <v>1146</v>
      </c>
      <c r="H577" s="397" t="s">
        <v>1146</v>
      </c>
      <c r="I577" s="397" t="s">
        <v>1146</v>
      </c>
      <c r="J577" s="406"/>
      <c r="K577" s="406">
        <v>202.71</v>
      </c>
      <c r="L577" s="406">
        <v>-69278433.439999998</v>
      </c>
      <c r="M577" s="406"/>
    </row>
    <row r="578" spans="1:13" ht="12.2" hidden="1" customHeight="1" outlineLevel="2" x14ac:dyDescent="0.2">
      <c r="A578" s="397" t="s">
        <v>1861</v>
      </c>
      <c r="B578" s="397" t="s">
        <v>1276</v>
      </c>
      <c r="C578" s="397" t="s">
        <v>2481</v>
      </c>
      <c r="D578" s="397" t="s">
        <v>1693</v>
      </c>
      <c r="E578" s="397" t="s">
        <v>1146</v>
      </c>
      <c r="F578" s="397" t="s">
        <v>2482</v>
      </c>
      <c r="G578" s="397" t="s">
        <v>1146</v>
      </c>
      <c r="H578" s="397" t="s">
        <v>1146</v>
      </c>
      <c r="I578" s="397" t="s">
        <v>1146</v>
      </c>
      <c r="J578" s="406"/>
      <c r="K578" s="406">
        <v>427.91</v>
      </c>
      <c r="L578" s="406">
        <v>-69278861.349999994</v>
      </c>
      <c r="M578" s="406"/>
    </row>
    <row r="579" spans="1:13" ht="12.2" hidden="1" customHeight="1" outlineLevel="2" x14ac:dyDescent="0.2">
      <c r="A579" s="397" t="s">
        <v>1861</v>
      </c>
      <c r="B579" s="397" t="s">
        <v>1276</v>
      </c>
      <c r="C579" s="397" t="s">
        <v>2483</v>
      </c>
      <c r="D579" s="397" t="s">
        <v>2294</v>
      </c>
      <c r="E579" s="397" t="s">
        <v>1146</v>
      </c>
      <c r="F579" s="397" t="s">
        <v>2484</v>
      </c>
      <c r="G579" s="397" t="s">
        <v>1146</v>
      </c>
      <c r="H579" s="397" t="s">
        <v>1146</v>
      </c>
      <c r="I579" s="397" t="s">
        <v>1146</v>
      </c>
      <c r="J579" s="406"/>
      <c r="K579" s="406">
        <v>1091.58</v>
      </c>
      <c r="L579" s="406">
        <v>-69279952.930000007</v>
      </c>
      <c r="M579" s="406"/>
    </row>
    <row r="580" spans="1:13" ht="12.2" hidden="1" customHeight="1" outlineLevel="2" x14ac:dyDescent="0.2">
      <c r="A580" s="397" t="s">
        <v>1861</v>
      </c>
      <c r="B580" s="397" t="s">
        <v>1728</v>
      </c>
      <c r="C580" s="397" t="s">
        <v>2485</v>
      </c>
      <c r="D580" s="397" t="s">
        <v>2211</v>
      </c>
      <c r="E580" s="397" t="s">
        <v>1146</v>
      </c>
      <c r="F580" s="397" t="s">
        <v>2486</v>
      </c>
      <c r="G580" s="397" t="s">
        <v>1146</v>
      </c>
      <c r="H580" s="397" t="s">
        <v>1146</v>
      </c>
      <c r="I580" s="397" t="s">
        <v>1146</v>
      </c>
      <c r="J580" s="406"/>
      <c r="K580" s="406">
        <v>86.49</v>
      </c>
      <c r="L580" s="406">
        <v>-69280039.420000002</v>
      </c>
      <c r="M580" s="406"/>
    </row>
    <row r="581" spans="1:13" ht="12.2" hidden="1" customHeight="1" outlineLevel="2" x14ac:dyDescent="0.2">
      <c r="A581" s="397" t="s">
        <v>1861</v>
      </c>
      <c r="B581" s="397" t="s">
        <v>1728</v>
      </c>
      <c r="C581" s="397" t="s">
        <v>2487</v>
      </c>
      <c r="D581" s="397" t="s">
        <v>2443</v>
      </c>
      <c r="E581" s="397" t="s">
        <v>1146</v>
      </c>
      <c r="F581" s="397" t="s">
        <v>2488</v>
      </c>
      <c r="G581" s="397" t="s">
        <v>1146</v>
      </c>
      <c r="H581" s="397" t="s">
        <v>1146</v>
      </c>
      <c r="I581" s="397" t="s">
        <v>1146</v>
      </c>
      <c r="J581" s="406"/>
      <c r="K581" s="406">
        <v>190.43</v>
      </c>
      <c r="L581" s="406">
        <v>-69280229.849999994</v>
      </c>
      <c r="M581" s="406"/>
    </row>
    <row r="582" spans="1:13" ht="12.2" hidden="1" customHeight="1" outlineLevel="2" x14ac:dyDescent="0.2">
      <c r="A582" s="397" t="s">
        <v>1861</v>
      </c>
      <c r="B582" s="397" t="s">
        <v>1728</v>
      </c>
      <c r="C582" s="397" t="s">
        <v>2489</v>
      </c>
      <c r="D582" s="397" t="s">
        <v>2420</v>
      </c>
      <c r="E582" s="397" t="s">
        <v>1146</v>
      </c>
      <c r="F582" s="397" t="s">
        <v>2490</v>
      </c>
      <c r="G582" s="397" t="s">
        <v>1146</v>
      </c>
      <c r="H582" s="397" t="s">
        <v>1146</v>
      </c>
      <c r="I582" s="397" t="s">
        <v>1146</v>
      </c>
      <c r="J582" s="406"/>
      <c r="K582" s="406">
        <v>692.47</v>
      </c>
      <c r="L582" s="406">
        <v>-69280922.319999993</v>
      </c>
      <c r="M582" s="406"/>
    </row>
    <row r="583" spans="1:13" ht="12.2" hidden="1" customHeight="1" outlineLevel="2" x14ac:dyDescent="0.2">
      <c r="A583" s="397" t="s">
        <v>1861</v>
      </c>
      <c r="B583" s="397" t="s">
        <v>1728</v>
      </c>
      <c r="C583" s="397" t="s">
        <v>2491</v>
      </c>
      <c r="D583" s="397" t="s">
        <v>2492</v>
      </c>
      <c r="E583" s="397" t="s">
        <v>1146</v>
      </c>
      <c r="F583" s="397" t="s">
        <v>2493</v>
      </c>
      <c r="G583" s="397" t="s">
        <v>1146</v>
      </c>
      <c r="H583" s="397" t="s">
        <v>1146</v>
      </c>
      <c r="I583" s="397" t="s">
        <v>1146</v>
      </c>
      <c r="J583" s="406"/>
      <c r="K583" s="406">
        <v>683.86</v>
      </c>
      <c r="L583" s="406">
        <v>-69281606.180000007</v>
      </c>
      <c r="M583" s="406"/>
    </row>
    <row r="584" spans="1:13" ht="12.2" hidden="1" customHeight="1" outlineLevel="2" x14ac:dyDescent="0.2">
      <c r="A584" s="397" t="s">
        <v>1861</v>
      </c>
      <c r="B584" s="397" t="s">
        <v>1728</v>
      </c>
      <c r="C584" s="397" t="s">
        <v>2494</v>
      </c>
      <c r="D584" s="397" t="s">
        <v>2013</v>
      </c>
      <c r="E584" s="397" t="s">
        <v>1146</v>
      </c>
      <c r="F584" s="397" t="s">
        <v>2495</v>
      </c>
      <c r="G584" s="397" t="s">
        <v>1146</v>
      </c>
      <c r="H584" s="397" t="s">
        <v>1146</v>
      </c>
      <c r="I584" s="397" t="s">
        <v>1146</v>
      </c>
      <c r="J584" s="406"/>
      <c r="K584" s="406">
        <v>829.88</v>
      </c>
      <c r="L584" s="406">
        <v>-69282436.060000002</v>
      </c>
      <c r="M584" s="406"/>
    </row>
    <row r="585" spans="1:13" ht="12.2" hidden="1" customHeight="1" outlineLevel="2" x14ac:dyDescent="0.2">
      <c r="A585" s="397" t="s">
        <v>1861</v>
      </c>
      <c r="B585" s="397" t="s">
        <v>1728</v>
      </c>
      <c r="C585" s="397" t="s">
        <v>2496</v>
      </c>
      <c r="D585" s="397" t="s">
        <v>2492</v>
      </c>
      <c r="E585" s="397" t="s">
        <v>1146</v>
      </c>
      <c r="F585" s="397" t="s">
        <v>2497</v>
      </c>
      <c r="G585" s="397" t="s">
        <v>1146</v>
      </c>
      <c r="H585" s="397" t="s">
        <v>1146</v>
      </c>
      <c r="I585" s="397" t="s">
        <v>1146</v>
      </c>
      <c r="J585" s="406"/>
      <c r="K585" s="406">
        <v>288.29000000000002</v>
      </c>
      <c r="L585" s="406">
        <v>-69282724.349999994</v>
      </c>
      <c r="M585" s="406"/>
    </row>
    <row r="586" spans="1:13" ht="12.2" hidden="1" customHeight="1" outlineLevel="2" x14ac:dyDescent="0.2">
      <c r="A586" s="397" t="s">
        <v>1861</v>
      </c>
      <c r="B586" s="397" t="s">
        <v>1728</v>
      </c>
      <c r="C586" s="397" t="s">
        <v>2498</v>
      </c>
      <c r="D586" s="397" t="s">
        <v>2415</v>
      </c>
      <c r="E586" s="397" t="s">
        <v>1146</v>
      </c>
      <c r="F586" s="397" t="s">
        <v>2499</v>
      </c>
      <c r="G586" s="397" t="s">
        <v>1146</v>
      </c>
      <c r="H586" s="397" t="s">
        <v>1146</v>
      </c>
      <c r="I586" s="397" t="s">
        <v>1146</v>
      </c>
      <c r="J586" s="406"/>
      <c r="K586" s="406">
        <v>63.06</v>
      </c>
      <c r="L586" s="406">
        <v>-69282787.409999996</v>
      </c>
      <c r="M586" s="406"/>
    </row>
    <row r="587" spans="1:13" ht="12.2" hidden="1" customHeight="1" outlineLevel="2" x14ac:dyDescent="0.2">
      <c r="A587" s="397" t="s">
        <v>1861</v>
      </c>
      <c r="B587" s="397" t="s">
        <v>1282</v>
      </c>
      <c r="C587" s="397" t="s">
        <v>2500</v>
      </c>
      <c r="D587" s="397" t="s">
        <v>2492</v>
      </c>
      <c r="E587" s="397" t="s">
        <v>1146</v>
      </c>
      <c r="F587" s="397" t="s">
        <v>2501</v>
      </c>
      <c r="G587" s="397" t="s">
        <v>1146</v>
      </c>
      <c r="H587" s="397" t="s">
        <v>1146</v>
      </c>
      <c r="I587" s="397" t="s">
        <v>1146</v>
      </c>
      <c r="J587" s="406"/>
      <c r="K587" s="406">
        <v>170.39</v>
      </c>
      <c r="L587" s="406">
        <v>-69282957.799999997</v>
      </c>
      <c r="M587" s="406"/>
    </row>
    <row r="588" spans="1:13" ht="12.2" hidden="1" customHeight="1" outlineLevel="2" x14ac:dyDescent="0.2">
      <c r="A588" s="397" t="s">
        <v>1861</v>
      </c>
      <c r="B588" s="397" t="s">
        <v>1282</v>
      </c>
      <c r="C588" s="397" t="s">
        <v>2502</v>
      </c>
      <c r="D588" s="397" t="s">
        <v>2294</v>
      </c>
      <c r="E588" s="397" t="s">
        <v>1146</v>
      </c>
      <c r="F588" s="397" t="s">
        <v>2503</v>
      </c>
      <c r="G588" s="397" t="s">
        <v>1146</v>
      </c>
      <c r="H588" s="397" t="s">
        <v>1146</v>
      </c>
      <c r="I588" s="397" t="s">
        <v>1146</v>
      </c>
      <c r="J588" s="406"/>
      <c r="K588" s="406">
        <v>1091.5999999999999</v>
      </c>
      <c r="L588" s="406">
        <v>-69284049.400000006</v>
      </c>
      <c r="M588" s="406"/>
    </row>
    <row r="589" spans="1:13" ht="12.2" hidden="1" customHeight="1" outlineLevel="2" x14ac:dyDescent="0.2">
      <c r="A589" s="397" t="s">
        <v>1861</v>
      </c>
      <c r="B589" s="397" t="s">
        <v>1282</v>
      </c>
      <c r="C589" s="397" t="s">
        <v>2504</v>
      </c>
      <c r="D589" s="397" t="s">
        <v>1430</v>
      </c>
      <c r="E589" s="397" t="s">
        <v>1146</v>
      </c>
      <c r="F589" s="397" t="s">
        <v>2505</v>
      </c>
      <c r="G589" s="397" t="s">
        <v>1146</v>
      </c>
      <c r="H589" s="397" t="s">
        <v>1146</v>
      </c>
      <c r="I589" s="397" t="s">
        <v>1146</v>
      </c>
      <c r="J589" s="406"/>
      <c r="K589" s="406">
        <v>189.56</v>
      </c>
      <c r="L589" s="406">
        <v>-69284238.959999993</v>
      </c>
      <c r="M589" s="406"/>
    </row>
    <row r="590" spans="1:13" ht="12.2" hidden="1" customHeight="1" outlineLevel="2" x14ac:dyDescent="0.2">
      <c r="A590" s="397" t="s">
        <v>1861</v>
      </c>
      <c r="B590" s="397" t="s">
        <v>1474</v>
      </c>
      <c r="C590" s="397" t="s">
        <v>2506</v>
      </c>
      <c r="D590" s="397" t="s">
        <v>2507</v>
      </c>
      <c r="E590" s="397" t="s">
        <v>1146</v>
      </c>
      <c r="F590" s="397" t="s">
        <v>2508</v>
      </c>
      <c r="G590" s="397" t="s">
        <v>1146</v>
      </c>
      <c r="H590" s="397" t="s">
        <v>1146</v>
      </c>
      <c r="I590" s="397" t="s">
        <v>1146</v>
      </c>
      <c r="J590" s="406"/>
      <c r="K590" s="406">
        <v>270.81</v>
      </c>
      <c r="L590" s="406">
        <v>-69284509.769999996</v>
      </c>
      <c r="M590" s="406"/>
    </row>
    <row r="591" spans="1:13" ht="12.2" hidden="1" customHeight="1" outlineLevel="2" x14ac:dyDescent="0.2">
      <c r="A591" s="397" t="s">
        <v>1861</v>
      </c>
      <c r="B591" s="397" t="s">
        <v>1474</v>
      </c>
      <c r="C591" s="397" t="s">
        <v>2509</v>
      </c>
      <c r="D591" s="397" t="s">
        <v>1887</v>
      </c>
      <c r="E591" s="397" t="s">
        <v>1146</v>
      </c>
      <c r="F591" s="397" t="s">
        <v>2510</v>
      </c>
      <c r="G591" s="397" t="s">
        <v>1146</v>
      </c>
      <c r="H591" s="397" t="s">
        <v>1146</v>
      </c>
      <c r="I591" s="397" t="s">
        <v>1146</v>
      </c>
      <c r="J591" s="406"/>
      <c r="K591" s="406">
        <v>16.55</v>
      </c>
      <c r="L591" s="406">
        <v>-69284526.319999993</v>
      </c>
      <c r="M591" s="406"/>
    </row>
    <row r="592" spans="1:13" ht="12.2" hidden="1" customHeight="1" outlineLevel="2" x14ac:dyDescent="0.2">
      <c r="A592" s="397" t="s">
        <v>1861</v>
      </c>
      <c r="B592" s="397" t="s">
        <v>1474</v>
      </c>
      <c r="C592" s="397" t="s">
        <v>2511</v>
      </c>
      <c r="D592" s="397" t="s">
        <v>2458</v>
      </c>
      <c r="E592" s="397" t="s">
        <v>1146</v>
      </c>
      <c r="F592" s="397" t="s">
        <v>2512</v>
      </c>
      <c r="G592" s="397" t="s">
        <v>1146</v>
      </c>
      <c r="H592" s="397" t="s">
        <v>1146</v>
      </c>
      <c r="I592" s="397" t="s">
        <v>1146</v>
      </c>
      <c r="J592" s="406"/>
      <c r="K592" s="406">
        <v>518.03</v>
      </c>
      <c r="L592" s="406">
        <v>-69285044.349999994</v>
      </c>
      <c r="M592" s="406"/>
    </row>
    <row r="593" spans="1:13" ht="12.2" hidden="1" customHeight="1" outlineLevel="2" x14ac:dyDescent="0.2">
      <c r="A593" s="397" t="s">
        <v>1861</v>
      </c>
      <c r="B593" s="397" t="s">
        <v>1474</v>
      </c>
      <c r="C593" s="397" t="s">
        <v>1477</v>
      </c>
      <c r="D593" s="397" t="s">
        <v>1478</v>
      </c>
      <c r="E593" s="397" t="s">
        <v>1146</v>
      </c>
      <c r="F593" s="397" t="s">
        <v>2513</v>
      </c>
      <c r="G593" s="397" t="s">
        <v>1146</v>
      </c>
      <c r="H593" s="397" t="s">
        <v>1146</v>
      </c>
      <c r="I593" s="397" t="s">
        <v>1146</v>
      </c>
      <c r="J593" s="406"/>
      <c r="K593" s="406">
        <v>115.75</v>
      </c>
      <c r="L593" s="406">
        <v>-69285160.099999994</v>
      </c>
      <c r="M593" s="406"/>
    </row>
    <row r="594" spans="1:13" ht="12.2" hidden="1" customHeight="1" outlineLevel="2" x14ac:dyDescent="0.2">
      <c r="A594" s="397" t="s">
        <v>1861</v>
      </c>
      <c r="B594" s="397" t="s">
        <v>1474</v>
      </c>
      <c r="C594" s="397" t="s">
        <v>2514</v>
      </c>
      <c r="D594" s="397" t="s">
        <v>2515</v>
      </c>
      <c r="E594" s="397" t="s">
        <v>1146</v>
      </c>
      <c r="F594" s="397" t="s">
        <v>2516</v>
      </c>
      <c r="G594" s="397" t="s">
        <v>1146</v>
      </c>
      <c r="H594" s="397" t="s">
        <v>1146</v>
      </c>
      <c r="I594" s="397" t="s">
        <v>1146</v>
      </c>
      <c r="J594" s="406"/>
      <c r="K594" s="406">
        <v>739.5</v>
      </c>
      <c r="L594" s="406">
        <v>-69285899.599999994</v>
      </c>
      <c r="M594" s="406"/>
    </row>
    <row r="595" spans="1:13" ht="12.2" hidden="1" customHeight="1" outlineLevel="2" x14ac:dyDescent="0.2">
      <c r="A595" s="397" t="s">
        <v>1861</v>
      </c>
      <c r="B595" s="397" t="s">
        <v>1474</v>
      </c>
      <c r="C595" s="397" t="s">
        <v>2517</v>
      </c>
      <c r="D595" s="397" t="s">
        <v>2518</v>
      </c>
      <c r="E595" s="397" t="s">
        <v>1146</v>
      </c>
      <c r="F595" s="397" t="s">
        <v>2519</v>
      </c>
      <c r="G595" s="397" t="s">
        <v>1146</v>
      </c>
      <c r="H595" s="397" t="s">
        <v>1146</v>
      </c>
      <c r="I595" s="397" t="s">
        <v>1146</v>
      </c>
      <c r="J595" s="406"/>
      <c r="K595" s="406">
        <v>100.23</v>
      </c>
      <c r="L595" s="406">
        <v>-69285999.829999998</v>
      </c>
      <c r="M595" s="406"/>
    </row>
    <row r="596" spans="1:13" ht="12.2" hidden="1" customHeight="1" outlineLevel="2" x14ac:dyDescent="0.2">
      <c r="A596" s="397" t="s">
        <v>1861</v>
      </c>
      <c r="B596" s="397" t="s">
        <v>1474</v>
      </c>
      <c r="C596" s="397" t="s">
        <v>2520</v>
      </c>
      <c r="D596" s="397" t="s">
        <v>2173</v>
      </c>
      <c r="E596" s="397" t="s">
        <v>1146</v>
      </c>
      <c r="F596" s="397" t="s">
        <v>2521</v>
      </c>
      <c r="G596" s="397" t="s">
        <v>1146</v>
      </c>
      <c r="H596" s="397" t="s">
        <v>1146</v>
      </c>
      <c r="I596" s="397" t="s">
        <v>1146</v>
      </c>
      <c r="J596" s="406"/>
      <c r="K596" s="406">
        <v>223.77</v>
      </c>
      <c r="L596" s="406">
        <v>-69286223.599999994</v>
      </c>
      <c r="M596" s="406"/>
    </row>
    <row r="597" spans="1:13" ht="12.2" hidden="1" customHeight="1" outlineLevel="2" x14ac:dyDescent="0.2">
      <c r="A597" s="397" t="s">
        <v>1861</v>
      </c>
      <c r="B597" s="397" t="s">
        <v>1474</v>
      </c>
      <c r="C597" s="397" t="s">
        <v>2522</v>
      </c>
      <c r="D597" s="397" t="s">
        <v>2523</v>
      </c>
      <c r="E597" s="397" t="s">
        <v>1146</v>
      </c>
      <c r="F597" s="397" t="s">
        <v>2524</v>
      </c>
      <c r="G597" s="397" t="s">
        <v>1146</v>
      </c>
      <c r="H597" s="397" t="s">
        <v>1146</v>
      </c>
      <c r="I597" s="397" t="s">
        <v>1146</v>
      </c>
      <c r="J597" s="406"/>
      <c r="K597" s="406">
        <v>112.62</v>
      </c>
      <c r="L597" s="406">
        <v>-69286336.219999999</v>
      </c>
      <c r="M597" s="406"/>
    </row>
    <row r="598" spans="1:13" ht="12.2" hidden="1" customHeight="1" outlineLevel="2" x14ac:dyDescent="0.2">
      <c r="A598" s="397" t="s">
        <v>1861</v>
      </c>
      <c r="B598" s="397" t="s">
        <v>1474</v>
      </c>
      <c r="C598" s="397" t="s">
        <v>1737</v>
      </c>
      <c r="D598" s="397" t="s">
        <v>1738</v>
      </c>
      <c r="E598" s="397" t="s">
        <v>1146</v>
      </c>
      <c r="F598" s="397" t="s">
        <v>2525</v>
      </c>
      <c r="G598" s="397" t="s">
        <v>1146</v>
      </c>
      <c r="H598" s="397" t="s">
        <v>1146</v>
      </c>
      <c r="I598" s="397" t="s">
        <v>1146</v>
      </c>
      <c r="J598" s="406"/>
      <c r="K598" s="406">
        <v>138.13999999999999</v>
      </c>
      <c r="L598" s="406">
        <v>-69286474.359999999</v>
      </c>
      <c r="M598" s="406"/>
    </row>
    <row r="599" spans="1:13" ht="12.2" hidden="1" customHeight="1" outlineLevel="2" x14ac:dyDescent="0.2">
      <c r="A599" s="397" t="s">
        <v>1861</v>
      </c>
      <c r="B599" s="397" t="s">
        <v>1474</v>
      </c>
      <c r="C599" s="397" t="s">
        <v>1740</v>
      </c>
      <c r="D599" s="397" t="s">
        <v>1741</v>
      </c>
      <c r="E599" s="397" t="s">
        <v>1146</v>
      </c>
      <c r="F599" s="397" t="s">
        <v>2526</v>
      </c>
      <c r="G599" s="397" t="s">
        <v>1146</v>
      </c>
      <c r="H599" s="397" t="s">
        <v>1146</v>
      </c>
      <c r="I599" s="397" t="s">
        <v>1146</v>
      </c>
      <c r="J599" s="406"/>
      <c r="K599" s="406">
        <v>428.97</v>
      </c>
      <c r="L599" s="406">
        <v>-69286903.329999998</v>
      </c>
      <c r="M599" s="406"/>
    </row>
    <row r="600" spans="1:13" ht="12.2" hidden="1" customHeight="1" outlineLevel="2" x14ac:dyDescent="0.2">
      <c r="A600" s="397" t="s">
        <v>1861</v>
      </c>
      <c r="B600" s="397" t="s">
        <v>1474</v>
      </c>
      <c r="C600" s="397" t="s">
        <v>2527</v>
      </c>
      <c r="D600" s="397" t="s">
        <v>2507</v>
      </c>
      <c r="E600" s="397" t="s">
        <v>1146</v>
      </c>
      <c r="F600" s="397" t="s">
        <v>2528</v>
      </c>
      <c r="G600" s="397" t="s">
        <v>1146</v>
      </c>
      <c r="H600" s="397" t="s">
        <v>1146</v>
      </c>
      <c r="I600" s="397" t="s">
        <v>1146</v>
      </c>
      <c r="J600" s="406"/>
      <c r="K600" s="406">
        <v>156.03</v>
      </c>
      <c r="L600" s="406">
        <v>-69287059.359999999</v>
      </c>
      <c r="M600" s="406"/>
    </row>
    <row r="601" spans="1:13" ht="12.2" hidden="1" customHeight="1" outlineLevel="2" x14ac:dyDescent="0.2">
      <c r="A601" s="397" t="s">
        <v>1861</v>
      </c>
      <c r="B601" s="397" t="s">
        <v>1474</v>
      </c>
      <c r="C601" s="397" t="s">
        <v>2529</v>
      </c>
      <c r="D601" s="397" t="s">
        <v>1693</v>
      </c>
      <c r="E601" s="397" t="s">
        <v>1146</v>
      </c>
      <c r="F601" s="397" t="s">
        <v>2530</v>
      </c>
      <c r="G601" s="397" t="s">
        <v>1146</v>
      </c>
      <c r="H601" s="397" t="s">
        <v>1146</v>
      </c>
      <c r="I601" s="397" t="s">
        <v>1146</v>
      </c>
      <c r="J601" s="406"/>
      <c r="K601" s="406">
        <v>1126.1500000000001</v>
      </c>
      <c r="L601" s="406">
        <v>-69288185.510000005</v>
      </c>
      <c r="M601" s="406"/>
    </row>
    <row r="602" spans="1:13" ht="12.2" hidden="1" customHeight="1" outlineLevel="2" x14ac:dyDescent="0.2">
      <c r="A602" s="397" t="s">
        <v>1861</v>
      </c>
      <c r="B602" s="397" t="s">
        <v>1293</v>
      </c>
      <c r="C602" s="397" t="s">
        <v>2531</v>
      </c>
      <c r="D602" s="397" t="s">
        <v>2211</v>
      </c>
      <c r="E602" s="397" t="s">
        <v>1146</v>
      </c>
      <c r="F602" s="397" t="s">
        <v>2532</v>
      </c>
      <c r="G602" s="397" t="s">
        <v>1146</v>
      </c>
      <c r="H602" s="397" t="s">
        <v>1146</v>
      </c>
      <c r="I602" s="397" t="s">
        <v>1146</v>
      </c>
      <c r="J602" s="406"/>
      <c r="K602" s="406">
        <v>204</v>
      </c>
      <c r="L602" s="406">
        <v>-69288389.510000005</v>
      </c>
      <c r="M602" s="406"/>
    </row>
    <row r="603" spans="1:13" ht="12.2" hidden="1" customHeight="1" outlineLevel="2" x14ac:dyDescent="0.2">
      <c r="A603" s="397" t="s">
        <v>1861</v>
      </c>
      <c r="B603" s="397" t="s">
        <v>1293</v>
      </c>
      <c r="C603" s="397" t="s">
        <v>2533</v>
      </c>
      <c r="D603" s="397" t="s">
        <v>1499</v>
      </c>
      <c r="E603" s="397" t="s">
        <v>1146</v>
      </c>
      <c r="F603" s="397" t="s">
        <v>2534</v>
      </c>
      <c r="G603" s="397" t="s">
        <v>1146</v>
      </c>
      <c r="H603" s="397" t="s">
        <v>1146</v>
      </c>
      <c r="I603" s="397" t="s">
        <v>1146</v>
      </c>
      <c r="J603" s="406"/>
      <c r="K603" s="406">
        <v>58.8</v>
      </c>
      <c r="L603" s="406">
        <v>-69288448.310000002</v>
      </c>
      <c r="M603" s="406"/>
    </row>
    <row r="604" spans="1:13" ht="12.2" hidden="1" customHeight="1" outlineLevel="2" x14ac:dyDescent="0.2">
      <c r="A604" s="397" t="s">
        <v>1861</v>
      </c>
      <c r="B604" s="397" t="s">
        <v>1293</v>
      </c>
      <c r="C604" s="397" t="s">
        <v>2535</v>
      </c>
      <c r="D604" s="397" t="s">
        <v>2536</v>
      </c>
      <c r="E604" s="397" t="s">
        <v>1146</v>
      </c>
      <c r="F604" s="397" t="s">
        <v>2537</v>
      </c>
      <c r="G604" s="397" t="s">
        <v>1146</v>
      </c>
      <c r="H604" s="397" t="s">
        <v>1146</v>
      </c>
      <c r="I604" s="397" t="s">
        <v>1146</v>
      </c>
      <c r="J604" s="406"/>
      <c r="K604" s="406">
        <v>159.87</v>
      </c>
      <c r="L604" s="406">
        <v>-69288608.180000007</v>
      </c>
      <c r="M604" s="406"/>
    </row>
    <row r="605" spans="1:13" ht="12.2" hidden="1" customHeight="1" outlineLevel="2" x14ac:dyDescent="0.2">
      <c r="A605" s="397" t="s">
        <v>1861</v>
      </c>
      <c r="B605" s="397" t="s">
        <v>1293</v>
      </c>
      <c r="C605" s="397" t="s">
        <v>2538</v>
      </c>
      <c r="D605" s="397" t="s">
        <v>2539</v>
      </c>
      <c r="E605" s="397" t="s">
        <v>1146</v>
      </c>
      <c r="F605" s="397" t="s">
        <v>2540</v>
      </c>
      <c r="G605" s="397" t="s">
        <v>1146</v>
      </c>
      <c r="H605" s="397" t="s">
        <v>1146</v>
      </c>
      <c r="I605" s="397" t="s">
        <v>1146</v>
      </c>
      <c r="J605" s="406"/>
      <c r="K605" s="406">
        <v>1263.49</v>
      </c>
      <c r="L605" s="406">
        <v>-69289871.670000002</v>
      </c>
      <c r="M605" s="406"/>
    </row>
    <row r="606" spans="1:13" ht="12.2" hidden="1" customHeight="1" outlineLevel="2" x14ac:dyDescent="0.2">
      <c r="A606" s="397" t="s">
        <v>1861</v>
      </c>
      <c r="B606" s="397" t="s">
        <v>1293</v>
      </c>
      <c r="C606" s="397" t="s">
        <v>2541</v>
      </c>
      <c r="D606" s="397" t="s">
        <v>2542</v>
      </c>
      <c r="E606" s="397" t="s">
        <v>1146</v>
      </c>
      <c r="F606" s="397" t="s">
        <v>2543</v>
      </c>
      <c r="G606" s="397" t="s">
        <v>1146</v>
      </c>
      <c r="H606" s="397" t="s">
        <v>1146</v>
      </c>
      <c r="I606" s="397" t="s">
        <v>1146</v>
      </c>
      <c r="J606" s="406"/>
      <c r="K606" s="406">
        <v>934.01</v>
      </c>
      <c r="L606" s="406">
        <v>-69290805.680000007</v>
      </c>
      <c r="M606" s="406"/>
    </row>
    <row r="607" spans="1:13" ht="12.2" hidden="1" customHeight="1" outlineLevel="2" x14ac:dyDescent="0.2">
      <c r="A607" s="397" t="s">
        <v>1861</v>
      </c>
      <c r="B607" s="397" t="s">
        <v>1293</v>
      </c>
      <c r="C607" s="397" t="s">
        <v>1746</v>
      </c>
      <c r="D607" s="397" t="s">
        <v>1747</v>
      </c>
      <c r="E607" s="397" t="s">
        <v>1146</v>
      </c>
      <c r="F607" s="397" t="s">
        <v>2544</v>
      </c>
      <c r="G607" s="397" t="s">
        <v>1146</v>
      </c>
      <c r="H607" s="397" t="s">
        <v>1146</v>
      </c>
      <c r="I607" s="397" t="s">
        <v>1146</v>
      </c>
      <c r="J607" s="406"/>
      <c r="K607" s="406">
        <v>659.9</v>
      </c>
      <c r="L607" s="406">
        <v>-69291465.579999998</v>
      </c>
      <c r="M607" s="406"/>
    </row>
    <row r="608" spans="1:13" ht="12.2" hidden="1" customHeight="1" outlineLevel="2" x14ac:dyDescent="0.2">
      <c r="A608" s="397" t="s">
        <v>1861</v>
      </c>
      <c r="B608" s="397" t="s">
        <v>1293</v>
      </c>
      <c r="C608" s="397" t="s">
        <v>2545</v>
      </c>
      <c r="D608" s="397" t="s">
        <v>1499</v>
      </c>
      <c r="E608" s="397" t="s">
        <v>1146</v>
      </c>
      <c r="F608" s="397" t="s">
        <v>2546</v>
      </c>
      <c r="G608" s="397" t="s">
        <v>1146</v>
      </c>
      <c r="H608" s="397" t="s">
        <v>1146</v>
      </c>
      <c r="I608" s="397" t="s">
        <v>1146</v>
      </c>
      <c r="J608" s="406"/>
      <c r="K608" s="406">
        <v>31.28</v>
      </c>
      <c r="L608" s="406">
        <v>-69291496.859999999</v>
      </c>
      <c r="M608" s="406"/>
    </row>
    <row r="609" spans="1:13" ht="12.2" hidden="1" customHeight="1" outlineLevel="1" x14ac:dyDescent="0.2">
      <c r="A609" s="407" t="s">
        <v>2547</v>
      </c>
      <c r="J609" s="406">
        <f>SUBTOTAL(9,J293:J608)</f>
        <v>0</v>
      </c>
      <c r="K609" s="406">
        <f>SUBTOTAL(9,K293:K608)</f>
        <v>0</v>
      </c>
      <c r="L609" s="406">
        <f>SUBTOTAL(9,L293:L608)</f>
        <v>0</v>
      </c>
      <c r="M609" s="406"/>
    </row>
    <row r="610" spans="1:13" ht="12.2" hidden="1" customHeight="1" outlineLevel="2" x14ac:dyDescent="0.2">
      <c r="A610" s="397" t="s">
        <v>2548</v>
      </c>
      <c r="B610" s="397" t="s">
        <v>1491</v>
      </c>
      <c r="C610" s="397" t="s">
        <v>2549</v>
      </c>
      <c r="D610" s="397" t="s">
        <v>1396</v>
      </c>
      <c r="E610" s="397" t="s">
        <v>1146</v>
      </c>
      <c r="F610" s="397" t="s">
        <v>2550</v>
      </c>
      <c r="G610" s="397" t="s">
        <v>1146</v>
      </c>
      <c r="H610" s="397" t="s">
        <v>1146</v>
      </c>
      <c r="I610" s="397" t="s">
        <v>1146</v>
      </c>
      <c r="J610" s="406"/>
      <c r="K610" s="406">
        <v>1054.32</v>
      </c>
      <c r="L610" s="406">
        <v>-55971435.469999999</v>
      </c>
      <c r="M610" s="406"/>
    </row>
    <row r="611" spans="1:13" ht="12.2" hidden="1" customHeight="1" outlineLevel="2" x14ac:dyDescent="0.2">
      <c r="A611" s="397" t="s">
        <v>2548</v>
      </c>
      <c r="B611" s="397" t="s">
        <v>1491</v>
      </c>
      <c r="C611" s="397" t="s">
        <v>2551</v>
      </c>
      <c r="D611" s="397" t="s">
        <v>2552</v>
      </c>
      <c r="E611" s="397" t="s">
        <v>1146</v>
      </c>
      <c r="F611" s="397" t="s">
        <v>2553</v>
      </c>
      <c r="G611" s="397" t="s">
        <v>1146</v>
      </c>
      <c r="H611" s="397" t="s">
        <v>1146</v>
      </c>
      <c r="I611" s="397" t="s">
        <v>1146</v>
      </c>
      <c r="J611" s="406"/>
      <c r="K611" s="406">
        <v>284.43</v>
      </c>
      <c r="L611" s="406">
        <v>-55971719.899999999</v>
      </c>
      <c r="M611" s="406"/>
    </row>
    <row r="612" spans="1:13" ht="12.2" hidden="1" customHeight="1" outlineLevel="2" x14ac:dyDescent="0.2">
      <c r="A612" s="397" t="s">
        <v>2548</v>
      </c>
      <c r="B612" s="397" t="s">
        <v>1143</v>
      </c>
      <c r="C612" s="397" t="s">
        <v>1495</v>
      </c>
      <c r="D612" s="397" t="s">
        <v>1496</v>
      </c>
      <c r="E612" s="397" t="s">
        <v>1146</v>
      </c>
      <c r="F612" s="397" t="s">
        <v>2554</v>
      </c>
      <c r="G612" s="397" t="s">
        <v>1146</v>
      </c>
      <c r="H612" s="397" t="s">
        <v>1146</v>
      </c>
      <c r="I612" s="397" t="s">
        <v>1146</v>
      </c>
      <c r="J612" s="406"/>
      <c r="K612" s="406">
        <v>141.85</v>
      </c>
      <c r="L612" s="406">
        <v>-55971861.75</v>
      </c>
      <c r="M612" s="406"/>
    </row>
    <row r="613" spans="1:13" ht="12.2" hidden="1" customHeight="1" outlineLevel="2" x14ac:dyDescent="0.2">
      <c r="A613" s="397" t="s">
        <v>2548</v>
      </c>
      <c r="B613" s="397" t="s">
        <v>1156</v>
      </c>
      <c r="C613" s="397" t="s">
        <v>2555</v>
      </c>
      <c r="D613" s="397" t="s">
        <v>2552</v>
      </c>
      <c r="E613" s="397" t="s">
        <v>1146</v>
      </c>
      <c r="F613" s="397" t="s">
        <v>2556</v>
      </c>
      <c r="G613" s="397" t="s">
        <v>1146</v>
      </c>
      <c r="H613" s="397" t="s">
        <v>1146</v>
      </c>
      <c r="I613" s="397" t="s">
        <v>1146</v>
      </c>
      <c r="J613" s="406"/>
      <c r="K613" s="406">
        <v>35.61</v>
      </c>
      <c r="L613" s="406">
        <v>-55971897.359999999</v>
      </c>
      <c r="M613" s="406"/>
    </row>
    <row r="614" spans="1:13" ht="12.2" hidden="1" customHeight="1" outlineLevel="2" x14ac:dyDescent="0.2">
      <c r="A614" s="397" t="s">
        <v>2548</v>
      </c>
      <c r="B614" s="397" t="s">
        <v>1320</v>
      </c>
      <c r="C614" s="397" t="s">
        <v>1929</v>
      </c>
      <c r="D614" s="397" t="s">
        <v>1571</v>
      </c>
      <c r="E614" s="397" t="s">
        <v>1146</v>
      </c>
      <c r="F614" s="397" t="s">
        <v>2557</v>
      </c>
      <c r="G614" s="397" t="s">
        <v>1146</v>
      </c>
      <c r="H614" s="397" t="s">
        <v>1146</v>
      </c>
      <c r="I614" s="397" t="s">
        <v>1146</v>
      </c>
      <c r="J614" s="406"/>
      <c r="K614" s="406">
        <v>28.77</v>
      </c>
      <c r="L614" s="406">
        <v>-55971926.130000003</v>
      </c>
      <c r="M614" s="406"/>
    </row>
    <row r="615" spans="1:13" ht="12.2" hidden="1" customHeight="1" outlineLevel="2" x14ac:dyDescent="0.2">
      <c r="A615" s="397" t="s">
        <v>2548</v>
      </c>
      <c r="B615" s="397" t="s">
        <v>1327</v>
      </c>
      <c r="C615" s="397" t="s">
        <v>2558</v>
      </c>
      <c r="D615" s="397" t="s">
        <v>2559</v>
      </c>
      <c r="E615" s="397" t="s">
        <v>1146</v>
      </c>
      <c r="F615" s="397" t="s">
        <v>2560</v>
      </c>
      <c r="G615" s="397" t="s">
        <v>1146</v>
      </c>
      <c r="H615" s="397" t="s">
        <v>1146</v>
      </c>
      <c r="I615" s="397" t="s">
        <v>1146</v>
      </c>
      <c r="J615" s="406"/>
      <c r="K615" s="406">
        <v>2.2200000000000002</v>
      </c>
      <c r="L615" s="406">
        <v>-55971928.350000001</v>
      </c>
      <c r="M615" s="406"/>
    </row>
    <row r="616" spans="1:13" ht="12.2" hidden="1" customHeight="1" outlineLevel="2" x14ac:dyDescent="0.2">
      <c r="A616" s="397" t="s">
        <v>2548</v>
      </c>
      <c r="B616" s="397" t="s">
        <v>1165</v>
      </c>
      <c r="C616" s="397" t="s">
        <v>2561</v>
      </c>
      <c r="D616" s="397" t="s">
        <v>2562</v>
      </c>
      <c r="E616" s="397" t="s">
        <v>1146</v>
      </c>
      <c r="F616" s="397" t="s">
        <v>2563</v>
      </c>
      <c r="G616" s="397" t="s">
        <v>1146</v>
      </c>
      <c r="H616" s="397" t="s">
        <v>1146</v>
      </c>
      <c r="I616" s="397" t="s">
        <v>1146</v>
      </c>
      <c r="J616" s="406"/>
      <c r="K616" s="406">
        <v>710.43</v>
      </c>
      <c r="L616" s="406">
        <v>-55972638.780000001</v>
      </c>
      <c r="M616" s="406"/>
    </row>
    <row r="617" spans="1:13" ht="12.2" hidden="1" customHeight="1" outlineLevel="2" x14ac:dyDescent="0.2">
      <c r="A617" s="397" t="s">
        <v>2548</v>
      </c>
      <c r="B617" s="397" t="s">
        <v>1165</v>
      </c>
      <c r="C617" s="397" t="s">
        <v>2564</v>
      </c>
      <c r="D617" s="397" t="s">
        <v>2565</v>
      </c>
      <c r="E617" s="397" t="s">
        <v>1146</v>
      </c>
      <c r="F617" s="397" t="s">
        <v>2566</v>
      </c>
      <c r="G617" s="397" t="s">
        <v>1146</v>
      </c>
      <c r="H617" s="397" t="s">
        <v>1146</v>
      </c>
      <c r="I617" s="397" t="s">
        <v>1146</v>
      </c>
      <c r="J617" s="406"/>
      <c r="K617" s="406">
        <v>42.31</v>
      </c>
      <c r="L617" s="406">
        <v>-55972681.090000004</v>
      </c>
      <c r="M617" s="406"/>
    </row>
    <row r="618" spans="1:13" ht="12.2" hidden="1" customHeight="1" outlineLevel="2" x14ac:dyDescent="0.2">
      <c r="A618" s="397" t="s">
        <v>2548</v>
      </c>
      <c r="B618" s="397" t="s">
        <v>1301</v>
      </c>
      <c r="C618" s="397" t="s">
        <v>1339</v>
      </c>
      <c r="D618" s="397" t="s">
        <v>1340</v>
      </c>
      <c r="E618" s="397" t="s">
        <v>1146</v>
      </c>
      <c r="F618" s="397" t="s">
        <v>2567</v>
      </c>
      <c r="G618" s="397" t="s">
        <v>1146</v>
      </c>
      <c r="H618" s="397" t="s">
        <v>1146</v>
      </c>
      <c r="I618" s="397" t="s">
        <v>1146</v>
      </c>
      <c r="J618" s="406"/>
      <c r="K618" s="406">
        <v>277.64</v>
      </c>
      <c r="L618" s="406">
        <v>-55972958.729999997</v>
      </c>
      <c r="M618" s="406"/>
    </row>
    <row r="619" spans="1:13" ht="12.2" hidden="1" customHeight="1" outlineLevel="2" x14ac:dyDescent="0.2">
      <c r="A619" s="397" t="s">
        <v>2548</v>
      </c>
      <c r="B619" s="397" t="s">
        <v>1301</v>
      </c>
      <c r="C619" s="397" t="s">
        <v>2002</v>
      </c>
      <c r="D619" s="397" t="s">
        <v>2003</v>
      </c>
      <c r="E619" s="397" t="s">
        <v>1146</v>
      </c>
      <c r="F619" s="397" t="s">
        <v>2568</v>
      </c>
      <c r="G619" s="397" t="s">
        <v>1146</v>
      </c>
      <c r="H619" s="397" t="s">
        <v>1146</v>
      </c>
      <c r="I619" s="397" t="s">
        <v>1146</v>
      </c>
      <c r="J619" s="406"/>
      <c r="K619" s="406">
        <v>327.89</v>
      </c>
      <c r="L619" s="406">
        <v>-55973286.619999997</v>
      </c>
      <c r="M619" s="406"/>
    </row>
    <row r="620" spans="1:13" ht="12.2" hidden="1" customHeight="1" outlineLevel="2" x14ac:dyDescent="0.2">
      <c r="A620" s="397" t="s">
        <v>2548</v>
      </c>
      <c r="B620" s="397" t="s">
        <v>1182</v>
      </c>
      <c r="C620" s="397" t="s">
        <v>1553</v>
      </c>
      <c r="D620" s="397" t="s">
        <v>1496</v>
      </c>
      <c r="E620" s="397" t="s">
        <v>1146</v>
      </c>
      <c r="F620" s="397" t="s">
        <v>2569</v>
      </c>
      <c r="G620" s="397" t="s">
        <v>1146</v>
      </c>
      <c r="H620" s="397" t="s">
        <v>1146</v>
      </c>
      <c r="I620" s="397" t="s">
        <v>1146</v>
      </c>
      <c r="J620" s="406"/>
      <c r="K620" s="406">
        <v>386.78</v>
      </c>
      <c r="L620" s="406">
        <v>-55973673.399999999</v>
      </c>
      <c r="M620" s="406"/>
    </row>
    <row r="621" spans="1:13" ht="12.2" hidden="1" customHeight="1" outlineLevel="2" x14ac:dyDescent="0.2">
      <c r="A621" s="397" t="s">
        <v>2548</v>
      </c>
      <c r="B621" s="397" t="s">
        <v>1569</v>
      </c>
      <c r="C621" s="397" t="s">
        <v>2570</v>
      </c>
      <c r="D621" s="397" t="s">
        <v>2571</v>
      </c>
      <c r="E621" s="397" t="s">
        <v>1146</v>
      </c>
      <c r="F621" s="397" t="s">
        <v>2572</v>
      </c>
      <c r="G621" s="397" t="s">
        <v>1146</v>
      </c>
      <c r="H621" s="397" t="s">
        <v>1146</v>
      </c>
      <c r="I621" s="397" t="s">
        <v>1146</v>
      </c>
      <c r="J621" s="406"/>
      <c r="K621" s="406">
        <v>24484.82</v>
      </c>
      <c r="L621" s="406">
        <v>-55998158.219999999</v>
      </c>
      <c r="M621" s="406"/>
    </row>
    <row r="622" spans="1:13" ht="12.2" hidden="1" customHeight="1" outlineLevel="2" x14ac:dyDescent="0.2">
      <c r="A622" s="397" t="s">
        <v>2548</v>
      </c>
      <c r="B622" s="397" t="s">
        <v>1189</v>
      </c>
      <c r="C622" s="397" t="s">
        <v>2573</v>
      </c>
      <c r="D622" s="397" t="s">
        <v>2571</v>
      </c>
      <c r="E622" s="397" t="s">
        <v>1146</v>
      </c>
      <c r="F622" s="397" t="s">
        <v>2574</v>
      </c>
      <c r="G622" s="397" t="s">
        <v>1146</v>
      </c>
      <c r="H622" s="397" t="s">
        <v>1146</v>
      </c>
      <c r="I622" s="397" t="s">
        <v>1146</v>
      </c>
      <c r="J622" s="406"/>
      <c r="K622" s="406">
        <v>758</v>
      </c>
      <c r="L622" s="406">
        <v>-55998916.219999999</v>
      </c>
      <c r="M622" s="406"/>
    </row>
    <row r="623" spans="1:13" ht="12.2" hidden="1" customHeight="1" outlineLevel="2" x14ac:dyDescent="0.2">
      <c r="A623" s="397" t="s">
        <v>2548</v>
      </c>
      <c r="B623" s="397" t="s">
        <v>1189</v>
      </c>
      <c r="C623" s="397" t="s">
        <v>2575</v>
      </c>
      <c r="D623" s="397" t="s">
        <v>2571</v>
      </c>
      <c r="E623" s="397" t="s">
        <v>1146</v>
      </c>
      <c r="F623" s="397" t="s">
        <v>2576</v>
      </c>
      <c r="G623" s="397" t="s">
        <v>1146</v>
      </c>
      <c r="H623" s="397" t="s">
        <v>1146</v>
      </c>
      <c r="I623" s="397" t="s">
        <v>1146</v>
      </c>
      <c r="J623" s="406"/>
      <c r="K623" s="406">
        <v>42</v>
      </c>
      <c r="L623" s="406">
        <v>-55998958.219999999</v>
      </c>
      <c r="M623" s="406"/>
    </row>
    <row r="624" spans="1:13" ht="12.2" hidden="1" customHeight="1" outlineLevel="2" x14ac:dyDescent="0.2">
      <c r="A624" s="397" t="s">
        <v>2548</v>
      </c>
      <c r="B624" s="397" t="s">
        <v>1363</v>
      </c>
      <c r="C624" s="397" t="s">
        <v>2577</v>
      </c>
      <c r="D624" s="397" t="s">
        <v>2552</v>
      </c>
      <c r="E624" s="397" t="s">
        <v>1146</v>
      </c>
      <c r="F624" s="397" t="s">
        <v>2578</v>
      </c>
      <c r="G624" s="397" t="s">
        <v>1146</v>
      </c>
      <c r="H624" s="397" t="s">
        <v>1146</v>
      </c>
      <c r="I624" s="397" t="s">
        <v>1146</v>
      </c>
      <c r="J624" s="406"/>
      <c r="K624" s="406">
        <v>106.48</v>
      </c>
      <c r="L624" s="406">
        <v>-55999064.700000003</v>
      </c>
      <c r="M624" s="406"/>
    </row>
    <row r="625" spans="1:13" ht="12.2" hidden="1" customHeight="1" outlineLevel="2" x14ac:dyDescent="0.2">
      <c r="A625" s="397" t="s">
        <v>2548</v>
      </c>
      <c r="B625" s="397" t="s">
        <v>1197</v>
      </c>
      <c r="C625" s="397" t="s">
        <v>2579</v>
      </c>
      <c r="D625" s="397" t="s">
        <v>2552</v>
      </c>
      <c r="E625" s="397" t="s">
        <v>1146</v>
      </c>
      <c r="F625" s="397" t="s">
        <v>2580</v>
      </c>
      <c r="G625" s="397" t="s">
        <v>1146</v>
      </c>
      <c r="H625" s="397" t="s">
        <v>1146</v>
      </c>
      <c r="I625" s="397" t="s">
        <v>1146</v>
      </c>
      <c r="J625" s="406"/>
      <c r="K625" s="406">
        <v>118.28</v>
      </c>
      <c r="L625" s="406">
        <v>-55999182.979999997</v>
      </c>
      <c r="M625" s="406"/>
    </row>
    <row r="626" spans="1:13" ht="12.2" hidden="1" customHeight="1" outlineLevel="2" x14ac:dyDescent="0.2">
      <c r="A626" s="397" t="s">
        <v>2548</v>
      </c>
      <c r="B626" s="397" t="s">
        <v>1197</v>
      </c>
      <c r="C626" s="397" t="s">
        <v>2581</v>
      </c>
      <c r="D626" s="397" t="s">
        <v>2559</v>
      </c>
      <c r="E626" s="397" t="s">
        <v>1146</v>
      </c>
      <c r="F626" s="397" t="s">
        <v>2582</v>
      </c>
      <c r="G626" s="397" t="s">
        <v>1146</v>
      </c>
      <c r="H626" s="397" t="s">
        <v>1146</v>
      </c>
      <c r="I626" s="397" t="s">
        <v>1146</v>
      </c>
      <c r="J626" s="406"/>
      <c r="K626" s="406">
        <v>861.21</v>
      </c>
      <c r="L626" s="406">
        <v>-56000044.189999998</v>
      </c>
      <c r="M626" s="406"/>
    </row>
    <row r="627" spans="1:13" ht="12.2" hidden="1" customHeight="1" outlineLevel="2" x14ac:dyDescent="0.2">
      <c r="A627" s="397" t="s">
        <v>2548</v>
      </c>
      <c r="B627" s="397" t="s">
        <v>1197</v>
      </c>
      <c r="C627" s="397" t="s">
        <v>2583</v>
      </c>
      <c r="D627" s="397" t="s">
        <v>2571</v>
      </c>
      <c r="E627" s="397" t="s">
        <v>1146</v>
      </c>
      <c r="F627" s="397" t="s">
        <v>2584</v>
      </c>
      <c r="G627" s="397" t="s">
        <v>1146</v>
      </c>
      <c r="H627" s="397" t="s">
        <v>1146</v>
      </c>
      <c r="I627" s="397" t="s">
        <v>1146</v>
      </c>
      <c r="J627" s="406"/>
      <c r="K627" s="406">
        <v>754</v>
      </c>
      <c r="L627" s="406">
        <v>-56000798.189999998</v>
      </c>
      <c r="M627" s="406"/>
    </row>
    <row r="628" spans="1:13" ht="12.2" hidden="1" customHeight="1" outlineLevel="2" x14ac:dyDescent="0.2">
      <c r="A628" s="397" t="s">
        <v>2548</v>
      </c>
      <c r="B628" s="397" t="s">
        <v>1209</v>
      </c>
      <c r="C628" s="397" t="s">
        <v>1376</v>
      </c>
      <c r="D628" s="397" t="s">
        <v>1377</v>
      </c>
      <c r="E628" s="397" t="s">
        <v>1146</v>
      </c>
      <c r="F628" s="397" t="s">
        <v>1378</v>
      </c>
      <c r="G628" s="397" t="s">
        <v>1146</v>
      </c>
      <c r="H628" s="397" t="s">
        <v>1146</v>
      </c>
      <c r="I628" s="397" t="s">
        <v>1146</v>
      </c>
      <c r="J628" s="406"/>
      <c r="K628" s="406">
        <v>213.18</v>
      </c>
      <c r="L628" s="406">
        <v>-56001011.369999997</v>
      </c>
      <c r="M628" s="406"/>
    </row>
    <row r="629" spans="1:13" ht="12.2" hidden="1" customHeight="1" outlineLevel="2" x14ac:dyDescent="0.2">
      <c r="A629" s="397" t="s">
        <v>2548</v>
      </c>
      <c r="B629" s="397" t="s">
        <v>1209</v>
      </c>
      <c r="C629" s="397" t="s">
        <v>1843</v>
      </c>
      <c r="D629" s="397" t="s">
        <v>1844</v>
      </c>
      <c r="E629" s="397" t="s">
        <v>1146</v>
      </c>
      <c r="F629" s="397" t="s">
        <v>2585</v>
      </c>
      <c r="G629" s="397" t="s">
        <v>1146</v>
      </c>
      <c r="H629" s="397" t="s">
        <v>1146</v>
      </c>
      <c r="I629" s="397" t="s">
        <v>1146</v>
      </c>
      <c r="J629" s="406"/>
      <c r="K629" s="406">
        <v>667.34</v>
      </c>
      <c r="L629" s="406">
        <v>-56001678.710000001</v>
      </c>
      <c r="M629" s="406"/>
    </row>
    <row r="630" spans="1:13" ht="12.2" hidden="1" customHeight="1" outlineLevel="2" x14ac:dyDescent="0.2">
      <c r="A630" s="397" t="s">
        <v>2548</v>
      </c>
      <c r="B630" s="397" t="s">
        <v>1212</v>
      </c>
      <c r="C630" s="397" t="s">
        <v>1219</v>
      </c>
      <c r="D630" s="397" t="s">
        <v>1220</v>
      </c>
      <c r="E630" s="397" t="s">
        <v>1146</v>
      </c>
      <c r="F630" s="397" t="s">
        <v>2586</v>
      </c>
      <c r="G630" s="397" t="s">
        <v>1146</v>
      </c>
      <c r="H630" s="397" t="s">
        <v>1146</v>
      </c>
      <c r="I630" s="397" t="s">
        <v>1146</v>
      </c>
      <c r="J630" s="406"/>
      <c r="K630" s="406">
        <v>8.7899999999999991</v>
      </c>
      <c r="L630" s="406">
        <v>-56001687.5</v>
      </c>
      <c r="M630" s="406"/>
    </row>
    <row r="631" spans="1:13" ht="12.2" hidden="1" customHeight="1" outlineLevel="2" x14ac:dyDescent="0.2">
      <c r="A631" s="397" t="s">
        <v>2548</v>
      </c>
      <c r="B631" s="397" t="s">
        <v>1212</v>
      </c>
      <c r="C631" s="397" t="s">
        <v>1612</v>
      </c>
      <c r="D631" s="397" t="s">
        <v>1613</v>
      </c>
      <c r="E631" s="397" t="s">
        <v>1146</v>
      </c>
      <c r="F631" s="397" t="s">
        <v>2587</v>
      </c>
      <c r="G631" s="397" t="s">
        <v>1146</v>
      </c>
      <c r="H631" s="397" t="s">
        <v>1146</v>
      </c>
      <c r="I631" s="397" t="s">
        <v>1146</v>
      </c>
      <c r="J631" s="406"/>
      <c r="K631" s="406">
        <v>36.450000000000003</v>
      </c>
      <c r="L631" s="406">
        <v>-56001723.950000003</v>
      </c>
      <c r="M631" s="406"/>
    </row>
    <row r="632" spans="1:13" ht="12.2" hidden="1" customHeight="1" outlineLevel="2" x14ac:dyDescent="0.2">
      <c r="A632" s="397" t="s">
        <v>2548</v>
      </c>
      <c r="B632" s="397" t="s">
        <v>1212</v>
      </c>
      <c r="C632" s="397" t="s">
        <v>2588</v>
      </c>
      <c r="D632" s="397" t="s">
        <v>2552</v>
      </c>
      <c r="E632" s="397" t="s">
        <v>1146</v>
      </c>
      <c r="F632" s="397" t="s">
        <v>2589</v>
      </c>
      <c r="G632" s="397" t="s">
        <v>1146</v>
      </c>
      <c r="H632" s="397" t="s">
        <v>1146</v>
      </c>
      <c r="I632" s="397" t="s">
        <v>1146</v>
      </c>
      <c r="J632" s="406"/>
      <c r="K632" s="406">
        <v>35.85</v>
      </c>
      <c r="L632" s="406">
        <v>-56001759.799999997</v>
      </c>
      <c r="M632" s="406"/>
    </row>
    <row r="633" spans="1:13" ht="12.2" hidden="1" customHeight="1" outlineLevel="2" x14ac:dyDescent="0.2">
      <c r="A633" s="397" t="s">
        <v>2548</v>
      </c>
      <c r="B633" s="397" t="s">
        <v>1394</v>
      </c>
      <c r="C633" s="397" t="s">
        <v>2590</v>
      </c>
      <c r="D633" s="397" t="s">
        <v>1413</v>
      </c>
      <c r="E633" s="397" t="s">
        <v>1146</v>
      </c>
      <c r="F633" s="397" t="s">
        <v>2591</v>
      </c>
      <c r="G633" s="397" t="s">
        <v>1146</v>
      </c>
      <c r="H633" s="397" t="s">
        <v>1146</v>
      </c>
      <c r="I633" s="397" t="s">
        <v>1146</v>
      </c>
      <c r="J633" s="406"/>
      <c r="K633" s="406">
        <v>235.66</v>
      </c>
      <c r="L633" s="406">
        <v>-56001995.460000001</v>
      </c>
      <c r="M633" s="406"/>
    </row>
    <row r="634" spans="1:13" ht="12.2" hidden="1" customHeight="1" outlineLevel="2" x14ac:dyDescent="0.2">
      <c r="A634" s="397" t="s">
        <v>2548</v>
      </c>
      <c r="B634" s="397" t="s">
        <v>1394</v>
      </c>
      <c r="C634" s="397" t="s">
        <v>2592</v>
      </c>
      <c r="D634" s="397" t="s">
        <v>1486</v>
      </c>
      <c r="E634" s="397" t="s">
        <v>1146</v>
      </c>
      <c r="F634" s="397" t="s">
        <v>2593</v>
      </c>
      <c r="G634" s="397" t="s">
        <v>1146</v>
      </c>
      <c r="H634" s="397" t="s">
        <v>1146</v>
      </c>
      <c r="I634" s="397" t="s">
        <v>1146</v>
      </c>
      <c r="J634" s="406"/>
      <c r="K634" s="406">
        <v>102.38</v>
      </c>
      <c r="L634" s="406">
        <v>-56002097.840000004</v>
      </c>
      <c r="M634" s="406"/>
    </row>
    <row r="635" spans="1:13" ht="12.2" hidden="1" customHeight="1" outlineLevel="2" x14ac:dyDescent="0.2">
      <c r="A635" s="397" t="s">
        <v>2548</v>
      </c>
      <c r="B635" s="397" t="s">
        <v>1394</v>
      </c>
      <c r="C635" s="397" t="s">
        <v>2594</v>
      </c>
      <c r="D635" s="397" t="s">
        <v>2552</v>
      </c>
      <c r="E635" s="397" t="s">
        <v>1146</v>
      </c>
      <c r="F635" s="397" t="s">
        <v>2595</v>
      </c>
      <c r="G635" s="397" t="s">
        <v>1146</v>
      </c>
      <c r="H635" s="397" t="s">
        <v>1146</v>
      </c>
      <c r="I635" s="397" t="s">
        <v>1146</v>
      </c>
      <c r="J635" s="406"/>
      <c r="K635" s="406">
        <v>1128.6500000000001</v>
      </c>
      <c r="L635" s="406">
        <v>-56003226.490000002</v>
      </c>
      <c r="M635" s="406"/>
    </row>
    <row r="636" spans="1:13" ht="12.2" hidden="1" customHeight="1" outlineLevel="2" x14ac:dyDescent="0.2">
      <c r="A636" s="397" t="s">
        <v>2548</v>
      </c>
      <c r="B636" s="397" t="s">
        <v>1394</v>
      </c>
      <c r="C636" s="397" t="s">
        <v>2170</v>
      </c>
      <c r="D636" s="397" t="s">
        <v>1496</v>
      </c>
      <c r="E636" s="397" t="s">
        <v>1146</v>
      </c>
      <c r="F636" s="397" t="s">
        <v>2596</v>
      </c>
      <c r="G636" s="397" t="s">
        <v>1146</v>
      </c>
      <c r="H636" s="397" t="s">
        <v>1146</v>
      </c>
      <c r="I636" s="397" t="s">
        <v>1146</v>
      </c>
      <c r="J636" s="406"/>
      <c r="K636" s="406">
        <v>150.56</v>
      </c>
      <c r="L636" s="406">
        <v>-56003377.049999997</v>
      </c>
      <c r="M636" s="406"/>
    </row>
    <row r="637" spans="1:13" ht="12.2" hidden="1" customHeight="1" outlineLevel="2" x14ac:dyDescent="0.2">
      <c r="A637" s="397" t="s">
        <v>2548</v>
      </c>
      <c r="B637" s="397" t="s">
        <v>1403</v>
      </c>
      <c r="C637" s="397" t="s">
        <v>2195</v>
      </c>
      <c r="D637" s="397" t="s">
        <v>2196</v>
      </c>
      <c r="E637" s="397" t="s">
        <v>1146</v>
      </c>
      <c r="F637" s="397" t="s">
        <v>2597</v>
      </c>
      <c r="G637" s="397" t="s">
        <v>1146</v>
      </c>
      <c r="H637" s="397" t="s">
        <v>1146</v>
      </c>
      <c r="I637" s="397" t="s">
        <v>1146</v>
      </c>
      <c r="J637" s="406"/>
      <c r="K637" s="406">
        <v>31.67</v>
      </c>
      <c r="L637" s="406">
        <v>-56003408.719999999</v>
      </c>
      <c r="M637" s="406"/>
    </row>
    <row r="638" spans="1:13" ht="12.2" hidden="1" customHeight="1" outlineLevel="2" x14ac:dyDescent="0.2">
      <c r="A638" s="397" t="s">
        <v>2548</v>
      </c>
      <c r="B638" s="397" t="s">
        <v>1403</v>
      </c>
      <c r="C638" s="397" t="s">
        <v>2598</v>
      </c>
      <c r="D638" s="397" t="s">
        <v>1347</v>
      </c>
      <c r="E638" s="397" t="s">
        <v>1146</v>
      </c>
      <c r="F638" s="397" t="s">
        <v>2599</v>
      </c>
      <c r="G638" s="397" t="s">
        <v>1146</v>
      </c>
      <c r="H638" s="397" t="s">
        <v>1146</v>
      </c>
      <c r="I638" s="397" t="s">
        <v>1146</v>
      </c>
      <c r="J638" s="406"/>
      <c r="K638" s="406">
        <v>213.19</v>
      </c>
      <c r="L638" s="406">
        <v>-56003621.909999996</v>
      </c>
      <c r="M638" s="406"/>
    </row>
    <row r="639" spans="1:13" ht="12.2" hidden="1" customHeight="1" outlineLevel="2" x14ac:dyDescent="0.2">
      <c r="A639" s="397" t="s">
        <v>2548</v>
      </c>
      <c r="B639" s="397" t="s">
        <v>1403</v>
      </c>
      <c r="C639" s="397" t="s">
        <v>2600</v>
      </c>
      <c r="D639" s="397" t="s">
        <v>2552</v>
      </c>
      <c r="E639" s="397" t="s">
        <v>1146</v>
      </c>
      <c r="F639" s="397" t="s">
        <v>2601</v>
      </c>
      <c r="G639" s="397" t="s">
        <v>1146</v>
      </c>
      <c r="H639" s="397" t="s">
        <v>1146</v>
      </c>
      <c r="I639" s="397" t="s">
        <v>1146</v>
      </c>
      <c r="J639" s="406"/>
      <c r="K639" s="406">
        <v>337.1</v>
      </c>
      <c r="L639" s="406">
        <v>-56003959.009999998</v>
      </c>
      <c r="M639" s="406"/>
    </row>
    <row r="640" spans="1:13" ht="12.2" hidden="1" customHeight="1" outlineLevel="2" x14ac:dyDescent="0.2">
      <c r="A640" s="397" t="s">
        <v>2548</v>
      </c>
      <c r="B640" s="397" t="s">
        <v>1409</v>
      </c>
      <c r="C640" s="397" t="s">
        <v>2602</v>
      </c>
      <c r="D640" s="397" t="s">
        <v>1365</v>
      </c>
      <c r="E640" s="397" t="s">
        <v>1146</v>
      </c>
      <c r="F640" s="397" t="s">
        <v>2603</v>
      </c>
      <c r="G640" s="397" t="s">
        <v>1146</v>
      </c>
      <c r="H640" s="397" t="s">
        <v>1146</v>
      </c>
      <c r="I640" s="397" t="s">
        <v>1146</v>
      </c>
      <c r="J640" s="406"/>
      <c r="K640" s="406">
        <v>44.3</v>
      </c>
      <c r="L640" s="406">
        <v>-56004003.310000002</v>
      </c>
      <c r="M640" s="406"/>
    </row>
    <row r="641" spans="1:13" ht="12.2" hidden="1" customHeight="1" outlineLevel="2" x14ac:dyDescent="0.2">
      <c r="A641" s="397" t="s">
        <v>2548</v>
      </c>
      <c r="B641" s="397" t="s">
        <v>1409</v>
      </c>
      <c r="C641" s="397" t="s">
        <v>1626</v>
      </c>
      <c r="D641" s="397" t="s">
        <v>1627</v>
      </c>
      <c r="E641" s="397" t="s">
        <v>1146</v>
      </c>
      <c r="F641" s="397" t="s">
        <v>2604</v>
      </c>
      <c r="G641" s="397" t="s">
        <v>1146</v>
      </c>
      <c r="H641" s="397" t="s">
        <v>1146</v>
      </c>
      <c r="I641" s="397" t="s">
        <v>1146</v>
      </c>
      <c r="J641" s="406"/>
      <c r="K641" s="406">
        <v>139.59</v>
      </c>
      <c r="L641" s="406">
        <v>-56004142.899999999</v>
      </c>
      <c r="M641" s="406"/>
    </row>
    <row r="642" spans="1:13" ht="12.2" hidden="1" customHeight="1" outlineLevel="2" x14ac:dyDescent="0.2">
      <c r="A642" s="397" t="s">
        <v>2548</v>
      </c>
      <c r="B642" s="397" t="s">
        <v>1308</v>
      </c>
      <c r="C642" s="397" t="s">
        <v>2605</v>
      </c>
      <c r="D642" s="397" t="s">
        <v>2606</v>
      </c>
      <c r="E642" s="397" t="s">
        <v>1146</v>
      </c>
      <c r="F642" s="397" t="s">
        <v>2607</v>
      </c>
      <c r="G642" s="397" t="s">
        <v>1146</v>
      </c>
      <c r="H642" s="397" t="s">
        <v>1146</v>
      </c>
      <c r="I642" s="397" t="s">
        <v>1146</v>
      </c>
      <c r="J642" s="406"/>
      <c r="K642" s="406">
        <v>5.77</v>
      </c>
      <c r="L642" s="406">
        <v>-56004148.670000002</v>
      </c>
      <c r="M642" s="406"/>
    </row>
    <row r="643" spans="1:13" ht="12.2" hidden="1" customHeight="1" outlineLevel="2" x14ac:dyDescent="0.2">
      <c r="A643" s="397" t="s">
        <v>2548</v>
      </c>
      <c r="B643" s="397" t="s">
        <v>1308</v>
      </c>
      <c r="C643" s="397" t="s">
        <v>2269</v>
      </c>
      <c r="D643" s="397" t="s">
        <v>1365</v>
      </c>
      <c r="E643" s="397" t="s">
        <v>1146</v>
      </c>
      <c r="F643" s="397" t="s">
        <v>2608</v>
      </c>
      <c r="G643" s="397" t="s">
        <v>1146</v>
      </c>
      <c r="H643" s="397" t="s">
        <v>1146</v>
      </c>
      <c r="I643" s="397" t="s">
        <v>1146</v>
      </c>
      <c r="J643" s="406"/>
      <c r="K643" s="406">
        <v>25.95</v>
      </c>
      <c r="L643" s="406">
        <v>-56004174.619999997</v>
      </c>
      <c r="M643" s="406"/>
    </row>
    <row r="644" spans="1:13" ht="12.2" hidden="1" customHeight="1" outlineLevel="2" x14ac:dyDescent="0.2">
      <c r="A644" s="397" t="s">
        <v>2548</v>
      </c>
      <c r="B644" s="397" t="s">
        <v>1238</v>
      </c>
      <c r="C644" s="397" t="s">
        <v>2609</v>
      </c>
      <c r="D644" s="397" t="s">
        <v>2552</v>
      </c>
      <c r="E644" s="397" t="s">
        <v>1146</v>
      </c>
      <c r="F644" s="397" t="s">
        <v>2610</v>
      </c>
      <c r="G644" s="397" t="s">
        <v>1146</v>
      </c>
      <c r="H644" s="397" t="s">
        <v>1146</v>
      </c>
      <c r="I644" s="397" t="s">
        <v>1146</v>
      </c>
      <c r="J644" s="406"/>
      <c r="K644" s="406">
        <v>118.82</v>
      </c>
      <c r="L644" s="406">
        <v>-56004293.439999998</v>
      </c>
      <c r="M644" s="406"/>
    </row>
    <row r="645" spans="1:13" ht="12.2" hidden="1" customHeight="1" outlineLevel="2" x14ac:dyDescent="0.2">
      <c r="A645" s="397" t="s">
        <v>2548</v>
      </c>
      <c r="B645" s="397" t="s">
        <v>1426</v>
      </c>
      <c r="C645" s="397" t="s">
        <v>2611</v>
      </c>
      <c r="D645" s="397" t="s">
        <v>2612</v>
      </c>
      <c r="E645" s="397" t="s">
        <v>1146</v>
      </c>
      <c r="F645" s="397" t="s">
        <v>2613</v>
      </c>
      <c r="G645" s="397" t="s">
        <v>1146</v>
      </c>
      <c r="H645" s="397" t="s">
        <v>1146</v>
      </c>
      <c r="I645" s="397" t="s">
        <v>1146</v>
      </c>
      <c r="J645" s="406"/>
      <c r="K645" s="406">
        <v>100011.79</v>
      </c>
      <c r="L645" s="406">
        <v>-56104305.229999997</v>
      </c>
      <c r="M645" s="406"/>
    </row>
    <row r="646" spans="1:13" ht="12.2" hidden="1" customHeight="1" outlineLevel="2" x14ac:dyDescent="0.2">
      <c r="A646" s="397" t="s">
        <v>2548</v>
      </c>
      <c r="B646" s="397" t="s">
        <v>1426</v>
      </c>
      <c r="C646" s="397" t="s">
        <v>2614</v>
      </c>
      <c r="D646" s="397" t="s">
        <v>1396</v>
      </c>
      <c r="E646" s="397" t="s">
        <v>1146</v>
      </c>
      <c r="F646" s="397" t="s">
        <v>2615</v>
      </c>
      <c r="G646" s="397" t="s">
        <v>1146</v>
      </c>
      <c r="H646" s="397" t="s">
        <v>1146</v>
      </c>
      <c r="I646" s="397" t="s">
        <v>1146</v>
      </c>
      <c r="J646" s="406"/>
      <c r="K646" s="406">
        <v>493.62</v>
      </c>
      <c r="L646" s="406">
        <v>-56104798.850000001</v>
      </c>
      <c r="M646" s="406"/>
    </row>
    <row r="647" spans="1:13" ht="12.2" hidden="1" customHeight="1" outlineLevel="2" x14ac:dyDescent="0.2">
      <c r="A647" s="397" t="s">
        <v>2548</v>
      </c>
      <c r="B647" s="397" t="s">
        <v>1245</v>
      </c>
      <c r="C647" s="397" t="s">
        <v>1665</v>
      </c>
      <c r="D647" s="397" t="s">
        <v>1666</v>
      </c>
      <c r="E647" s="397" t="s">
        <v>1146</v>
      </c>
      <c r="F647" s="397" t="s">
        <v>2616</v>
      </c>
      <c r="G647" s="397" t="s">
        <v>1146</v>
      </c>
      <c r="H647" s="397" t="s">
        <v>1146</v>
      </c>
      <c r="I647" s="397" t="s">
        <v>1146</v>
      </c>
      <c r="J647" s="406"/>
      <c r="K647" s="406">
        <v>74000</v>
      </c>
      <c r="L647" s="406">
        <v>-56178798.850000001</v>
      </c>
      <c r="M647" s="406"/>
    </row>
    <row r="648" spans="1:13" ht="12.2" hidden="1" customHeight="1" outlineLevel="2" x14ac:dyDescent="0.2">
      <c r="A648" s="397" t="s">
        <v>2548</v>
      </c>
      <c r="B648" s="397" t="s">
        <v>1245</v>
      </c>
      <c r="C648" s="397" t="s">
        <v>2617</v>
      </c>
      <c r="D648" s="397" t="s">
        <v>2618</v>
      </c>
      <c r="E648" s="397" t="s">
        <v>1146</v>
      </c>
      <c r="F648" s="397" t="s">
        <v>2619</v>
      </c>
      <c r="G648" s="397" t="s">
        <v>1146</v>
      </c>
      <c r="H648" s="397" t="s">
        <v>1146</v>
      </c>
      <c r="I648" s="397" t="s">
        <v>1146</v>
      </c>
      <c r="J648" s="406"/>
      <c r="K648" s="406">
        <v>113900</v>
      </c>
      <c r="L648" s="406">
        <v>-56292698.850000001</v>
      </c>
      <c r="M648" s="406"/>
    </row>
    <row r="649" spans="1:13" ht="12.2" hidden="1" customHeight="1" outlineLevel="2" x14ac:dyDescent="0.2">
      <c r="A649" s="397" t="s">
        <v>2548</v>
      </c>
      <c r="B649" s="397" t="s">
        <v>1245</v>
      </c>
      <c r="C649" s="397" t="s">
        <v>2620</v>
      </c>
      <c r="D649" s="397" t="s">
        <v>2621</v>
      </c>
      <c r="E649" s="397" t="s">
        <v>1146</v>
      </c>
      <c r="F649" s="397" t="s">
        <v>2622</v>
      </c>
      <c r="G649" s="397" t="s">
        <v>1146</v>
      </c>
      <c r="H649" s="397" t="s">
        <v>1146</v>
      </c>
      <c r="I649" s="397" t="s">
        <v>1146</v>
      </c>
      <c r="J649" s="406"/>
      <c r="K649" s="406">
        <v>227.07</v>
      </c>
      <c r="L649" s="406">
        <v>-56292925.920000002</v>
      </c>
      <c r="M649" s="406"/>
    </row>
    <row r="650" spans="1:13" ht="12.2" hidden="1" customHeight="1" outlineLevel="2" x14ac:dyDescent="0.2">
      <c r="A650" s="397" t="s">
        <v>2548</v>
      </c>
      <c r="B650" s="397" t="s">
        <v>1440</v>
      </c>
      <c r="C650" s="397" t="s">
        <v>2623</v>
      </c>
      <c r="D650" s="397" t="s">
        <v>2559</v>
      </c>
      <c r="E650" s="397" t="s">
        <v>1146</v>
      </c>
      <c r="F650" s="397" t="s">
        <v>2624</v>
      </c>
      <c r="G650" s="397" t="s">
        <v>1146</v>
      </c>
      <c r="H650" s="397" t="s">
        <v>1146</v>
      </c>
      <c r="I650" s="397" t="s">
        <v>1146</v>
      </c>
      <c r="J650" s="406"/>
      <c r="K650" s="406">
        <v>6.79</v>
      </c>
      <c r="L650" s="406">
        <v>-56292932.710000001</v>
      </c>
      <c r="M650" s="406"/>
    </row>
    <row r="651" spans="1:13" ht="12.2" hidden="1" customHeight="1" outlineLevel="2" x14ac:dyDescent="0.2">
      <c r="A651" s="397" t="s">
        <v>2548</v>
      </c>
      <c r="B651" s="397" t="s">
        <v>1251</v>
      </c>
      <c r="C651" s="397" t="s">
        <v>2384</v>
      </c>
      <c r="D651" s="397" t="s">
        <v>1496</v>
      </c>
      <c r="E651" s="397" t="s">
        <v>1146</v>
      </c>
      <c r="F651" s="397" t="s">
        <v>2625</v>
      </c>
      <c r="G651" s="397" t="s">
        <v>1146</v>
      </c>
      <c r="H651" s="397" t="s">
        <v>1146</v>
      </c>
      <c r="I651" s="397" t="s">
        <v>1146</v>
      </c>
      <c r="J651" s="406"/>
      <c r="K651" s="406">
        <v>648.12</v>
      </c>
      <c r="L651" s="406">
        <v>-56293580.829999998</v>
      </c>
      <c r="M651" s="406"/>
    </row>
    <row r="652" spans="1:13" ht="12.2" hidden="1" customHeight="1" outlineLevel="2" x14ac:dyDescent="0.2">
      <c r="A652" s="397" t="s">
        <v>2548</v>
      </c>
      <c r="B652" s="397" t="s">
        <v>1451</v>
      </c>
      <c r="C652" s="397" t="s">
        <v>2626</v>
      </c>
      <c r="D652" s="397" t="s">
        <v>2627</v>
      </c>
      <c r="E652" s="397" t="s">
        <v>1146</v>
      </c>
      <c r="F652" s="397" t="s">
        <v>2628</v>
      </c>
      <c r="G652" s="397" t="s">
        <v>1146</v>
      </c>
      <c r="H652" s="397" t="s">
        <v>1146</v>
      </c>
      <c r="I652" s="397" t="s">
        <v>1146</v>
      </c>
      <c r="J652" s="406"/>
      <c r="K652" s="406">
        <v>10022.41</v>
      </c>
      <c r="L652" s="406">
        <v>-56303603.240000002</v>
      </c>
      <c r="M652" s="406"/>
    </row>
    <row r="653" spans="1:13" ht="12.2" hidden="1" customHeight="1" outlineLevel="2" x14ac:dyDescent="0.2">
      <c r="A653" s="397" t="s">
        <v>2548</v>
      </c>
      <c r="B653" s="397" t="s">
        <v>2629</v>
      </c>
      <c r="C653" s="397" t="s">
        <v>2630</v>
      </c>
      <c r="D653" s="397" t="s">
        <v>2631</v>
      </c>
      <c r="E653" s="397" t="s">
        <v>1146</v>
      </c>
      <c r="F653" s="397" t="s">
        <v>2632</v>
      </c>
      <c r="G653" s="397" t="s">
        <v>1146</v>
      </c>
      <c r="H653" s="397" t="s">
        <v>1146</v>
      </c>
      <c r="I653" s="397" t="s">
        <v>1146</v>
      </c>
      <c r="J653" s="406"/>
      <c r="K653" s="406">
        <v>16907.79</v>
      </c>
      <c r="L653" s="406">
        <v>-56320511.030000001</v>
      </c>
      <c r="M653" s="406"/>
    </row>
    <row r="654" spans="1:13" ht="12.2" hidden="1" customHeight="1" outlineLevel="2" x14ac:dyDescent="0.2">
      <c r="A654" s="397" t="s">
        <v>2548</v>
      </c>
      <c r="B654" s="397" t="s">
        <v>1255</v>
      </c>
      <c r="C654" s="397" t="s">
        <v>2633</v>
      </c>
      <c r="D654" s="397" t="s">
        <v>2433</v>
      </c>
      <c r="E654" s="397" t="s">
        <v>1146</v>
      </c>
      <c r="F654" s="397" t="s">
        <v>2634</v>
      </c>
      <c r="G654" s="397" t="s">
        <v>1146</v>
      </c>
      <c r="H654" s="397" t="s">
        <v>1146</v>
      </c>
      <c r="I654" s="397" t="s">
        <v>1146</v>
      </c>
      <c r="J654" s="406"/>
      <c r="K654" s="406">
        <v>34.409999999999997</v>
      </c>
      <c r="L654" s="406">
        <v>-56320545.439999998</v>
      </c>
      <c r="M654" s="406"/>
    </row>
    <row r="655" spans="1:13" ht="12.2" hidden="1" customHeight="1" outlineLevel="2" x14ac:dyDescent="0.2">
      <c r="A655" s="397" t="s">
        <v>2548</v>
      </c>
      <c r="B655" s="397" t="s">
        <v>1276</v>
      </c>
      <c r="C655" s="397" t="s">
        <v>2635</v>
      </c>
      <c r="D655" s="397" t="s">
        <v>2559</v>
      </c>
      <c r="E655" s="397" t="s">
        <v>1146</v>
      </c>
      <c r="F655" s="397" t="s">
        <v>2636</v>
      </c>
      <c r="G655" s="397" t="s">
        <v>1146</v>
      </c>
      <c r="H655" s="397" t="s">
        <v>1146</v>
      </c>
      <c r="I655" s="397" t="s">
        <v>1146</v>
      </c>
      <c r="J655" s="406"/>
      <c r="K655" s="406">
        <v>225.73</v>
      </c>
      <c r="L655" s="406">
        <v>-56320771.170000002</v>
      </c>
      <c r="M655" s="406"/>
    </row>
    <row r="656" spans="1:13" ht="12.2" hidden="1" customHeight="1" outlineLevel="2" x14ac:dyDescent="0.2">
      <c r="A656" s="397" t="s">
        <v>2548</v>
      </c>
      <c r="B656" s="397" t="s">
        <v>1276</v>
      </c>
      <c r="C656" s="397" t="s">
        <v>1466</v>
      </c>
      <c r="D656" s="397" t="s">
        <v>1467</v>
      </c>
      <c r="E656" s="397" t="s">
        <v>1146</v>
      </c>
      <c r="F656" s="397" t="s">
        <v>2637</v>
      </c>
      <c r="G656" s="397" t="s">
        <v>1146</v>
      </c>
      <c r="H656" s="397" t="s">
        <v>1146</v>
      </c>
      <c r="I656" s="397" t="s">
        <v>1146</v>
      </c>
      <c r="J656" s="406"/>
      <c r="K656" s="406">
        <v>59.12</v>
      </c>
      <c r="L656" s="406">
        <v>-56320830.289999999</v>
      </c>
      <c r="M656" s="406"/>
    </row>
    <row r="657" spans="1:13" ht="12.2" hidden="1" customHeight="1" outlineLevel="2" x14ac:dyDescent="0.2">
      <c r="A657" s="397" t="s">
        <v>2548</v>
      </c>
      <c r="B657" s="397" t="s">
        <v>1728</v>
      </c>
      <c r="C657" s="397" t="s">
        <v>2638</v>
      </c>
      <c r="D657" s="397" t="s">
        <v>2639</v>
      </c>
      <c r="E657" s="397" t="s">
        <v>1146</v>
      </c>
      <c r="F657" s="397" t="s">
        <v>2640</v>
      </c>
      <c r="G657" s="397" t="s">
        <v>1146</v>
      </c>
      <c r="H657" s="397" t="s">
        <v>1146</v>
      </c>
      <c r="I657" s="397" t="s">
        <v>1146</v>
      </c>
      <c r="J657" s="406"/>
      <c r="K657" s="406">
        <v>330.04</v>
      </c>
      <c r="L657" s="406">
        <v>-56321160.329999998</v>
      </c>
      <c r="M657" s="406"/>
    </row>
    <row r="658" spans="1:13" ht="12.2" hidden="1" customHeight="1" outlineLevel="2" x14ac:dyDescent="0.2">
      <c r="A658" s="397" t="s">
        <v>2548</v>
      </c>
      <c r="B658" s="397" t="s">
        <v>1282</v>
      </c>
      <c r="C658" s="397" t="s">
        <v>2641</v>
      </c>
      <c r="D658" s="397" t="s">
        <v>2642</v>
      </c>
      <c r="E658" s="397" t="s">
        <v>1146</v>
      </c>
      <c r="F658" s="397" t="s">
        <v>2643</v>
      </c>
      <c r="G658" s="397" t="s">
        <v>1146</v>
      </c>
      <c r="H658" s="397" t="s">
        <v>1146</v>
      </c>
      <c r="I658" s="397" t="s">
        <v>1146</v>
      </c>
      <c r="J658" s="406"/>
      <c r="K658" s="406">
        <v>2433.62</v>
      </c>
      <c r="L658" s="406">
        <v>-56323593.950000003</v>
      </c>
      <c r="M658" s="406"/>
    </row>
    <row r="659" spans="1:13" ht="12.2" hidden="1" customHeight="1" outlineLevel="2" x14ac:dyDescent="0.2">
      <c r="A659" s="397" t="s">
        <v>2548</v>
      </c>
      <c r="B659" s="397" t="s">
        <v>1282</v>
      </c>
      <c r="C659" s="397" t="s">
        <v>2644</v>
      </c>
      <c r="D659" s="397" t="s">
        <v>2642</v>
      </c>
      <c r="E659" s="397" t="s">
        <v>1146</v>
      </c>
      <c r="F659" s="397" t="s">
        <v>2645</v>
      </c>
      <c r="G659" s="397" t="s">
        <v>1146</v>
      </c>
      <c r="H659" s="397" t="s">
        <v>1146</v>
      </c>
      <c r="I659" s="397" t="s">
        <v>1146</v>
      </c>
      <c r="J659" s="406"/>
      <c r="K659" s="406">
        <v>0.1</v>
      </c>
      <c r="L659" s="406">
        <v>-56323594.049999997</v>
      </c>
      <c r="M659" s="406"/>
    </row>
    <row r="660" spans="1:13" ht="12.2" hidden="1" customHeight="1" outlineLevel="2" x14ac:dyDescent="0.2">
      <c r="A660" s="397" t="s">
        <v>2548</v>
      </c>
      <c r="B660" s="397" t="s">
        <v>1282</v>
      </c>
      <c r="C660" s="397" t="s">
        <v>2644</v>
      </c>
      <c r="D660" s="397" t="s">
        <v>2642</v>
      </c>
      <c r="E660" s="397" t="s">
        <v>1146</v>
      </c>
      <c r="F660" s="397" t="s">
        <v>2645</v>
      </c>
      <c r="G660" s="397" t="s">
        <v>1146</v>
      </c>
      <c r="H660" s="397" t="s">
        <v>1146</v>
      </c>
      <c r="I660" s="397" t="s">
        <v>1146</v>
      </c>
      <c r="J660" s="406"/>
      <c r="K660" s="406">
        <v>24858.97</v>
      </c>
      <c r="L660" s="406">
        <v>-56348453.020000003</v>
      </c>
      <c r="M660" s="406"/>
    </row>
    <row r="661" spans="1:13" ht="12.2" hidden="1" customHeight="1" outlineLevel="2" x14ac:dyDescent="0.2">
      <c r="A661" s="397" t="s">
        <v>2548</v>
      </c>
      <c r="B661" s="397" t="s">
        <v>1282</v>
      </c>
      <c r="C661" s="397" t="s">
        <v>1734</v>
      </c>
      <c r="D661" s="397" t="s">
        <v>1735</v>
      </c>
      <c r="E661" s="397" t="s">
        <v>1146</v>
      </c>
      <c r="F661" s="397" t="s">
        <v>1736</v>
      </c>
      <c r="G661" s="397" t="s">
        <v>1146</v>
      </c>
      <c r="H661" s="397" t="s">
        <v>1146</v>
      </c>
      <c r="I661" s="397" t="s">
        <v>1146</v>
      </c>
      <c r="J661" s="406"/>
      <c r="K661" s="406">
        <v>2127.0500000000002</v>
      </c>
      <c r="L661" s="406">
        <v>-56350580.07</v>
      </c>
      <c r="M661" s="406"/>
    </row>
    <row r="662" spans="1:13" ht="12.2" hidden="1" customHeight="1" outlineLevel="2" x14ac:dyDescent="0.2">
      <c r="A662" s="397" t="s">
        <v>2548</v>
      </c>
      <c r="B662" s="397" t="s">
        <v>1474</v>
      </c>
      <c r="C662" s="397" t="s">
        <v>2646</v>
      </c>
      <c r="D662" s="397" t="s">
        <v>2104</v>
      </c>
      <c r="E662" s="397" t="s">
        <v>1146</v>
      </c>
      <c r="F662" s="397" t="s">
        <v>2647</v>
      </c>
      <c r="G662" s="397" t="s">
        <v>1146</v>
      </c>
      <c r="H662" s="397" t="s">
        <v>1146</v>
      </c>
      <c r="I662" s="397" t="s">
        <v>1146</v>
      </c>
      <c r="J662" s="406"/>
      <c r="K662" s="406">
        <v>52.71</v>
      </c>
      <c r="L662" s="406">
        <v>-56350632.780000001</v>
      </c>
      <c r="M662" s="406"/>
    </row>
    <row r="663" spans="1:13" ht="12.2" hidden="1" customHeight="1" outlineLevel="2" x14ac:dyDescent="0.2">
      <c r="A663" s="397" t="s">
        <v>2548</v>
      </c>
      <c r="B663" s="397" t="s">
        <v>1474</v>
      </c>
      <c r="C663" s="397" t="s">
        <v>1477</v>
      </c>
      <c r="D663" s="397" t="s">
        <v>1478</v>
      </c>
      <c r="E663" s="397" t="s">
        <v>1146</v>
      </c>
      <c r="F663" s="397" t="s">
        <v>2648</v>
      </c>
      <c r="G663" s="397" t="s">
        <v>1146</v>
      </c>
      <c r="H663" s="397" t="s">
        <v>1146</v>
      </c>
      <c r="I663" s="397" t="s">
        <v>1146</v>
      </c>
      <c r="J663" s="406"/>
      <c r="K663" s="406">
        <v>46.67</v>
      </c>
      <c r="L663" s="406">
        <v>-56350679.450000003</v>
      </c>
      <c r="M663" s="406"/>
    </row>
    <row r="664" spans="1:13" ht="12.2" hidden="1" customHeight="1" outlineLevel="2" x14ac:dyDescent="0.2">
      <c r="A664" s="397" t="s">
        <v>2548</v>
      </c>
      <c r="B664" s="397" t="s">
        <v>1474</v>
      </c>
      <c r="C664" s="397" t="s">
        <v>2649</v>
      </c>
      <c r="D664" s="397" t="s">
        <v>2650</v>
      </c>
      <c r="E664" s="397" t="s">
        <v>1146</v>
      </c>
      <c r="F664" s="397" t="s">
        <v>2651</v>
      </c>
      <c r="G664" s="397" t="s">
        <v>1146</v>
      </c>
      <c r="H664" s="397" t="s">
        <v>1146</v>
      </c>
      <c r="I664" s="397" t="s">
        <v>1146</v>
      </c>
      <c r="J664" s="406"/>
      <c r="K664" s="406">
        <v>1126.1500000000001</v>
      </c>
      <c r="L664" s="406">
        <v>-56351805.600000001</v>
      </c>
      <c r="M664" s="406"/>
    </row>
    <row r="665" spans="1:13" ht="12.2" hidden="1" customHeight="1" outlineLevel="2" x14ac:dyDescent="0.2">
      <c r="A665" s="397" t="s">
        <v>2548</v>
      </c>
      <c r="B665" s="397" t="s">
        <v>1474</v>
      </c>
      <c r="C665" s="397" t="s">
        <v>1737</v>
      </c>
      <c r="D665" s="397" t="s">
        <v>1738</v>
      </c>
      <c r="E665" s="397" t="s">
        <v>1146</v>
      </c>
      <c r="F665" s="397" t="s">
        <v>2652</v>
      </c>
      <c r="G665" s="397" t="s">
        <v>1146</v>
      </c>
      <c r="H665" s="397" t="s">
        <v>1146</v>
      </c>
      <c r="I665" s="397" t="s">
        <v>1146</v>
      </c>
      <c r="J665" s="406"/>
      <c r="K665" s="406">
        <v>215.55</v>
      </c>
      <c r="L665" s="406">
        <v>-56352021.149999999</v>
      </c>
      <c r="M665" s="406"/>
    </row>
    <row r="666" spans="1:13" ht="12.2" hidden="1" customHeight="1" outlineLevel="2" x14ac:dyDescent="0.2">
      <c r="A666" s="397" t="s">
        <v>2548</v>
      </c>
      <c r="B666" s="397" t="s">
        <v>1474</v>
      </c>
      <c r="C666" s="397" t="s">
        <v>2653</v>
      </c>
      <c r="D666" s="397" t="s">
        <v>2642</v>
      </c>
      <c r="E666" s="397" t="s">
        <v>1146</v>
      </c>
      <c r="F666" s="397" t="s">
        <v>2654</v>
      </c>
      <c r="G666" s="397" t="s">
        <v>1146</v>
      </c>
      <c r="H666" s="397" t="s">
        <v>1146</v>
      </c>
      <c r="I666" s="397" t="s">
        <v>1146</v>
      </c>
      <c r="J666" s="406"/>
      <c r="K666" s="406">
        <v>78830.5</v>
      </c>
      <c r="L666" s="406">
        <v>-56430851.649999999</v>
      </c>
      <c r="M666" s="406"/>
    </row>
    <row r="667" spans="1:13" ht="12.2" hidden="1" customHeight="1" outlineLevel="2" x14ac:dyDescent="0.2">
      <c r="A667" s="397" t="s">
        <v>2548</v>
      </c>
      <c r="B667" s="397" t="s">
        <v>1474</v>
      </c>
      <c r="C667" s="397" t="s">
        <v>2527</v>
      </c>
      <c r="D667" s="397" t="s">
        <v>2507</v>
      </c>
      <c r="E667" s="397" t="s">
        <v>1146</v>
      </c>
      <c r="F667" s="397" t="s">
        <v>2655</v>
      </c>
      <c r="G667" s="397" t="s">
        <v>1146</v>
      </c>
      <c r="H667" s="397" t="s">
        <v>1146</v>
      </c>
      <c r="I667" s="397" t="s">
        <v>1146</v>
      </c>
      <c r="J667" s="406"/>
      <c r="K667" s="406">
        <v>101.18</v>
      </c>
      <c r="L667" s="406">
        <v>-56430952.829999998</v>
      </c>
      <c r="M667" s="406"/>
    </row>
    <row r="668" spans="1:13" ht="12.2" hidden="1" customHeight="1" outlineLevel="2" x14ac:dyDescent="0.2">
      <c r="A668" s="397" t="s">
        <v>2548</v>
      </c>
      <c r="B668" s="397" t="s">
        <v>1293</v>
      </c>
      <c r="C668" s="397" t="s">
        <v>2656</v>
      </c>
      <c r="D668" s="397" t="s">
        <v>2657</v>
      </c>
      <c r="E668" s="397" t="s">
        <v>1146</v>
      </c>
      <c r="F668" s="397" t="s">
        <v>2658</v>
      </c>
      <c r="G668" s="397" t="s">
        <v>1146</v>
      </c>
      <c r="H668" s="397" t="s">
        <v>1146</v>
      </c>
      <c r="I668" s="397" t="s">
        <v>1146</v>
      </c>
      <c r="J668" s="406"/>
      <c r="K668" s="406">
        <v>78830.5</v>
      </c>
      <c r="L668" s="406">
        <v>-56509783.329999998</v>
      </c>
      <c r="M668" s="406"/>
    </row>
    <row r="669" spans="1:13" ht="12.2" hidden="1" customHeight="1" outlineLevel="1" x14ac:dyDescent="0.2">
      <c r="A669" s="407" t="s">
        <v>2659</v>
      </c>
      <c r="J669" s="406">
        <f>SUBTOTAL(9,J610:J668)</f>
        <v>0</v>
      </c>
      <c r="K669" s="406">
        <f>SUBTOTAL(9,K610:K668)</f>
        <v>0</v>
      </c>
      <c r="L669" s="406">
        <f>SUBTOTAL(9,L610:L668)</f>
        <v>0</v>
      </c>
      <c r="M669" s="406"/>
    </row>
    <row r="670" spans="1:13" ht="12.2" hidden="1" customHeight="1" outlineLevel="2" x14ac:dyDescent="0.2">
      <c r="A670" s="397" t="s">
        <v>2660</v>
      </c>
      <c r="B670" s="397" t="s">
        <v>1156</v>
      </c>
      <c r="C670" s="397" t="s">
        <v>2661</v>
      </c>
      <c r="D670" s="397" t="s">
        <v>2662</v>
      </c>
      <c r="E670" s="397" t="s">
        <v>1146</v>
      </c>
      <c r="F670" s="397" t="s">
        <v>2663</v>
      </c>
      <c r="G670" s="397" t="s">
        <v>1146</v>
      </c>
      <c r="H670" s="397" t="s">
        <v>1146</v>
      </c>
      <c r="I670" s="397" t="s">
        <v>1146</v>
      </c>
      <c r="J670" s="406"/>
      <c r="K670" s="406">
        <v>327.05</v>
      </c>
      <c r="L670" s="406">
        <v>-7212635.8799999999</v>
      </c>
      <c r="M670" s="406"/>
    </row>
    <row r="671" spans="1:13" ht="12.2" hidden="1" customHeight="1" outlineLevel="2" x14ac:dyDescent="0.2">
      <c r="A671" s="397" t="s">
        <v>2660</v>
      </c>
      <c r="B671" s="397" t="s">
        <v>1156</v>
      </c>
      <c r="C671" s="397" t="s">
        <v>2664</v>
      </c>
      <c r="D671" s="397" t="s">
        <v>2665</v>
      </c>
      <c r="E671" s="397" t="s">
        <v>1146</v>
      </c>
      <c r="F671" s="397" t="s">
        <v>2663</v>
      </c>
      <c r="G671" s="397" t="s">
        <v>1146</v>
      </c>
      <c r="H671" s="397" t="s">
        <v>1146</v>
      </c>
      <c r="I671" s="397" t="s">
        <v>1146</v>
      </c>
      <c r="J671" s="406"/>
      <c r="K671" s="406">
        <v>2.2200000000000002</v>
      </c>
      <c r="L671" s="406">
        <v>-7212638.0999999996</v>
      </c>
      <c r="M671" s="406"/>
    </row>
    <row r="672" spans="1:13" ht="12.2" hidden="1" customHeight="1" outlineLevel="2" x14ac:dyDescent="0.2">
      <c r="A672" s="397" t="s">
        <v>2660</v>
      </c>
      <c r="B672" s="397" t="s">
        <v>1320</v>
      </c>
      <c r="C672" s="397" t="s">
        <v>2666</v>
      </c>
      <c r="D672" s="397" t="s">
        <v>2667</v>
      </c>
      <c r="E672" s="397" t="s">
        <v>1146</v>
      </c>
      <c r="F672" s="397" t="s">
        <v>2668</v>
      </c>
      <c r="G672" s="397" t="s">
        <v>1146</v>
      </c>
      <c r="H672" s="397" t="s">
        <v>1146</v>
      </c>
      <c r="I672" s="397" t="s">
        <v>1146</v>
      </c>
      <c r="J672" s="406"/>
      <c r="K672" s="406">
        <v>10.76</v>
      </c>
      <c r="L672" s="406">
        <v>-7212648.8600000003</v>
      </c>
      <c r="M672" s="406"/>
    </row>
    <row r="673" spans="1:13" ht="12.2" hidden="1" customHeight="1" outlineLevel="2" x14ac:dyDescent="0.2">
      <c r="A673" s="397" t="s">
        <v>2660</v>
      </c>
      <c r="B673" s="397" t="s">
        <v>1301</v>
      </c>
      <c r="C673" s="397" t="s">
        <v>2669</v>
      </c>
      <c r="D673" s="397" t="s">
        <v>2670</v>
      </c>
      <c r="E673" s="397" t="s">
        <v>1146</v>
      </c>
      <c r="F673" s="397" t="s">
        <v>2671</v>
      </c>
      <c r="G673" s="397" t="s">
        <v>1146</v>
      </c>
      <c r="H673" s="397" t="s">
        <v>1146</v>
      </c>
      <c r="I673" s="397" t="s">
        <v>1146</v>
      </c>
      <c r="J673" s="406"/>
      <c r="K673" s="406">
        <v>318.24</v>
      </c>
      <c r="L673" s="406">
        <v>-7212967.0999999996</v>
      </c>
      <c r="M673" s="406"/>
    </row>
    <row r="674" spans="1:13" ht="12.2" hidden="1" customHeight="1" outlineLevel="2" x14ac:dyDescent="0.2">
      <c r="A674" s="397" t="s">
        <v>2660</v>
      </c>
      <c r="B674" s="397" t="s">
        <v>1197</v>
      </c>
      <c r="C674" s="397" t="s">
        <v>2672</v>
      </c>
      <c r="D674" s="397" t="s">
        <v>2667</v>
      </c>
      <c r="E674" s="397" t="s">
        <v>1146</v>
      </c>
      <c r="F674" s="397" t="s">
        <v>2673</v>
      </c>
      <c r="G674" s="397" t="s">
        <v>1146</v>
      </c>
      <c r="H674" s="397" t="s">
        <v>1146</v>
      </c>
      <c r="I674" s="397" t="s">
        <v>1146</v>
      </c>
      <c r="J674" s="406"/>
      <c r="K674" s="406">
        <v>28.4</v>
      </c>
      <c r="L674" s="406">
        <v>-7212995.5</v>
      </c>
      <c r="M674" s="406"/>
    </row>
    <row r="675" spans="1:13" ht="12.2" hidden="1" customHeight="1" outlineLevel="2" x14ac:dyDescent="0.2">
      <c r="A675" s="397" t="s">
        <v>2660</v>
      </c>
      <c r="B675" s="397" t="s">
        <v>1209</v>
      </c>
      <c r="C675" s="397" t="s">
        <v>2674</v>
      </c>
      <c r="D675" s="397" t="s">
        <v>2675</v>
      </c>
      <c r="E675" s="397" t="s">
        <v>1146</v>
      </c>
      <c r="F675" s="397" t="s">
        <v>2676</v>
      </c>
      <c r="G675" s="397" t="s">
        <v>1146</v>
      </c>
      <c r="H675" s="397" t="s">
        <v>1146</v>
      </c>
      <c r="I675" s="397" t="s">
        <v>1146</v>
      </c>
      <c r="J675" s="406"/>
      <c r="K675" s="406">
        <v>75.62</v>
      </c>
      <c r="L675" s="406">
        <v>-7213071.1200000001</v>
      </c>
      <c r="M675" s="406"/>
    </row>
    <row r="676" spans="1:13" ht="12.2" hidden="1" customHeight="1" outlineLevel="2" x14ac:dyDescent="0.2">
      <c r="A676" s="397" t="s">
        <v>2660</v>
      </c>
      <c r="B676" s="397" t="s">
        <v>1209</v>
      </c>
      <c r="C676" s="397" t="s">
        <v>1843</v>
      </c>
      <c r="D676" s="397" t="s">
        <v>1844</v>
      </c>
      <c r="E676" s="397" t="s">
        <v>1146</v>
      </c>
      <c r="F676" s="397" t="s">
        <v>2677</v>
      </c>
      <c r="G676" s="397" t="s">
        <v>1146</v>
      </c>
      <c r="H676" s="397" t="s">
        <v>1146</v>
      </c>
      <c r="I676" s="397" t="s">
        <v>1146</v>
      </c>
      <c r="J676" s="406"/>
      <c r="K676" s="406">
        <v>74.650000000000006</v>
      </c>
      <c r="L676" s="406">
        <v>-7213145.7699999996</v>
      </c>
      <c r="M676" s="406"/>
    </row>
    <row r="677" spans="1:13" ht="12.2" hidden="1" customHeight="1" outlineLevel="2" x14ac:dyDescent="0.2">
      <c r="A677" s="397" t="s">
        <v>2660</v>
      </c>
      <c r="B677" s="397" t="s">
        <v>1212</v>
      </c>
      <c r="C677" s="397" t="s">
        <v>2678</v>
      </c>
      <c r="D677" s="397" t="s">
        <v>2679</v>
      </c>
      <c r="E677" s="397" t="s">
        <v>1146</v>
      </c>
      <c r="F677" s="397" t="s">
        <v>2680</v>
      </c>
      <c r="G677" s="397" t="s">
        <v>1146</v>
      </c>
      <c r="H677" s="397" t="s">
        <v>1146</v>
      </c>
      <c r="I677" s="397" t="s">
        <v>1146</v>
      </c>
      <c r="J677" s="406"/>
      <c r="K677" s="406">
        <v>4</v>
      </c>
      <c r="L677" s="406">
        <v>-7213149.7699999996</v>
      </c>
      <c r="M677" s="406"/>
    </row>
    <row r="678" spans="1:13" ht="12.2" hidden="1" customHeight="1" outlineLevel="2" x14ac:dyDescent="0.2">
      <c r="A678" s="397" t="s">
        <v>2660</v>
      </c>
      <c r="B678" s="397" t="s">
        <v>1212</v>
      </c>
      <c r="C678" s="397" t="s">
        <v>1219</v>
      </c>
      <c r="D678" s="397" t="s">
        <v>1220</v>
      </c>
      <c r="E678" s="397" t="s">
        <v>1146</v>
      </c>
      <c r="F678" s="397" t="s">
        <v>2681</v>
      </c>
      <c r="G678" s="397" t="s">
        <v>1146</v>
      </c>
      <c r="H678" s="397" t="s">
        <v>1146</v>
      </c>
      <c r="I678" s="397" t="s">
        <v>1146</v>
      </c>
      <c r="J678" s="406"/>
      <c r="K678" s="406">
        <v>6.61</v>
      </c>
      <c r="L678" s="406">
        <v>-7213156.3799999999</v>
      </c>
      <c r="M678" s="406"/>
    </row>
    <row r="679" spans="1:13" ht="12.2" hidden="1" customHeight="1" outlineLevel="2" x14ac:dyDescent="0.2">
      <c r="A679" s="397" t="s">
        <v>2660</v>
      </c>
      <c r="B679" s="397" t="s">
        <v>1212</v>
      </c>
      <c r="C679" s="397" t="s">
        <v>2682</v>
      </c>
      <c r="D679" s="397" t="s">
        <v>2683</v>
      </c>
      <c r="E679" s="397" t="s">
        <v>1146</v>
      </c>
      <c r="F679" s="397" t="s">
        <v>2684</v>
      </c>
      <c r="G679" s="397" t="s">
        <v>1146</v>
      </c>
      <c r="H679" s="397" t="s">
        <v>1146</v>
      </c>
      <c r="I679" s="397" t="s">
        <v>1146</v>
      </c>
      <c r="J679" s="406"/>
      <c r="K679" s="406">
        <v>2.2799999999999998</v>
      </c>
      <c r="L679" s="406">
        <v>-7213158.6600000001</v>
      </c>
      <c r="M679" s="406"/>
    </row>
    <row r="680" spans="1:13" ht="12.2" hidden="1" customHeight="1" outlineLevel="2" x14ac:dyDescent="0.2">
      <c r="A680" s="397" t="s">
        <v>2660</v>
      </c>
      <c r="B680" s="397" t="s">
        <v>1308</v>
      </c>
      <c r="C680" s="397" t="s">
        <v>2685</v>
      </c>
      <c r="D680" s="397" t="s">
        <v>2686</v>
      </c>
      <c r="E680" s="397" t="s">
        <v>1146</v>
      </c>
      <c r="F680" s="397" t="s">
        <v>2687</v>
      </c>
      <c r="G680" s="397" t="s">
        <v>1146</v>
      </c>
      <c r="H680" s="397" t="s">
        <v>1146</v>
      </c>
      <c r="I680" s="397" t="s">
        <v>1146</v>
      </c>
      <c r="J680" s="406"/>
      <c r="K680" s="406">
        <v>10</v>
      </c>
      <c r="L680" s="406">
        <v>-7213168.6600000001</v>
      </c>
      <c r="M680" s="406"/>
    </row>
    <row r="681" spans="1:13" ht="12.2" hidden="1" customHeight="1" outlineLevel="2" x14ac:dyDescent="0.2">
      <c r="A681" s="397" t="s">
        <v>2660</v>
      </c>
      <c r="B681" s="397" t="s">
        <v>1308</v>
      </c>
      <c r="C681" s="397" t="s">
        <v>2688</v>
      </c>
      <c r="D681" s="397" t="s">
        <v>2689</v>
      </c>
      <c r="E681" s="397" t="s">
        <v>1146</v>
      </c>
      <c r="F681" s="397" t="s">
        <v>2690</v>
      </c>
      <c r="G681" s="397" t="s">
        <v>1146</v>
      </c>
      <c r="H681" s="397" t="s">
        <v>1146</v>
      </c>
      <c r="I681" s="397" t="s">
        <v>1146</v>
      </c>
      <c r="J681" s="406"/>
      <c r="K681" s="406">
        <v>87</v>
      </c>
      <c r="L681" s="406">
        <v>-7213255.6600000001</v>
      </c>
      <c r="M681" s="406"/>
    </row>
    <row r="682" spans="1:13" ht="12.2" hidden="1" customHeight="1" outlineLevel="2" x14ac:dyDescent="0.2">
      <c r="A682" s="397" t="s">
        <v>2660</v>
      </c>
      <c r="B682" s="397" t="s">
        <v>1308</v>
      </c>
      <c r="C682" s="397" t="s">
        <v>2691</v>
      </c>
      <c r="D682" s="397" t="s">
        <v>2692</v>
      </c>
      <c r="E682" s="397" t="s">
        <v>1146</v>
      </c>
      <c r="F682" s="397" t="s">
        <v>2693</v>
      </c>
      <c r="G682" s="397" t="s">
        <v>1146</v>
      </c>
      <c r="H682" s="397" t="s">
        <v>1146</v>
      </c>
      <c r="I682" s="397" t="s">
        <v>1146</v>
      </c>
      <c r="J682" s="406"/>
      <c r="K682" s="406">
        <v>142.53</v>
      </c>
      <c r="L682" s="406">
        <v>-7213398.1900000004</v>
      </c>
      <c r="M682" s="406"/>
    </row>
    <row r="683" spans="1:13" ht="12.2" hidden="1" customHeight="1" outlineLevel="2" x14ac:dyDescent="0.2">
      <c r="A683" s="397" t="s">
        <v>2660</v>
      </c>
      <c r="B683" s="397" t="s">
        <v>1238</v>
      </c>
      <c r="C683" s="397" t="s">
        <v>2694</v>
      </c>
      <c r="D683" s="397" t="s">
        <v>2667</v>
      </c>
      <c r="E683" s="397" t="s">
        <v>1146</v>
      </c>
      <c r="F683" s="397" t="s">
        <v>2695</v>
      </c>
      <c r="G683" s="397" t="s">
        <v>1146</v>
      </c>
      <c r="H683" s="397" t="s">
        <v>1146</v>
      </c>
      <c r="I683" s="397" t="s">
        <v>1146</v>
      </c>
      <c r="J683" s="406"/>
      <c r="K683" s="406">
        <v>9.81</v>
      </c>
      <c r="L683" s="406">
        <v>-7213408</v>
      </c>
      <c r="M683" s="406"/>
    </row>
    <row r="684" spans="1:13" ht="12.2" hidden="1" customHeight="1" outlineLevel="2" x14ac:dyDescent="0.2">
      <c r="A684" s="397" t="s">
        <v>2660</v>
      </c>
      <c r="B684" s="397" t="s">
        <v>1426</v>
      </c>
      <c r="C684" s="397" t="s">
        <v>2696</v>
      </c>
      <c r="D684" s="397" t="s">
        <v>2667</v>
      </c>
      <c r="E684" s="397" t="s">
        <v>1146</v>
      </c>
      <c r="F684" s="397" t="s">
        <v>2697</v>
      </c>
      <c r="G684" s="397" t="s">
        <v>1146</v>
      </c>
      <c r="H684" s="397" t="s">
        <v>1146</v>
      </c>
      <c r="I684" s="397" t="s">
        <v>1146</v>
      </c>
      <c r="J684" s="406"/>
      <c r="K684" s="406">
        <v>38.46</v>
      </c>
      <c r="L684" s="406">
        <v>-7213446.46</v>
      </c>
      <c r="M684" s="406"/>
    </row>
    <row r="685" spans="1:13" ht="12.2" hidden="1" customHeight="1" outlineLevel="2" x14ac:dyDescent="0.2">
      <c r="A685" s="397" t="s">
        <v>2660</v>
      </c>
      <c r="B685" s="397" t="s">
        <v>1245</v>
      </c>
      <c r="C685" s="397" t="s">
        <v>2698</v>
      </c>
      <c r="D685" s="397" t="s">
        <v>2699</v>
      </c>
      <c r="E685" s="397" t="s">
        <v>1146</v>
      </c>
      <c r="F685" s="397" t="s">
        <v>2700</v>
      </c>
      <c r="G685" s="397" t="s">
        <v>1146</v>
      </c>
      <c r="H685" s="397" t="s">
        <v>1146</v>
      </c>
      <c r="I685" s="397" t="s">
        <v>1146</v>
      </c>
      <c r="J685" s="406"/>
      <c r="K685" s="406">
        <v>356.78</v>
      </c>
      <c r="L685" s="406">
        <v>-7213803.2400000002</v>
      </c>
      <c r="M685" s="406"/>
    </row>
    <row r="686" spans="1:13" ht="12.2" hidden="1" customHeight="1" outlineLevel="1" x14ac:dyDescent="0.2">
      <c r="A686" s="407" t="s">
        <v>2701</v>
      </c>
      <c r="J686" s="406">
        <f>SUBTOTAL(9,J670:J685)</f>
        <v>0</v>
      </c>
      <c r="K686" s="406">
        <f>SUBTOTAL(9,K670:K685)</f>
        <v>0</v>
      </c>
      <c r="L686" s="406">
        <f>SUBTOTAL(9,L670:L685)</f>
        <v>0</v>
      </c>
      <c r="M686" s="406"/>
    </row>
    <row r="687" spans="1:13" ht="12.2" hidden="1" customHeight="1" outlineLevel="2" x14ac:dyDescent="0.2">
      <c r="A687" s="397" t="s">
        <v>2702</v>
      </c>
      <c r="B687" s="397" t="s">
        <v>1212</v>
      </c>
      <c r="C687" s="397" t="s">
        <v>1219</v>
      </c>
      <c r="D687" s="397" t="s">
        <v>1220</v>
      </c>
      <c r="E687" s="397" t="s">
        <v>1146</v>
      </c>
      <c r="F687" s="397" t="s">
        <v>2703</v>
      </c>
      <c r="G687" s="397" t="s">
        <v>1146</v>
      </c>
      <c r="H687" s="397" t="s">
        <v>1146</v>
      </c>
      <c r="I687" s="397" t="s">
        <v>1146</v>
      </c>
      <c r="J687" s="406"/>
      <c r="K687" s="406">
        <v>6.1</v>
      </c>
      <c r="L687" s="406">
        <v>-34653662.210000001</v>
      </c>
      <c r="M687" s="406"/>
    </row>
    <row r="688" spans="1:13" ht="12.2" hidden="1" customHeight="1" outlineLevel="2" x14ac:dyDescent="0.2">
      <c r="A688" s="397" t="s">
        <v>2702</v>
      </c>
      <c r="B688" s="397" t="s">
        <v>1238</v>
      </c>
      <c r="C688" s="397" t="s">
        <v>2704</v>
      </c>
      <c r="D688" s="397" t="s">
        <v>2705</v>
      </c>
      <c r="E688" s="397" t="s">
        <v>1146</v>
      </c>
      <c r="F688" s="397" t="s">
        <v>2706</v>
      </c>
      <c r="G688" s="397" t="s">
        <v>1146</v>
      </c>
      <c r="H688" s="397" t="s">
        <v>1146</v>
      </c>
      <c r="I688" s="397" t="s">
        <v>1146</v>
      </c>
      <c r="J688" s="406"/>
      <c r="K688" s="406">
        <v>73</v>
      </c>
      <c r="L688" s="406">
        <v>-34653735.210000001</v>
      </c>
      <c r="M688" s="406"/>
    </row>
    <row r="689" spans="1:13" ht="12.2" hidden="1" customHeight="1" outlineLevel="2" x14ac:dyDescent="0.2">
      <c r="A689" s="397" t="s">
        <v>2702</v>
      </c>
      <c r="B689" s="397" t="s">
        <v>1238</v>
      </c>
      <c r="C689" s="397" t="s">
        <v>2707</v>
      </c>
      <c r="D689" s="397" t="s">
        <v>2705</v>
      </c>
      <c r="E689" s="397" t="s">
        <v>1146</v>
      </c>
      <c r="F689" s="397" t="s">
        <v>2708</v>
      </c>
      <c r="G689" s="397" t="s">
        <v>1146</v>
      </c>
      <c r="H689" s="397" t="s">
        <v>1146</v>
      </c>
      <c r="I689" s="397" t="s">
        <v>1146</v>
      </c>
      <c r="J689" s="406"/>
      <c r="K689" s="406">
        <v>10</v>
      </c>
      <c r="L689" s="406">
        <v>-34653745.210000001</v>
      </c>
      <c r="M689" s="406"/>
    </row>
    <row r="690" spans="1:13" ht="12.2" hidden="1" customHeight="1" outlineLevel="2" x14ac:dyDescent="0.2">
      <c r="A690" s="397" t="s">
        <v>2702</v>
      </c>
      <c r="B690" s="397" t="s">
        <v>1451</v>
      </c>
      <c r="C690" s="397" t="s">
        <v>2709</v>
      </c>
      <c r="D690" s="397" t="s">
        <v>2710</v>
      </c>
      <c r="E690" s="397" t="s">
        <v>1146</v>
      </c>
      <c r="F690" s="397" t="s">
        <v>2711</v>
      </c>
      <c r="G690" s="397" t="s">
        <v>1146</v>
      </c>
      <c r="H690" s="397" t="s">
        <v>1146</v>
      </c>
      <c r="I690" s="397" t="s">
        <v>1146</v>
      </c>
      <c r="J690" s="406"/>
      <c r="K690" s="406">
        <v>6.94</v>
      </c>
      <c r="L690" s="406">
        <v>-34653752.149999999</v>
      </c>
      <c r="M690" s="406"/>
    </row>
    <row r="691" spans="1:13" ht="12.2" hidden="1" customHeight="1" outlineLevel="1" x14ac:dyDescent="0.2">
      <c r="A691" s="407" t="s">
        <v>2712</v>
      </c>
      <c r="J691" s="406">
        <f>SUBTOTAL(9,J687:J690)</f>
        <v>0</v>
      </c>
      <c r="K691" s="406">
        <f>SUBTOTAL(9,K687:K690)</f>
        <v>0</v>
      </c>
      <c r="L691" s="406">
        <f>SUBTOTAL(9,L687:L690)</f>
        <v>0</v>
      </c>
      <c r="M691" s="406"/>
    </row>
    <row r="692" spans="1:13" ht="12.2" hidden="1" customHeight="1" outlineLevel="2" x14ac:dyDescent="0.2">
      <c r="A692" s="397" t="s">
        <v>2713</v>
      </c>
      <c r="B692" s="397" t="s">
        <v>1491</v>
      </c>
      <c r="C692" s="397" t="s">
        <v>2714</v>
      </c>
      <c r="D692" s="397" t="s">
        <v>2715</v>
      </c>
      <c r="E692" s="397" t="s">
        <v>1146</v>
      </c>
      <c r="F692" s="397" t="s">
        <v>2716</v>
      </c>
      <c r="G692" s="397" t="s">
        <v>1146</v>
      </c>
      <c r="H692" s="397" t="s">
        <v>1146</v>
      </c>
      <c r="I692" s="397" t="s">
        <v>1146</v>
      </c>
      <c r="J692" s="406"/>
      <c r="K692" s="406">
        <v>55.52</v>
      </c>
      <c r="L692" s="406">
        <v>-9560149.1600000001</v>
      </c>
      <c r="M692" s="406"/>
    </row>
    <row r="693" spans="1:13" ht="12.2" hidden="1" customHeight="1" outlineLevel="2" x14ac:dyDescent="0.2">
      <c r="A693" s="397" t="s">
        <v>2713</v>
      </c>
      <c r="B693" s="397" t="s">
        <v>1143</v>
      </c>
      <c r="C693" s="397" t="s">
        <v>2717</v>
      </c>
      <c r="D693" s="397" t="s">
        <v>2715</v>
      </c>
      <c r="E693" s="397" t="s">
        <v>1146</v>
      </c>
      <c r="F693" s="397" t="s">
        <v>2718</v>
      </c>
      <c r="G693" s="397" t="s">
        <v>1146</v>
      </c>
      <c r="H693" s="397" t="s">
        <v>1146</v>
      </c>
      <c r="I693" s="397" t="s">
        <v>1146</v>
      </c>
      <c r="J693" s="406"/>
      <c r="K693" s="406">
        <v>2.09</v>
      </c>
      <c r="L693" s="406">
        <v>-9560151.25</v>
      </c>
      <c r="M693" s="406"/>
    </row>
    <row r="694" spans="1:13" ht="12.2" hidden="1" customHeight="1" outlineLevel="2" x14ac:dyDescent="0.2">
      <c r="A694" s="397" t="s">
        <v>2713</v>
      </c>
      <c r="B694" s="397" t="s">
        <v>1143</v>
      </c>
      <c r="C694" s="397" t="s">
        <v>2719</v>
      </c>
      <c r="D694" s="397" t="s">
        <v>2715</v>
      </c>
      <c r="E694" s="397" t="s">
        <v>1146</v>
      </c>
      <c r="F694" s="397" t="s">
        <v>2720</v>
      </c>
      <c r="G694" s="397" t="s">
        <v>1146</v>
      </c>
      <c r="H694" s="397" t="s">
        <v>1146</v>
      </c>
      <c r="I694" s="397" t="s">
        <v>1146</v>
      </c>
      <c r="J694" s="406"/>
      <c r="K694" s="406">
        <v>36.04</v>
      </c>
      <c r="L694" s="406">
        <v>-9560187.2899999991</v>
      </c>
      <c r="M694" s="406"/>
    </row>
    <row r="695" spans="1:13" ht="12.2" hidden="1" customHeight="1" outlineLevel="2" x14ac:dyDescent="0.2">
      <c r="A695" s="397" t="s">
        <v>2713</v>
      </c>
      <c r="B695" s="397" t="s">
        <v>1156</v>
      </c>
      <c r="C695" s="397" t="s">
        <v>2721</v>
      </c>
      <c r="D695" s="397" t="s">
        <v>2715</v>
      </c>
      <c r="E695" s="397" t="s">
        <v>1146</v>
      </c>
      <c r="F695" s="397" t="s">
        <v>2722</v>
      </c>
      <c r="G695" s="397" t="s">
        <v>1146</v>
      </c>
      <c r="H695" s="397" t="s">
        <v>1146</v>
      </c>
      <c r="I695" s="397" t="s">
        <v>1146</v>
      </c>
      <c r="J695" s="406"/>
      <c r="K695" s="406">
        <v>11.26</v>
      </c>
      <c r="L695" s="406">
        <v>-9560198.5500000007</v>
      </c>
      <c r="M695" s="406"/>
    </row>
    <row r="696" spans="1:13" ht="12.2" hidden="1" customHeight="1" outlineLevel="2" x14ac:dyDescent="0.2">
      <c r="A696" s="397" t="s">
        <v>2713</v>
      </c>
      <c r="B696" s="397" t="s">
        <v>1320</v>
      </c>
      <c r="C696" s="397" t="s">
        <v>2723</v>
      </c>
      <c r="D696" s="397" t="s">
        <v>2724</v>
      </c>
      <c r="E696" s="397" t="s">
        <v>1146</v>
      </c>
      <c r="F696" s="397" t="s">
        <v>2725</v>
      </c>
      <c r="G696" s="397" t="s">
        <v>1146</v>
      </c>
      <c r="H696" s="397" t="s">
        <v>1146</v>
      </c>
      <c r="I696" s="397" t="s">
        <v>1146</v>
      </c>
      <c r="J696" s="406"/>
      <c r="K696" s="406">
        <v>28.03</v>
      </c>
      <c r="L696" s="406">
        <v>-9560226.5800000001</v>
      </c>
      <c r="M696" s="406"/>
    </row>
    <row r="697" spans="1:13" ht="12.2" hidden="1" customHeight="1" outlineLevel="2" x14ac:dyDescent="0.2">
      <c r="A697" s="397" t="s">
        <v>2713</v>
      </c>
      <c r="B697" s="397" t="s">
        <v>1327</v>
      </c>
      <c r="C697" s="397" t="s">
        <v>2726</v>
      </c>
      <c r="D697" s="397" t="s">
        <v>2715</v>
      </c>
      <c r="E697" s="397" t="s">
        <v>1146</v>
      </c>
      <c r="F697" s="397" t="s">
        <v>2727</v>
      </c>
      <c r="G697" s="397" t="s">
        <v>1146</v>
      </c>
      <c r="H697" s="397" t="s">
        <v>1146</v>
      </c>
      <c r="I697" s="397" t="s">
        <v>1146</v>
      </c>
      <c r="J697" s="406"/>
      <c r="K697" s="406">
        <v>3.77</v>
      </c>
      <c r="L697" s="406">
        <v>-9560230.3499999996</v>
      </c>
      <c r="M697" s="406"/>
    </row>
    <row r="698" spans="1:13" ht="12.2" hidden="1" customHeight="1" outlineLevel="2" x14ac:dyDescent="0.2">
      <c r="A698" s="397" t="s">
        <v>2713</v>
      </c>
      <c r="B698" s="397" t="s">
        <v>1165</v>
      </c>
      <c r="C698" s="397" t="s">
        <v>2728</v>
      </c>
      <c r="D698" s="397" t="s">
        <v>2724</v>
      </c>
      <c r="E698" s="397" t="s">
        <v>1146</v>
      </c>
      <c r="F698" s="397" t="s">
        <v>2729</v>
      </c>
      <c r="G698" s="397" t="s">
        <v>1146</v>
      </c>
      <c r="H698" s="397" t="s">
        <v>1146</v>
      </c>
      <c r="I698" s="397" t="s">
        <v>1146</v>
      </c>
      <c r="J698" s="406"/>
      <c r="K698" s="406">
        <v>11.46</v>
      </c>
      <c r="L698" s="406">
        <v>-9560241.8100000005</v>
      </c>
      <c r="M698" s="406"/>
    </row>
    <row r="699" spans="1:13" ht="12.2" hidden="1" customHeight="1" outlineLevel="2" x14ac:dyDescent="0.2">
      <c r="A699" s="397" t="s">
        <v>2713</v>
      </c>
      <c r="B699" s="397" t="s">
        <v>1165</v>
      </c>
      <c r="C699" s="397" t="s">
        <v>2730</v>
      </c>
      <c r="D699" s="397" t="s">
        <v>2724</v>
      </c>
      <c r="E699" s="397" t="s">
        <v>1146</v>
      </c>
      <c r="F699" s="397" t="s">
        <v>2731</v>
      </c>
      <c r="G699" s="397" t="s">
        <v>1146</v>
      </c>
      <c r="H699" s="397" t="s">
        <v>1146</v>
      </c>
      <c r="I699" s="397" t="s">
        <v>1146</v>
      </c>
      <c r="J699" s="406"/>
      <c r="K699" s="406">
        <v>4372.29</v>
      </c>
      <c r="L699" s="406">
        <v>-9564614.0999999996</v>
      </c>
      <c r="M699" s="406"/>
    </row>
    <row r="700" spans="1:13" ht="12.2" hidden="1" customHeight="1" outlineLevel="2" x14ac:dyDescent="0.2">
      <c r="A700" s="397" t="s">
        <v>2713</v>
      </c>
      <c r="B700" s="397" t="s">
        <v>1301</v>
      </c>
      <c r="C700" s="397" t="s">
        <v>2732</v>
      </c>
      <c r="D700" s="397" t="s">
        <v>2715</v>
      </c>
      <c r="E700" s="397" t="s">
        <v>1146</v>
      </c>
      <c r="F700" s="397" t="s">
        <v>2733</v>
      </c>
      <c r="G700" s="397" t="s">
        <v>1146</v>
      </c>
      <c r="H700" s="397" t="s">
        <v>1146</v>
      </c>
      <c r="I700" s="397" t="s">
        <v>1146</v>
      </c>
      <c r="J700" s="406"/>
      <c r="K700" s="406">
        <v>15.83</v>
      </c>
      <c r="L700" s="406">
        <v>-9564629.9299999997</v>
      </c>
      <c r="M700" s="406"/>
    </row>
    <row r="701" spans="1:13" ht="12.2" hidden="1" customHeight="1" outlineLevel="2" x14ac:dyDescent="0.2">
      <c r="A701" s="397" t="s">
        <v>2713</v>
      </c>
      <c r="B701" s="397" t="s">
        <v>1301</v>
      </c>
      <c r="C701" s="397" t="s">
        <v>2734</v>
      </c>
      <c r="D701" s="397" t="s">
        <v>2724</v>
      </c>
      <c r="E701" s="397" t="s">
        <v>1146</v>
      </c>
      <c r="F701" s="397" t="s">
        <v>2735</v>
      </c>
      <c r="G701" s="397" t="s">
        <v>1146</v>
      </c>
      <c r="H701" s="397" t="s">
        <v>1146</v>
      </c>
      <c r="I701" s="397" t="s">
        <v>1146</v>
      </c>
      <c r="J701" s="406"/>
      <c r="K701" s="406">
        <v>123.99</v>
      </c>
      <c r="L701" s="406">
        <v>-9564753.9199999999</v>
      </c>
      <c r="M701" s="406"/>
    </row>
    <row r="702" spans="1:13" ht="12.2" hidden="1" customHeight="1" outlineLevel="2" x14ac:dyDescent="0.2">
      <c r="A702" s="397" t="s">
        <v>2713</v>
      </c>
      <c r="B702" s="397" t="s">
        <v>1182</v>
      </c>
      <c r="C702" s="397" t="s">
        <v>2736</v>
      </c>
      <c r="D702" s="397" t="s">
        <v>2737</v>
      </c>
      <c r="E702" s="397" t="s">
        <v>1146</v>
      </c>
      <c r="F702" s="397" t="s">
        <v>2738</v>
      </c>
      <c r="G702" s="397" t="s">
        <v>1146</v>
      </c>
      <c r="H702" s="397" t="s">
        <v>1146</v>
      </c>
      <c r="I702" s="397" t="s">
        <v>1146</v>
      </c>
      <c r="J702" s="406"/>
      <c r="K702" s="406">
        <v>5.04</v>
      </c>
      <c r="L702" s="406">
        <v>-9564758.9600000009</v>
      </c>
      <c r="M702" s="406"/>
    </row>
    <row r="703" spans="1:13" ht="12.2" hidden="1" customHeight="1" outlineLevel="2" x14ac:dyDescent="0.2">
      <c r="A703" s="397" t="s">
        <v>2713</v>
      </c>
      <c r="B703" s="397" t="s">
        <v>1182</v>
      </c>
      <c r="C703" s="397" t="s">
        <v>2739</v>
      </c>
      <c r="D703" s="397" t="s">
        <v>2740</v>
      </c>
      <c r="E703" s="397" t="s">
        <v>1146</v>
      </c>
      <c r="F703" s="397" t="s">
        <v>2741</v>
      </c>
      <c r="G703" s="397" t="s">
        <v>1146</v>
      </c>
      <c r="H703" s="397" t="s">
        <v>1146</v>
      </c>
      <c r="I703" s="397" t="s">
        <v>1146</v>
      </c>
      <c r="J703" s="406"/>
      <c r="K703" s="406">
        <v>46.72</v>
      </c>
      <c r="L703" s="406">
        <v>-9564805.6799999997</v>
      </c>
      <c r="M703" s="406"/>
    </row>
    <row r="704" spans="1:13" ht="12.2" hidden="1" customHeight="1" outlineLevel="2" x14ac:dyDescent="0.2">
      <c r="A704" s="397" t="s">
        <v>2713</v>
      </c>
      <c r="B704" s="397" t="s">
        <v>2742</v>
      </c>
      <c r="C704" s="397" t="s">
        <v>2743</v>
      </c>
      <c r="D704" s="397" t="s">
        <v>2744</v>
      </c>
      <c r="E704" s="397" t="s">
        <v>1146</v>
      </c>
      <c r="F704" s="397" t="s">
        <v>2745</v>
      </c>
      <c r="G704" s="397" t="s">
        <v>1146</v>
      </c>
      <c r="H704" s="397" t="s">
        <v>1146</v>
      </c>
      <c r="I704" s="397" t="s">
        <v>1146</v>
      </c>
      <c r="J704" s="406"/>
      <c r="K704" s="406">
        <v>188.34</v>
      </c>
      <c r="L704" s="406">
        <v>-9564994.0199999996</v>
      </c>
      <c r="M704" s="406"/>
    </row>
    <row r="705" spans="1:13" ht="12.2" hidden="1" customHeight="1" outlineLevel="2" x14ac:dyDescent="0.2">
      <c r="A705" s="397" t="s">
        <v>2713</v>
      </c>
      <c r="B705" s="397" t="s">
        <v>1189</v>
      </c>
      <c r="C705" s="397" t="s">
        <v>2746</v>
      </c>
      <c r="D705" s="397" t="s">
        <v>2715</v>
      </c>
      <c r="E705" s="397" t="s">
        <v>1146</v>
      </c>
      <c r="F705" s="397" t="s">
        <v>2747</v>
      </c>
      <c r="G705" s="397" t="s">
        <v>1146</v>
      </c>
      <c r="H705" s="397" t="s">
        <v>1146</v>
      </c>
      <c r="I705" s="397" t="s">
        <v>1146</v>
      </c>
      <c r="J705" s="406"/>
      <c r="K705" s="406">
        <v>59.82</v>
      </c>
      <c r="L705" s="406">
        <v>-9565053.8399999999</v>
      </c>
      <c r="M705" s="406"/>
    </row>
    <row r="706" spans="1:13" ht="12.2" hidden="1" customHeight="1" outlineLevel="2" x14ac:dyDescent="0.2">
      <c r="A706" s="397" t="s">
        <v>2713</v>
      </c>
      <c r="B706" s="397" t="s">
        <v>1189</v>
      </c>
      <c r="C706" s="397" t="s">
        <v>2748</v>
      </c>
      <c r="D706" s="397" t="s">
        <v>2715</v>
      </c>
      <c r="E706" s="397" t="s">
        <v>1146</v>
      </c>
      <c r="F706" s="397" t="s">
        <v>2749</v>
      </c>
      <c r="G706" s="397" t="s">
        <v>1146</v>
      </c>
      <c r="H706" s="397" t="s">
        <v>1146</v>
      </c>
      <c r="I706" s="397" t="s">
        <v>1146</v>
      </c>
      <c r="J706" s="406"/>
      <c r="K706" s="406">
        <v>1.53</v>
      </c>
      <c r="L706" s="406">
        <v>-9565055.3699999992</v>
      </c>
      <c r="M706" s="406"/>
    </row>
    <row r="707" spans="1:13" ht="12.2" hidden="1" customHeight="1" outlineLevel="2" x14ac:dyDescent="0.2">
      <c r="A707" s="397" t="s">
        <v>2713</v>
      </c>
      <c r="B707" s="397" t="s">
        <v>1363</v>
      </c>
      <c r="C707" s="397" t="s">
        <v>2750</v>
      </c>
      <c r="D707" s="397" t="s">
        <v>2724</v>
      </c>
      <c r="E707" s="397" t="s">
        <v>1146</v>
      </c>
      <c r="F707" s="397" t="s">
        <v>2751</v>
      </c>
      <c r="G707" s="397" t="s">
        <v>1146</v>
      </c>
      <c r="H707" s="397" t="s">
        <v>1146</v>
      </c>
      <c r="I707" s="397" t="s">
        <v>1146</v>
      </c>
      <c r="J707" s="406"/>
      <c r="K707" s="406">
        <v>32.35</v>
      </c>
      <c r="L707" s="406">
        <v>-9565087.7200000007</v>
      </c>
      <c r="M707" s="406"/>
    </row>
    <row r="708" spans="1:13" ht="12.2" hidden="1" customHeight="1" outlineLevel="2" x14ac:dyDescent="0.2">
      <c r="A708" s="397" t="s">
        <v>2713</v>
      </c>
      <c r="B708" s="397" t="s">
        <v>1369</v>
      </c>
      <c r="C708" s="397" t="s">
        <v>2752</v>
      </c>
      <c r="D708" s="397" t="s">
        <v>1433</v>
      </c>
      <c r="E708" s="397" t="s">
        <v>1146</v>
      </c>
      <c r="F708" s="397" t="s">
        <v>2753</v>
      </c>
      <c r="G708" s="397" t="s">
        <v>1146</v>
      </c>
      <c r="H708" s="397" t="s">
        <v>1146</v>
      </c>
      <c r="I708" s="397" t="s">
        <v>1146</v>
      </c>
      <c r="J708" s="406"/>
      <c r="K708" s="406">
        <v>2708.76</v>
      </c>
      <c r="L708" s="406">
        <v>-9567796.4800000004</v>
      </c>
      <c r="M708" s="406"/>
    </row>
    <row r="709" spans="1:13" ht="12.2" hidden="1" customHeight="1" outlineLevel="2" x14ac:dyDescent="0.2">
      <c r="A709" s="397" t="s">
        <v>2713</v>
      </c>
      <c r="B709" s="397" t="s">
        <v>1197</v>
      </c>
      <c r="C709" s="397" t="s">
        <v>2754</v>
      </c>
      <c r="D709" s="397" t="s">
        <v>2724</v>
      </c>
      <c r="E709" s="397" t="s">
        <v>1146</v>
      </c>
      <c r="F709" s="397" t="s">
        <v>2755</v>
      </c>
      <c r="G709" s="397" t="s">
        <v>1146</v>
      </c>
      <c r="H709" s="397" t="s">
        <v>1146</v>
      </c>
      <c r="I709" s="397" t="s">
        <v>1146</v>
      </c>
      <c r="J709" s="406"/>
      <c r="K709" s="406">
        <v>12.98</v>
      </c>
      <c r="L709" s="406">
        <v>-9567809.4600000009</v>
      </c>
      <c r="M709" s="406"/>
    </row>
    <row r="710" spans="1:13" ht="12.2" hidden="1" customHeight="1" outlineLevel="2" x14ac:dyDescent="0.2">
      <c r="A710" s="397" t="s">
        <v>2713</v>
      </c>
      <c r="B710" s="397" t="s">
        <v>1209</v>
      </c>
      <c r="C710" s="397" t="s">
        <v>2756</v>
      </c>
      <c r="D710" s="397" t="s">
        <v>2724</v>
      </c>
      <c r="E710" s="397" t="s">
        <v>1146</v>
      </c>
      <c r="F710" s="397" t="s">
        <v>2757</v>
      </c>
      <c r="G710" s="397" t="s">
        <v>1146</v>
      </c>
      <c r="H710" s="397" t="s">
        <v>1146</v>
      </c>
      <c r="I710" s="397" t="s">
        <v>1146</v>
      </c>
      <c r="J710" s="406"/>
      <c r="K710" s="406">
        <v>60.95</v>
      </c>
      <c r="L710" s="406">
        <v>-9567870.4100000001</v>
      </c>
      <c r="M710" s="406"/>
    </row>
    <row r="711" spans="1:13" ht="12.2" hidden="1" customHeight="1" outlineLevel="2" x14ac:dyDescent="0.2">
      <c r="A711" s="397" t="s">
        <v>2713</v>
      </c>
      <c r="B711" s="397" t="s">
        <v>1209</v>
      </c>
      <c r="C711" s="397" t="s">
        <v>1843</v>
      </c>
      <c r="D711" s="397" t="s">
        <v>1844</v>
      </c>
      <c r="E711" s="397" t="s">
        <v>1146</v>
      </c>
      <c r="F711" s="397" t="s">
        <v>2758</v>
      </c>
      <c r="G711" s="397" t="s">
        <v>1146</v>
      </c>
      <c r="H711" s="397" t="s">
        <v>1146</v>
      </c>
      <c r="I711" s="397" t="s">
        <v>1146</v>
      </c>
      <c r="J711" s="406"/>
      <c r="K711" s="406">
        <v>2810.72</v>
      </c>
      <c r="L711" s="406">
        <v>-9570681.1300000008</v>
      </c>
      <c r="M711" s="406"/>
    </row>
    <row r="712" spans="1:13" ht="12.2" hidden="1" customHeight="1" outlineLevel="2" x14ac:dyDescent="0.2">
      <c r="A712" s="397" t="s">
        <v>2713</v>
      </c>
      <c r="B712" s="397" t="s">
        <v>1212</v>
      </c>
      <c r="C712" s="397" t="s">
        <v>2759</v>
      </c>
      <c r="D712" s="397" t="s">
        <v>2760</v>
      </c>
      <c r="E712" s="397" t="s">
        <v>1146</v>
      </c>
      <c r="F712" s="397" t="s">
        <v>2761</v>
      </c>
      <c r="G712" s="397" t="s">
        <v>1146</v>
      </c>
      <c r="H712" s="397" t="s">
        <v>1146</v>
      </c>
      <c r="I712" s="397" t="s">
        <v>1146</v>
      </c>
      <c r="J712" s="406"/>
      <c r="K712" s="406">
        <v>2257.34</v>
      </c>
      <c r="L712" s="406">
        <v>-9572938.4700000007</v>
      </c>
      <c r="M712" s="406"/>
    </row>
    <row r="713" spans="1:13" ht="12.2" hidden="1" customHeight="1" outlineLevel="2" x14ac:dyDescent="0.2">
      <c r="A713" s="397" t="s">
        <v>2713</v>
      </c>
      <c r="B713" s="397" t="s">
        <v>1212</v>
      </c>
      <c r="C713" s="397" t="s">
        <v>2759</v>
      </c>
      <c r="D713" s="397" t="s">
        <v>2760</v>
      </c>
      <c r="E713" s="397" t="s">
        <v>1146</v>
      </c>
      <c r="F713" s="397" t="s">
        <v>2761</v>
      </c>
      <c r="G713" s="397" t="s">
        <v>1146</v>
      </c>
      <c r="H713" s="397" t="s">
        <v>1146</v>
      </c>
      <c r="I713" s="397" t="s">
        <v>1146</v>
      </c>
      <c r="J713" s="406"/>
      <c r="K713" s="406">
        <v>2257.34</v>
      </c>
      <c r="L713" s="406">
        <v>-9575195.8100000005</v>
      </c>
      <c r="M713" s="406"/>
    </row>
    <row r="714" spans="1:13" ht="12.2" hidden="1" customHeight="1" outlineLevel="2" x14ac:dyDescent="0.2">
      <c r="A714" s="397" t="s">
        <v>2713</v>
      </c>
      <c r="B714" s="397" t="s">
        <v>1212</v>
      </c>
      <c r="C714" s="397" t="s">
        <v>2762</v>
      </c>
      <c r="D714" s="397" t="s">
        <v>2763</v>
      </c>
      <c r="E714" s="397" t="s">
        <v>1146</v>
      </c>
      <c r="F714" s="397" t="s">
        <v>2764</v>
      </c>
      <c r="G714" s="397" t="s">
        <v>1146</v>
      </c>
      <c r="H714" s="397" t="s">
        <v>1146</v>
      </c>
      <c r="I714" s="397" t="s">
        <v>1146</v>
      </c>
      <c r="J714" s="406"/>
      <c r="K714" s="406">
        <v>23.47</v>
      </c>
      <c r="L714" s="406">
        <v>-9575219.2799999993</v>
      </c>
      <c r="M714" s="406"/>
    </row>
    <row r="715" spans="1:13" ht="12.2" hidden="1" customHeight="1" outlineLevel="2" x14ac:dyDescent="0.2">
      <c r="A715" s="397" t="s">
        <v>2713</v>
      </c>
      <c r="B715" s="397" t="s">
        <v>1212</v>
      </c>
      <c r="C715" s="397" t="s">
        <v>2762</v>
      </c>
      <c r="D715" s="397" t="s">
        <v>2763</v>
      </c>
      <c r="E715" s="397" t="s">
        <v>1146</v>
      </c>
      <c r="F715" s="397" t="s">
        <v>2765</v>
      </c>
      <c r="G715" s="397" t="s">
        <v>1146</v>
      </c>
      <c r="H715" s="397" t="s">
        <v>1146</v>
      </c>
      <c r="I715" s="397" t="s">
        <v>1146</v>
      </c>
      <c r="J715" s="406"/>
      <c r="K715" s="406">
        <v>5.75</v>
      </c>
      <c r="L715" s="406">
        <v>-9575225.0299999993</v>
      </c>
      <c r="M715" s="406"/>
    </row>
    <row r="716" spans="1:13" ht="12.2" hidden="1" customHeight="1" outlineLevel="2" x14ac:dyDescent="0.2">
      <c r="A716" s="397" t="s">
        <v>2713</v>
      </c>
      <c r="B716" s="397" t="s">
        <v>1212</v>
      </c>
      <c r="C716" s="397" t="s">
        <v>2762</v>
      </c>
      <c r="D716" s="397" t="s">
        <v>2763</v>
      </c>
      <c r="E716" s="397" t="s">
        <v>1146</v>
      </c>
      <c r="F716" s="397" t="s">
        <v>2766</v>
      </c>
      <c r="G716" s="397" t="s">
        <v>1146</v>
      </c>
      <c r="H716" s="397" t="s">
        <v>1146</v>
      </c>
      <c r="I716" s="397" t="s">
        <v>1146</v>
      </c>
      <c r="J716" s="406"/>
      <c r="K716" s="406">
        <v>199.5</v>
      </c>
      <c r="L716" s="406">
        <v>-9575424.5299999993</v>
      </c>
      <c r="M716" s="406"/>
    </row>
    <row r="717" spans="1:13" ht="12.2" hidden="1" customHeight="1" outlineLevel="2" x14ac:dyDescent="0.2">
      <c r="A717" s="397" t="s">
        <v>2713</v>
      </c>
      <c r="B717" s="397" t="s">
        <v>1212</v>
      </c>
      <c r="C717" s="397" t="s">
        <v>2762</v>
      </c>
      <c r="D717" s="397" t="s">
        <v>2763</v>
      </c>
      <c r="E717" s="397" t="s">
        <v>1146</v>
      </c>
      <c r="F717" s="397" t="s">
        <v>2767</v>
      </c>
      <c r="G717" s="397" t="s">
        <v>1146</v>
      </c>
      <c r="H717" s="397" t="s">
        <v>1146</v>
      </c>
      <c r="I717" s="397" t="s">
        <v>1146</v>
      </c>
      <c r="J717" s="406"/>
      <c r="K717" s="406">
        <v>9.99</v>
      </c>
      <c r="L717" s="406">
        <v>-9575434.5199999996</v>
      </c>
      <c r="M717" s="406"/>
    </row>
    <row r="718" spans="1:13" ht="12.2" hidden="1" customHeight="1" outlineLevel="2" x14ac:dyDescent="0.2">
      <c r="A718" s="397" t="s">
        <v>2713</v>
      </c>
      <c r="B718" s="397" t="s">
        <v>1212</v>
      </c>
      <c r="C718" s="397" t="s">
        <v>2762</v>
      </c>
      <c r="D718" s="397" t="s">
        <v>2763</v>
      </c>
      <c r="E718" s="397" t="s">
        <v>1146</v>
      </c>
      <c r="F718" s="397" t="s">
        <v>2768</v>
      </c>
      <c r="G718" s="397" t="s">
        <v>1146</v>
      </c>
      <c r="H718" s="397" t="s">
        <v>1146</v>
      </c>
      <c r="I718" s="397" t="s">
        <v>1146</v>
      </c>
      <c r="J718" s="406"/>
      <c r="K718" s="406">
        <v>3.04</v>
      </c>
      <c r="L718" s="406">
        <v>-9575437.5600000005</v>
      </c>
      <c r="M718" s="406"/>
    </row>
    <row r="719" spans="1:13" ht="12.2" hidden="1" customHeight="1" outlineLevel="2" x14ac:dyDescent="0.2">
      <c r="A719" s="397" t="s">
        <v>2713</v>
      </c>
      <c r="B719" s="397" t="s">
        <v>1212</v>
      </c>
      <c r="C719" s="397" t="s">
        <v>2762</v>
      </c>
      <c r="D719" s="397" t="s">
        <v>2763</v>
      </c>
      <c r="E719" s="397" t="s">
        <v>1146</v>
      </c>
      <c r="F719" s="397" t="s">
        <v>2769</v>
      </c>
      <c r="G719" s="397" t="s">
        <v>1146</v>
      </c>
      <c r="H719" s="397" t="s">
        <v>1146</v>
      </c>
      <c r="I719" s="397" t="s">
        <v>1146</v>
      </c>
      <c r="J719" s="406"/>
      <c r="K719" s="406">
        <v>10.89</v>
      </c>
      <c r="L719" s="406">
        <v>-9575448.4499999993</v>
      </c>
      <c r="M719" s="406"/>
    </row>
    <row r="720" spans="1:13" ht="12.2" hidden="1" customHeight="1" outlineLevel="2" x14ac:dyDescent="0.2">
      <c r="A720" s="397" t="s">
        <v>2713</v>
      </c>
      <c r="B720" s="397" t="s">
        <v>1212</v>
      </c>
      <c r="C720" s="397" t="s">
        <v>2770</v>
      </c>
      <c r="D720" s="397" t="s">
        <v>2715</v>
      </c>
      <c r="E720" s="397" t="s">
        <v>1146</v>
      </c>
      <c r="F720" s="397" t="s">
        <v>2771</v>
      </c>
      <c r="G720" s="397" t="s">
        <v>1146</v>
      </c>
      <c r="H720" s="397" t="s">
        <v>1146</v>
      </c>
      <c r="I720" s="397" t="s">
        <v>1146</v>
      </c>
      <c r="J720" s="406"/>
      <c r="K720" s="406">
        <v>0.5</v>
      </c>
      <c r="L720" s="406">
        <v>-9575448.9499999993</v>
      </c>
      <c r="M720" s="406"/>
    </row>
    <row r="721" spans="1:13" ht="12.2" hidden="1" customHeight="1" outlineLevel="2" x14ac:dyDescent="0.2">
      <c r="A721" s="397" t="s">
        <v>2713</v>
      </c>
      <c r="B721" s="397" t="s">
        <v>1212</v>
      </c>
      <c r="C721" s="397" t="s">
        <v>2772</v>
      </c>
      <c r="D721" s="397" t="s">
        <v>2715</v>
      </c>
      <c r="E721" s="397" t="s">
        <v>1146</v>
      </c>
      <c r="F721" s="397" t="s">
        <v>2773</v>
      </c>
      <c r="G721" s="397" t="s">
        <v>1146</v>
      </c>
      <c r="H721" s="397" t="s">
        <v>1146</v>
      </c>
      <c r="I721" s="397" t="s">
        <v>1146</v>
      </c>
      <c r="J721" s="406"/>
      <c r="K721" s="406">
        <v>1.67</v>
      </c>
      <c r="L721" s="406">
        <v>-9575450.6199999992</v>
      </c>
      <c r="M721" s="406"/>
    </row>
    <row r="722" spans="1:13" ht="12.2" hidden="1" customHeight="1" outlineLevel="2" x14ac:dyDescent="0.2">
      <c r="A722" s="397" t="s">
        <v>2713</v>
      </c>
      <c r="B722" s="397" t="s">
        <v>1394</v>
      </c>
      <c r="C722" s="397" t="s">
        <v>2774</v>
      </c>
      <c r="D722" s="397" t="s">
        <v>2715</v>
      </c>
      <c r="E722" s="397" t="s">
        <v>1146</v>
      </c>
      <c r="F722" s="397" t="s">
        <v>2775</v>
      </c>
      <c r="G722" s="397" t="s">
        <v>1146</v>
      </c>
      <c r="H722" s="397" t="s">
        <v>1146</v>
      </c>
      <c r="I722" s="397" t="s">
        <v>1146</v>
      </c>
      <c r="J722" s="406"/>
      <c r="K722" s="406">
        <v>4.51</v>
      </c>
      <c r="L722" s="406">
        <v>-9575455.1300000008</v>
      </c>
      <c r="M722" s="406"/>
    </row>
    <row r="723" spans="1:13" ht="12.2" hidden="1" customHeight="1" outlineLevel="2" x14ac:dyDescent="0.2">
      <c r="A723" s="397" t="s">
        <v>2713</v>
      </c>
      <c r="B723" s="397" t="s">
        <v>1426</v>
      </c>
      <c r="C723" s="397" t="s">
        <v>2776</v>
      </c>
      <c r="D723" s="397" t="s">
        <v>2715</v>
      </c>
      <c r="E723" s="397" t="s">
        <v>1146</v>
      </c>
      <c r="F723" s="397" t="s">
        <v>2777</v>
      </c>
      <c r="G723" s="397" t="s">
        <v>1146</v>
      </c>
      <c r="H723" s="397" t="s">
        <v>1146</v>
      </c>
      <c r="I723" s="397" t="s">
        <v>1146</v>
      </c>
      <c r="J723" s="406"/>
      <c r="K723" s="406">
        <v>20.34</v>
      </c>
      <c r="L723" s="406">
        <v>-9575475.4700000007</v>
      </c>
      <c r="M723" s="406"/>
    </row>
    <row r="724" spans="1:13" ht="12.2" hidden="1" customHeight="1" outlineLevel="2" x14ac:dyDescent="0.2">
      <c r="A724" s="397" t="s">
        <v>2713</v>
      </c>
      <c r="B724" s="397" t="s">
        <v>1426</v>
      </c>
      <c r="C724" s="397" t="s">
        <v>2778</v>
      </c>
      <c r="D724" s="397" t="s">
        <v>2779</v>
      </c>
      <c r="E724" s="397" t="s">
        <v>1146</v>
      </c>
      <c r="F724" s="397" t="s">
        <v>2780</v>
      </c>
      <c r="G724" s="397" t="s">
        <v>1146</v>
      </c>
      <c r="H724" s="397" t="s">
        <v>1146</v>
      </c>
      <c r="I724" s="397" t="s">
        <v>1146</v>
      </c>
      <c r="J724" s="406"/>
      <c r="K724" s="406">
        <v>35.04</v>
      </c>
      <c r="L724" s="406">
        <v>-9575510.5099999998</v>
      </c>
      <c r="M724" s="406"/>
    </row>
    <row r="725" spans="1:13" ht="12.2" hidden="1" customHeight="1" outlineLevel="2" x14ac:dyDescent="0.2">
      <c r="A725" s="397" t="s">
        <v>2713</v>
      </c>
      <c r="B725" s="397" t="s">
        <v>1245</v>
      </c>
      <c r="C725" s="397" t="s">
        <v>2781</v>
      </c>
      <c r="D725" s="397" t="s">
        <v>2715</v>
      </c>
      <c r="E725" s="397" t="s">
        <v>1146</v>
      </c>
      <c r="F725" s="397" t="s">
        <v>2782</v>
      </c>
      <c r="G725" s="397" t="s">
        <v>1146</v>
      </c>
      <c r="H725" s="397" t="s">
        <v>1146</v>
      </c>
      <c r="I725" s="397" t="s">
        <v>1146</v>
      </c>
      <c r="J725" s="406"/>
      <c r="K725" s="406">
        <v>4.8099999999999996</v>
      </c>
      <c r="L725" s="406">
        <v>-9575515.3200000003</v>
      </c>
      <c r="M725" s="406"/>
    </row>
    <row r="726" spans="1:13" ht="12.2" hidden="1" customHeight="1" outlineLevel="2" x14ac:dyDescent="0.2">
      <c r="A726" s="397" t="s">
        <v>2713</v>
      </c>
      <c r="B726" s="397" t="s">
        <v>1245</v>
      </c>
      <c r="C726" s="397" t="s">
        <v>2783</v>
      </c>
      <c r="D726" s="397" t="s">
        <v>2715</v>
      </c>
      <c r="E726" s="397" t="s">
        <v>1146</v>
      </c>
      <c r="F726" s="397" t="s">
        <v>2784</v>
      </c>
      <c r="G726" s="397" t="s">
        <v>1146</v>
      </c>
      <c r="H726" s="397" t="s">
        <v>1146</v>
      </c>
      <c r="I726" s="397" t="s">
        <v>1146</v>
      </c>
      <c r="J726" s="406"/>
      <c r="K726" s="406">
        <v>28.84</v>
      </c>
      <c r="L726" s="406">
        <v>-9575544.1600000001</v>
      </c>
      <c r="M726" s="406"/>
    </row>
    <row r="727" spans="1:13" ht="12.2" hidden="1" customHeight="1" outlineLevel="2" x14ac:dyDescent="0.2">
      <c r="A727" s="397" t="s">
        <v>2713</v>
      </c>
      <c r="B727" s="397" t="s">
        <v>1440</v>
      </c>
      <c r="C727" s="397" t="s">
        <v>2785</v>
      </c>
      <c r="D727" s="397" t="s">
        <v>2724</v>
      </c>
      <c r="E727" s="397" t="s">
        <v>1146</v>
      </c>
      <c r="F727" s="397" t="s">
        <v>2786</v>
      </c>
      <c r="G727" s="397" t="s">
        <v>1146</v>
      </c>
      <c r="H727" s="397" t="s">
        <v>1146</v>
      </c>
      <c r="I727" s="397" t="s">
        <v>1146</v>
      </c>
      <c r="J727" s="406"/>
      <c r="K727" s="406">
        <v>174.66</v>
      </c>
      <c r="L727" s="406">
        <v>-9575718.8200000003</v>
      </c>
      <c r="M727" s="406"/>
    </row>
    <row r="728" spans="1:13" ht="12.2" hidden="1" customHeight="1" outlineLevel="2" x14ac:dyDescent="0.2">
      <c r="A728" s="397" t="s">
        <v>2713</v>
      </c>
      <c r="B728" s="397" t="s">
        <v>1440</v>
      </c>
      <c r="C728" s="397" t="s">
        <v>2787</v>
      </c>
      <c r="D728" s="397" t="s">
        <v>2788</v>
      </c>
      <c r="E728" s="397" t="s">
        <v>1146</v>
      </c>
      <c r="F728" s="397" t="s">
        <v>2789</v>
      </c>
      <c r="G728" s="397" t="s">
        <v>1146</v>
      </c>
      <c r="H728" s="397" t="s">
        <v>1146</v>
      </c>
      <c r="I728" s="397" t="s">
        <v>1146</v>
      </c>
      <c r="J728" s="406"/>
      <c r="K728" s="406">
        <v>3557.83</v>
      </c>
      <c r="L728" s="406">
        <v>-9579276.6500000004</v>
      </c>
      <c r="M728" s="406"/>
    </row>
    <row r="729" spans="1:13" ht="12.2" hidden="1" customHeight="1" outlineLevel="2" x14ac:dyDescent="0.2">
      <c r="A729" s="397" t="s">
        <v>2713</v>
      </c>
      <c r="B729" s="397" t="s">
        <v>1251</v>
      </c>
      <c r="C729" s="397" t="s">
        <v>2790</v>
      </c>
      <c r="D729" s="397" t="s">
        <v>2715</v>
      </c>
      <c r="E729" s="397" t="s">
        <v>1146</v>
      </c>
      <c r="F729" s="397" t="s">
        <v>2791</v>
      </c>
      <c r="G729" s="397" t="s">
        <v>1146</v>
      </c>
      <c r="H729" s="397" t="s">
        <v>1146</v>
      </c>
      <c r="I729" s="397" t="s">
        <v>1146</v>
      </c>
      <c r="J729" s="406"/>
      <c r="K729" s="406">
        <v>11.96</v>
      </c>
      <c r="L729" s="406">
        <v>-9579288.6099999994</v>
      </c>
      <c r="M729" s="406"/>
    </row>
    <row r="730" spans="1:13" ht="12.2" hidden="1" customHeight="1" outlineLevel="2" x14ac:dyDescent="0.2">
      <c r="A730" s="397" t="s">
        <v>2713</v>
      </c>
      <c r="B730" s="397" t="s">
        <v>1451</v>
      </c>
      <c r="C730" s="397" t="s">
        <v>2792</v>
      </c>
      <c r="D730" s="397" t="s">
        <v>2715</v>
      </c>
      <c r="E730" s="397" t="s">
        <v>1146</v>
      </c>
      <c r="F730" s="397" t="s">
        <v>2793</v>
      </c>
      <c r="G730" s="397" t="s">
        <v>1146</v>
      </c>
      <c r="H730" s="397" t="s">
        <v>1146</v>
      </c>
      <c r="I730" s="397" t="s">
        <v>1146</v>
      </c>
      <c r="J730" s="406"/>
      <c r="K730" s="406">
        <v>22.57</v>
      </c>
      <c r="L730" s="406">
        <v>-9579311.1799999997</v>
      </c>
      <c r="M730" s="406"/>
    </row>
    <row r="731" spans="1:13" ht="12.2" hidden="1" customHeight="1" outlineLevel="2" x14ac:dyDescent="0.2">
      <c r="A731" s="397" t="s">
        <v>2713</v>
      </c>
      <c r="B731" s="397" t="s">
        <v>1255</v>
      </c>
      <c r="C731" s="397" t="s">
        <v>2794</v>
      </c>
      <c r="D731" s="397" t="s">
        <v>2715</v>
      </c>
      <c r="E731" s="397" t="s">
        <v>1146</v>
      </c>
      <c r="F731" s="397" t="s">
        <v>2795</v>
      </c>
      <c r="G731" s="397" t="s">
        <v>1146</v>
      </c>
      <c r="H731" s="397" t="s">
        <v>1146</v>
      </c>
      <c r="I731" s="397" t="s">
        <v>1146</v>
      </c>
      <c r="J731" s="406"/>
      <c r="K731" s="406">
        <v>45.15</v>
      </c>
      <c r="L731" s="406">
        <v>-9579356.3300000001</v>
      </c>
      <c r="M731" s="406"/>
    </row>
    <row r="732" spans="1:13" ht="12.2" hidden="1" customHeight="1" outlineLevel="2" x14ac:dyDescent="0.2">
      <c r="A732" s="397" t="s">
        <v>2713</v>
      </c>
      <c r="B732" s="397" t="s">
        <v>1255</v>
      </c>
      <c r="C732" s="397" t="s">
        <v>2796</v>
      </c>
      <c r="D732" s="397" t="s">
        <v>2797</v>
      </c>
      <c r="E732" s="397" t="s">
        <v>1146</v>
      </c>
      <c r="F732" s="397" t="s">
        <v>2798</v>
      </c>
      <c r="G732" s="397" t="s">
        <v>1146</v>
      </c>
      <c r="H732" s="397" t="s">
        <v>1146</v>
      </c>
      <c r="I732" s="397" t="s">
        <v>1146</v>
      </c>
      <c r="J732" s="406"/>
      <c r="K732" s="406">
        <v>948.07</v>
      </c>
      <c r="L732" s="406">
        <v>-9580304.4000000004</v>
      </c>
      <c r="M732" s="406"/>
    </row>
    <row r="733" spans="1:13" ht="12.2" hidden="1" customHeight="1" outlineLevel="2" x14ac:dyDescent="0.2">
      <c r="A733" s="397" t="s">
        <v>2713</v>
      </c>
      <c r="B733" s="397" t="s">
        <v>1255</v>
      </c>
      <c r="C733" s="397" t="s">
        <v>2799</v>
      </c>
      <c r="D733" s="397" t="s">
        <v>2715</v>
      </c>
      <c r="E733" s="397" t="s">
        <v>1146</v>
      </c>
      <c r="F733" s="397" t="s">
        <v>2800</v>
      </c>
      <c r="G733" s="397" t="s">
        <v>1146</v>
      </c>
      <c r="H733" s="397" t="s">
        <v>1146</v>
      </c>
      <c r="I733" s="397" t="s">
        <v>1146</v>
      </c>
      <c r="J733" s="406"/>
      <c r="K733" s="406">
        <v>6.77</v>
      </c>
      <c r="L733" s="406">
        <v>-9580311.1699999999</v>
      </c>
      <c r="M733" s="406"/>
    </row>
    <row r="734" spans="1:13" ht="12.2" hidden="1" customHeight="1" outlineLevel="2" x14ac:dyDescent="0.2">
      <c r="A734" s="397" t="s">
        <v>2713</v>
      </c>
      <c r="B734" s="397" t="s">
        <v>1267</v>
      </c>
      <c r="C734" s="397" t="s">
        <v>2801</v>
      </c>
      <c r="D734" s="397" t="s">
        <v>2802</v>
      </c>
      <c r="E734" s="397" t="s">
        <v>1146</v>
      </c>
      <c r="F734" s="397" t="s">
        <v>2803</v>
      </c>
      <c r="G734" s="397" t="s">
        <v>1146</v>
      </c>
      <c r="H734" s="397" t="s">
        <v>1146</v>
      </c>
      <c r="I734" s="397" t="s">
        <v>1146</v>
      </c>
      <c r="J734" s="406"/>
      <c r="K734" s="406">
        <v>90.29</v>
      </c>
      <c r="L734" s="406">
        <v>-9580401.4600000009</v>
      </c>
      <c r="M734" s="406"/>
    </row>
    <row r="735" spans="1:13" ht="12.2" hidden="1" customHeight="1" outlineLevel="2" x14ac:dyDescent="0.2">
      <c r="A735" s="397" t="s">
        <v>2713</v>
      </c>
      <c r="B735" s="397" t="s">
        <v>1267</v>
      </c>
      <c r="C735" s="397" t="s">
        <v>2804</v>
      </c>
      <c r="D735" s="397" t="s">
        <v>2724</v>
      </c>
      <c r="E735" s="397" t="s">
        <v>1146</v>
      </c>
      <c r="F735" s="397" t="s">
        <v>2805</v>
      </c>
      <c r="G735" s="397" t="s">
        <v>1146</v>
      </c>
      <c r="H735" s="397" t="s">
        <v>1146</v>
      </c>
      <c r="I735" s="397" t="s">
        <v>1146</v>
      </c>
      <c r="J735" s="406"/>
      <c r="K735" s="406">
        <v>11.85</v>
      </c>
      <c r="L735" s="406">
        <v>-9580413.3100000005</v>
      </c>
      <c r="M735" s="406"/>
    </row>
    <row r="736" spans="1:13" ht="12.2" hidden="1" customHeight="1" outlineLevel="2" x14ac:dyDescent="0.2">
      <c r="A736" s="397" t="s">
        <v>2713</v>
      </c>
      <c r="B736" s="397" t="s">
        <v>1276</v>
      </c>
      <c r="C736" s="397" t="s">
        <v>2806</v>
      </c>
      <c r="D736" s="397" t="s">
        <v>2715</v>
      </c>
      <c r="E736" s="397" t="s">
        <v>1146</v>
      </c>
      <c r="F736" s="397" t="s">
        <v>2807</v>
      </c>
      <c r="G736" s="397" t="s">
        <v>1146</v>
      </c>
      <c r="H736" s="397" t="s">
        <v>1146</v>
      </c>
      <c r="I736" s="397" t="s">
        <v>1146</v>
      </c>
      <c r="J736" s="406"/>
      <c r="K736" s="406">
        <v>39.24</v>
      </c>
      <c r="L736" s="406">
        <v>-9580452.5500000007</v>
      </c>
      <c r="M736" s="406"/>
    </row>
    <row r="737" spans="1:13" ht="12.2" hidden="1" customHeight="1" outlineLevel="2" x14ac:dyDescent="0.2">
      <c r="A737" s="397" t="s">
        <v>2713</v>
      </c>
      <c r="B737" s="397" t="s">
        <v>1276</v>
      </c>
      <c r="C737" s="397" t="s">
        <v>2477</v>
      </c>
      <c r="D737" s="397" t="s">
        <v>2420</v>
      </c>
      <c r="E737" s="397" t="s">
        <v>1146</v>
      </c>
      <c r="F737" s="397" t="s">
        <v>2808</v>
      </c>
      <c r="G737" s="397" t="s">
        <v>1146</v>
      </c>
      <c r="H737" s="397" t="s">
        <v>1146</v>
      </c>
      <c r="I737" s="397" t="s">
        <v>1146</v>
      </c>
      <c r="J737" s="406"/>
      <c r="K737" s="406">
        <v>38.96</v>
      </c>
      <c r="L737" s="406">
        <v>-9580491.5099999998</v>
      </c>
      <c r="M737" s="406"/>
    </row>
    <row r="738" spans="1:13" ht="12.2" hidden="1" customHeight="1" outlineLevel="2" x14ac:dyDescent="0.2">
      <c r="A738" s="397" t="s">
        <v>2713</v>
      </c>
      <c r="B738" s="397" t="s">
        <v>1728</v>
      </c>
      <c r="C738" s="397" t="s">
        <v>2809</v>
      </c>
      <c r="D738" s="397" t="s">
        <v>2810</v>
      </c>
      <c r="E738" s="397" t="s">
        <v>1146</v>
      </c>
      <c r="F738" s="397" t="s">
        <v>2811</v>
      </c>
      <c r="G738" s="397" t="s">
        <v>1146</v>
      </c>
      <c r="H738" s="397" t="s">
        <v>1146</v>
      </c>
      <c r="I738" s="397" t="s">
        <v>1146</v>
      </c>
      <c r="J738" s="406"/>
      <c r="K738" s="406">
        <v>135.13999999999999</v>
      </c>
      <c r="L738" s="406">
        <v>-9580626.6500000004</v>
      </c>
      <c r="M738" s="406"/>
    </row>
    <row r="739" spans="1:13" ht="12.2" hidden="1" customHeight="1" outlineLevel="2" x14ac:dyDescent="0.2">
      <c r="A739" s="397" t="s">
        <v>2713</v>
      </c>
      <c r="B739" s="397" t="s">
        <v>1282</v>
      </c>
      <c r="C739" s="397" t="s">
        <v>2812</v>
      </c>
      <c r="D739" s="397" t="s">
        <v>2715</v>
      </c>
      <c r="E739" s="397" t="s">
        <v>1146</v>
      </c>
      <c r="F739" s="397" t="s">
        <v>2813</v>
      </c>
      <c r="G739" s="397" t="s">
        <v>1146</v>
      </c>
      <c r="H739" s="397" t="s">
        <v>1146</v>
      </c>
      <c r="I739" s="397" t="s">
        <v>1146</v>
      </c>
      <c r="J739" s="406"/>
      <c r="K739" s="406">
        <v>10.15</v>
      </c>
      <c r="L739" s="406">
        <v>-9580636.8000000007</v>
      </c>
      <c r="M739" s="406"/>
    </row>
    <row r="740" spans="1:13" ht="12.2" hidden="1" customHeight="1" outlineLevel="2" x14ac:dyDescent="0.2">
      <c r="A740" s="397" t="s">
        <v>2713</v>
      </c>
      <c r="B740" s="397" t="s">
        <v>1282</v>
      </c>
      <c r="C740" s="397" t="s">
        <v>2814</v>
      </c>
      <c r="D740" s="397" t="s">
        <v>2715</v>
      </c>
      <c r="E740" s="397" t="s">
        <v>1146</v>
      </c>
      <c r="F740" s="397" t="s">
        <v>2815</v>
      </c>
      <c r="G740" s="397" t="s">
        <v>1146</v>
      </c>
      <c r="H740" s="397" t="s">
        <v>1146</v>
      </c>
      <c r="I740" s="397" t="s">
        <v>1146</v>
      </c>
      <c r="J740" s="406"/>
      <c r="K740" s="406">
        <v>1.79</v>
      </c>
      <c r="L740" s="406">
        <v>-9580638.5899999999</v>
      </c>
      <c r="M740" s="406"/>
    </row>
    <row r="741" spans="1:13" ht="12.2" hidden="1" customHeight="1" outlineLevel="2" x14ac:dyDescent="0.2">
      <c r="A741" s="397" t="s">
        <v>2713</v>
      </c>
      <c r="B741" s="397" t="s">
        <v>1474</v>
      </c>
      <c r="C741" s="397" t="s">
        <v>2816</v>
      </c>
      <c r="D741" s="397" t="s">
        <v>2715</v>
      </c>
      <c r="E741" s="397" t="s">
        <v>1146</v>
      </c>
      <c r="F741" s="397" t="s">
        <v>2817</v>
      </c>
      <c r="G741" s="397" t="s">
        <v>1146</v>
      </c>
      <c r="H741" s="397" t="s">
        <v>1146</v>
      </c>
      <c r="I741" s="397" t="s">
        <v>1146</v>
      </c>
      <c r="J741" s="406"/>
      <c r="K741" s="406">
        <v>124.35</v>
      </c>
      <c r="L741" s="406">
        <v>-9580762.9399999995</v>
      </c>
      <c r="M741" s="406"/>
    </row>
    <row r="742" spans="1:13" ht="12.2" hidden="1" customHeight="1" outlineLevel="1" x14ac:dyDescent="0.2">
      <c r="A742" s="407" t="s">
        <v>2818</v>
      </c>
      <c r="J742" s="406">
        <f>SUBTOTAL(9,J692:J741)</f>
        <v>0</v>
      </c>
      <c r="K742" s="406">
        <f>SUBTOTAL(9,K692:K741)</f>
        <v>0</v>
      </c>
      <c r="L742" s="406">
        <f>SUBTOTAL(9,L692:L741)</f>
        <v>0</v>
      </c>
      <c r="M742" s="406"/>
    </row>
    <row r="743" spans="1:13" ht="12.2" hidden="1" customHeight="1" outlineLevel="2" x14ac:dyDescent="0.2">
      <c r="A743" s="397" t="s">
        <v>2819</v>
      </c>
      <c r="B743" s="397" t="s">
        <v>1484</v>
      </c>
      <c r="C743" s="397" t="s">
        <v>2820</v>
      </c>
      <c r="D743" s="397" t="s">
        <v>2086</v>
      </c>
      <c r="E743" s="397" t="s">
        <v>1146</v>
      </c>
      <c r="F743" s="397" t="s">
        <v>2821</v>
      </c>
      <c r="G743" s="397" t="s">
        <v>1146</v>
      </c>
      <c r="H743" s="397" t="s">
        <v>1146</v>
      </c>
      <c r="I743" s="397" t="s">
        <v>1146</v>
      </c>
      <c r="J743" s="406"/>
      <c r="K743" s="406">
        <v>22.52</v>
      </c>
      <c r="L743" s="406">
        <v>-14894572.869999999</v>
      </c>
      <c r="M743" s="406"/>
    </row>
    <row r="744" spans="1:13" ht="12.2" hidden="1" customHeight="1" outlineLevel="2" x14ac:dyDescent="0.2">
      <c r="A744" s="397" t="s">
        <v>2819</v>
      </c>
      <c r="B744" s="397" t="s">
        <v>1212</v>
      </c>
      <c r="C744" s="397" t="s">
        <v>1219</v>
      </c>
      <c r="D744" s="397" t="s">
        <v>1220</v>
      </c>
      <c r="E744" s="397" t="s">
        <v>1146</v>
      </c>
      <c r="F744" s="397" t="s">
        <v>2822</v>
      </c>
      <c r="G744" s="397" t="s">
        <v>1146</v>
      </c>
      <c r="H744" s="397" t="s">
        <v>1146</v>
      </c>
      <c r="I744" s="397" t="s">
        <v>1146</v>
      </c>
      <c r="J744" s="406"/>
      <c r="K744" s="406">
        <v>1.59</v>
      </c>
      <c r="L744" s="406">
        <v>-14894574.460000001</v>
      </c>
      <c r="M744" s="406"/>
    </row>
    <row r="745" spans="1:13" ht="12.2" hidden="1" customHeight="1" outlineLevel="2" x14ac:dyDescent="0.2">
      <c r="A745" s="397" t="s">
        <v>2819</v>
      </c>
      <c r="B745" s="397" t="s">
        <v>1394</v>
      </c>
      <c r="C745" s="397" t="s">
        <v>2823</v>
      </c>
      <c r="D745" s="397" t="s">
        <v>2086</v>
      </c>
      <c r="E745" s="397" t="s">
        <v>1146</v>
      </c>
      <c r="F745" s="397" t="s">
        <v>2824</v>
      </c>
      <c r="G745" s="397" t="s">
        <v>1146</v>
      </c>
      <c r="H745" s="397" t="s">
        <v>1146</v>
      </c>
      <c r="I745" s="397" t="s">
        <v>1146</v>
      </c>
      <c r="J745" s="406"/>
      <c r="K745" s="406">
        <v>22.62</v>
      </c>
      <c r="L745" s="406">
        <v>-14894597.08</v>
      </c>
      <c r="M745" s="406"/>
    </row>
    <row r="746" spans="1:13" ht="12.2" hidden="1" customHeight="1" outlineLevel="2" x14ac:dyDescent="0.2">
      <c r="A746" s="397" t="s">
        <v>2819</v>
      </c>
      <c r="B746" s="397" t="s">
        <v>1403</v>
      </c>
      <c r="C746" s="397" t="s">
        <v>2825</v>
      </c>
      <c r="D746" s="397" t="s">
        <v>2826</v>
      </c>
      <c r="E746" s="397" t="s">
        <v>1146</v>
      </c>
      <c r="F746" s="397" t="s">
        <v>2827</v>
      </c>
      <c r="G746" s="397" t="s">
        <v>1146</v>
      </c>
      <c r="H746" s="397" t="s">
        <v>2828</v>
      </c>
      <c r="I746" s="397" t="s">
        <v>1146</v>
      </c>
      <c r="J746" s="406"/>
      <c r="K746" s="406">
        <v>11.31</v>
      </c>
      <c r="L746" s="406">
        <v>-14894608.390000001</v>
      </c>
      <c r="M746" s="406"/>
    </row>
    <row r="747" spans="1:13" ht="12.2" hidden="1" customHeight="1" outlineLevel="2" x14ac:dyDescent="0.2">
      <c r="A747" s="397" t="s">
        <v>2819</v>
      </c>
      <c r="B747" s="397" t="s">
        <v>1409</v>
      </c>
      <c r="C747" s="397" t="s">
        <v>2829</v>
      </c>
      <c r="D747" s="397" t="s">
        <v>2086</v>
      </c>
      <c r="E747" s="397" t="s">
        <v>1146</v>
      </c>
      <c r="F747" s="397" t="s">
        <v>2830</v>
      </c>
      <c r="G747" s="397" t="s">
        <v>1146</v>
      </c>
      <c r="H747" s="397" t="s">
        <v>1146</v>
      </c>
      <c r="I747" s="397" t="s">
        <v>1146</v>
      </c>
      <c r="J747" s="406"/>
      <c r="K747" s="406">
        <v>452.48</v>
      </c>
      <c r="L747" s="406">
        <v>-14895060.869999999</v>
      </c>
      <c r="M747" s="406"/>
    </row>
    <row r="748" spans="1:13" ht="12.2" hidden="1" customHeight="1" outlineLevel="1" x14ac:dyDescent="0.2">
      <c r="A748" s="407" t="s">
        <v>2831</v>
      </c>
      <c r="J748" s="406">
        <f>SUBTOTAL(9,J743:J747)</f>
        <v>0</v>
      </c>
      <c r="K748" s="406">
        <f>SUBTOTAL(9,K743:K747)</f>
        <v>0</v>
      </c>
      <c r="L748" s="406">
        <f>SUBTOTAL(9,L743:L747)</f>
        <v>0</v>
      </c>
      <c r="M748" s="406"/>
    </row>
    <row r="749" spans="1:13" ht="12.2" hidden="1" customHeight="1" outlineLevel="2" x14ac:dyDescent="0.2">
      <c r="A749" s="397" t="s">
        <v>2832</v>
      </c>
      <c r="B749" s="397" t="s">
        <v>1484</v>
      </c>
      <c r="C749" s="397" t="s">
        <v>2833</v>
      </c>
      <c r="D749" s="397" t="s">
        <v>2834</v>
      </c>
      <c r="E749" s="397" t="s">
        <v>1146</v>
      </c>
      <c r="F749" s="397" t="s">
        <v>2835</v>
      </c>
      <c r="G749" s="397" t="s">
        <v>1146</v>
      </c>
      <c r="H749" s="397" t="s">
        <v>1146</v>
      </c>
      <c r="I749" s="397" t="s">
        <v>1146</v>
      </c>
      <c r="J749" s="406"/>
      <c r="K749" s="406">
        <v>112.45</v>
      </c>
      <c r="L749" s="406">
        <v>-78203666.290000007</v>
      </c>
      <c r="M749" s="406"/>
    </row>
    <row r="750" spans="1:13" ht="12.2" hidden="1" customHeight="1" outlineLevel="2" x14ac:dyDescent="0.2">
      <c r="A750" s="397" t="s">
        <v>2832</v>
      </c>
      <c r="B750" s="397" t="s">
        <v>1491</v>
      </c>
      <c r="C750" s="397" t="s">
        <v>2836</v>
      </c>
      <c r="D750" s="397" t="s">
        <v>1396</v>
      </c>
      <c r="E750" s="397" t="s">
        <v>1146</v>
      </c>
      <c r="F750" s="397" t="s">
        <v>2837</v>
      </c>
      <c r="G750" s="397" t="s">
        <v>1146</v>
      </c>
      <c r="H750" s="397" t="s">
        <v>1146</v>
      </c>
      <c r="I750" s="397" t="s">
        <v>1146</v>
      </c>
      <c r="J750" s="406"/>
      <c r="K750" s="406">
        <v>337.62</v>
      </c>
      <c r="L750" s="406">
        <v>-78204003.909999996</v>
      </c>
      <c r="M750" s="406"/>
    </row>
    <row r="751" spans="1:13" ht="12.2" hidden="1" customHeight="1" outlineLevel="2" x14ac:dyDescent="0.2">
      <c r="A751" s="397" t="s">
        <v>2832</v>
      </c>
      <c r="B751" s="397" t="s">
        <v>1143</v>
      </c>
      <c r="C751" s="397" t="s">
        <v>2838</v>
      </c>
      <c r="D751" s="397" t="s">
        <v>2839</v>
      </c>
      <c r="E751" s="397" t="s">
        <v>1146</v>
      </c>
      <c r="F751" s="397" t="s">
        <v>2840</v>
      </c>
      <c r="G751" s="397" t="s">
        <v>1146</v>
      </c>
      <c r="H751" s="397" t="s">
        <v>1146</v>
      </c>
      <c r="I751" s="397" t="s">
        <v>1146</v>
      </c>
      <c r="J751" s="406"/>
      <c r="K751" s="406">
        <v>698.2</v>
      </c>
      <c r="L751" s="406">
        <v>-78204702.109999999</v>
      </c>
      <c r="M751" s="406"/>
    </row>
    <row r="752" spans="1:13" ht="12.2" hidden="1" customHeight="1" outlineLevel="2" x14ac:dyDescent="0.2">
      <c r="A752" s="397" t="s">
        <v>2832</v>
      </c>
      <c r="B752" s="397" t="s">
        <v>1143</v>
      </c>
      <c r="C752" s="397" t="s">
        <v>2841</v>
      </c>
      <c r="D752" s="397" t="s">
        <v>2834</v>
      </c>
      <c r="E752" s="397" t="s">
        <v>1146</v>
      </c>
      <c r="F752" s="397" t="s">
        <v>2842</v>
      </c>
      <c r="G752" s="397" t="s">
        <v>1146</v>
      </c>
      <c r="H752" s="397" t="s">
        <v>1146</v>
      </c>
      <c r="I752" s="397" t="s">
        <v>1146</v>
      </c>
      <c r="J752" s="406"/>
      <c r="K752" s="406">
        <v>26.28</v>
      </c>
      <c r="L752" s="406">
        <v>-78204728.390000001</v>
      </c>
      <c r="M752" s="406"/>
    </row>
    <row r="753" spans="1:13" ht="12.2" hidden="1" customHeight="1" outlineLevel="2" x14ac:dyDescent="0.2">
      <c r="A753" s="397" t="s">
        <v>2832</v>
      </c>
      <c r="B753" s="397" t="s">
        <v>1143</v>
      </c>
      <c r="C753" s="397" t="s">
        <v>1879</v>
      </c>
      <c r="D753" s="397" t="s">
        <v>1880</v>
      </c>
      <c r="E753" s="397" t="s">
        <v>1146</v>
      </c>
      <c r="F753" s="397" t="s">
        <v>2843</v>
      </c>
      <c r="G753" s="397" t="s">
        <v>1146</v>
      </c>
      <c r="H753" s="397" t="s">
        <v>1146</v>
      </c>
      <c r="I753" s="397" t="s">
        <v>1146</v>
      </c>
      <c r="J753" s="406"/>
      <c r="K753" s="406">
        <v>66.62</v>
      </c>
      <c r="L753" s="406">
        <v>-78204795.010000005</v>
      </c>
      <c r="M753" s="406"/>
    </row>
    <row r="754" spans="1:13" ht="12.2" hidden="1" customHeight="1" outlineLevel="2" x14ac:dyDescent="0.2">
      <c r="A754" s="397" t="s">
        <v>2832</v>
      </c>
      <c r="B754" s="397" t="s">
        <v>1143</v>
      </c>
      <c r="C754" s="397" t="s">
        <v>2844</v>
      </c>
      <c r="D754" s="397" t="s">
        <v>2845</v>
      </c>
      <c r="E754" s="397" t="s">
        <v>1146</v>
      </c>
      <c r="F754" s="397" t="s">
        <v>2846</v>
      </c>
      <c r="G754" s="397" t="s">
        <v>1146</v>
      </c>
      <c r="H754" s="397" t="s">
        <v>1146</v>
      </c>
      <c r="I754" s="397" t="s">
        <v>1146</v>
      </c>
      <c r="J754" s="406"/>
      <c r="K754" s="406">
        <v>1126.1500000000001</v>
      </c>
      <c r="L754" s="406">
        <v>-78205921.159999996</v>
      </c>
      <c r="M754" s="406"/>
    </row>
    <row r="755" spans="1:13" ht="12.2" hidden="1" customHeight="1" outlineLevel="2" x14ac:dyDescent="0.2">
      <c r="A755" s="397" t="s">
        <v>2832</v>
      </c>
      <c r="B755" s="397" t="s">
        <v>1143</v>
      </c>
      <c r="C755" s="397" t="s">
        <v>2847</v>
      </c>
      <c r="D755" s="397" t="s">
        <v>2845</v>
      </c>
      <c r="E755" s="397" t="s">
        <v>1146</v>
      </c>
      <c r="F755" s="397" t="s">
        <v>2848</v>
      </c>
      <c r="G755" s="397" t="s">
        <v>1146</v>
      </c>
      <c r="H755" s="397" t="s">
        <v>1146</v>
      </c>
      <c r="I755" s="397" t="s">
        <v>1146</v>
      </c>
      <c r="J755" s="406"/>
      <c r="K755" s="406">
        <v>112.62</v>
      </c>
      <c r="L755" s="406">
        <v>-78206033.780000001</v>
      </c>
      <c r="M755" s="406"/>
    </row>
    <row r="756" spans="1:13" ht="12.2" hidden="1" customHeight="1" outlineLevel="2" x14ac:dyDescent="0.2">
      <c r="A756" s="397" t="s">
        <v>2832</v>
      </c>
      <c r="B756" s="397" t="s">
        <v>1156</v>
      </c>
      <c r="C756" s="397" t="s">
        <v>2849</v>
      </c>
      <c r="D756" s="397" t="s">
        <v>2834</v>
      </c>
      <c r="E756" s="397" t="s">
        <v>1146</v>
      </c>
      <c r="F756" s="397" t="s">
        <v>2850</v>
      </c>
      <c r="G756" s="397" t="s">
        <v>1146</v>
      </c>
      <c r="H756" s="397" t="s">
        <v>1146</v>
      </c>
      <c r="I756" s="397" t="s">
        <v>1146</v>
      </c>
      <c r="J756" s="406"/>
      <c r="K756" s="406">
        <v>10.62</v>
      </c>
      <c r="L756" s="406">
        <v>-78206044.400000006</v>
      </c>
      <c r="M756" s="406"/>
    </row>
    <row r="757" spans="1:13" ht="12.2" hidden="1" customHeight="1" outlineLevel="2" x14ac:dyDescent="0.2">
      <c r="A757" s="397" t="s">
        <v>2832</v>
      </c>
      <c r="B757" s="397" t="s">
        <v>1156</v>
      </c>
      <c r="C757" s="397" t="s">
        <v>2851</v>
      </c>
      <c r="D757" s="397" t="s">
        <v>2834</v>
      </c>
      <c r="E757" s="397" t="s">
        <v>1146</v>
      </c>
      <c r="F757" s="397" t="s">
        <v>2852</v>
      </c>
      <c r="G757" s="397" t="s">
        <v>1146</v>
      </c>
      <c r="H757" s="397" t="s">
        <v>1146</v>
      </c>
      <c r="I757" s="397" t="s">
        <v>1146</v>
      </c>
      <c r="J757" s="406"/>
      <c r="K757" s="406">
        <v>448.44</v>
      </c>
      <c r="L757" s="406">
        <v>-78206492.840000004</v>
      </c>
      <c r="M757" s="406"/>
    </row>
    <row r="758" spans="1:13" ht="12.2" hidden="1" customHeight="1" outlineLevel="2" x14ac:dyDescent="0.2">
      <c r="A758" s="397" t="s">
        <v>2832</v>
      </c>
      <c r="B758" s="397" t="s">
        <v>1320</v>
      </c>
      <c r="C758" s="397" t="s">
        <v>2853</v>
      </c>
      <c r="D758" s="397" t="s">
        <v>2208</v>
      </c>
      <c r="E758" s="397" t="s">
        <v>1146</v>
      </c>
      <c r="F758" s="397" t="s">
        <v>2854</v>
      </c>
      <c r="G758" s="397" t="s">
        <v>1146</v>
      </c>
      <c r="H758" s="397" t="s">
        <v>1146</v>
      </c>
      <c r="I758" s="397" t="s">
        <v>1146</v>
      </c>
      <c r="J758" s="406"/>
      <c r="K758" s="406">
        <v>25.7</v>
      </c>
      <c r="L758" s="406">
        <v>-78206518.540000007</v>
      </c>
      <c r="M758" s="406"/>
    </row>
    <row r="759" spans="1:13" ht="12.2" hidden="1" customHeight="1" outlineLevel="2" x14ac:dyDescent="0.2">
      <c r="A759" s="397" t="s">
        <v>2832</v>
      </c>
      <c r="B759" s="397" t="s">
        <v>1320</v>
      </c>
      <c r="C759" s="397" t="s">
        <v>2855</v>
      </c>
      <c r="D759" s="397" t="s">
        <v>2834</v>
      </c>
      <c r="E759" s="397" t="s">
        <v>1146</v>
      </c>
      <c r="F759" s="397" t="s">
        <v>2856</v>
      </c>
      <c r="G759" s="397" t="s">
        <v>1146</v>
      </c>
      <c r="H759" s="397" t="s">
        <v>1146</v>
      </c>
      <c r="I759" s="397" t="s">
        <v>1146</v>
      </c>
      <c r="J759" s="406"/>
      <c r="K759" s="406">
        <v>77.8</v>
      </c>
      <c r="L759" s="406">
        <v>-78206596.340000004</v>
      </c>
      <c r="M759" s="406"/>
    </row>
    <row r="760" spans="1:13" ht="12.2" hidden="1" customHeight="1" outlineLevel="2" x14ac:dyDescent="0.2">
      <c r="A760" s="397" t="s">
        <v>2832</v>
      </c>
      <c r="B760" s="397" t="s">
        <v>1320</v>
      </c>
      <c r="C760" s="397" t="s">
        <v>2857</v>
      </c>
      <c r="D760" s="397" t="s">
        <v>2834</v>
      </c>
      <c r="E760" s="397" t="s">
        <v>1146</v>
      </c>
      <c r="F760" s="397" t="s">
        <v>2858</v>
      </c>
      <c r="G760" s="397" t="s">
        <v>1146</v>
      </c>
      <c r="H760" s="397" t="s">
        <v>1146</v>
      </c>
      <c r="I760" s="397" t="s">
        <v>1146</v>
      </c>
      <c r="J760" s="406"/>
      <c r="K760" s="406">
        <v>50.86</v>
      </c>
      <c r="L760" s="406">
        <v>-78206647.200000003</v>
      </c>
      <c r="M760" s="406"/>
    </row>
    <row r="761" spans="1:13" ht="12.2" hidden="1" customHeight="1" outlineLevel="2" x14ac:dyDescent="0.2">
      <c r="A761" s="397" t="s">
        <v>2832</v>
      </c>
      <c r="B761" s="397" t="s">
        <v>1320</v>
      </c>
      <c r="C761" s="397" t="s">
        <v>2859</v>
      </c>
      <c r="D761" s="397" t="s">
        <v>2834</v>
      </c>
      <c r="E761" s="397" t="s">
        <v>1146</v>
      </c>
      <c r="F761" s="397" t="s">
        <v>2860</v>
      </c>
      <c r="G761" s="397" t="s">
        <v>1146</v>
      </c>
      <c r="H761" s="397" t="s">
        <v>1146</v>
      </c>
      <c r="I761" s="397" t="s">
        <v>1146</v>
      </c>
      <c r="J761" s="406"/>
      <c r="K761" s="406">
        <v>74.08</v>
      </c>
      <c r="L761" s="406">
        <v>-78206721.280000001</v>
      </c>
      <c r="M761" s="406"/>
    </row>
    <row r="762" spans="1:13" ht="12.2" hidden="1" customHeight="1" outlineLevel="2" x14ac:dyDescent="0.2">
      <c r="A762" s="397" t="s">
        <v>2832</v>
      </c>
      <c r="B762" s="397" t="s">
        <v>1320</v>
      </c>
      <c r="C762" s="397" t="s">
        <v>2861</v>
      </c>
      <c r="D762" s="397" t="s">
        <v>2834</v>
      </c>
      <c r="E762" s="397" t="s">
        <v>1146</v>
      </c>
      <c r="F762" s="397" t="s">
        <v>2862</v>
      </c>
      <c r="G762" s="397" t="s">
        <v>1146</v>
      </c>
      <c r="H762" s="397" t="s">
        <v>1146</v>
      </c>
      <c r="I762" s="397" t="s">
        <v>1146</v>
      </c>
      <c r="J762" s="406"/>
      <c r="K762" s="406">
        <v>24.66</v>
      </c>
      <c r="L762" s="406">
        <v>-78206745.939999998</v>
      </c>
      <c r="M762" s="406"/>
    </row>
    <row r="763" spans="1:13" ht="12.2" hidden="1" customHeight="1" outlineLevel="2" x14ac:dyDescent="0.2">
      <c r="A763" s="397" t="s">
        <v>2832</v>
      </c>
      <c r="B763" s="397" t="s">
        <v>1320</v>
      </c>
      <c r="C763" s="397" t="s">
        <v>2863</v>
      </c>
      <c r="D763" s="397" t="s">
        <v>2834</v>
      </c>
      <c r="E763" s="397" t="s">
        <v>1146</v>
      </c>
      <c r="F763" s="397" t="s">
        <v>2864</v>
      </c>
      <c r="G763" s="397" t="s">
        <v>1146</v>
      </c>
      <c r="H763" s="397" t="s">
        <v>1146</v>
      </c>
      <c r="I763" s="397" t="s">
        <v>1146</v>
      </c>
      <c r="J763" s="406"/>
      <c r="K763" s="406">
        <v>58.3</v>
      </c>
      <c r="L763" s="406">
        <v>-78206804.239999995</v>
      </c>
      <c r="M763" s="406"/>
    </row>
    <row r="764" spans="1:13" ht="12.2" hidden="1" customHeight="1" outlineLevel="2" x14ac:dyDescent="0.2">
      <c r="A764" s="397" t="s">
        <v>2832</v>
      </c>
      <c r="B764" s="397" t="s">
        <v>1320</v>
      </c>
      <c r="C764" s="397" t="s">
        <v>2865</v>
      </c>
      <c r="D764" s="397" t="s">
        <v>2834</v>
      </c>
      <c r="E764" s="397" t="s">
        <v>1146</v>
      </c>
      <c r="F764" s="397" t="s">
        <v>2866</v>
      </c>
      <c r="G764" s="397" t="s">
        <v>1146</v>
      </c>
      <c r="H764" s="397" t="s">
        <v>1146</v>
      </c>
      <c r="I764" s="397" t="s">
        <v>1146</v>
      </c>
      <c r="J764" s="406"/>
      <c r="K764" s="406">
        <v>40.36</v>
      </c>
      <c r="L764" s="406">
        <v>-78206844.599999994</v>
      </c>
      <c r="M764" s="406"/>
    </row>
    <row r="765" spans="1:13" ht="12.2" hidden="1" customHeight="1" outlineLevel="2" x14ac:dyDescent="0.2">
      <c r="A765" s="397" t="s">
        <v>2832</v>
      </c>
      <c r="B765" s="397" t="s">
        <v>1320</v>
      </c>
      <c r="C765" s="397" t="s">
        <v>2867</v>
      </c>
      <c r="D765" s="397" t="s">
        <v>2868</v>
      </c>
      <c r="E765" s="397" t="s">
        <v>1146</v>
      </c>
      <c r="F765" s="397" t="s">
        <v>2869</v>
      </c>
      <c r="G765" s="397" t="s">
        <v>1146</v>
      </c>
      <c r="H765" s="397" t="s">
        <v>1146</v>
      </c>
      <c r="I765" s="397" t="s">
        <v>1146</v>
      </c>
      <c r="J765" s="406"/>
      <c r="K765" s="406">
        <v>206.04</v>
      </c>
      <c r="L765" s="406">
        <v>-78207050.640000001</v>
      </c>
      <c r="M765" s="406"/>
    </row>
    <row r="766" spans="1:13" ht="12.2" hidden="1" customHeight="1" outlineLevel="2" x14ac:dyDescent="0.2">
      <c r="A766" s="397" t="s">
        <v>2832</v>
      </c>
      <c r="B766" s="397" t="s">
        <v>1165</v>
      </c>
      <c r="C766" s="397" t="s">
        <v>2870</v>
      </c>
      <c r="D766" s="397" t="s">
        <v>2871</v>
      </c>
      <c r="E766" s="397" t="s">
        <v>1146</v>
      </c>
      <c r="F766" s="397" t="s">
        <v>2872</v>
      </c>
      <c r="G766" s="397" t="s">
        <v>1146</v>
      </c>
      <c r="H766" s="397" t="s">
        <v>1146</v>
      </c>
      <c r="I766" s="397" t="s">
        <v>1146</v>
      </c>
      <c r="J766" s="406"/>
      <c r="K766" s="406">
        <v>33.159999999999997</v>
      </c>
      <c r="L766" s="406">
        <v>-78207083.799999997</v>
      </c>
      <c r="M766" s="406"/>
    </row>
    <row r="767" spans="1:13" ht="12.2" hidden="1" customHeight="1" outlineLevel="2" x14ac:dyDescent="0.2">
      <c r="A767" s="397" t="s">
        <v>2832</v>
      </c>
      <c r="B767" s="397" t="s">
        <v>1301</v>
      </c>
      <c r="C767" s="397" t="s">
        <v>1984</v>
      </c>
      <c r="D767" s="397" t="s">
        <v>1985</v>
      </c>
      <c r="E767" s="397" t="s">
        <v>1146</v>
      </c>
      <c r="F767" s="397" t="s">
        <v>2873</v>
      </c>
      <c r="G767" s="397" t="s">
        <v>1146</v>
      </c>
      <c r="H767" s="397" t="s">
        <v>1146</v>
      </c>
      <c r="I767" s="397" t="s">
        <v>1146</v>
      </c>
      <c r="J767" s="406"/>
      <c r="K767" s="406">
        <v>36.270000000000003</v>
      </c>
      <c r="L767" s="406">
        <v>-78207120.069999993</v>
      </c>
      <c r="M767" s="406"/>
    </row>
    <row r="768" spans="1:13" ht="12.2" hidden="1" customHeight="1" outlineLevel="2" x14ac:dyDescent="0.2">
      <c r="A768" s="397" t="s">
        <v>2832</v>
      </c>
      <c r="B768" s="397" t="s">
        <v>1301</v>
      </c>
      <c r="C768" s="397" t="s">
        <v>1542</v>
      </c>
      <c r="D768" s="397" t="s">
        <v>1543</v>
      </c>
      <c r="E768" s="397" t="s">
        <v>1146</v>
      </c>
      <c r="F768" s="397" t="s">
        <v>2874</v>
      </c>
      <c r="G768" s="397" t="s">
        <v>1146</v>
      </c>
      <c r="H768" s="397" t="s">
        <v>1146</v>
      </c>
      <c r="I768" s="397" t="s">
        <v>1146</v>
      </c>
      <c r="J768" s="406"/>
      <c r="K768" s="406">
        <v>22.53</v>
      </c>
      <c r="L768" s="406">
        <v>-78207142.599999994</v>
      </c>
      <c r="M768" s="406"/>
    </row>
    <row r="769" spans="1:13" ht="12.2" hidden="1" customHeight="1" outlineLevel="2" x14ac:dyDescent="0.2">
      <c r="A769" s="397" t="s">
        <v>2832</v>
      </c>
      <c r="B769" s="397" t="s">
        <v>1301</v>
      </c>
      <c r="C769" s="397" t="s">
        <v>1545</v>
      </c>
      <c r="D769" s="397" t="s">
        <v>1546</v>
      </c>
      <c r="E769" s="397" t="s">
        <v>1146</v>
      </c>
      <c r="F769" s="397" t="s">
        <v>2875</v>
      </c>
      <c r="G769" s="397" t="s">
        <v>1146</v>
      </c>
      <c r="H769" s="397" t="s">
        <v>1146</v>
      </c>
      <c r="I769" s="397" t="s">
        <v>1146</v>
      </c>
      <c r="J769" s="406"/>
      <c r="K769" s="406">
        <v>56.35</v>
      </c>
      <c r="L769" s="406">
        <v>-78207198.950000003</v>
      </c>
      <c r="M769" s="406"/>
    </row>
    <row r="770" spans="1:13" ht="12.2" hidden="1" customHeight="1" outlineLevel="2" x14ac:dyDescent="0.2">
      <c r="A770" s="397" t="s">
        <v>2832</v>
      </c>
      <c r="B770" s="397" t="s">
        <v>1301</v>
      </c>
      <c r="C770" s="397" t="s">
        <v>2005</v>
      </c>
      <c r="D770" s="397" t="s">
        <v>1938</v>
      </c>
      <c r="E770" s="397" t="s">
        <v>1146</v>
      </c>
      <c r="F770" s="397" t="s">
        <v>2876</v>
      </c>
      <c r="G770" s="397" t="s">
        <v>1146</v>
      </c>
      <c r="H770" s="397" t="s">
        <v>1146</v>
      </c>
      <c r="I770" s="397" t="s">
        <v>1146</v>
      </c>
      <c r="J770" s="406"/>
      <c r="K770" s="406">
        <v>22.93</v>
      </c>
      <c r="L770" s="406">
        <v>-78207221.879999995</v>
      </c>
      <c r="M770" s="406"/>
    </row>
    <row r="771" spans="1:13" ht="12.2" hidden="1" customHeight="1" outlineLevel="2" x14ac:dyDescent="0.2">
      <c r="A771" s="397" t="s">
        <v>2832</v>
      </c>
      <c r="B771" s="397" t="s">
        <v>1301</v>
      </c>
      <c r="C771" s="397" t="s">
        <v>2877</v>
      </c>
      <c r="D771" s="397" t="s">
        <v>2868</v>
      </c>
      <c r="E771" s="397" t="s">
        <v>1146</v>
      </c>
      <c r="F771" s="397" t="s">
        <v>2878</v>
      </c>
      <c r="G771" s="397" t="s">
        <v>1146</v>
      </c>
      <c r="H771" s="397" t="s">
        <v>1146</v>
      </c>
      <c r="I771" s="397" t="s">
        <v>1146</v>
      </c>
      <c r="J771" s="406"/>
      <c r="K771" s="406">
        <v>337.64</v>
      </c>
      <c r="L771" s="406">
        <v>-78207559.519999996</v>
      </c>
      <c r="M771" s="406"/>
    </row>
    <row r="772" spans="1:13" ht="12.2" hidden="1" customHeight="1" outlineLevel="2" x14ac:dyDescent="0.2">
      <c r="A772" s="397" t="s">
        <v>2832</v>
      </c>
      <c r="B772" s="397" t="s">
        <v>1301</v>
      </c>
      <c r="C772" s="397" t="s">
        <v>2879</v>
      </c>
      <c r="D772" s="397" t="s">
        <v>1430</v>
      </c>
      <c r="E772" s="397" t="s">
        <v>1146</v>
      </c>
      <c r="F772" s="397" t="s">
        <v>2880</v>
      </c>
      <c r="G772" s="397" t="s">
        <v>1146</v>
      </c>
      <c r="H772" s="397" t="s">
        <v>1146</v>
      </c>
      <c r="I772" s="397" t="s">
        <v>1146</v>
      </c>
      <c r="J772" s="406"/>
      <c r="K772" s="406">
        <v>19</v>
      </c>
      <c r="L772" s="406">
        <v>-78207578.519999996</v>
      </c>
      <c r="M772" s="406"/>
    </row>
    <row r="773" spans="1:13" ht="12.2" hidden="1" customHeight="1" outlineLevel="2" x14ac:dyDescent="0.2">
      <c r="A773" s="397" t="s">
        <v>2832</v>
      </c>
      <c r="B773" s="397" t="s">
        <v>1182</v>
      </c>
      <c r="C773" s="397" t="s">
        <v>2881</v>
      </c>
      <c r="D773" s="397" t="s">
        <v>1433</v>
      </c>
      <c r="E773" s="397" t="s">
        <v>1146</v>
      </c>
      <c r="F773" s="397" t="s">
        <v>2882</v>
      </c>
      <c r="G773" s="397" t="s">
        <v>1146</v>
      </c>
      <c r="H773" s="397" t="s">
        <v>1146</v>
      </c>
      <c r="I773" s="397" t="s">
        <v>1146</v>
      </c>
      <c r="J773" s="406"/>
      <c r="K773" s="406">
        <v>56.46</v>
      </c>
      <c r="L773" s="406">
        <v>-78207634.980000004</v>
      </c>
      <c r="M773" s="406"/>
    </row>
    <row r="774" spans="1:13" ht="12.2" hidden="1" customHeight="1" outlineLevel="2" x14ac:dyDescent="0.2">
      <c r="A774" s="397" t="s">
        <v>2832</v>
      </c>
      <c r="B774" s="397" t="s">
        <v>1182</v>
      </c>
      <c r="C774" s="397" t="s">
        <v>1563</v>
      </c>
      <c r="D774" s="397" t="s">
        <v>1564</v>
      </c>
      <c r="E774" s="397" t="s">
        <v>1146</v>
      </c>
      <c r="F774" s="397" t="s">
        <v>2883</v>
      </c>
      <c r="G774" s="397" t="s">
        <v>1146</v>
      </c>
      <c r="H774" s="397" t="s">
        <v>1146</v>
      </c>
      <c r="I774" s="397" t="s">
        <v>1146</v>
      </c>
      <c r="J774" s="406"/>
      <c r="K774" s="406">
        <v>155.77000000000001</v>
      </c>
      <c r="L774" s="406">
        <v>-78207790.75</v>
      </c>
      <c r="M774" s="406"/>
    </row>
    <row r="775" spans="1:13" ht="12.2" hidden="1" customHeight="1" outlineLevel="2" x14ac:dyDescent="0.2">
      <c r="A775" s="397" t="s">
        <v>2832</v>
      </c>
      <c r="B775" s="397" t="s">
        <v>1569</v>
      </c>
      <c r="C775" s="397" t="s">
        <v>1570</v>
      </c>
      <c r="D775" s="397" t="s">
        <v>1571</v>
      </c>
      <c r="E775" s="397" t="s">
        <v>1146</v>
      </c>
      <c r="F775" s="397" t="s">
        <v>2884</v>
      </c>
      <c r="G775" s="397" t="s">
        <v>1146</v>
      </c>
      <c r="H775" s="397" t="s">
        <v>1146</v>
      </c>
      <c r="I775" s="397" t="s">
        <v>1146</v>
      </c>
      <c r="J775" s="406"/>
      <c r="K775" s="406">
        <v>25.66</v>
      </c>
      <c r="L775" s="406">
        <v>-78207816.409999996</v>
      </c>
      <c r="M775" s="406"/>
    </row>
    <row r="776" spans="1:13" ht="12.2" hidden="1" customHeight="1" outlineLevel="2" x14ac:dyDescent="0.2">
      <c r="A776" s="397" t="s">
        <v>2832</v>
      </c>
      <c r="B776" s="397" t="s">
        <v>1189</v>
      </c>
      <c r="C776" s="397" t="s">
        <v>2885</v>
      </c>
      <c r="D776" s="397" t="s">
        <v>2886</v>
      </c>
      <c r="E776" s="397" t="s">
        <v>1146</v>
      </c>
      <c r="F776" s="397" t="s">
        <v>2887</v>
      </c>
      <c r="G776" s="397" t="s">
        <v>1146</v>
      </c>
      <c r="H776" s="397" t="s">
        <v>1146</v>
      </c>
      <c r="I776" s="397" t="s">
        <v>1146</v>
      </c>
      <c r="J776" s="406"/>
      <c r="K776" s="406">
        <v>101.58</v>
      </c>
      <c r="L776" s="406">
        <v>-78207917.989999995</v>
      </c>
      <c r="M776" s="406"/>
    </row>
    <row r="777" spans="1:13" ht="12.2" hidden="1" customHeight="1" outlineLevel="2" x14ac:dyDescent="0.2">
      <c r="A777" s="397" t="s">
        <v>2832</v>
      </c>
      <c r="B777" s="397" t="s">
        <v>1189</v>
      </c>
      <c r="C777" s="397" t="s">
        <v>2888</v>
      </c>
      <c r="D777" s="397" t="s">
        <v>2834</v>
      </c>
      <c r="E777" s="397" t="s">
        <v>1146</v>
      </c>
      <c r="F777" s="397" t="s">
        <v>2889</v>
      </c>
      <c r="G777" s="397" t="s">
        <v>1146</v>
      </c>
      <c r="H777" s="397" t="s">
        <v>1146</v>
      </c>
      <c r="I777" s="397" t="s">
        <v>1146</v>
      </c>
      <c r="J777" s="406"/>
      <c r="K777" s="406">
        <v>613.83000000000004</v>
      </c>
      <c r="L777" s="406">
        <v>-78208531.819999993</v>
      </c>
      <c r="M777" s="406"/>
    </row>
    <row r="778" spans="1:13" ht="12.2" hidden="1" customHeight="1" outlineLevel="2" x14ac:dyDescent="0.2">
      <c r="A778" s="397" t="s">
        <v>2832</v>
      </c>
      <c r="B778" s="397" t="s">
        <v>1189</v>
      </c>
      <c r="C778" s="397" t="s">
        <v>2890</v>
      </c>
      <c r="D778" s="397" t="s">
        <v>2834</v>
      </c>
      <c r="E778" s="397" t="s">
        <v>1146</v>
      </c>
      <c r="F778" s="397" t="s">
        <v>2891</v>
      </c>
      <c r="G778" s="397" t="s">
        <v>1146</v>
      </c>
      <c r="H778" s="397" t="s">
        <v>1146</v>
      </c>
      <c r="I778" s="397" t="s">
        <v>1146</v>
      </c>
      <c r="J778" s="406"/>
      <c r="K778" s="406">
        <v>133.94</v>
      </c>
      <c r="L778" s="406">
        <v>-78208665.760000005</v>
      </c>
      <c r="M778" s="406"/>
    </row>
    <row r="779" spans="1:13" ht="12.2" hidden="1" customHeight="1" outlineLevel="2" x14ac:dyDescent="0.2">
      <c r="A779" s="397" t="s">
        <v>2832</v>
      </c>
      <c r="B779" s="397" t="s">
        <v>1189</v>
      </c>
      <c r="C779" s="397" t="s">
        <v>2070</v>
      </c>
      <c r="D779" s="397" t="s">
        <v>1938</v>
      </c>
      <c r="E779" s="397" t="s">
        <v>1146</v>
      </c>
      <c r="F779" s="397" t="s">
        <v>2892</v>
      </c>
      <c r="G779" s="397" t="s">
        <v>1146</v>
      </c>
      <c r="H779" s="397" t="s">
        <v>1146</v>
      </c>
      <c r="I779" s="397" t="s">
        <v>1146</v>
      </c>
      <c r="J779" s="406"/>
      <c r="K779" s="406">
        <v>6.03</v>
      </c>
      <c r="L779" s="406">
        <v>-78208671.790000007</v>
      </c>
      <c r="M779" s="406"/>
    </row>
    <row r="780" spans="1:13" ht="12.2" hidden="1" customHeight="1" outlineLevel="2" x14ac:dyDescent="0.2">
      <c r="A780" s="397" t="s">
        <v>2832</v>
      </c>
      <c r="B780" s="397" t="s">
        <v>1189</v>
      </c>
      <c r="C780" s="397" t="s">
        <v>2893</v>
      </c>
      <c r="D780" s="397" t="s">
        <v>2834</v>
      </c>
      <c r="E780" s="397" t="s">
        <v>1146</v>
      </c>
      <c r="F780" s="397" t="s">
        <v>2894</v>
      </c>
      <c r="G780" s="397" t="s">
        <v>1146</v>
      </c>
      <c r="H780" s="397" t="s">
        <v>1146</v>
      </c>
      <c r="I780" s="397" t="s">
        <v>1146</v>
      </c>
      <c r="J780" s="406"/>
      <c r="K780" s="406">
        <v>49.33</v>
      </c>
      <c r="L780" s="406">
        <v>-78208721.120000005</v>
      </c>
      <c r="M780" s="406"/>
    </row>
    <row r="781" spans="1:13" ht="12.2" hidden="1" customHeight="1" outlineLevel="2" x14ac:dyDescent="0.2">
      <c r="A781" s="397" t="s">
        <v>2832</v>
      </c>
      <c r="B781" s="397" t="s">
        <v>1369</v>
      </c>
      <c r="C781" s="397" t="s">
        <v>2895</v>
      </c>
      <c r="D781" s="397" t="s">
        <v>2868</v>
      </c>
      <c r="E781" s="397" t="s">
        <v>1146</v>
      </c>
      <c r="F781" s="397" t="s">
        <v>2896</v>
      </c>
      <c r="G781" s="397" t="s">
        <v>1146</v>
      </c>
      <c r="H781" s="397" t="s">
        <v>1146</v>
      </c>
      <c r="I781" s="397" t="s">
        <v>1146</v>
      </c>
      <c r="J781" s="406"/>
      <c r="K781" s="406">
        <v>118.68</v>
      </c>
      <c r="L781" s="406">
        <v>-78208839.799999997</v>
      </c>
      <c r="M781" s="406"/>
    </row>
    <row r="782" spans="1:13" ht="12.2" hidden="1" customHeight="1" outlineLevel="2" x14ac:dyDescent="0.2">
      <c r="A782" s="397" t="s">
        <v>2832</v>
      </c>
      <c r="B782" s="397" t="s">
        <v>1369</v>
      </c>
      <c r="C782" s="397" t="s">
        <v>2897</v>
      </c>
      <c r="D782" s="397" t="s">
        <v>2845</v>
      </c>
      <c r="E782" s="397" t="s">
        <v>1146</v>
      </c>
      <c r="F782" s="397" t="s">
        <v>2898</v>
      </c>
      <c r="G782" s="397" t="s">
        <v>1146</v>
      </c>
      <c r="H782" s="397" t="s">
        <v>1146</v>
      </c>
      <c r="I782" s="397" t="s">
        <v>1146</v>
      </c>
      <c r="J782" s="406"/>
      <c r="K782" s="406">
        <v>84.5</v>
      </c>
      <c r="L782" s="406">
        <v>-78208924.299999997</v>
      </c>
      <c r="M782" s="406"/>
    </row>
    <row r="783" spans="1:13" ht="12.2" hidden="1" customHeight="1" outlineLevel="2" x14ac:dyDescent="0.2">
      <c r="A783" s="397" t="s">
        <v>2832</v>
      </c>
      <c r="B783" s="397" t="s">
        <v>1369</v>
      </c>
      <c r="C783" s="397" t="s">
        <v>2899</v>
      </c>
      <c r="D783" s="397" t="s">
        <v>2845</v>
      </c>
      <c r="E783" s="397" t="s">
        <v>1146</v>
      </c>
      <c r="F783" s="397" t="s">
        <v>2900</v>
      </c>
      <c r="G783" s="397" t="s">
        <v>1146</v>
      </c>
      <c r="H783" s="397" t="s">
        <v>1146</v>
      </c>
      <c r="I783" s="397" t="s">
        <v>1146</v>
      </c>
      <c r="J783" s="406"/>
      <c r="K783" s="406">
        <v>47.6</v>
      </c>
      <c r="L783" s="406">
        <v>-78208971.900000006</v>
      </c>
      <c r="M783" s="406"/>
    </row>
    <row r="784" spans="1:13" ht="12.2" hidden="1" customHeight="1" outlineLevel="2" x14ac:dyDescent="0.2">
      <c r="A784" s="397" t="s">
        <v>2832</v>
      </c>
      <c r="B784" s="397" t="s">
        <v>1369</v>
      </c>
      <c r="C784" s="397" t="s">
        <v>2901</v>
      </c>
      <c r="D784" s="397" t="s">
        <v>2845</v>
      </c>
      <c r="E784" s="397" t="s">
        <v>1146</v>
      </c>
      <c r="F784" s="397" t="s">
        <v>2902</v>
      </c>
      <c r="G784" s="397" t="s">
        <v>1146</v>
      </c>
      <c r="H784" s="397" t="s">
        <v>1146</v>
      </c>
      <c r="I784" s="397" t="s">
        <v>1146</v>
      </c>
      <c r="J784" s="406"/>
      <c r="K784" s="406">
        <v>8.2799999999999994</v>
      </c>
      <c r="L784" s="406">
        <v>-78208980.180000007</v>
      </c>
      <c r="M784" s="406"/>
    </row>
    <row r="785" spans="1:13" ht="12.2" hidden="1" customHeight="1" outlineLevel="2" x14ac:dyDescent="0.2">
      <c r="A785" s="397" t="s">
        <v>2832</v>
      </c>
      <c r="B785" s="397" t="s">
        <v>1369</v>
      </c>
      <c r="C785" s="397" t="s">
        <v>2903</v>
      </c>
      <c r="D785" s="397" t="s">
        <v>2845</v>
      </c>
      <c r="E785" s="397" t="s">
        <v>1146</v>
      </c>
      <c r="F785" s="397" t="s">
        <v>2904</v>
      </c>
      <c r="G785" s="397" t="s">
        <v>1146</v>
      </c>
      <c r="H785" s="397" t="s">
        <v>1146</v>
      </c>
      <c r="I785" s="397" t="s">
        <v>1146</v>
      </c>
      <c r="J785" s="406"/>
      <c r="K785" s="406">
        <v>95.6</v>
      </c>
      <c r="L785" s="406">
        <v>-78209075.780000001</v>
      </c>
      <c r="M785" s="406"/>
    </row>
    <row r="786" spans="1:13" ht="12.2" hidden="1" customHeight="1" outlineLevel="2" x14ac:dyDescent="0.2">
      <c r="A786" s="397" t="s">
        <v>2832</v>
      </c>
      <c r="B786" s="397" t="s">
        <v>1197</v>
      </c>
      <c r="C786" s="397" t="s">
        <v>2905</v>
      </c>
      <c r="D786" s="397" t="s">
        <v>1365</v>
      </c>
      <c r="E786" s="397" t="s">
        <v>1146</v>
      </c>
      <c r="F786" s="397" t="s">
        <v>2906</v>
      </c>
      <c r="G786" s="397" t="s">
        <v>1146</v>
      </c>
      <c r="H786" s="397" t="s">
        <v>1146</v>
      </c>
      <c r="I786" s="397" t="s">
        <v>1146</v>
      </c>
      <c r="J786" s="406"/>
      <c r="K786" s="406">
        <v>28000</v>
      </c>
      <c r="L786" s="406">
        <v>-78237075.780000001</v>
      </c>
      <c r="M786" s="406"/>
    </row>
    <row r="787" spans="1:13" ht="12.2" hidden="1" customHeight="1" outlineLevel="2" x14ac:dyDescent="0.2">
      <c r="A787" s="397" t="s">
        <v>2832</v>
      </c>
      <c r="B787" s="397" t="s">
        <v>1197</v>
      </c>
      <c r="C787" s="397" t="s">
        <v>2907</v>
      </c>
      <c r="D787" s="397" t="s">
        <v>2845</v>
      </c>
      <c r="E787" s="397" t="s">
        <v>1146</v>
      </c>
      <c r="F787" s="397" t="s">
        <v>2908</v>
      </c>
      <c r="G787" s="397" t="s">
        <v>1146</v>
      </c>
      <c r="H787" s="397" t="s">
        <v>1146</v>
      </c>
      <c r="I787" s="397" t="s">
        <v>1146</v>
      </c>
      <c r="J787" s="406"/>
      <c r="K787" s="406">
        <v>93.85</v>
      </c>
      <c r="L787" s="406">
        <v>-78237169.629999995</v>
      </c>
      <c r="M787" s="406"/>
    </row>
    <row r="788" spans="1:13" ht="12.2" hidden="1" customHeight="1" outlineLevel="2" x14ac:dyDescent="0.2">
      <c r="A788" s="397" t="s">
        <v>2832</v>
      </c>
      <c r="B788" s="397" t="s">
        <v>1197</v>
      </c>
      <c r="C788" s="397" t="s">
        <v>2909</v>
      </c>
      <c r="D788" s="397" t="s">
        <v>2845</v>
      </c>
      <c r="E788" s="397" t="s">
        <v>1146</v>
      </c>
      <c r="F788" s="397" t="s">
        <v>2910</v>
      </c>
      <c r="G788" s="397" t="s">
        <v>1146</v>
      </c>
      <c r="H788" s="397" t="s">
        <v>1146</v>
      </c>
      <c r="I788" s="397" t="s">
        <v>1146</v>
      </c>
      <c r="J788" s="406"/>
      <c r="K788" s="406">
        <v>26.85</v>
      </c>
      <c r="L788" s="406">
        <v>-78237196.480000004</v>
      </c>
      <c r="M788" s="406"/>
    </row>
    <row r="789" spans="1:13" ht="12.2" hidden="1" customHeight="1" outlineLevel="2" x14ac:dyDescent="0.2">
      <c r="A789" s="397" t="s">
        <v>2832</v>
      </c>
      <c r="B789" s="397" t="s">
        <v>1197</v>
      </c>
      <c r="C789" s="397" t="s">
        <v>2911</v>
      </c>
      <c r="D789" s="397" t="s">
        <v>2845</v>
      </c>
      <c r="E789" s="397" t="s">
        <v>1146</v>
      </c>
      <c r="F789" s="397" t="s">
        <v>2912</v>
      </c>
      <c r="G789" s="397" t="s">
        <v>1146</v>
      </c>
      <c r="H789" s="397" t="s">
        <v>1146</v>
      </c>
      <c r="I789" s="397" t="s">
        <v>1146</v>
      </c>
      <c r="J789" s="406"/>
      <c r="K789" s="406">
        <v>97.97</v>
      </c>
      <c r="L789" s="406">
        <v>-78237294.450000003</v>
      </c>
      <c r="M789" s="406"/>
    </row>
    <row r="790" spans="1:13" ht="12.2" hidden="1" customHeight="1" outlineLevel="2" x14ac:dyDescent="0.2">
      <c r="A790" s="397" t="s">
        <v>2832</v>
      </c>
      <c r="B790" s="397" t="s">
        <v>1197</v>
      </c>
      <c r="C790" s="397" t="s">
        <v>2913</v>
      </c>
      <c r="D790" s="397" t="s">
        <v>2845</v>
      </c>
      <c r="E790" s="397" t="s">
        <v>1146</v>
      </c>
      <c r="F790" s="397" t="s">
        <v>2914</v>
      </c>
      <c r="G790" s="397" t="s">
        <v>1146</v>
      </c>
      <c r="H790" s="397" t="s">
        <v>1146</v>
      </c>
      <c r="I790" s="397" t="s">
        <v>1146</v>
      </c>
      <c r="J790" s="406"/>
      <c r="K790" s="406">
        <v>159</v>
      </c>
      <c r="L790" s="406">
        <v>-78237453.450000003</v>
      </c>
      <c r="M790" s="406"/>
    </row>
    <row r="791" spans="1:13" ht="12.2" hidden="1" customHeight="1" outlineLevel="2" x14ac:dyDescent="0.2">
      <c r="A791" s="397" t="s">
        <v>2832</v>
      </c>
      <c r="B791" s="397" t="s">
        <v>1197</v>
      </c>
      <c r="C791" s="397" t="s">
        <v>2915</v>
      </c>
      <c r="D791" s="397" t="s">
        <v>2845</v>
      </c>
      <c r="E791" s="397" t="s">
        <v>1146</v>
      </c>
      <c r="F791" s="397" t="s">
        <v>2916</v>
      </c>
      <c r="G791" s="397" t="s">
        <v>1146</v>
      </c>
      <c r="H791" s="397" t="s">
        <v>1146</v>
      </c>
      <c r="I791" s="397" t="s">
        <v>1146</v>
      </c>
      <c r="J791" s="406"/>
      <c r="K791" s="406">
        <v>5.7</v>
      </c>
      <c r="L791" s="406">
        <v>-78237459.150000006</v>
      </c>
      <c r="M791" s="406"/>
    </row>
    <row r="792" spans="1:13" ht="12.2" hidden="1" customHeight="1" outlineLevel="2" x14ac:dyDescent="0.2">
      <c r="A792" s="397" t="s">
        <v>2832</v>
      </c>
      <c r="B792" s="397" t="s">
        <v>1197</v>
      </c>
      <c r="C792" s="397" t="s">
        <v>2917</v>
      </c>
      <c r="D792" s="397" t="s">
        <v>2845</v>
      </c>
      <c r="E792" s="397" t="s">
        <v>1146</v>
      </c>
      <c r="F792" s="397" t="s">
        <v>2918</v>
      </c>
      <c r="G792" s="397" t="s">
        <v>1146</v>
      </c>
      <c r="H792" s="397" t="s">
        <v>1146</v>
      </c>
      <c r="I792" s="397" t="s">
        <v>1146</v>
      </c>
      <c r="J792" s="406"/>
      <c r="K792" s="406">
        <v>108.35</v>
      </c>
      <c r="L792" s="406">
        <v>-78237567.5</v>
      </c>
      <c r="M792" s="406"/>
    </row>
    <row r="793" spans="1:13" ht="12.2" hidden="1" customHeight="1" outlineLevel="2" x14ac:dyDescent="0.2">
      <c r="A793" s="397" t="s">
        <v>2832</v>
      </c>
      <c r="B793" s="397" t="s">
        <v>1197</v>
      </c>
      <c r="C793" s="397" t="s">
        <v>2919</v>
      </c>
      <c r="D793" s="397" t="s">
        <v>2834</v>
      </c>
      <c r="E793" s="397" t="s">
        <v>1146</v>
      </c>
      <c r="F793" s="397" t="s">
        <v>2920</v>
      </c>
      <c r="G793" s="397" t="s">
        <v>1146</v>
      </c>
      <c r="H793" s="397" t="s">
        <v>1146</v>
      </c>
      <c r="I793" s="397" t="s">
        <v>1146</v>
      </c>
      <c r="J793" s="406"/>
      <c r="K793" s="406">
        <v>13</v>
      </c>
      <c r="L793" s="406">
        <v>-78237580.5</v>
      </c>
      <c r="M793" s="406"/>
    </row>
    <row r="794" spans="1:13" ht="12.2" hidden="1" customHeight="1" outlineLevel="2" x14ac:dyDescent="0.2">
      <c r="A794" s="397" t="s">
        <v>2832</v>
      </c>
      <c r="B794" s="397" t="s">
        <v>1197</v>
      </c>
      <c r="C794" s="397" t="s">
        <v>2921</v>
      </c>
      <c r="D794" s="397" t="s">
        <v>2834</v>
      </c>
      <c r="E794" s="397" t="s">
        <v>1146</v>
      </c>
      <c r="F794" s="397" t="s">
        <v>2922</v>
      </c>
      <c r="G794" s="397" t="s">
        <v>1146</v>
      </c>
      <c r="H794" s="397" t="s">
        <v>1146</v>
      </c>
      <c r="I794" s="397" t="s">
        <v>1146</v>
      </c>
      <c r="J794" s="406"/>
      <c r="K794" s="406">
        <v>641.12</v>
      </c>
      <c r="L794" s="406">
        <v>-78238221.620000005</v>
      </c>
      <c r="M794" s="406"/>
    </row>
    <row r="795" spans="1:13" ht="12.2" hidden="1" customHeight="1" outlineLevel="2" x14ac:dyDescent="0.2">
      <c r="A795" s="397" t="s">
        <v>2832</v>
      </c>
      <c r="B795" s="397" t="s">
        <v>1197</v>
      </c>
      <c r="C795" s="397" t="s">
        <v>2923</v>
      </c>
      <c r="D795" s="397" t="s">
        <v>2834</v>
      </c>
      <c r="E795" s="397" t="s">
        <v>1146</v>
      </c>
      <c r="F795" s="397" t="s">
        <v>2924</v>
      </c>
      <c r="G795" s="397" t="s">
        <v>1146</v>
      </c>
      <c r="H795" s="397" t="s">
        <v>1146</v>
      </c>
      <c r="I795" s="397" t="s">
        <v>1146</v>
      </c>
      <c r="J795" s="406"/>
      <c r="K795" s="406">
        <v>4.49</v>
      </c>
      <c r="L795" s="406">
        <v>-78238226.109999999</v>
      </c>
      <c r="M795" s="406"/>
    </row>
    <row r="796" spans="1:13" ht="12.2" hidden="1" customHeight="1" outlineLevel="2" x14ac:dyDescent="0.2">
      <c r="A796" s="397" t="s">
        <v>2832</v>
      </c>
      <c r="B796" s="397" t="s">
        <v>1209</v>
      </c>
      <c r="C796" s="397" t="s">
        <v>1609</v>
      </c>
      <c r="D796" s="397" t="s">
        <v>1433</v>
      </c>
      <c r="E796" s="397" t="s">
        <v>1146</v>
      </c>
      <c r="F796" s="397" t="s">
        <v>2925</v>
      </c>
      <c r="G796" s="397" t="s">
        <v>1146</v>
      </c>
      <c r="H796" s="397" t="s">
        <v>1146</v>
      </c>
      <c r="I796" s="397" t="s">
        <v>1146</v>
      </c>
      <c r="J796" s="406"/>
      <c r="K796" s="406">
        <v>59.82</v>
      </c>
      <c r="L796" s="406">
        <v>-78238285.930000007</v>
      </c>
      <c r="M796" s="406"/>
    </row>
    <row r="797" spans="1:13" ht="12.2" hidden="1" customHeight="1" outlineLevel="2" x14ac:dyDescent="0.2">
      <c r="A797" s="397" t="s">
        <v>2832</v>
      </c>
      <c r="B797" s="397" t="s">
        <v>1212</v>
      </c>
      <c r="C797" s="397" t="s">
        <v>1219</v>
      </c>
      <c r="D797" s="397" t="s">
        <v>1220</v>
      </c>
      <c r="E797" s="397" t="s">
        <v>1146</v>
      </c>
      <c r="F797" s="397" t="s">
        <v>2926</v>
      </c>
      <c r="G797" s="397" t="s">
        <v>1146</v>
      </c>
      <c r="H797" s="397" t="s">
        <v>1146</v>
      </c>
      <c r="I797" s="397" t="s">
        <v>1146</v>
      </c>
      <c r="J797" s="406"/>
      <c r="K797" s="406">
        <v>16.34</v>
      </c>
      <c r="L797" s="406">
        <v>-78238302.269999996</v>
      </c>
      <c r="M797" s="406"/>
    </row>
    <row r="798" spans="1:13" ht="12.2" hidden="1" customHeight="1" outlineLevel="2" x14ac:dyDescent="0.2">
      <c r="A798" s="397" t="s">
        <v>2832</v>
      </c>
      <c r="B798" s="397" t="s">
        <v>1212</v>
      </c>
      <c r="C798" s="397" t="s">
        <v>1612</v>
      </c>
      <c r="D798" s="397" t="s">
        <v>1613</v>
      </c>
      <c r="E798" s="397" t="s">
        <v>1146</v>
      </c>
      <c r="F798" s="397" t="s">
        <v>2927</v>
      </c>
      <c r="G798" s="397" t="s">
        <v>1146</v>
      </c>
      <c r="H798" s="397" t="s">
        <v>1146</v>
      </c>
      <c r="I798" s="397" t="s">
        <v>1146</v>
      </c>
      <c r="J798" s="406"/>
      <c r="K798" s="406">
        <v>1.86</v>
      </c>
      <c r="L798" s="406">
        <v>-78238304.129999995</v>
      </c>
      <c r="M798" s="406"/>
    </row>
    <row r="799" spans="1:13" ht="12.2" hidden="1" customHeight="1" outlineLevel="2" x14ac:dyDescent="0.2">
      <c r="A799" s="397" t="s">
        <v>2832</v>
      </c>
      <c r="B799" s="397" t="s">
        <v>1212</v>
      </c>
      <c r="C799" s="397" t="s">
        <v>2145</v>
      </c>
      <c r="D799" s="397" t="s">
        <v>1946</v>
      </c>
      <c r="E799" s="397" t="s">
        <v>1146</v>
      </c>
      <c r="F799" s="397" t="s">
        <v>2146</v>
      </c>
      <c r="G799" s="397" t="s">
        <v>1146</v>
      </c>
      <c r="H799" s="397" t="s">
        <v>1146</v>
      </c>
      <c r="I799" s="397" t="s">
        <v>1146</v>
      </c>
      <c r="J799" s="406"/>
      <c r="K799" s="406">
        <v>112.05</v>
      </c>
      <c r="L799" s="406">
        <v>-78238416.180000007</v>
      </c>
      <c r="M799" s="406"/>
    </row>
    <row r="800" spans="1:13" ht="12.2" hidden="1" customHeight="1" outlineLevel="2" x14ac:dyDescent="0.2">
      <c r="A800" s="397" t="s">
        <v>2832</v>
      </c>
      <c r="B800" s="397" t="s">
        <v>1212</v>
      </c>
      <c r="C800" s="397" t="s">
        <v>2928</v>
      </c>
      <c r="D800" s="397" t="s">
        <v>2834</v>
      </c>
      <c r="E800" s="397" t="s">
        <v>1146</v>
      </c>
      <c r="F800" s="397" t="s">
        <v>2929</v>
      </c>
      <c r="G800" s="397" t="s">
        <v>1146</v>
      </c>
      <c r="H800" s="397" t="s">
        <v>1146</v>
      </c>
      <c r="I800" s="397" t="s">
        <v>1146</v>
      </c>
      <c r="J800" s="406"/>
      <c r="K800" s="406">
        <v>112.87</v>
      </c>
      <c r="L800" s="406">
        <v>-78238529.049999997</v>
      </c>
      <c r="M800" s="406"/>
    </row>
    <row r="801" spans="1:13" ht="12.2" hidden="1" customHeight="1" outlineLevel="2" x14ac:dyDescent="0.2">
      <c r="A801" s="397" t="s">
        <v>2832</v>
      </c>
      <c r="B801" s="397" t="s">
        <v>1212</v>
      </c>
      <c r="C801" s="397" t="s">
        <v>2151</v>
      </c>
      <c r="D801" s="397" t="s">
        <v>1564</v>
      </c>
      <c r="E801" s="397" t="s">
        <v>1146</v>
      </c>
      <c r="F801" s="397" t="s">
        <v>2930</v>
      </c>
      <c r="G801" s="397" t="s">
        <v>1146</v>
      </c>
      <c r="H801" s="397" t="s">
        <v>1146</v>
      </c>
      <c r="I801" s="397" t="s">
        <v>1146</v>
      </c>
      <c r="J801" s="406"/>
      <c r="K801" s="406">
        <v>133.02000000000001</v>
      </c>
      <c r="L801" s="406">
        <v>-78238662.069999993</v>
      </c>
      <c r="M801" s="406"/>
    </row>
    <row r="802" spans="1:13" ht="12.2" hidden="1" customHeight="1" outlineLevel="2" x14ac:dyDescent="0.2">
      <c r="A802" s="397" t="s">
        <v>2832</v>
      </c>
      <c r="B802" s="397" t="s">
        <v>1212</v>
      </c>
      <c r="C802" s="397" t="s">
        <v>2931</v>
      </c>
      <c r="D802" s="397" t="s">
        <v>2834</v>
      </c>
      <c r="E802" s="397" t="s">
        <v>1146</v>
      </c>
      <c r="F802" s="397" t="s">
        <v>2932</v>
      </c>
      <c r="G802" s="397" t="s">
        <v>1146</v>
      </c>
      <c r="H802" s="397" t="s">
        <v>1146</v>
      </c>
      <c r="I802" s="397" t="s">
        <v>1146</v>
      </c>
      <c r="J802" s="406"/>
      <c r="K802" s="406">
        <v>314.79000000000002</v>
      </c>
      <c r="L802" s="406">
        <v>-78238976.859999999</v>
      </c>
      <c r="M802" s="406"/>
    </row>
    <row r="803" spans="1:13" ht="12.2" hidden="1" customHeight="1" outlineLevel="2" x14ac:dyDescent="0.2">
      <c r="A803" s="397" t="s">
        <v>2832</v>
      </c>
      <c r="B803" s="397" t="s">
        <v>1212</v>
      </c>
      <c r="C803" s="397" t="s">
        <v>2933</v>
      </c>
      <c r="D803" s="397" t="s">
        <v>2834</v>
      </c>
      <c r="E803" s="397" t="s">
        <v>1146</v>
      </c>
      <c r="F803" s="397" t="s">
        <v>2934</v>
      </c>
      <c r="G803" s="397" t="s">
        <v>1146</v>
      </c>
      <c r="H803" s="397" t="s">
        <v>1146</v>
      </c>
      <c r="I803" s="397" t="s">
        <v>1146</v>
      </c>
      <c r="J803" s="406"/>
      <c r="K803" s="406">
        <v>451.46</v>
      </c>
      <c r="L803" s="406">
        <v>-78239428.319999993</v>
      </c>
      <c r="M803" s="406"/>
    </row>
    <row r="804" spans="1:13" ht="12.2" hidden="1" customHeight="1" outlineLevel="2" x14ac:dyDescent="0.2">
      <c r="A804" s="397" t="s">
        <v>2832</v>
      </c>
      <c r="B804" s="397" t="s">
        <v>1212</v>
      </c>
      <c r="C804" s="397" t="s">
        <v>2935</v>
      </c>
      <c r="D804" s="397" t="s">
        <v>2834</v>
      </c>
      <c r="E804" s="397" t="s">
        <v>1146</v>
      </c>
      <c r="F804" s="397" t="s">
        <v>2936</v>
      </c>
      <c r="G804" s="397" t="s">
        <v>1146</v>
      </c>
      <c r="H804" s="397" t="s">
        <v>1146</v>
      </c>
      <c r="I804" s="397" t="s">
        <v>1146</v>
      </c>
      <c r="J804" s="406"/>
      <c r="K804" s="406">
        <v>64.48</v>
      </c>
      <c r="L804" s="406">
        <v>-78239492.799999997</v>
      </c>
      <c r="M804" s="406"/>
    </row>
    <row r="805" spans="1:13" ht="12.2" customHeight="1" outlineLevel="2" x14ac:dyDescent="0.25">
      <c r="A805" s="397" t="s">
        <v>2832</v>
      </c>
      <c r="B805" s="397" t="s">
        <v>1394</v>
      </c>
      <c r="C805" s="397" t="s">
        <v>2937</v>
      </c>
      <c r="D805" s="397" t="s">
        <v>2834</v>
      </c>
      <c r="E805" s="397" t="s">
        <v>1146</v>
      </c>
      <c r="F805" s="408" t="s">
        <v>2938</v>
      </c>
      <c r="G805" s="397" t="s">
        <v>2939</v>
      </c>
      <c r="H805" s="409">
        <v>660513</v>
      </c>
      <c r="I805" s="397" t="s">
        <v>1146</v>
      </c>
      <c r="J805" s="406"/>
      <c r="K805" s="406">
        <v>149.43</v>
      </c>
      <c r="L805" s="406">
        <v>-78239642.230000004</v>
      </c>
      <c r="M805" s="406"/>
    </row>
    <row r="806" spans="1:13" ht="12.2" customHeight="1" outlineLevel="2" x14ac:dyDescent="0.25">
      <c r="A806" s="397" t="s">
        <v>2832</v>
      </c>
      <c r="B806" s="397" t="s">
        <v>1394</v>
      </c>
      <c r="C806" s="397" t="s">
        <v>2940</v>
      </c>
      <c r="D806" s="397" t="s">
        <v>2834</v>
      </c>
      <c r="E806" s="397" t="s">
        <v>1146</v>
      </c>
      <c r="F806" s="408" t="s">
        <v>2941</v>
      </c>
      <c r="G806" s="397" t="s">
        <v>2939</v>
      </c>
      <c r="H806" s="409">
        <v>531068</v>
      </c>
      <c r="I806" s="397" t="s">
        <v>1146</v>
      </c>
      <c r="J806" s="406"/>
      <c r="K806" s="406">
        <v>120.15</v>
      </c>
      <c r="L806" s="406">
        <v>-78239762.379999995</v>
      </c>
      <c r="M806" s="406"/>
    </row>
    <row r="807" spans="1:13" ht="12.2" customHeight="1" outlineLevel="2" x14ac:dyDescent="0.25">
      <c r="A807" s="397" t="s">
        <v>2832</v>
      </c>
      <c r="B807" s="397" t="s">
        <v>1394</v>
      </c>
      <c r="C807" s="397" t="s">
        <v>2942</v>
      </c>
      <c r="D807" s="397" t="s">
        <v>2834</v>
      </c>
      <c r="E807" s="397" t="s">
        <v>1146</v>
      </c>
      <c r="F807" s="408" t="s">
        <v>2943</v>
      </c>
      <c r="G807" s="397" t="s">
        <v>2939</v>
      </c>
      <c r="H807" s="409">
        <v>767010</v>
      </c>
      <c r="I807" s="397" t="s">
        <v>1146</v>
      </c>
      <c r="J807" s="406"/>
      <c r="K807" s="406">
        <v>173.53</v>
      </c>
      <c r="L807" s="406">
        <v>-78239935.909999996</v>
      </c>
      <c r="M807" s="406"/>
    </row>
    <row r="808" spans="1:13" ht="12.2" customHeight="1" outlineLevel="2" x14ac:dyDescent="0.25">
      <c r="A808" s="397" t="s">
        <v>2832</v>
      </c>
      <c r="B808" s="397" t="s">
        <v>1403</v>
      </c>
      <c r="C808" s="397" t="s">
        <v>2944</v>
      </c>
      <c r="D808" s="397" t="s">
        <v>2834</v>
      </c>
      <c r="E808" s="397" t="s">
        <v>1146</v>
      </c>
      <c r="F808" s="408" t="s">
        <v>2945</v>
      </c>
      <c r="G808" s="397" t="s">
        <v>2939</v>
      </c>
      <c r="H808" s="409">
        <v>399984</v>
      </c>
      <c r="I808" s="397" t="s">
        <v>1146</v>
      </c>
      <c r="J808" s="406"/>
      <c r="K808" s="406">
        <v>90.49</v>
      </c>
      <c r="L808" s="406">
        <v>-78240026.400000006</v>
      </c>
      <c r="M808" s="406"/>
    </row>
    <row r="809" spans="1:13" ht="12.2" customHeight="1" outlineLevel="2" x14ac:dyDescent="0.25">
      <c r="A809" s="397" t="s">
        <v>2832</v>
      </c>
      <c r="B809" s="397" t="s">
        <v>1403</v>
      </c>
      <c r="C809" s="397" t="s">
        <v>2946</v>
      </c>
      <c r="D809" s="397" t="s">
        <v>2834</v>
      </c>
      <c r="E809" s="397" t="s">
        <v>1146</v>
      </c>
      <c r="F809" s="408" t="s">
        <v>2947</v>
      </c>
      <c r="G809" s="397" t="s">
        <v>2948</v>
      </c>
      <c r="H809" s="409">
        <v>5627000</v>
      </c>
      <c r="I809" s="397" t="s">
        <v>1146</v>
      </c>
      <c r="J809" s="406"/>
      <c r="K809" s="406">
        <v>1273.05</v>
      </c>
      <c r="L809" s="406">
        <v>-78241299.450000003</v>
      </c>
      <c r="M809" s="406"/>
    </row>
    <row r="810" spans="1:13" ht="12.2" customHeight="1" outlineLevel="2" x14ac:dyDescent="0.25">
      <c r="A810" s="397" t="s">
        <v>2832</v>
      </c>
      <c r="B810" s="397" t="s">
        <v>1403</v>
      </c>
      <c r="C810" s="397" t="s">
        <v>2949</v>
      </c>
      <c r="D810" s="397" t="s">
        <v>2845</v>
      </c>
      <c r="E810" s="397" t="s">
        <v>1146</v>
      </c>
      <c r="F810" s="408" t="s">
        <v>2950</v>
      </c>
      <c r="G810" s="397" t="s">
        <v>2951</v>
      </c>
      <c r="H810" s="409">
        <v>8120000</v>
      </c>
      <c r="I810" s="397" t="s">
        <v>1146</v>
      </c>
      <c r="J810" s="406"/>
      <c r="K810" s="406">
        <v>1837.07</v>
      </c>
      <c r="L810" s="406">
        <v>-78243136.519999996</v>
      </c>
      <c r="M810" s="406"/>
    </row>
    <row r="811" spans="1:13" ht="12.2" customHeight="1" outlineLevel="2" x14ac:dyDescent="0.25">
      <c r="A811" s="397" t="s">
        <v>2832</v>
      </c>
      <c r="B811" s="397" t="s">
        <v>1403</v>
      </c>
      <c r="C811" s="397" t="s">
        <v>2952</v>
      </c>
      <c r="D811" s="397" t="s">
        <v>2845</v>
      </c>
      <c r="E811" s="397" t="s">
        <v>1146</v>
      </c>
      <c r="F811" s="408" t="s">
        <v>2953</v>
      </c>
      <c r="G811" s="397" t="s">
        <v>2954</v>
      </c>
      <c r="H811" s="409">
        <v>5000000</v>
      </c>
      <c r="I811" s="397" t="s">
        <v>1146</v>
      </c>
      <c r="J811" s="406"/>
      <c r="K811" s="406">
        <v>1131.2</v>
      </c>
      <c r="L811" s="406">
        <v>-78244267.719999999</v>
      </c>
      <c r="M811" s="406"/>
    </row>
    <row r="812" spans="1:13" ht="12.2" customHeight="1" outlineLevel="2" x14ac:dyDescent="0.25">
      <c r="A812" s="397" t="s">
        <v>2832</v>
      </c>
      <c r="B812" s="397" t="s">
        <v>1403</v>
      </c>
      <c r="C812" s="397" t="s">
        <v>2195</v>
      </c>
      <c r="D812" s="397" t="s">
        <v>2196</v>
      </c>
      <c r="E812" s="397" t="s">
        <v>1146</v>
      </c>
      <c r="F812" s="408" t="s">
        <v>2955</v>
      </c>
      <c r="G812" s="397" t="s">
        <v>2939</v>
      </c>
      <c r="H812" s="409">
        <v>222700</v>
      </c>
      <c r="I812" s="397" t="s">
        <v>1146</v>
      </c>
      <c r="J812" s="406"/>
      <c r="K812" s="406">
        <v>50.38</v>
      </c>
      <c r="L812" s="406">
        <v>-78244318.099999994</v>
      </c>
      <c r="M812" s="406"/>
    </row>
    <row r="813" spans="1:13" ht="12.2" customHeight="1" outlineLevel="2" x14ac:dyDescent="0.25">
      <c r="A813" s="397" t="s">
        <v>2832</v>
      </c>
      <c r="B813" s="397" t="s">
        <v>1403</v>
      </c>
      <c r="C813" s="397" t="s">
        <v>2956</v>
      </c>
      <c r="D813" s="397" t="s">
        <v>2834</v>
      </c>
      <c r="E813" s="397" t="s">
        <v>1146</v>
      </c>
      <c r="F813" s="408" t="s">
        <v>2957</v>
      </c>
      <c r="G813" s="397" t="s">
        <v>2939</v>
      </c>
      <c r="H813" s="409">
        <v>1609862</v>
      </c>
      <c r="I813" s="397" t="s">
        <v>1146</v>
      </c>
      <c r="J813" s="406"/>
      <c r="K813" s="406">
        <v>364.22</v>
      </c>
      <c r="L813" s="406">
        <v>-78244682.319999993</v>
      </c>
      <c r="M813" s="406"/>
    </row>
    <row r="814" spans="1:13" ht="12.2" customHeight="1" outlineLevel="2" x14ac:dyDescent="0.25">
      <c r="A814" s="397" t="s">
        <v>2832</v>
      </c>
      <c r="B814" s="397" t="s">
        <v>1403</v>
      </c>
      <c r="C814" s="397" t="s">
        <v>2958</v>
      </c>
      <c r="D814" s="397" t="s">
        <v>2834</v>
      </c>
      <c r="E814" s="397" t="s">
        <v>1146</v>
      </c>
      <c r="F814" s="408" t="s">
        <v>2959</v>
      </c>
      <c r="G814" s="397" t="s">
        <v>2939</v>
      </c>
      <c r="H814" s="409">
        <v>171496</v>
      </c>
      <c r="I814" s="397" t="s">
        <v>1146</v>
      </c>
      <c r="J814" s="406"/>
      <c r="K814" s="406">
        <v>38.799999999999997</v>
      </c>
      <c r="L814" s="406">
        <v>-78244721.120000005</v>
      </c>
      <c r="M814" s="406"/>
    </row>
    <row r="815" spans="1:13" ht="12.2" customHeight="1" outlineLevel="2" x14ac:dyDescent="0.25">
      <c r="A815" s="397" t="s">
        <v>2832</v>
      </c>
      <c r="B815" s="397" t="s">
        <v>1409</v>
      </c>
      <c r="C815" s="397" t="s">
        <v>2218</v>
      </c>
      <c r="D815" s="397" t="s">
        <v>1938</v>
      </c>
      <c r="E815" s="397" t="s">
        <v>1146</v>
      </c>
      <c r="F815" s="410" t="s">
        <v>2960</v>
      </c>
      <c r="G815" s="397" t="s">
        <v>2939</v>
      </c>
      <c r="H815" s="409">
        <v>2218315</v>
      </c>
      <c r="I815" s="397" t="s">
        <v>1146</v>
      </c>
      <c r="J815" s="406"/>
      <c r="K815" s="406">
        <v>501.87</v>
      </c>
      <c r="L815" s="406">
        <v>-78245222.989999995</v>
      </c>
      <c r="M815" s="406"/>
    </row>
    <row r="816" spans="1:13" ht="12.2" customHeight="1" outlineLevel="2" x14ac:dyDescent="0.25">
      <c r="A816" s="397" t="s">
        <v>2832</v>
      </c>
      <c r="B816" s="397" t="s">
        <v>1409</v>
      </c>
      <c r="C816" s="397" t="s">
        <v>2961</v>
      </c>
      <c r="D816" s="397" t="s">
        <v>2834</v>
      </c>
      <c r="E816" s="397" t="s">
        <v>1146</v>
      </c>
      <c r="F816" s="408" t="s">
        <v>2962</v>
      </c>
      <c r="G816" s="397" t="s">
        <v>2954</v>
      </c>
      <c r="H816" s="409">
        <v>5000000</v>
      </c>
      <c r="I816" s="397" t="s">
        <v>1146</v>
      </c>
      <c r="J816" s="406"/>
      <c r="K816" s="406">
        <v>1131.2</v>
      </c>
      <c r="L816" s="406">
        <v>-78246354.189999998</v>
      </c>
      <c r="M816" s="406"/>
    </row>
    <row r="817" spans="1:13" ht="12.2" customHeight="1" outlineLevel="2" x14ac:dyDescent="0.25">
      <c r="A817" s="397" t="s">
        <v>2832</v>
      </c>
      <c r="B817" s="397" t="s">
        <v>1409</v>
      </c>
      <c r="C817" s="397" t="s">
        <v>2963</v>
      </c>
      <c r="D817" s="397" t="s">
        <v>2834</v>
      </c>
      <c r="E817" s="397" t="s">
        <v>1146</v>
      </c>
      <c r="F817" s="408" t="s">
        <v>2964</v>
      </c>
      <c r="G817" s="397" t="s">
        <v>2939</v>
      </c>
      <c r="H817" s="409">
        <v>263785</v>
      </c>
      <c r="I817" s="397" t="s">
        <v>1146</v>
      </c>
      <c r="J817" s="406"/>
      <c r="K817" s="406">
        <v>59.68</v>
      </c>
      <c r="L817" s="406">
        <v>-78246413.870000005</v>
      </c>
      <c r="M817" s="406"/>
    </row>
    <row r="818" spans="1:13" ht="12.2" customHeight="1" outlineLevel="2" x14ac:dyDescent="0.25">
      <c r="A818" s="397" t="s">
        <v>2832</v>
      </c>
      <c r="B818" s="397" t="s">
        <v>1409</v>
      </c>
      <c r="C818" s="397" t="s">
        <v>2965</v>
      </c>
      <c r="D818" s="397" t="s">
        <v>2834</v>
      </c>
      <c r="E818" s="397" t="s">
        <v>1146</v>
      </c>
      <c r="F818" s="408" t="s">
        <v>2966</v>
      </c>
      <c r="G818" s="397" t="s">
        <v>2939</v>
      </c>
      <c r="H818" s="409">
        <v>347323</v>
      </c>
      <c r="I818" s="397" t="s">
        <v>1146</v>
      </c>
      <c r="J818" s="406"/>
      <c r="K818" s="406">
        <v>78.58</v>
      </c>
      <c r="L818" s="406">
        <v>-78246492.450000003</v>
      </c>
      <c r="M818" s="406"/>
    </row>
    <row r="819" spans="1:13" ht="12.2" customHeight="1" outlineLevel="2" x14ac:dyDescent="0.25">
      <c r="A819" s="397" t="s">
        <v>2832</v>
      </c>
      <c r="B819" s="397" t="s">
        <v>1409</v>
      </c>
      <c r="C819" s="397" t="s">
        <v>2967</v>
      </c>
      <c r="D819" s="397" t="s">
        <v>2834</v>
      </c>
      <c r="E819" s="397" t="s">
        <v>1146</v>
      </c>
      <c r="F819" s="408" t="s">
        <v>2968</v>
      </c>
      <c r="G819" s="397" t="s">
        <v>2939</v>
      </c>
      <c r="H819" s="409">
        <v>68952</v>
      </c>
      <c r="I819" s="397" t="s">
        <v>1146</v>
      </c>
      <c r="J819" s="406"/>
      <c r="K819" s="406">
        <v>15.6</v>
      </c>
      <c r="L819" s="406">
        <v>-78246508.049999997</v>
      </c>
      <c r="M819" s="406"/>
    </row>
    <row r="820" spans="1:13" ht="12.2" customHeight="1" outlineLevel="2" x14ac:dyDescent="0.25">
      <c r="A820" s="397" t="s">
        <v>2832</v>
      </c>
      <c r="B820" s="397" t="s">
        <v>1227</v>
      </c>
      <c r="C820" s="397" t="s">
        <v>2969</v>
      </c>
      <c r="D820" s="397" t="s">
        <v>2834</v>
      </c>
      <c r="E820" s="397" t="s">
        <v>1146</v>
      </c>
      <c r="F820" s="408" t="s">
        <v>2970</v>
      </c>
      <c r="G820" s="397" t="s">
        <v>2971</v>
      </c>
      <c r="H820" s="409">
        <v>100000</v>
      </c>
      <c r="I820" s="397" t="s">
        <v>1146</v>
      </c>
      <c r="J820" s="406"/>
      <c r="K820" s="406">
        <v>22.62</v>
      </c>
      <c r="L820" s="406">
        <v>-78246530.670000002</v>
      </c>
      <c r="M820" s="406"/>
    </row>
    <row r="821" spans="1:13" ht="12.2" customHeight="1" outlineLevel="2" x14ac:dyDescent="0.25">
      <c r="A821" s="397" t="s">
        <v>2832</v>
      </c>
      <c r="B821" s="397" t="s">
        <v>1227</v>
      </c>
      <c r="C821" s="397" t="s">
        <v>2972</v>
      </c>
      <c r="D821" s="397" t="s">
        <v>2973</v>
      </c>
      <c r="E821" s="397" t="s">
        <v>1146</v>
      </c>
      <c r="F821" s="408" t="s">
        <v>2974</v>
      </c>
      <c r="G821" s="397" t="s">
        <v>2975</v>
      </c>
      <c r="H821" s="409">
        <v>150000</v>
      </c>
      <c r="I821" s="397" t="s">
        <v>1146</v>
      </c>
      <c r="J821" s="406"/>
      <c r="K821" s="406">
        <v>33.94</v>
      </c>
      <c r="L821" s="406">
        <v>-78246564.609999999</v>
      </c>
      <c r="M821" s="406"/>
    </row>
    <row r="822" spans="1:13" s="411" customFormat="1" ht="12.2" customHeight="1" outlineLevel="2" x14ac:dyDescent="0.25">
      <c r="A822" s="411" t="s">
        <v>2832</v>
      </c>
      <c r="B822" s="411" t="s">
        <v>1227</v>
      </c>
      <c r="C822" s="411" t="s">
        <v>1091</v>
      </c>
      <c r="D822" s="411" t="s">
        <v>2976</v>
      </c>
      <c r="E822" s="411" t="s">
        <v>1146</v>
      </c>
      <c r="F822" s="411" t="s">
        <v>2977</v>
      </c>
      <c r="G822" s="411" t="s">
        <v>2978</v>
      </c>
      <c r="H822" s="412">
        <v>5000</v>
      </c>
      <c r="I822" s="411" t="s">
        <v>1146</v>
      </c>
      <c r="J822" s="413"/>
      <c r="K822" s="413">
        <v>1.1299999999999999</v>
      </c>
      <c r="L822" s="413">
        <v>-78246565.739999995</v>
      </c>
      <c r="M822" s="413"/>
    </row>
    <row r="823" spans="1:13" ht="12.2" customHeight="1" outlineLevel="2" x14ac:dyDescent="0.25">
      <c r="A823" s="397" t="s">
        <v>2832</v>
      </c>
      <c r="B823" s="397" t="s">
        <v>1227</v>
      </c>
      <c r="C823" s="397" t="s">
        <v>1637</v>
      </c>
      <c r="D823" s="397" t="s">
        <v>1638</v>
      </c>
      <c r="E823" s="397" t="s">
        <v>1146</v>
      </c>
      <c r="F823" s="408" t="s">
        <v>1639</v>
      </c>
      <c r="G823" s="397" t="s">
        <v>2939</v>
      </c>
      <c r="H823" s="409">
        <v>88842</v>
      </c>
      <c r="I823" s="397" t="s">
        <v>1146</v>
      </c>
      <c r="J823" s="406"/>
      <c r="K823" s="406">
        <v>20.100000000000001</v>
      </c>
      <c r="L823" s="406">
        <v>-78246585.840000004</v>
      </c>
      <c r="M823" s="406"/>
    </row>
    <row r="824" spans="1:13" ht="12.2" customHeight="1" outlineLevel="2" x14ac:dyDescent="0.25">
      <c r="A824" s="397" t="s">
        <v>2832</v>
      </c>
      <c r="B824" s="397" t="s">
        <v>1308</v>
      </c>
      <c r="C824" s="397" t="s">
        <v>2979</v>
      </c>
      <c r="D824" s="397" t="s">
        <v>2834</v>
      </c>
      <c r="E824" s="397" t="s">
        <v>1146</v>
      </c>
      <c r="F824" s="408" t="s">
        <v>2980</v>
      </c>
      <c r="G824" s="408" t="s">
        <v>2939</v>
      </c>
      <c r="H824" s="409">
        <v>236470</v>
      </c>
      <c r="I824" s="397" t="s">
        <v>1146</v>
      </c>
      <c r="J824" s="406"/>
      <c r="K824" s="406">
        <v>53.5</v>
      </c>
      <c r="L824" s="406">
        <v>-78246639.340000004</v>
      </c>
      <c r="M824" s="406"/>
    </row>
    <row r="825" spans="1:13" ht="12.2" customHeight="1" outlineLevel="2" x14ac:dyDescent="0.25">
      <c r="A825" s="397" t="s">
        <v>2832</v>
      </c>
      <c r="B825" s="397" t="s">
        <v>1308</v>
      </c>
      <c r="C825" s="397" t="s">
        <v>2981</v>
      </c>
      <c r="D825" s="397" t="s">
        <v>2834</v>
      </c>
      <c r="E825" s="397" t="s">
        <v>1146</v>
      </c>
      <c r="F825" s="408" t="s">
        <v>2982</v>
      </c>
      <c r="G825" s="397" t="s">
        <v>2939</v>
      </c>
      <c r="H825" s="409">
        <v>182546</v>
      </c>
      <c r="I825" s="397" t="s">
        <v>1146</v>
      </c>
      <c r="J825" s="406"/>
      <c r="K825" s="406">
        <v>41.3</v>
      </c>
      <c r="L825" s="406">
        <v>-78246680.640000001</v>
      </c>
      <c r="M825" s="406"/>
    </row>
    <row r="826" spans="1:13" s="411" customFormat="1" ht="12.2" customHeight="1" outlineLevel="2" x14ac:dyDescent="0.25">
      <c r="A826" s="411" t="s">
        <v>2832</v>
      </c>
      <c r="B826" s="411" t="s">
        <v>1238</v>
      </c>
      <c r="C826" s="411" t="s">
        <v>1034</v>
      </c>
      <c r="D826" s="411" t="s">
        <v>2976</v>
      </c>
      <c r="E826" s="411" t="s">
        <v>1146</v>
      </c>
      <c r="F826" s="414" t="s">
        <v>2983</v>
      </c>
      <c r="G826" s="411" t="s">
        <v>2978</v>
      </c>
      <c r="H826" s="412">
        <v>300000</v>
      </c>
      <c r="I826" s="411" t="s">
        <v>1146</v>
      </c>
      <c r="J826" s="413"/>
      <c r="K826" s="413">
        <v>67.87</v>
      </c>
      <c r="L826" s="413">
        <v>-78246748.510000005</v>
      </c>
      <c r="M826" s="413"/>
    </row>
    <row r="827" spans="1:13" ht="12.2" customHeight="1" outlineLevel="2" x14ac:dyDescent="0.25">
      <c r="A827" s="397" t="s">
        <v>2832</v>
      </c>
      <c r="B827" s="397" t="s">
        <v>1238</v>
      </c>
      <c r="C827" s="397" t="s">
        <v>2984</v>
      </c>
      <c r="D827" s="397" t="s">
        <v>2834</v>
      </c>
      <c r="E827" s="397" t="s">
        <v>1146</v>
      </c>
      <c r="F827" s="408" t="s">
        <v>2985</v>
      </c>
      <c r="G827" s="397" t="s">
        <v>2939</v>
      </c>
      <c r="H827" s="409">
        <v>1505982</v>
      </c>
      <c r="I827" s="397" t="s">
        <v>1146</v>
      </c>
      <c r="J827" s="406"/>
      <c r="K827" s="406">
        <v>340.71</v>
      </c>
      <c r="L827" s="406">
        <v>-78247089.219999999</v>
      </c>
      <c r="M827" s="406"/>
    </row>
    <row r="828" spans="1:13" ht="12.2" customHeight="1" outlineLevel="2" x14ac:dyDescent="0.25">
      <c r="A828" s="397" t="s">
        <v>2832</v>
      </c>
      <c r="B828" s="397" t="s">
        <v>1238</v>
      </c>
      <c r="C828" s="397" t="s">
        <v>2986</v>
      </c>
      <c r="D828" s="397" t="s">
        <v>2834</v>
      </c>
      <c r="E828" s="397" t="s">
        <v>1146</v>
      </c>
      <c r="F828" s="408" t="s">
        <v>2987</v>
      </c>
      <c r="G828" s="397" t="s">
        <v>2939</v>
      </c>
      <c r="H828" s="409">
        <v>360141</v>
      </c>
      <c r="I828" s="397" t="s">
        <v>1146</v>
      </c>
      <c r="J828" s="406"/>
      <c r="K828" s="406">
        <v>81.48</v>
      </c>
      <c r="L828" s="406">
        <v>-78247170.700000003</v>
      </c>
      <c r="M828" s="406"/>
    </row>
    <row r="829" spans="1:13" ht="12.2" customHeight="1" outlineLevel="2" x14ac:dyDescent="0.25">
      <c r="A829" s="397" t="s">
        <v>2832</v>
      </c>
      <c r="B829" s="397" t="s">
        <v>1245</v>
      </c>
      <c r="C829" s="397" t="s">
        <v>2988</v>
      </c>
      <c r="D829" s="397" t="s">
        <v>2834</v>
      </c>
      <c r="E829" s="397" t="s">
        <v>1146</v>
      </c>
      <c r="F829" s="408" t="s">
        <v>2989</v>
      </c>
      <c r="G829" s="397" t="s">
        <v>2954</v>
      </c>
      <c r="H829" s="409">
        <v>5000000</v>
      </c>
      <c r="I829" s="397" t="s">
        <v>1146</v>
      </c>
      <c r="J829" s="406"/>
      <c r="K829" s="406">
        <v>1133.8</v>
      </c>
      <c r="L829" s="406">
        <v>-78248304.5</v>
      </c>
      <c r="M829" s="406"/>
    </row>
    <row r="830" spans="1:13" ht="12.2" customHeight="1" outlineLevel="2" x14ac:dyDescent="0.25">
      <c r="A830" s="397" t="s">
        <v>2832</v>
      </c>
      <c r="B830" s="397" t="s">
        <v>1245</v>
      </c>
      <c r="C830" s="397" t="s">
        <v>2330</v>
      </c>
      <c r="D830" s="397" t="s">
        <v>2331</v>
      </c>
      <c r="E830" s="397" t="s">
        <v>1146</v>
      </c>
      <c r="F830" s="408" t="s">
        <v>2332</v>
      </c>
      <c r="G830" s="397" t="s">
        <v>2939</v>
      </c>
      <c r="H830" s="409">
        <v>247950</v>
      </c>
      <c r="I830" s="397" t="s">
        <v>1146</v>
      </c>
      <c r="J830" s="406"/>
      <c r="K830" s="406">
        <v>56.23</v>
      </c>
      <c r="L830" s="406">
        <v>-78248360.730000004</v>
      </c>
      <c r="M830" s="406"/>
    </row>
    <row r="831" spans="1:13" ht="12.2" customHeight="1" outlineLevel="2" x14ac:dyDescent="0.25">
      <c r="A831" s="397" t="s">
        <v>2832</v>
      </c>
      <c r="B831" s="397" t="s">
        <v>1245</v>
      </c>
      <c r="C831" s="397" t="s">
        <v>2990</v>
      </c>
      <c r="D831" s="397" t="s">
        <v>2834</v>
      </c>
      <c r="E831" s="397" t="s">
        <v>1146</v>
      </c>
      <c r="F831" s="408" t="s">
        <v>2991</v>
      </c>
      <c r="G831" s="397" t="s">
        <v>2971</v>
      </c>
      <c r="H831" s="409">
        <v>80000</v>
      </c>
      <c r="I831" s="397" t="s">
        <v>1146</v>
      </c>
      <c r="J831" s="406"/>
      <c r="K831" s="406">
        <v>18.14</v>
      </c>
      <c r="L831" s="406">
        <v>-78248378.870000005</v>
      </c>
      <c r="M831" s="406"/>
    </row>
    <row r="832" spans="1:13" s="415" customFormat="1" ht="12.2" customHeight="1" outlineLevel="2" x14ac:dyDescent="0.2">
      <c r="A832" s="415" t="s">
        <v>2832</v>
      </c>
      <c r="B832" s="415" t="s">
        <v>1440</v>
      </c>
      <c r="C832" s="415" t="s">
        <v>1676</v>
      </c>
      <c r="D832" s="415" t="s">
        <v>1677</v>
      </c>
      <c r="E832" s="415" t="s">
        <v>2992</v>
      </c>
      <c r="F832" s="416" t="s">
        <v>2993</v>
      </c>
      <c r="G832" s="415" t="s">
        <v>2994</v>
      </c>
      <c r="H832" s="417">
        <v>210600</v>
      </c>
      <c r="I832" s="415" t="s">
        <v>1146</v>
      </c>
      <c r="J832" s="418"/>
      <c r="K832" s="418">
        <v>47.65</v>
      </c>
      <c r="L832" s="418">
        <v>-78248426.519999996</v>
      </c>
      <c r="M832" s="418"/>
    </row>
    <row r="833" spans="1:13" ht="12.2" customHeight="1" outlineLevel="2" x14ac:dyDescent="0.25">
      <c r="A833" s="397" t="s">
        <v>2832</v>
      </c>
      <c r="B833" s="397" t="s">
        <v>1251</v>
      </c>
      <c r="C833" s="397" t="s">
        <v>2995</v>
      </c>
      <c r="D833" s="397" t="s">
        <v>2845</v>
      </c>
      <c r="E833" s="397" t="s">
        <v>1146</v>
      </c>
      <c r="F833" s="408" t="s">
        <v>2996</v>
      </c>
      <c r="G833" s="397" t="s">
        <v>2939</v>
      </c>
      <c r="H833" s="409">
        <v>240500</v>
      </c>
      <c r="I833" s="397" t="s">
        <v>1146</v>
      </c>
      <c r="J833" s="406"/>
      <c r="K833" s="406">
        <v>54.29</v>
      </c>
      <c r="L833" s="406">
        <v>-78248480.810000002</v>
      </c>
      <c r="M833" s="406"/>
    </row>
    <row r="834" spans="1:13" ht="12.2" customHeight="1" outlineLevel="2" x14ac:dyDescent="0.25">
      <c r="A834" s="397" t="s">
        <v>2832</v>
      </c>
      <c r="B834" s="397" t="s">
        <v>1251</v>
      </c>
      <c r="C834" s="397" t="s">
        <v>2997</v>
      </c>
      <c r="D834" s="397" t="s">
        <v>2845</v>
      </c>
      <c r="E834" s="397" t="s">
        <v>1146</v>
      </c>
      <c r="F834" s="408" t="s">
        <v>2998</v>
      </c>
      <c r="G834" s="397" t="s">
        <v>2939</v>
      </c>
      <c r="H834" s="409">
        <v>765300</v>
      </c>
      <c r="I834" s="397" t="s">
        <v>1146</v>
      </c>
      <c r="J834" s="406"/>
      <c r="K834" s="406">
        <v>172.75</v>
      </c>
      <c r="L834" s="406">
        <v>-78248653.560000002</v>
      </c>
      <c r="M834" s="406"/>
    </row>
    <row r="835" spans="1:13" ht="12.2" customHeight="1" outlineLevel="2" x14ac:dyDescent="0.25">
      <c r="A835" s="397" t="s">
        <v>2832</v>
      </c>
      <c r="B835" s="397" t="s">
        <v>1251</v>
      </c>
      <c r="C835" s="397" t="s">
        <v>2999</v>
      </c>
      <c r="D835" s="397" t="s">
        <v>2845</v>
      </c>
      <c r="E835" s="397" t="s">
        <v>1146</v>
      </c>
      <c r="F835" s="408" t="s">
        <v>3000</v>
      </c>
      <c r="G835" s="397" t="s">
        <v>2971</v>
      </c>
      <c r="H835" s="409">
        <v>139500</v>
      </c>
      <c r="I835" s="397" t="s">
        <v>1146</v>
      </c>
      <c r="J835" s="406"/>
      <c r="K835" s="406">
        <v>31.49</v>
      </c>
      <c r="L835" s="406">
        <v>-78248685.049999997</v>
      </c>
      <c r="M835" s="406"/>
    </row>
    <row r="836" spans="1:13" ht="12.2" customHeight="1" outlineLevel="2" x14ac:dyDescent="0.25">
      <c r="A836" s="397" t="s">
        <v>2832</v>
      </c>
      <c r="B836" s="397" t="s">
        <v>1251</v>
      </c>
      <c r="C836" s="397" t="s">
        <v>3001</v>
      </c>
      <c r="D836" s="397" t="s">
        <v>2834</v>
      </c>
      <c r="E836" s="397" t="s">
        <v>1146</v>
      </c>
      <c r="F836" s="408" t="s">
        <v>3002</v>
      </c>
      <c r="G836" s="397" t="s">
        <v>2939</v>
      </c>
      <c r="H836" s="409">
        <v>59805</v>
      </c>
      <c r="I836" s="397" t="s">
        <v>1146</v>
      </c>
      <c r="J836" s="406"/>
      <c r="K836" s="406">
        <v>13.5</v>
      </c>
      <c r="L836" s="406">
        <v>-78248698.549999997</v>
      </c>
      <c r="M836" s="406"/>
    </row>
    <row r="837" spans="1:13" ht="12.2" customHeight="1" outlineLevel="2" x14ac:dyDescent="0.25">
      <c r="A837" s="397" t="s">
        <v>2832</v>
      </c>
      <c r="B837" s="397" t="s">
        <v>1251</v>
      </c>
      <c r="C837" s="397" t="s">
        <v>1687</v>
      </c>
      <c r="D837" s="397" t="s">
        <v>1688</v>
      </c>
      <c r="E837" s="397" t="s">
        <v>1146</v>
      </c>
      <c r="F837" s="408" t="s">
        <v>3003</v>
      </c>
      <c r="G837" s="397" t="s">
        <v>2939</v>
      </c>
      <c r="H837" s="409">
        <v>404160</v>
      </c>
      <c r="I837" s="397" t="s">
        <v>1146</v>
      </c>
      <c r="J837" s="406"/>
      <c r="K837" s="406">
        <v>91.23</v>
      </c>
      <c r="L837" s="406">
        <v>-78248789.780000001</v>
      </c>
      <c r="M837" s="406"/>
    </row>
    <row r="838" spans="1:13" ht="12.2" customHeight="1" outlineLevel="2" x14ac:dyDescent="0.25">
      <c r="A838" s="397" t="s">
        <v>2832</v>
      </c>
      <c r="B838" s="397" t="s">
        <v>1251</v>
      </c>
      <c r="C838" s="397" t="s">
        <v>3004</v>
      </c>
      <c r="D838" s="397" t="s">
        <v>3005</v>
      </c>
      <c r="E838" s="397" t="s">
        <v>1146</v>
      </c>
      <c r="F838" s="408" t="s">
        <v>3006</v>
      </c>
      <c r="G838" s="397" t="s">
        <v>3007</v>
      </c>
      <c r="H838" s="409">
        <v>3000000</v>
      </c>
      <c r="I838" s="397" t="s">
        <v>1146</v>
      </c>
      <c r="J838" s="406"/>
      <c r="K838" s="406">
        <v>677.19</v>
      </c>
      <c r="L838" s="406">
        <v>-78249466.969999999</v>
      </c>
      <c r="M838" s="406"/>
    </row>
    <row r="839" spans="1:13" ht="12.2" customHeight="1" outlineLevel="2" x14ac:dyDescent="0.25">
      <c r="A839" s="397" t="s">
        <v>2832</v>
      </c>
      <c r="B839" s="397" t="s">
        <v>1451</v>
      </c>
      <c r="C839" s="397" t="s">
        <v>3008</v>
      </c>
      <c r="D839" s="397" t="s">
        <v>2834</v>
      </c>
      <c r="E839" s="397" t="s">
        <v>1146</v>
      </c>
      <c r="F839" s="408" t="s">
        <v>3009</v>
      </c>
      <c r="G839" s="397" t="s">
        <v>2939</v>
      </c>
      <c r="H839" s="409">
        <v>456057</v>
      </c>
      <c r="I839" s="397" t="s">
        <v>1146</v>
      </c>
      <c r="J839" s="406"/>
      <c r="K839" s="406">
        <v>102.6</v>
      </c>
      <c r="L839" s="406">
        <v>-78249569.569999993</v>
      </c>
      <c r="M839" s="406"/>
    </row>
    <row r="840" spans="1:13" ht="12.2" customHeight="1" outlineLevel="2" x14ac:dyDescent="0.25">
      <c r="A840" s="397" t="s">
        <v>2832</v>
      </c>
      <c r="B840" s="397" t="s">
        <v>1451</v>
      </c>
      <c r="C840" s="397" t="s">
        <v>3010</v>
      </c>
      <c r="D840" s="397" t="s">
        <v>3011</v>
      </c>
      <c r="E840" s="397" t="s">
        <v>1146</v>
      </c>
      <c r="F840" s="408" t="s">
        <v>3012</v>
      </c>
      <c r="G840" s="397" t="s">
        <v>2939</v>
      </c>
      <c r="H840" s="409">
        <v>1481224</v>
      </c>
      <c r="I840" s="397" t="s">
        <v>1146</v>
      </c>
      <c r="J840" s="406"/>
      <c r="K840" s="406">
        <v>333.23</v>
      </c>
      <c r="L840" s="406">
        <v>-78249902.799999997</v>
      </c>
      <c r="M840" s="406"/>
    </row>
    <row r="841" spans="1:13" ht="12.2" customHeight="1" outlineLevel="2" x14ac:dyDescent="0.25">
      <c r="A841" s="397" t="s">
        <v>2832</v>
      </c>
      <c r="B841" s="397" t="s">
        <v>1451</v>
      </c>
      <c r="C841" s="397" t="s">
        <v>3013</v>
      </c>
      <c r="D841" s="397" t="s">
        <v>2523</v>
      </c>
      <c r="E841" s="397" t="s">
        <v>1146</v>
      </c>
      <c r="F841" s="408" t="s">
        <v>3014</v>
      </c>
      <c r="G841" s="397" t="s">
        <v>2939</v>
      </c>
      <c r="H841" s="409">
        <v>1000000</v>
      </c>
      <c r="I841" s="397" t="s">
        <v>1146</v>
      </c>
      <c r="J841" s="406"/>
      <c r="K841" s="406">
        <v>225.73</v>
      </c>
      <c r="L841" s="406">
        <v>-78250128.530000001</v>
      </c>
      <c r="M841" s="406"/>
    </row>
    <row r="842" spans="1:13" ht="12.2" customHeight="1" outlineLevel="2" x14ac:dyDescent="0.25">
      <c r="A842" s="397" t="s">
        <v>2832</v>
      </c>
      <c r="B842" s="397" t="s">
        <v>1255</v>
      </c>
      <c r="C842" s="397" t="s">
        <v>3015</v>
      </c>
      <c r="D842" s="397" t="s">
        <v>1486</v>
      </c>
      <c r="E842" s="397" t="s">
        <v>1146</v>
      </c>
      <c r="F842" s="408" t="s">
        <v>3016</v>
      </c>
      <c r="G842" s="397" t="s">
        <v>2939</v>
      </c>
      <c r="H842" s="409">
        <v>596700</v>
      </c>
      <c r="I842" s="397" t="s">
        <v>1146</v>
      </c>
      <c r="J842" s="406"/>
      <c r="K842" s="406">
        <v>134.69</v>
      </c>
      <c r="L842" s="406">
        <v>-78250263.219999999</v>
      </c>
      <c r="M842" s="406"/>
    </row>
    <row r="843" spans="1:13" ht="12.2" customHeight="1" outlineLevel="2" x14ac:dyDescent="0.25">
      <c r="A843" s="397" t="s">
        <v>2832</v>
      </c>
      <c r="B843" s="397" t="s">
        <v>1255</v>
      </c>
      <c r="C843" s="397" t="s">
        <v>3017</v>
      </c>
      <c r="D843" s="397" t="s">
        <v>2834</v>
      </c>
      <c r="E843" s="397" t="s">
        <v>1146</v>
      </c>
      <c r="F843" s="408" t="s">
        <v>3018</v>
      </c>
      <c r="G843" s="397" t="s">
        <v>3019</v>
      </c>
      <c r="H843" s="409">
        <v>2500000</v>
      </c>
      <c r="I843" s="397" t="s">
        <v>1146</v>
      </c>
      <c r="J843" s="406"/>
      <c r="K843" s="406">
        <v>564.33000000000004</v>
      </c>
      <c r="L843" s="406">
        <v>-78250827.549999997</v>
      </c>
      <c r="M843" s="406"/>
    </row>
    <row r="844" spans="1:13" s="419" customFormat="1" ht="12.2" customHeight="1" outlineLevel="2" x14ac:dyDescent="0.25">
      <c r="A844" s="419" t="s">
        <v>2832</v>
      </c>
      <c r="B844" s="419" t="s">
        <v>1255</v>
      </c>
      <c r="C844" s="419" t="s">
        <v>3020</v>
      </c>
      <c r="D844" s="419" t="s">
        <v>2976</v>
      </c>
      <c r="E844" s="419" t="s">
        <v>1146</v>
      </c>
      <c r="F844" s="419" t="s">
        <v>3021</v>
      </c>
      <c r="G844" s="419" t="s">
        <v>2978</v>
      </c>
      <c r="H844" s="420">
        <v>437700</v>
      </c>
      <c r="I844" s="419" t="s">
        <v>1146</v>
      </c>
      <c r="J844" s="421"/>
      <c r="K844" s="421">
        <v>98.8</v>
      </c>
      <c r="L844" s="421">
        <v>-78250926.349999994</v>
      </c>
      <c r="M844" s="421"/>
    </row>
    <row r="845" spans="1:13" ht="12.2" customHeight="1" outlineLevel="2" x14ac:dyDescent="0.25">
      <c r="A845" s="397" t="s">
        <v>2832</v>
      </c>
      <c r="B845" s="397" t="s">
        <v>1267</v>
      </c>
      <c r="C845" s="397" t="s">
        <v>2437</v>
      </c>
      <c r="D845" s="397" t="s">
        <v>2420</v>
      </c>
      <c r="E845" s="397" t="s">
        <v>1146</v>
      </c>
      <c r="F845" s="410" t="s">
        <v>3022</v>
      </c>
      <c r="G845" s="397" t="s">
        <v>2939</v>
      </c>
      <c r="H845" s="409">
        <v>2000000</v>
      </c>
      <c r="I845" s="397" t="s">
        <v>1146</v>
      </c>
      <c r="J845" s="406"/>
      <c r="K845" s="406">
        <v>451.46</v>
      </c>
      <c r="L845" s="406">
        <v>-78251377.810000002</v>
      </c>
      <c r="M845" s="406"/>
    </row>
    <row r="846" spans="1:13" ht="12.2" customHeight="1" outlineLevel="2" x14ac:dyDescent="0.25">
      <c r="A846" s="397" t="s">
        <v>2832</v>
      </c>
      <c r="B846" s="397" t="s">
        <v>1267</v>
      </c>
      <c r="C846" s="397" t="s">
        <v>3023</v>
      </c>
      <c r="D846" s="397" t="s">
        <v>2834</v>
      </c>
      <c r="E846" s="397" t="s">
        <v>1146</v>
      </c>
      <c r="F846" s="408" t="s">
        <v>3024</v>
      </c>
      <c r="G846" s="397" t="s">
        <v>2939</v>
      </c>
      <c r="H846" s="409">
        <v>10056</v>
      </c>
      <c r="I846" s="397" t="s">
        <v>1146</v>
      </c>
      <c r="J846" s="406"/>
      <c r="K846" s="406">
        <v>2.27</v>
      </c>
      <c r="L846" s="406">
        <v>-78251380.079999998</v>
      </c>
      <c r="M846" s="406"/>
    </row>
    <row r="847" spans="1:13" s="411" customFormat="1" ht="12.2" customHeight="1" outlineLevel="2" x14ac:dyDescent="0.25">
      <c r="A847" s="411" t="s">
        <v>2832</v>
      </c>
      <c r="B847" s="411" t="s">
        <v>1267</v>
      </c>
      <c r="C847" s="411" t="s">
        <v>821</v>
      </c>
      <c r="D847" s="411" t="s">
        <v>2976</v>
      </c>
      <c r="E847" s="411" t="s">
        <v>1146</v>
      </c>
      <c r="F847" s="411" t="s">
        <v>3025</v>
      </c>
      <c r="G847" s="411" t="s">
        <v>2978</v>
      </c>
      <c r="H847" s="412">
        <v>137000</v>
      </c>
      <c r="I847" s="411" t="s">
        <v>1146</v>
      </c>
      <c r="J847" s="413"/>
      <c r="K847" s="413">
        <v>30.93</v>
      </c>
      <c r="L847" s="413">
        <v>-78251411.010000005</v>
      </c>
      <c r="M847" s="413"/>
    </row>
    <row r="848" spans="1:13" ht="12.2" customHeight="1" outlineLevel="2" x14ac:dyDescent="0.25">
      <c r="A848" s="397" t="s">
        <v>2832</v>
      </c>
      <c r="B848" s="397" t="s">
        <v>1276</v>
      </c>
      <c r="C848" s="397" t="s">
        <v>3026</v>
      </c>
      <c r="D848" s="397" t="s">
        <v>3027</v>
      </c>
      <c r="E848" s="397" t="s">
        <v>1146</v>
      </c>
      <c r="F848" s="408" t="s">
        <v>3028</v>
      </c>
      <c r="G848" s="397" t="s">
        <v>3029</v>
      </c>
      <c r="H848" s="409">
        <v>131981</v>
      </c>
      <c r="I848" s="397" t="s">
        <v>1146</v>
      </c>
      <c r="J848" s="406"/>
      <c r="K848" s="406">
        <v>29.79</v>
      </c>
      <c r="L848" s="406">
        <v>-78251440.799999997</v>
      </c>
      <c r="M848" s="406"/>
    </row>
    <row r="849" spans="1:13" ht="12.2" customHeight="1" outlineLevel="2" x14ac:dyDescent="0.25">
      <c r="A849" s="397" t="s">
        <v>2832</v>
      </c>
      <c r="B849" s="397" t="s">
        <v>1276</v>
      </c>
      <c r="C849" s="397" t="s">
        <v>3030</v>
      </c>
      <c r="D849" s="397" t="s">
        <v>2834</v>
      </c>
      <c r="E849" s="397" t="s">
        <v>1146</v>
      </c>
      <c r="F849" s="408" t="s">
        <v>3031</v>
      </c>
      <c r="G849" s="397" t="s">
        <v>2954</v>
      </c>
      <c r="H849" s="409">
        <v>300000</v>
      </c>
      <c r="I849" s="397" t="s">
        <v>1146</v>
      </c>
      <c r="J849" s="406"/>
      <c r="K849" s="406">
        <v>67.72</v>
      </c>
      <c r="L849" s="406">
        <v>-78251508.519999996</v>
      </c>
      <c r="M849" s="406"/>
    </row>
    <row r="850" spans="1:13" ht="12.2" customHeight="1" outlineLevel="2" x14ac:dyDescent="0.25">
      <c r="A850" s="397" t="s">
        <v>2832</v>
      </c>
      <c r="B850" s="397" t="s">
        <v>1276</v>
      </c>
      <c r="C850" s="397" t="s">
        <v>1466</v>
      </c>
      <c r="D850" s="397" t="s">
        <v>1467</v>
      </c>
      <c r="E850" s="397" t="s">
        <v>1146</v>
      </c>
      <c r="F850" s="408" t="s">
        <v>3032</v>
      </c>
      <c r="G850" s="397" t="s">
        <v>2939</v>
      </c>
      <c r="H850" s="409">
        <v>1202332</v>
      </c>
      <c r="I850" s="397" t="s">
        <v>1146</v>
      </c>
      <c r="J850" s="406"/>
      <c r="K850" s="406">
        <v>270.8</v>
      </c>
      <c r="L850" s="406">
        <v>-78251779.319999993</v>
      </c>
      <c r="M850" s="406"/>
    </row>
    <row r="851" spans="1:13" ht="12.2" customHeight="1" outlineLevel="2" x14ac:dyDescent="0.25">
      <c r="A851" s="397" t="s">
        <v>2832</v>
      </c>
      <c r="B851" s="397" t="s">
        <v>1728</v>
      </c>
      <c r="C851" s="397" t="s">
        <v>1729</v>
      </c>
      <c r="D851" s="397" t="s">
        <v>1730</v>
      </c>
      <c r="E851" s="397" t="s">
        <v>1146</v>
      </c>
      <c r="F851" s="408" t="s">
        <v>3033</v>
      </c>
      <c r="G851" s="397" t="s">
        <v>2939</v>
      </c>
      <c r="H851" s="409">
        <v>439346</v>
      </c>
      <c r="I851" s="397" t="s">
        <v>1146</v>
      </c>
      <c r="J851" s="406"/>
      <c r="K851" s="406">
        <v>98.95</v>
      </c>
      <c r="L851" s="406">
        <v>-78251878.269999996</v>
      </c>
      <c r="M851" s="406"/>
    </row>
    <row r="852" spans="1:13" ht="12.2" customHeight="1" outlineLevel="2" x14ac:dyDescent="0.25">
      <c r="A852" s="397" t="s">
        <v>2832</v>
      </c>
      <c r="B852" s="397" t="s">
        <v>1282</v>
      </c>
      <c r="C852" s="397" t="s">
        <v>2500</v>
      </c>
      <c r="D852" s="397" t="s">
        <v>2492</v>
      </c>
      <c r="E852" s="397" t="s">
        <v>1146</v>
      </c>
      <c r="F852" s="408" t="s">
        <v>3034</v>
      </c>
      <c r="G852" s="397" t="s">
        <v>2939</v>
      </c>
      <c r="H852" s="409">
        <v>2215</v>
      </c>
      <c r="I852" s="397" t="s">
        <v>1146</v>
      </c>
      <c r="J852" s="406"/>
      <c r="K852" s="406">
        <v>0.5</v>
      </c>
      <c r="L852" s="406">
        <v>-78251878.769999996</v>
      </c>
      <c r="M852" s="406"/>
    </row>
    <row r="853" spans="1:13" ht="12.2" customHeight="1" outlineLevel="2" x14ac:dyDescent="0.25">
      <c r="A853" s="397" t="s">
        <v>2832</v>
      </c>
      <c r="B853" s="397" t="s">
        <v>1282</v>
      </c>
      <c r="C853" s="397" t="s">
        <v>1734</v>
      </c>
      <c r="D853" s="397" t="s">
        <v>1735</v>
      </c>
      <c r="E853" s="397" t="s">
        <v>1146</v>
      </c>
      <c r="F853" s="408" t="s">
        <v>1736</v>
      </c>
      <c r="G853" s="397" t="s">
        <v>2939</v>
      </c>
      <c r="H853" s="409">
        <v>28086</v>
      </c>
      <c r="I853" s="397" t="s">
        <v>1146</v>
      </c>
      <c r="J853" s="406"/>
      <c r="K853" s="406">
        <v>6.33</v>
      </c>
      <c r="L853" s="406">
        <v>-78251885.099999994</v>
      </c>
      <c r="M853" s="406"/>
    </row>
    <row r="854" spans="1:13" s="422" customFormat="1" ht="12.2" customHeight="1" outlineLevel="2" x14ac:dyDescent="0.25">
      <c r="A854" s="422" t="s">
        <v>2832</v>
      </c>
      <c r="B854" s="422" t="s">
        <v>1474</v>
      </c>
      <c r="C854" s="422" t="s">
        <v>3035</v>
      </c>
      <c r="D854" s="422" t="s">
        <v>2976</v>
      </c>
      <c r="E854" s="422" t="s">
        <v>1146</v>
      </c>
      <c r="F854" s="422" t="s">
        <v>3036</v>
      </c>
      <c r="G854" s="422" t="s">
        <v>3037</v>
      </c>
      <c r="H854" s="423" t="s">
        <v>1146</v>
      </c>
      <c r="I854" s="422" t="s">
        <v>1146</v>
      </c>
      <c r="J854" s="424">
        <v>3378.45</v>
      </c>
      <c r="K854" s="424"/>
      <c r="L854" s="424">
        <v>-78248506.650000006</v>
      </c>
      <c r="M854" s="424"/>
    </row>
    <row r="855" spans="1:13" ht="12.2" customHeight="1" outlineLevel="2" x14ac:dyDescent="0.25">
      <c r="A855" s="397" t="s">
        <v>2832</v>
      </c>
      <c r="B855" s="397" t="s">
        <v>1474</v>
      </c>
      <c r="C855" s="397" t="s">
        <v>1477</v>
      </c>
      <c r="D855" s="397" t="s">
        <v>1478</v>
      </c>
      <c r="E855" s="397" t="s">
        <v>1146</v>
      </c>
      <c r="F855" s="408" t="s">
        <v>3038</v>
      </c>
      <c r="G855" s="397" t="s">
        <v>2939</v>
      </c>
      <c r="H855" s="409">
        <v>1104100</v>
      </c>
      <c r="I855" s="397" t="s">
        <v>1146</v>
      </c>
      <c r="J855" s="406"/>
      <c r="K855" s="406">
        <v>248.68</v>
      </c>
      <c r="L855" s="406">
        <v>-78248755.329999998</v>
      </c>
      <c r="M855" s="406"/>
    </row>
    <row r="856" spans="1:13" s="411" customFormat="1" ht="12.2" customHeight="1" outlineLevel="2" x14ac:dyDescent="0.25">
      <c r="A856" s="411" t="s">
        <v>2832</v>
      </c>
      <c r="B856" s="411" t="s">
        <v>1293</v>
      </c>
      <c r="C856" s="411" t="s">
        <v>701</v>
      </c>
      <c r="D856" s="411" t="s">
        <v>2976</v>
      </c>
      <c r="E856" s="411" t="s">
        <v>1146</v>
      </c>
      <c r="F856" s="411" t="s">
        <v>3039</v>
      </c>
      <c r="G856" s="411" t="s">
        <v>2978</v>
      </c>
      <c r="H856" s="412">
        <v>330000</v>
      </c>
      <c r="I856" s="411" t="s">
        <v>1146</v>
      </c>
      <c r="J856" s="413"/>
      <c r="K856" s="413">
        <v>74.33</v>
      </c>
      <c r="L856" s="413">
        <v>-78248829.659999996</v>
      </c>
      <c r="M856" s="413"/>
    </row>
    <row r="857" spans="1:13" ht="12.2" customHeight="1" outlineLevel="2" x14ac:dyDescent="0.25">
      <c r="A857" s="397" t="s">
        <v>2832</v>
      </c>
      <c r="B857" s="397" t="s">
        <v>1293</v>
      </c>
      <c r="C857" s="397" t="s">
        <v>2538</v>
      </c>
      <c r="D857" s="397" t="s">
        <v>2539</v>
      </c>
      <c r="E857" s="397" t="s">
        <v>1146</v>
      </c>
      <c r="F857" s="408" t="s">
        <v>3040</v>
      </c>
      <c r="G857" s="397" t="s">
        <v>2939</v>
      </c>
      <c r="H857" s="409">
        <v>57720</v>
      </c>
      <c r="I857" s="397" t="s">
        <v>1146</v>
      </c>
      <c r="J857" s="406"/>
      <c r="K857" s="406">
        <v>13</v>
      </c>
      <c r="L857" s="406">
        <v>-78248842.659999996</v>
      </c>
      <c r="M857" s="406"/>
    </row>
    <row r="858" spans="1:13" ht="12.2" customHeight="1" outlineLevel="2" x14ac:dyDescent="0.25">
      <c r="A858" s="397" t="s">
        <v>2832</v>
      </c>
      <c r="B858" s="397" t="s">
        <v>1293</v>
      </c>
      <c r="C858" s="397" t="s">
        <v>2545</v>
      </c>
      <c r="D858" s="397" t="s">
        <v>1499</v>
      </c>
      <c r="E858" s="397" t="s">
        <v>1146</v>
      </c>
      <c r="F858" s="408" t="s">
        <v>3041</v>
      </c>
      <c r="G858" s="397" t="s">
        <v>2939</v>
      </c>
      <c r="H858" s="409">
        <v>1544474</v>
      </c>
      <c r="I858" s="397" t="s">
        <v>1146</v>
      </c>
      <c r="J858" s="406"/>
      <c r="K858" s="406">
        <v>347.86</v>
      </c>
      <c r="L858" s="406">
        <v>-78249190.519999996</v>
      </c>
      <c r="M858" s="406"/>
    </row>
    <row r="859" spans="1:13" ht="12.2" hidden="1" customHeight="1" outlineLevel="1" x14ac:dyDescent="0.2">
      <c r="A859" s="407" t="s">
        <v>3042</v>
      </c>
      <c r="J859" s="406">
        <f>SUBTOTAL(9,J749:J858)</f>
        <v>3378.45</v>
      </c>
      <c r="K859" s="406">
        <f>SUBTOTAL(9,K749:K858)</f>
        <v>13076.17</v>
      </c>
      <c r="L859" s="406">
        <f>SUBTOTAL(9,L749:L858)</f>
        <v>-4225369886.8300004</v>
      </c>
      <c r="M859" s="406"/>
    </row>
    <row r="860" spans="1:13" ht="12.2" hidden="1" customHeight="1" outlineLevel="2" x14ac:dyDescent="0.2">
      <c r="A860" s="397" t="s">
        <v>3043</v>
      </c>
      <c r="B860" s="397" t="s">
        <v>1209</v>
      </c>
      <c r="C860" s="397" t="s">
        <v>1843</v>
      </c>
      <c r="D860" s="397" t="s">
        <v>1844</v>
      </c>
      <c r="E860" s="397" t="s">
        <v>1146</v>
      </c>
      <c r="F860" s="397" t="s">
        <v>3044</v>
      </c>
      <c r="G860" s="397" t="s">
        <v>1146</v>
      </c>
      <c r="H860" s="397" t="s">
        <v>1146</v>
      </c>
      <c r="I860" s="397" t="s">
        <v>1146</v>
      </c>
      <c r="J860" s="406"/>
      <c r="K860" s="406">
        <v>63</v>
      </c>
      <c r="L860" s="406">
        <v>-218856</v>
      </c>
      <c r="M860" s="406"/>
    </row>
    <row r="861" spans="1:13" ht="12.2" hidden="1" customHeight="1" outlineLevel="1" x14ac:dyDescent="0.2">
      <c r="A861" s="407" t="s">
        <v>3045</v>
      </c>
      <c r="J861" s="406">
        <f>SUBTOTAL(9,J860:J860)</f>
        <v>0</v>
      </c>
      <c r="K861" s="406">
        <f>SUBTOTAL(9,K860:K860)</f>
        <v>0</v>
      </c>
      <c r="L861" s="406">
        <f>SUBTOTAL(9,L860:L860)</f>
        <v>0</v>
      </c>
      <c r="M861" s="406"/>
    </row>
    <row r="862" spans="1:13" ht="12.2" hidden="1" customHeight="1" outlineLevel="2" x14ac:dyDescent="0.2">
      <c r="A862" s="397" t="s">
        <v>3046</v>
      </c>
      <c r="B862" s="397" t="s">
        <v>1491</v>
      </c>
      <c r="C862" s="397" t="s">
        <v>3047</v>
      </c>
      <c r="D862" s="397" t="s">
        <v>3048</v>
      </c>
      <c r="E862" s="397" t="s">
        <v>1146</v>
      </c>
      <c r="F862" s="397" t="s">
        <v>3049</v>
      </c>
      <c r="G862" s="397" t="s">
        <v>1146</v>
      </c>
      <c r="H862" s="397" t="s">
        <v>1146</v>
      </c>
      <c r="I862" s="397" t="s">
        <v>1146</v>
      </c>
      <c r="J862" s="406"/>
      <c r="K862" s="406">
        <v>1340.36</v>
      </c>
      <c r="L862" s="406">
        <v>-89552686.579999998</v>
      </c>
      <c r="M862" s="406"/>
    </row>
    <row r="863" spans="1:13" ht="12.2" hidden="1" customHeight="1" outlineLevel="2" x14ac:dyDescent="0.2">
      <c r="A863" s="397" t="s">
        <v>3046</v>
      </c>
      <c r="B863" s="397" t="s">
        <v>1491</v>
      </c>
      <c r="C863" s="397" t="s">
        <v>3050</v>
      </c>
      <c r="D863" s="397" t="s">
        <v>3051</v>
      </c>
      <c r="E863" s="397" t="s">
        <v>1146</v>
      </c>
      <c r="F863" s="397" t="s">
        <v>3052</v>
      </c>
      <c r="G863" s="397" t="s">
        <v>1146</v>
      </c>
      <c r="H863" s="397" t="s">
        <v>1146</v>
      </c>
      <c r="I863" s="397" t="s">
        <v>1146</v>
      </c>
      <c r="J863" s="406"/>
      <c r="K863" s="406">
        <v>250.64</v>
      </c>
      <c r="L863" s="406">
        <v>-89552937.219999999</v>
      </c>
      <c r="M863" s="406"/>
    </row>
    <row r="864" spans="1:13" ht="12.2" hidden="1" customHeight="1" outlineLevel="2" x14ac:dyDescent="0.2">
      <c r="A864" s="397" t="s">
        <v>3046</v>
      </c>
      <c r="B864" s="397" t="s">
        <v>1327</v>
      </c>
      <c r="C864" s="397" t="s">
        <v>3053</v>
      </c>
      <c r="D864" s="397" t="s">
        <v>3051</v>
      </c>
      <c r="E864" s="397" t="s">
        <v>1146</v>
      </c>
      <c r="F864" s="397" t="s">
        <v>3054</v>
      </c>
      <c r="G864" s="397" t="s">
        <v>1146</v>
      </c>
      <c r="H864" s="397" t="s">
        <v>1146</v>
      </c>
      <c r="I864" s="397" t="s">
        <v>1146</v>
      </c>
      <c r="J864" s="406"/>
      <c r="K864" s="406">
        <v>11.77</v>
      </c>
      <c r="L864" s="406">
        <v>-89552948.989999995</v>
      </c>
      <c r="M864" s="406"/>
    </row>
    <row r="865" spans="1:13" ht="12.2" hidden="1" customHeight="1" outlineLevel="2" x14ac:dyDescent="0.2">
      <c r="A865" s="397" t="s">
        <v>3046</v>
      </c>
      <c r="B865" s="397" t="s">
        <v>1165</v>
      </c>
      <c r="C865" s="397" t="s">
        <v>3055</v>
      </c>
      <c r="D865" s="397" t="s">
        <v>3056</v>
      </c>
      <c r="E865" s="397" t="s">
        <v>1146</v>
      </c>
      <c r="F865" s="397" t="s">
        <v>3057</v>
      </c>
      <c r="G865" s="397" t="s">
        <v>1146</v>
      </c>
      <c r="H865" s="397" t="s">
        <v>1146</v>
      </c>
      <c r="I865" s="397" t="s">
        <v>1146</v>
      </c>
      <c r="J865" s="406"/>
      <c r="K865" s="406">
        <v>753.58</v>
      </c>
      <c r="L865" s="406">
        <v>-89553702.569999993</v>
      </c>
      <c r="M865" s="406"/>
    </row>
    <row r="866" spans="1:13" ht="12.2" hidden="1" customHeight="1" outlineLevel="2" x14ac:dyDescent="0.2">
      <c r="A866" s="397" t="s">
        <v>3046</v>
      </c>
      <c r="B866" s="397" t="s">
        <v>1165</v>
      </c>
      <c r="C866" s="397" t="s">
        <v>3058</v>
      </c>
      <c r="D866" s="397" t="s">
        <v>3051</v>
      </c>
      <c r="E866" s="397" t="s">
        <v>1146</v>
      </c>
      <c r="F866" s="397" t="s">
        <v>3059</v>
      </c>
      <c r="G866" s="397" t="s">
        <v>1146</v>
      </c>
      <c r="H866" s="397" t="s">
        <v>1146</v>
      </c>
      <c r="I866" s="397" t="s">
        <v>1146</v>
      </c>
      <c r="J866" s="406"/>
      <c r="K866" s="406">
        <v>19.53</v>
      </c>
      <c r="L866" s="406">
        <v>-89553722.099999994</v>
      </c>
      <c r="M866" s="406"/>
    </row>
    <row r="867" spans="1:13" ht="12.2" hidden="1" customHeight="1" outlineLevel="2" x14ac:dyDescent="0.2">
      <c r="A867" s="397" t="s">
        <v>3046</v>
      </c>
      <c r="B867" s="397" t="s">
        <v>1301</v>
      </c>
      <c r="C867" s="397" t="s">
        <v>3060</v>
      </c>
      <c r="D867" s="397" t="s">
        <v>3051</v>
      </c>
      <c r="E867" s="397" t="s">
        <v>1146</v>
      </c>
      <c r="F867" s="397" t="s">
        <v>3061</v>
      </c>
      <c r="G867" s="397" t="s">
        <v>1146</v>
      </c>
      <c r="H867" s="397" t="s">
        <v>1146</v>
      </c>
      <c r="I867" s="397" t="s">
        <v>1146</v>
      </c>
      <c r="J867" s="406"/>
      <c r="K867" s="406">
        <v>74.62</v>
      </c>
      <c r="L867" s="406">
        <v>-89553796.719999999</v>
      </c>
      <c r="M867" s="406"/>
    </row>
    <row r="868" spans="1:13" ht="12.2" hidden="1" customHeight="1" outlineLevel="2" x14ac:dyDescent="0.2">
      <c r="A868" s="397" t="s">
        <v>3046</v>
      </c>
      <c r="B868" s="397" t="s">
        <v>1182</v>
      </c>
      <c r="C868" s="397" t="s">
        <v>3062</v>
      </c>
      <c r="D868" s="397" t="s">
        <v>3051</v>
      </c>
      <c r="E868" s="397" t="s">
        <v>1146</v>
      </c>
      <c r="F868" s="397" t="s">
        <v>3063</v>
      </c>
      <c r="G868" s="397" t="s">
        <v>1146</v>
      </c>
      <c r="H868" s="397" t="s">
        <v>1146</v>
      </c>
      <c r="I868" s="397" t="s">
        <v>1146</v>
      </c>
      <c r="J868" s="406"/>
      <c r="K868" s="406">
        <v>224.22</v>
      </c>
      <c r="L868" s="406">
        <v>-89554020.939999998</v>
      </c>
      <c r="M868" s="406"/>
    </row>
    <row r="869" spans="1:13" ht="12.2" hidden="1" customHeight="1" outlineLevel="2" x14ac:dyDescent="0.2">
      <c r="A869" s="397" t="s">
        <v>3046</v>
      </c>
      <c r="B869" s="397" t="s">
        <v>1569</v>
      </c>
      <c r="C869" s="397" t="s">
        <v>3064</v>
      </c>
      <c r="D869" s="397" t="s">
        <v>3051</v>
      </c>
      <c r="E869" s="397" t="s">
        <v>1146</v>
      </c>
      <c r="F869" s="397" t="s">
        <v>3065</v>
      </c>
      <c r="G869" s="397" t="s">
        <v>1146</v>
      </c>
      <c r="H869" s="397" t="s">
        <v>1146</v>
      </c>
      <c r="I869" s="397" t="s">
        <v>1146</v>
      </c>
      <c r="J869" s="406"/>
      <c r="K869" s="406">
        <v>3.12</v>
      </c>
      <c r="L869" s="406">
        <v>-89554024.060000002</v>
      </c>
      <c r="M869" s="406"/>
    </row>
    <row r="870" spans="1:13" ht="12.2" hidden="1" customHeight="1" outlineLevel="2" x14ac:dyDescent="0.2">
      <c r="A870" s="397" t="s">
        <v>3046</v>
      </c>
      <c r="B870" s="397" t="s">
        <v>1189</v>
      </c>
      <c r="C870" s="397" t="s">
        <v>3066</v>
      </c>
      <c r="D870" s="397" t="s">
        <v>3067</v>
      </c>
      <c r="E870" s="397" t="s">
        <v>1146</v>
      </c>
      <c r="F870" s="397" t="s">
        <v>3068</v>
      </c>
      <c r="G870" s="397" t="s">
        <v>1146</v>
      </c>
      <c r="H870" s="397" t="s">
        <v>1146</v>
      </c>
      <c r="I870" s="397" t="s">
        <v>1146</v>
      </c>
      <c r="J870" s="406"/>
      <c r="K870" s="406">
        <v>176.41</v>
      </c>
      <c r="L870" s="406">
        <v>-89554200.469999999</v>
      </c>
      <c r="M870" s="406"/>
    </row>
    <row r="871" spans="1:13" ht="12.2" hidden="1" customHeight="1" outlineLevel="2" x14ac:dyDescent="0.2">
      <c r="A871" s="397" t="s">
        <v>3046</v>
      </c>
      <c r="B871" s="397" t="s">
        <v>1369</v>
      </c>
      <c r="C871" s="397" t="s">
        <v>3069</v>
      </c>
      <c r="D871" s="397" t="s">
        <v>3070</v>
      </c>
      <c r="E871" s="397" t="s">
        <v>1146</v>
      </c>
      <c r="F871" s="397" t="s">
        <v>3071</v>
      </c>
      <c r="G871" s="397" t="s">
        <v>1146</v>
      </c>
      <c r="H871" s="397" t="s">
        <v>1146</v>
      </c>
      <c r="I871" s="397" t="s">
        <v>1146</v>
      </c>
      <c r="J871" s="406"/>
      <c r="K871" s="406">
        <v>39.119999999999997</v>
      </c>
      <c r="L871" s="406">
        <v>-89554239.590000004</v>
      </c>
      <c r="M871" s="406"/>
    </row>
    <row r="872" spans="1:13" ht="12.2" hidden="1" customHeight="1" outlineLevel="2" x14ac:dyDescent="0.2">
      <c r="A872" s="397" t="s">
        <v>3046</v>
      </c>
      <c r="B872" s="397" t="s">
        <v>1197</v>
      </c>
      <c r="C872" s="397" t="s">
        <v>1598</v>
      </c>
      <c r="D872" s="397" t="s">
        <v>1599</v>
      </c>
      <c r="E872" s="397" t="s">
        <v>1146</v>
      </c>
      <c r="F872" s="397" t="s">
        <v>1600</v>
      </c>
      <c r="G872" s="397" t="s">
        <v>1146</v>
      </c>
      <c r="H872" s="397" t="s">
        <v>1146</v>
      </c>
      <c r="I872" s="397" t="s">
        <v>1146</v>
      </c>
      <c r="J872" s="406"/>
      <c r="K872" s="406">
        <v>295.29000000000002</v>
      </c>
      <c r="L872" s="406">
        <v>-89554534.879999995</v>
      </c>
      <c r="M872" s="406"/>
    </row>
    <row r="873" spans="1:13" ht="12.2" hidden="1" customHeight="1" outlineLevel="2" x14ac:dyDescent="0.2">
      <c r="A873" s="397" t="s">
        <v>3046</v>
      </c>
      <c r="B873" s="397" t="s">
        <v>1212</v>
      </c>
      <c r="C873" s="397" t="s">
        <v>1219</v>
      </c>
      <c r="D873" s="397" t="s">
        <v>1220</v>
      </c>
      <c r="E873" s="397" t="s">
        <v>1146</v>
      </c>
      <c r="F873" s="397" t="s">
        <v>3072</v>
      </c>
      <c r="G873" s="397" t="s">
        <v>1146</v>
      </c>
      <c r="H873" s="397" t="s">
        <v>1146</v>
      </c>
      <c r="I873" s="397" t="s">
        <v>1146</v>
      </c>
      <c r="J873" s="406"/>
      <c r="K873" s="406">
        <v>15.24</v>
      </c>
      <c r="L873" s="406">
        <v>-89554550.120000005</v>
      </c>
      <c r="M873" s="406"/>
    </row>
    <row r="874" spans="1:13" ht="12.2" hidden="1" customHeight="1" outlineLevel="2" x14ac:dyDescent="0.2">
      <c r="A874" s="397" t="s">
        <v>3046</v>
      </c>
      <c r="B874" s="397" t="s">
        <v>1212</v>
      </c>
      <c r="C874" s="397" t="s">
        <v>1612</v>
      </c>
      <c r="D874" s="397" t="s">
        <v>1613</v>
      </c>
      <c r="E874" s="397" t="s">
        <v>1146</v>
      </c>
      <c r="F874" s="397" t="s">
        <v>3073</v>
      </c>
      <c r="G874" s="397" t="s">
        <v>1146</v>
      </c>
      <c r="H874" s="397" t="s">
        <v>1146</v>
      </c>
      <c r="I874" s="397" t="s">
        <v>1146</v>
      </c>
      <c r="J874" s="406"/>
      <c r="K874" s="406">
        <v>9.07</v>
      </c>
      <c r="L874" s="406">
        <v>-89554559.189999998</v>
      </c>
      <c r="M874" s="406"/>
    </row>
    <row r="875" spans="1:13" ht="12.2" hidden="1" customHeight="1" outlineLevel="2" x14ac:dyDescent="0.2">
      <c r="A875" s="397" t="s">
        <v>3046</v>
      </c>
      <c r="B875" s="397" t="s">
        <v>1403</v>
      </c>
      <c r="C875" s="397" t="s">
        <v>3074</v>
      </c>
      <c r="D875" s="397" t="s">
        <v>3051</v>
      </c>
      <c r="E875" s="397" t="s">
        <v>1146</v>
      </c>
      <c r="F875" s="397" t="s">
        <v>3075</v>
      </c>
      <c r="G875" s="397" t="s">
        <v>1146</v>
      </c>
      <c r="H875" s="397" t="s">
        <v>1146</v>
      </c>
      <c r="I875" s="397" t="s">
        <v>1146</v>
      </c>
      <c r="J875" s="406"/>
      <c r="K875" s="406">
        <v>49.84</v>
      </c>
      <c r="L875" s="406">
        <v>-89554609.030000001</v>
      </c>
      <c r="M875" s="406"/>
    </row>
    <row r="876" spans="1:13" ht="12.2" hidden="1" customHeight="1" outlineLevel="2" x14ac:dyDescent="0.2">
      <c r="A876" s="397" t="s">
        <v>3046</v>
      </c>
      <c r="B876" s="397" t="s">
        <v>1409</v>
      </c>
      <c r="C876" s="397" t="s">
        <v>3076</v>
      </c>
      <c r="D876" s="397" t="s">
        <v>3067</v>
      </c>
      <c r="E876" s="397" t="s">
        <v>1146</v>
      </c>
      <c r="F876" s="397" t="s">
        <v>3077</v>
      </c>
      <c r="G876" s="397" t="s">
        <v>1146</v>
      </c>
      <c r="H876" s="397" t="s">
        <v>1146</v>
      </c>
      <c r="I876" s="397" t="s">
        <v>1146</v>
      </c>
      <c r="J876" s="406"/>
      <c r="K876" s="406">
        <v>96.04</v>
      </c>
      <c r="L876" s="406">
        <v>-89554705.069999993</v>
      </c>
      <c r="M876" s="406"/>
    </row>
    <row r="877" spans="1:13" ht="12.2" hidden="1" customHeight="1" outlineLevel="2" x14ac:dyDescent="0.2">
      <c r="A877" s="397" t="s">
        <v>3046</v>
      </c>
      <c r="B877" s="397" t="s">
        <v>1227</v>
      </c>
      <c r="C877" s="397" t="s">
        <v>3078</v>
      </c>
      <c r="D877" s="397" t="s">
        <v>3079</v>
      </c>
      <c r="E877" s="397" t="s">
        <v>1146</v>
      </c>
      <c r="F877" s="397" t="s">
        <v>3080</v>
      </c>
      <c r="G877" s="397" t="s">
        <v>1146</v>
      </c>
      <c r="H877" s="397" t="s">
        <v>1146</v>
      </c>
      <c r="I877" s="397" t="s">
        <v>1146</v>
      </c>
      <c r="J877" s="406"/>
      <c r="K877" s="406">
        <v>28844.37</v>
      </c>
      <c r="L877" s="406">
        <v>-89583549.439999998</v>
      </c>
      <c r="M877" s="406"/>
    </row>
    <row r="878" spans="1:13" ht="12.2" hidden="1" customHeight="1" outlineLevel="2" x14ac:dyDescent="0.2">
      <c r="A878" s="397" t="s">
        <v>3046</v>
      </c>
      <c r="B878" s="397" t="s">
        <v>1308</v>
      </c>
      <c r="C878" s="397" t="s">
        <v>3081</v>
      </c>
      <c r="D878" s="397" t="s">
        <v>3067</v>
      </c>
      <c r="E878" s="397" t="s">
        <v>1146</v>
      </c>
      <c r="F878" s="397" t="s">
        <v>3082</v>
      </c>
      <c r="G878" s="397" t="s">
        <v>1146</v>
      </c>
      <c r="H878" s="397" t="s">
        <v>1146</v>
      </c>
      <c r="I878" s="397" t="s">
        <v>1146</v>
      </c>
      <c r="J878" s="406"/>
      <c r="K878" s="406">
        <v>264.93</v>
      </c>
      <c r="L878" s="406">
        <v>-89583814.370000005</v>
      </c>
      <c r="M878" s="406"/>
    </row>
    <row r="879" spans="1:13" ht="12.2" hidden="1" customHeight="1" outlineLevel="2" x14ac:dyDescent="0.2">
      <c r="A879" s="397" t="s">
        <v>3046</v>
      </c>
      <c r="B879" s="397" t="s">
        <v>1426</v>
      </c>
      <c r="C879" s="397" t="s">
        <v>3083</v>
      </c>
      <c r="D879" s="397" t="s">
        <v>1365</v>
      </c>
      <c r="E879" s="397" t="s">
        <v>1146</v>
      </c>
      <c r="F879" s="397" t="s">
        <v>3084</v>
      </c>
      <c r="G879" s="397" t="s">
        <v>1146</v>
      </c>
      <c r="H879" s="397" t="s">
        <v>1146</v>
      </c>
      <c r="I879" s="397" t="s">
        <v>1146</v>
      </c>
      <c r="J879" s="406"/>
      <c r="K879" s="406">
        <v>564.74</v>
      </c>
      <c r="L879" s="406">
        <v>-89584379.109999999</v>
      </c>
      <c r="M879" s="406"/>
    </row>
    <row r="880" spans="1:13" ht="12.2" hidden="1" customHeight="1" outlineLevel="2" x14ac:dyDescent="0.2">
      <c r="A880" s="397" t="s">
        <v>3046</v>
      </c>
      <c r="B880" s="397" t="s">
        <v>1426</v>
      </c>
      <c r="C880" s="397" t="s">
        <v>3085</v>
      </c>
      <c r="D880" s="397" t="s">
        <v>3051</v>
      </c>
      <c r="E880" s="397" t="s">
        <v>1146</v>
      </c>
      <c r="F880" s="397" t="s">
        <v>3086</v>
      </c>
      <c r="G880" s="397" t="s">
        <v>1146</v>
      </c>
      <c r="H880" s="397" t="s">
        <v>1146</v>
      </c>
      <c r="I880" s="397" t="s">
        <v>1146</v>
      </c>
      <c r="J880" s="406"/>
      <c r="K880" s="406">
        <v>226.24</v>
      </c>
      <c r="L880" s="406">
        <v>-89584605.349999994</v>
      </c>
      <c r="M880" s="406"/>
    </row>
    <row r="881" spans="1:13" ht="12.2" hidden="1" customHeight="1" outlineLevel="2" x14ac:dyDescent="0.2">
      <c r="A881" s="397" t="s">
        <v>3046</v>
      </c>
      <c r="B881" s="397" t="s">
        <v>1245</v>
      </c>
      <c r="C881" s="397" t="s">
        <v>3087</v>
      </c>
      <c r="D881" s="397" t="s">
        <v>3048</v>
      </c>
      <c r="E881" s="397" t="s">
        <v>1146</v>
      </c>
      <c r="F881" s="397" t="s">
        <v>3088</v>
      </c>
      <c r="G881" s="397" t="s">
        <v>1146</v>
      </c>
      <c r="H881" s="397" t="s">
        <v>1146</v>
      </c>
      <c r="I881" s="397" t="s">
        <v>1146</v>
      </c>
      <c r="J881" s="406"/>
      <c r="K881" s="406">
        <v>184.16</v>
      </c>
      <c r="L881" s="406">
        <v>-89584789.510000005</v>
      </c>
      <c r="M881" s="406"/>
    </row>
    <row r="882" spans="1:13" ht="12.2" hidden="1" customHeight="1" outlineLevel="2" x14ac:dyDescent="0.2">
      <c r="A882" s="397" t="s">
        <v>3046</v>
      </c>
      <c r="B882" s="397" t="s">
        <v>1440</v>
      </c>
      <c r="C882" s="397" t="s">
        <v>3089</v>
      </c>
      <c r="D882" s="397" t="s">
        <v>3051</v>
      </c>
      <c r="E882" s="397" t="s">
        <v>1146</v>
      </c>
      <c r="F882" s="397" t="s">
        <v>3090</v>
      </c>
      <c r="G882" s="397" t="s">
        <v>1146</v>
      </c>
      <c r="H882" s="397" t="s">
        <v>1146</v>
      </c>
      <c r="I882" s="397" t="s">
        <v>1146</v>
      </c>
      <c r="J882" s="406"/>
      <c r="K882" s="406">
        <v>77.87</v>
      </c>
      <c r="L882" s="406">
        <v>-89584867.379999995</v>
      </c>
      <c r="M882" s="406"/>
    </row>
    <row r="883" spans="1:13" ht="12.2" hidden="1" customHeight="1" outlineLevel="2" x14ac:dyDescent="0.2">
      <c r="A883" s="397" t="s">
        <v>3046</v>
      </c>
      <c r="B883" s="397" t="s">
        <v>1440</v>
      </c>
      <c r="C883" s="397" t="s">
        <v>1676</v>
      </c>
      <c r="D883" s="397" t="s">
        <v>1677</v>
      </c>
      <c r="E883" s="397" t="s">
        <v>1146</v>
      </c>
      <c r="F883" s="397" t="s">
        <v>3091</v>
      </c>
      <c r="G883" s="397" t="s">
        <v>1146</v>
      </c>
      <c r="H883" s="397" t="s">
        <v>1146</v>
      </c>
      <c r="I883" s="397" t="s">
        <v>1146</v>
      </c>
      <c r="J883" s="406"/>
      <c r="K883" s="406">
        <v>47.65</v>
      </c>
      <c r="L883" s="406">
        <v>-89584915.030000001</v>
      </c>
      <c r="M883" s="406"/>
    </row>
    <row r="884" spans="1:13" ht="12.2" hidden="1" customHeight="1" outlineLevel="2" x14ac:dyDescent="0.2">
      <c r="A884" s="397" t="s">
        <v>3046</v>
      </c>
      <c r="B884" s="397" t="s">
        <v>1251</v>
      </c>
      <c r="C884" s="397" t="s">
        <v>3092</v>
      </c>
      <c r="D884" s="397" t="s">
        <v>3051</v>
      </c>
      <c r="E884" s="397" t="s">
        <v>1146</v>
      </c>
      <c r="F884" s="397" t="s">
        <v>3093</v>
      </c>
      <c r="G884" s="397" t="s">
        <v>1146</v>
      </c>
      <c r="H884" s="397" t="s">
        <v>1146</v>
      </c>
      <c r="I884" s="397" t="s">
        <v>1146</v>
      </c>
      <c r="J884" s="406"/>
      <c r="K884" s="406">
        <v>273.29000000000002</v>
      </c>
      <c r="L884" s="406">
        <v>-89585188.319999993</v>
      </c>
      <c r="M884" s="406"/>
    </row>
    <row r="885" spans="1:13" ht="12.2" hidden="1" customHeight="1" outlineLevel="2" x14ac:dyDescent="0.2">
      <c r="A885" s="397" t="s">
        <v>3046</v>
      </c>
      <c r="B885" s="397" t="s">
        <v>1267</v>
      </c>
      <c r="C885" s="397" t="s">
        <v>3094</v>
      </c>
      <c r="D885" s="397" t="s">
        <v>3067</v>
      </c>
      <c r="E885" s="397" t="s">
        <v>1146</v>
      </c>
      <c r="F885" s="397" t="s">
        <v>3095</v>
      </c>
      <c r="G885" s="397" t="s">
        <v>1146</v>
      </c>
      <c r="H885" s="397" t="s">
        <v>1146</v>
      </c>
      <c r="I885" s="397" t="s">
        <v>1146</v>
      </c>
      <c r="J885" s="406"/>
      <c r="K885" s="406">
        <v>241.68</v>
      </c>
      <c r="L885" s="406">
        <v>-89585430</v>
      </c>
      <c r="M885" s="406"/>
    </row>
    <row r="886" spans="1:13" ht="12.2" hidden="1" customHeight="1" outlineLevel="2" x14ac:dyDescent="0.2">
      <c r="A886" s="397" t="s">
        <v>3046</v>
      </c>
      <c r="B886" s="397" t="s">
        <v>1276</v>
      </c>
      <c r="C886" s="397" t="s">
        <v>3096</v>
      </c>
      <c r="D886" s="397" t="s">
        <v>3056</v>
      </c>
      <c r="E886" s="397" t="s">
        <v>1146</v>
      </c>
      <c r="F886" s="397" t="s">
        <v>3097</v>
      </c>
      <c r="G886" s="397" t="s">
        <v>1146</v>
      </c>
      <c r="H886" s="397" t="s">
        <v>1146</v>
      </c>
      <c r="I886" s="397" t="s">
        <v>1146</v>
      </c>
      <c r="J886" s="406"/>
      <c r="K886" s="406">
        <v>50.94</v>
      </c>
      <c r="L886" s="406">
        <v>-89585480.939999998</v>
      </c>
      <c r="M886" s="406"/>
    </row>
    <row r="887" spans="1:13" ht="12.2" hidden="1" customHeight="1" outlineLevel="2" x14ac:dyDescent="0.2">
      <c r="A887" s="397" t="s">
        <v>3046</v>
      </c>
      <c r="B887" s="397" t="s">
        <v>1276</v>
      </c>
      <c r="C887" s="397" t="s">
        <v>2463</v>
      </c>
      <c r="D887" s="397" t="s">
        <v>2464</v>
      </c>
      <c r="E887" s="397" t="s">
        <v>1146</v>
      </c>
      <c r="F887" s="397" t="s">
        <v>3098</v>
      </c>
      <c r="G887" s="397" t="s">
        <v>1146</v>
      </c>
      <c r="H887" s="397" t="s">
        <v>1146</v>
      </c>
      <c r="I887" s="397" t="s">
        <v>1146</v>
      </c>
      <c r="J887" s="406"/>
      <c r="K887" s="406">
        <v>754.39</v>
      </c>
      <c r="L887" s="406">
        <v>-89586235.329999998</v>
      </c>
      <c r="M887" s="406"/>
    </row>
    <row r="888" spans="1:13" ht="12.2" hidden="1" customHeight="1" outlineLevel="2" x14ac:dyDescent="0.2">
      <c r="A888" s="397" t="s">
        <v>3046</v>
      </c>
      <c r="B888" s="397" t="s">
        <v>1276</v>
      </c>
      <c r="C888" s="397" t="s">
        <v>1466</v>
      </c>
      <c r="D888" s="397" t="s">
        <v>1467</v>
      </c>
      <c r="E888" s="397" t="s">
        <v>1146</v>
      </c>
      <c r="F888" s="397" t="s">
        <v>3099</v>
      </c>
      <c r="G888" s="397" t="s">
        <v>1146</v>
      </c>
      <c r="H888" s="397" t="s">
        <v>1146</v>
      </c>
      <c r="I888" s="397" t="s">
        <v>1146</v>
      </c>
      <c r="J888" s="406"/>
      <c r="K888" s="406">
        <v>165.81</v>
      </c>
      <c r="L888" s="406">
        <v>-89586401.140000001</v>
      </c>
      <c r="M888" s="406"/>
    </row>
    <row r="889" spans="1:13" ht="12.2" hidden="1" customHeight="1" outlineLevel="2" x14ac:dyDescent="0.2">
      <c r="A889" s="397" t="s">
        <v>3046</v>
      </c>
      <c r="B889" s="397" t="s">
        <v>1282</v>
      </c>
      <c r="C889" s="397" t="s">
        <v>3100</v>
      </c>
      <c r="D889" s="397" t="s">
        <v>3067</v>
      </c>
      <c r="E889" s="397" t="s">
        <v>1146</v>
      </c>
      <c r="F889" s="397" t="s">
        <v>3101</v>
      </c>
      <c r="G889" s="397" t="s">
        <v>1146</v>
      </c>
      <c r="H889" s="397" t="s">
        <v>1146</v>
      </c>
      <c r="I889" s="397" t="s">
        <v>1146</v>
      </c>
      <c r="J889" s="406"/>
      <c r="K889" s="406">
        <v>244.37</v>
      </c>
      <c r="L889" s="406">
        <v>-89586645.510000005</v>
      </c>
      <c r="M889" s="406"/>
    </row>
    <row r="890" spans="1:13" ht="12.2" hidden="1" customHeight="1" outlineLevel="1" x14ac:dyDescent="0.2">
      <c r="A890" s="407" t="s">
        <v>3102</v>
      </c>
      <c r="J890" s="406">
        <f>SUBTOTAL(9,J862:J889)</f>
        <v>0</v>
      </c>
      <c r="K890" s="406">
        <f>SUBTOTAL(9,K862:K889)</f>
        <v>0</v>
      </c>
      <c r="L890" s="406">
        <f>SUBTOTAL(9,L862:L889)</f>
        <v>0</v>
      </c>
      <c r="M890" s="406"/>
    </row>
    <row r="891" spans="1:13" ht="12.2" hidden="1" customHeight="1" outlineLevel="2" x14ac:dyDescent="0.2">
      <c r="A891" s="397" t="s">
        <v>3103</v>
      </c>
      <c r="B891" s="397" t="s">
        <v>1491</v>
      </c>
      <c r="C891" s="397" t="s">
        <v>3104</v>
      </c>
      <c r="D891" s="397" t="s">
        <v>3105</v>
      </c>
      <c r="E891" s="397" t="s">
        <v>1146</v>
      </c>
      <c r="F891" s="397" t="s">
        <v>3106</v>
      </c>
      <c r="G891" s="397" t="s">
        <v>1146</v>
      </c>
      <c r="H891" s="397" t="s">
        <v>1146</v>
      </c>
      <c r="I891" s="397" t="s">
        <v>1146</v>
      </c>
      <c r="J891" s="406"/>
      <c r="K891" s="406">
        <v>12815.59</v>
      </c>
      <c r="L891" s="406">
        <v>-78013375.870000005</v>
      </c>
      <c r="M891" s="406"/>
    </row>
    <row r="892" spans="1:13" ht="12.2" hidden="1" customHeight="1" outlineLevel="2" x14ac:dyDescent="0.2">
      <c r="A892" s="397" t="s">
        <v>3103</v>
      </c>
      <c r="B892" s="397" t="s">
        <v>1491</v>
      </c>
      <c r="C892" s="397" t="s">
        <v>3107</v>
      </c>
      <c r="D892" s="397" t="s">
        <v>3108</v>
      </c>
      <c r="E892" s="397" t="s">
        <v>1146</v>
      </c>
      <c r="F892" s="397" t="s">
        <v>3109</v>
      </c>
      <c r="G892" s="397" t="s">
        <v>1146</v>
      </c>
      <c r="H892" s="397" t="s">
        <v>1146</v>
      </c>
      <c r="I892" s="397" t="s">
        <v>1146</v>
      </c>
      <c r="J892" s="406"/>
      <c r="K892" s="406">
        <v>4.5</v>
      </c>
      <c r="L892" s="406">
        <v>-78013380.370000005</v>
      </c>
      <c r="M892" s="406"/>
    </row>
    <row r="893" spans="1:13" ht="12.2" hidden="1" customHeight="1" outlineLevel="2" x14ac:dyDescent="0.2">
      <c r="A893" s="397" t="s">
        <v>3103</v>
      </c>
      <c r="B893" s="397" t="s">
        <v>1320</v>
      </c>
      <c r="C893" s="397" t="s">
        <v>1507</v>
      </c>
      <c r="D893" s="397" t="s">
        <v>1508</v>
      </c>
      <c r="E893" s="397" t="s">
        <v>1146</v>
      </c>
      <c r="F893" s="397" t="s">
        <v>3110</v>
      </c>
      <c r="G893" s="397" t="s">
        <v>1146</v>
      </c>
      <c r="H893" s="397" t="s">
        <v>1146</v>
      </c>
      <c r="I893" s="397" t="s">
        <v>1146</v>
      </c>
      <c r="J893" s="406"/>
      <c r="K893" s="406">
        <v>89.69</v>
      </c>
      <c r="L893" s="406">
        <v>-78013470.060000002</v>
      </c>
      <c r="M893" s="406"/>
    </row>
    <row r="894" spans="1:13" ht="12.2" hidden="1" customHeight="1" outlineLevel="2" x14ac:dyDescent="0.2">
      <c r="A894" s="397" t="s">
        <v>3103</v>
      </c>
      <c r="B894" s="397" t="s">
        <v>1320</v>
      </c>
      <c r="C894" s="397" t="s">
        <v>3111</v>
      </c>
      <c r="D894" s="397" t="s">
        <v>3112</v>
      </c>
      <c r="E894" s="397" t="s">
        <v>1146</v>
      </c>
      <c r="F894" s="397" t="s">
        <v>3113</v>
      </c>
      <c r="G894" s="397" t="s">
        <v>1146</v>
      </c>
      <c r="H894" s="397" t="s">
        <v>1146</v>
      </c>
      <c r="I894" s="397" t="s">
        <v>1146</v>
      </c>
      <c r="J894" s="406"/>
      <c r="K894" s="406">
        <v>11211</v>
      </c>
      <c r="L894" s="406">
        <v>-78024681.060000002</v>
      </c>
      <c r="M894" s="406"/>
    </row>
    <row r="895" spans="1:13" ht="12.2" hidden="1" customHeight="1" outlineLevel="2" x14ac:dyDescent="0.2">
      <c r="A895" s="397" t="s">
        <v>3103</v>
      </c>
      <c r="B895" s="397" t="s">
        <v>1320</v>
      </c>
      <c r="C895" s="397" t="s">
        <v>1929</v>
      </c>
      <c r="D895" s="397" t="s">
        <v>1571</v>
      </c>
      <c r="E895" s="397" t="s">
        <v>1146</v>
      </c>
      <c r="F895" s="397" t="s">
        <v>3114</v>
      </c>
      <c r="G895" s="397" t="s">
        <v>1146</v>
      </c>
      <c r="H895" s="397" t="s">
        <v>1146</v>
      </c>
      <c r="I895" s="397" t="s">
        <v>1146</v>
      </c>
      <c r="J895" s="406"/>
      <c r="K895" s="406">
        <v>67.27</v>
      </c>
      <c r="L895" s="406">
        <v>-78024748.329999998</v>
      </c>
      <c r="M895" s="406"/>
    </row>
    <row r="896" spans="1:13" ht="12.2" hidden="1" customHeight="1" outlineLevel="2" x14ac:dyDescent="0.2">
      <c r="A896" s="397" t="s">
        <v>3103</v>
      </c>
      <c r="B896" s="397" t="s">
        <v>1320</v>
      </c>
      <c r="C896" s="397" t="s">
        <v>3115</v>
      </c>
      <c r="D896" s="397" t="s">
        <v>3116</v>
      </c>
      <c r="E896" s="397" t="s">
        <v>1146</v>
      </c>
      <c r="F896" s="397" t="s">
        <v>3117</v>
      </c>
      <c r="G896" s="397" t="s">
        <v>1146</v>
      </c>
      <c r="H896" s="397" t="s">
        <v>1146</v>
      </c>
      <c r="I896" s="397" t="s">
        <v>1146</v>
      </c>
      <c r="J896" s="406"/>
      <c r="K896" s="406">
        <v>21917.51</v>
      </c>
      <c r="L896" s="406">
        <v>-78046665.840000004</v>
      </c>
      <c r="M896" s="406"/>
    </row>
    <row r="897" spans="1:13" ht="12.2" hidden="1" customHeight="1" outlineLevel="2" x14ac:dyDescent="0.2">
      <c r="A897" s="397" t="s">
        <v>3103</v>
      </c>
      <c r="B897" s="397" t="s">
        <v>1301</v>
      </c>
      <c r="C897" s="397" t="s">
        <v>3118</v>
      </c>
      <c r="D897" s="397" t="s">
        <v>3119</v>
      </c>
      <c r="E897" s="397" t="s">
        <v>1146</v>
      </c>
      <c r="F897" s="397" t="s">
        <v>3120</v>
      </c>
      <c r="G897" s="397" t="s">
        <v>1146</v>
      </c>
      <c r="H897" s="397" t="s">
        <v>1146</v>
      </c>
      <c r="I897" s="397" t="s">
        <v>1146</v>
      </c>
      <c r="J897" s="406"/>
      <c r="K897" s="406">
        <v>2278.62</v>
      </c>
      <c r="L897" s="406">
        <v>-78048944.459999993</v>
      </c>
      <c r="M897" s="406"/>
    </row>
    <row r="898" spans="1:13" ht="12.2" hidden="1" customHeight="1" outlineLevel="2" x14ac:dyDescent="0.2">
      <c r="A898" s="397" t="s">
        <v>3103</v>
      </c>
      <c r="B898" s="397" t="s">
        <v>1301</v>
      </c>
      <c r="C898" s="397" t="s">
        <v>3118</v>
      </c>
      <c r="D898" s="397" t="s">
        <v>3119</v>
      </c>
      <c r="E898" s="397" t="s">
        <v>1146</v>
      </c>
      <c r="F898" s="397" t="s">
        <v>3121</v>
      </c>
      <c r="G898" s="397" t="s">
        <v>1146</v>
      </c>
      <c r="H898" s="397" t="s">
        <v>1146</v>
      </c>
      <c r="I898" s="397" t="s">
        <v>1146</v>
      </c>
      <c r="J898" s="406"/>
      <c r="K898" s="406">
        <v>784.77</v>
      </c>
      <c r="L898" s="406">
        <v>-78049729.230000004</v>
      </c>
      <c r="M898" s="406"/>
    </row>
    <row r="899" spans="1:13" ht="12.2" hidden="1" customHeight="1" outlineLevel="2" x14ac:dyDescent="0.2">
      <c r="A899" s="397" t="s">
        <v>3103</v>
      </c>
      <c r="B899" s="397" t="s">
        <v>1301</v>
      </c>
      <c r="C899" s="397" t="s">
        <v>3118</v>
      </c>
      <c r="D899" s="397" t="s">
        <v>3119</v>
      </c>
      <c r="E899" s="397" t="s">
        <v>1146</v>
      </c>
      <c r="F899" s="397" t="s">
        <v>3122</v>
      </c>
      <c r="G899" s="397" t="s">
        <v>1146</v>
      </c>
      <c r="H899" s="397" t="s">
        <v>1146</v>
      </c>
      <c r="I899" s="397" t="s">
        <v>1146</v>
      </c>
      <c r="J899" s="406"/>
      <c r="K899" s="406">
        <v>7699.17</v>
      </c>
      <c r="L899" s="406">
        <v>-78057428.400000006</v>
      </c>
      <c r="M899" s="406"/>
    </row>
    <row r="900" spans="1:13" ht="12.2" hidden="1" customHeight="1" outlineLevel="2" x14ac:dyDescent="0.2">
      <c r="A900" s="397" t="s">
        <v>3103</v>
      </c>
      <c r="B900" s="397" t="s">
        <v>1301</v>
      </c>
      <c r="C900" s="397" t="s">
        <v>3123</v>
      </c>
      <c r="D900" s="397" t="s">
        <v>3124</v>
      </c>
      <c r="E900" s="397" t="s">
        <v>1146</v>
      </c>
      <c r="F900" s="397" t="s">
        <v>3125</v>
      </c>
      <c r="G900" s="397" t="s">
        <v>1146</v>
      </c>
      <c r="H900" s="397" t="s">
        <v>1146</v>
      </c>
      <c r="I900" s="397" t="s">
        <v>1146</v>
      </c>
      <c r="J900" s="406"/>
      <c r="K900" s="406">
        <v>13453.2</v>
      </c>
      <c r="L900" s="406">
        <v>-78070881.599999994</v>
      </c>
      <c r="M900" s="406"/>
    </row>
    <row r="901" spans="1:13" ht="12.2" hidden="1" customHeight="1" outlineLevel="2" x14ac:dyDescent="0.2">
      <c r="A901" s="397" t="s">
        <v>3103</v>
      </c>
      <c r="B901" s="397" t="s">
        <v>1301</v>
      </c>
      <c r="C901" s="397" t="s">
        <v>3126</v>
      </c>
      <c r="D901" s="397" t="s">
        <v>3127</v>
      </c>
      <c r="E901" s="397" t="s">
        <v>1146</v>
      </c>
      <c r="F901" s="397" t="s">
        <v>3128</v>
      </c>
      <c r="G901" s="397" t="s">
        <v>1146</v>
      </c>
      <c r="H901" s="397" t="s">
        <v>1146</v>
      </c>
      <c r="I901" s="397" t="s">
        <v>1146</v>
      </c>
      <c r="J901" s="406"/>
      <c r="K901" s="406">
        <v>6053.94</v>
      </c>
      <c r="L901" s="406">
        <v>-78076935.540000007</v>
      </c>
      <c r="M901" s="406"/>
    </row>
    <row r="902" spans="1:13" ht="12.2" hidden="1" customHeight="1" outlineLevel="2" x14ac:dyDescent="0.2">
      <c r="A902" s="397" t="s">
        <v>3103</v>
      </c>
      <c r="B902" s="397" t="s">
        <v>1301</v>
      </c>
      <c r="C902" s="397" t="s">
        <v>3129</v>
      </c>
      <c r="D902" s="397" t="s">
        <v>3130</v>
      </c>
      <c r="E902" s="397" t="s">
        <v>1146</v>
      </c>
      <c r="F902" s="397" t="s">
        <v>3131</v>
      </c>
      <c r="G902" s="397" t="s">
        <v>1146</v>
      </c>
      <c r="H902" s="397" t="s">
        <v>1146</v>
      </c>
      <c r="I902" s="397" t="s">
        <v>1146</v>
      </c>
      <c r="J902" s="406"/>
      <c r="K902" s="406">
        <v>4.4800000000000004</v>
      </c>
      <c r="L902" s="406">
        <v>-78076940.019999996</v>
      </c>
      <c r="M902" s="406"/>
    </row>
    <row r="903" spans="1:13" ht="12.2" hidden="1" customHeight="1" outlineLevel="2" x14ac:dyDescent="0.2">
      <c r="A903" s="397" t="s">
        <v>3103</v>
      </c>
      <c r="B903" s="397" t="s">
        <v>1182</v>
      </c>
      <c r="C903" s="397" t="s">
        <v>1828</v>
      </c>
      <c r="D903" s="397" t="s">
        <v>1829</v>
      </c>
      <c r="E903" s="397" t="s">
        <v>1146</v>
      </c>
      <c r="F903" s="397" t="s">
        <v>3132</v>
      </c>
      <c r="G903" s="397" t="s">
        <v>1146</v>
      </c>
      <c r="H903" s="397" t="s">
        <v>1146</v>
      </c>
      <c r="I903" s="397" t="s">
        <v>1146</v>
      </c>
      <c r="J903" s="406"/>
      <c r="K903" s="406">
        <v>722.21</v>
      </c>
      <c r="L903" s="406">
        <v>-78077662.230000004</v>
      </c>
      <c r="M903" s="406"/>
    </row>
    <row r="904" spans="1:13" ht="12.2" hidden="1" customHeight="1" outlineLevel="2" x14ac:dyDescent="0.2">
      <c r="A904" s="397" t="s">
        <v>3103</v>
      </c>
      <c r="B904" s="397" t="s">
        <v>1569</v>
      </c>
      <c r="C904" s="397" t="s">
        <v>3133</v>
      </c>
      <c r="D904" s="397" t="s">
        <v>2086</v>
      </c>
      <c r="E904" s="397" t="s">
        <v>1146</v>
      </c>
      <c r="F904" s="397" t="s">
        <v>3134</v>
      </c>
      <c r="G904" s="397" t="s">
        <v>1146</v>
      </c>
      <c r="H904" s="397" t="s">
        <v>1146</v>
      </c>
      <c r="I904" s="397" t="s">
        <v>1146</v>
      </c>
      <c r="J904" s="406"/>
      <c r="K904" s="406">
        <v>22.42</v>
      </c>
      <c r="L904" s="406">
        <v>-78077684.650000006</v>
      </c>
      <c r="M904" s="406"/>
    </row>
    <row r="905" spans="1:13" ht="12.2" hidden="1" customHeight="1" outlineLevel="2" x14ac:dyDescent="0.2">
      <c r="A905" s="397" t="s">
        <v>3103</v>
      </c>
      <c r="B905" s="397" t="s">
        <v>1189</v>
      </c>
      <c r="C905" s="397" t="s">
        <v>3135</v>
      </c>
      <c r="D905" s="397" t="s">
        <v>3136</v>
      </c>
      <c r="E905" s="397" t="s">
        <v>1146</v>
      </c>
      <c r="F905" s="397" t="s">
        <v>3137</v>
      </c>
      <c r="G905" s="397" t="s">
        <v>1146</v>
      </c>
      <c r="H905" s="397" t="s">
        <v>1146</v>
      </c>
      <c r="I905" s="397" t="s">
        <v>1146</v>
      </c>
      <c r="J905" s="406"/>
      <c r="K905" s="406">
        <v>2821.63</v>
      </c>
      <c r="L905" s="406">
        <v>-78080506.280000001</v>
      </c>
      <c r="M905" s="406"/>
    </row>
    <row r="906" spans="1:13" ht="12.2" hidden="1" customHeight="1" outlineLevel="2" x14ac:dyDescent="0.2">
      <c r="A906" s="397" t="s">
        <v>3103</v>
      </c>
      <c r="B906" s="397" t="s">
        <v>1363</v>
      </c>
      <c r="C906" s="397" t="s">
        <v>2101</v>
      </c>
      <c r="D906" s="397" t="s">
        <v>2040</v>
      </c>
      <c r="E906" s="397" t="s">
        <v>1146</v>
      </c>
      <c r="F906" s="397" t="s">
        <v>3138</v>
      </c>
      <c r="G906" s="397" t="s">
        <v>1146</v>
      </c>
      <c r="H906" s="397" t="s">
        <v>1146</v>
      </c>
      <c r="I906" s="397" t="s">
        <v>1146</v>
      </c>
      <c r="J906" s="406"/>
      <c r="K906" s="406">
        <v>6.77</v>
      </c>
      <c r="L906" s="406">
        <v>-78080513.049999997</v>
      </c>
      <c r="M906" s="406"/>
    </row>
    <row r="907" spans="1:13" ht="12.2" hidden="1" customHeight="1" outlineLevel="2" x14ac:dyDescent="0.2">
      <c r="A907" s="397" t="s">
        <v>3103</v>
      </c>
      <c r="B907" s="397" t="s">
        <v>1197</v>
      </c>
      <c r="C907" s="397" t="s">
        <v>3139</v>
      </c>
      <c r="D907" s="397" t="s">
        <v>3140</v>
      </c>
      <c r="E907" s="397" t="s">
        <v>1146</v>
      </c>
      <c r="F907" s="397" t="s">
        <v>3141</v>
      </c>
      <c r="G907" s="397" t="s">
        <v>1146</v>
      </c>
      <c r="H907" s="397" t="s">
        <v>1146</v>
      </c>
      <c r="I907" s="397" t="s">
        <v>1146</v>
      </c>
      <c r="J907" s="406"/>
      <c r="K907" s="406">
        <v>90.29</v>
      </c>
      <c r="L907" s="406">
        <v>-78080603.340000004</v>
      </c>
      <c r="M907" s="406"/>
    </row>
    <row r="908" spans="1:13" ht="12.2" hidden="1" customHeight="1" outlineLevel="2" x14ac:dyDescent="0.2">
      <c r="A908" s="397" t="s">
        <v>3103</v>
      </c>
      <c r="B908" s="397" t="s">
        <v>1209</v>
      </c>
      <c r="C908" s="397" t="s">
        <v>3142</v>
      </c>
      <c r="D908" s="397" t="s">
        <v>3143</v>
      </c>
      <c r="E908" s="397" t="s">
        <v>1146</v>
      </c>
      <c r="F908" s="397" t="s">
        <v>3144</v>
      </c>
      <c r="G908" s="397" t="s">
        <v>1146</v>
      </c>
      <c r="H908" s="397" t="s">
        <v>1146</v>
      </c>
      <c r="I908" s="397" t="s">
        <v>1146</v>
      </c>
      <c r="J908" s="406"/>
      <c r="K908" s="406">
        <v>467.35</v>
      </c>
      <c r="L908" s="406">
        <v>-78081070.689999998</v>
      </c>
      <c r="M908" s="406"/>
    </row>
    <row r="909" spans="1:13" ht="12.2" hidden="1" customHeight="1" outlineLevel="2" x14ac:dyDescent="0.2">
      <c r="A909" s="397" t="s">
        <v>3103</v>
      </c>
      <c r="B909" s="397" t="s">
        <v>1209</v>
      </c>
      <c r="C909" s="397" t="s">
        <v>3145</v>
      </c>
      <c r="D909" s="397" t="s">
        <v>3146</v>
      </c>
      <c r="E909" s="397" t="s">
        <v>1146</v>
      </c>
      <c r="F909" s="397" t="s">
        <v>3147</v>
      </c>
      <c r="G909" s="397" t="s">
        <v>1146</v>
      </c>
      <c r="H909" s="397" t="s">
        <v>1146</v>
      </c>
      <c r="I909" s="397" t="s">
        <v>1146</v>
      </c>
      <c r="J909" s="406"/>
      <c r="K909" s="406">
        <v>134.05000000000001</v>
      </c>
      <c r="L909" s="406">
        <v>-78081204.739999995</v>
      </c>
      <c r="M909" s="406"/>
    </row>
    <row r="910" spans="1:13" ht="12.2" hidden="1" customHeight="1" outlineLevel="2" x14ac:dyDescent="0.2">
      <c r="A910" s="397" t="s">
        <v>3103</v>
      </c>
      <c r="B910" s="397" t="s">
        <v>1212</v>
      </c>
      <c r="C910" s="397" t="s">
        <v>3148</v>
      </c>
      <c r="D910" s="397" t="s">
        <v>3149</v>
      </c>
      <c r="E910" s="397" t="s">
        <v>1146</v>
      </c>
      <c r="F910" s="397" t="s">
        <v>3150</v>
      </c>
      <c r="G910" s="397" t="s">
        <v>1146</v>
      </c>
      <c r="H910" s="397" t="s">
        <v>1146</v>
      </c>
      <c r="I910" s="397" t="s">
        <v>1146</v>
      </c>
      <c r="J910" s="406"/>
      <c r="K910" s="406">
        <v>45.14</v>
      </c>
      <c r="L910" s="406">
        <v>-78081249.879999995</v>
      </c>
      <c r="M910" s="406"/>
    </row>
    <row r="911" spans="1:13" ht="12.2" hidden="1" customHeight="1" outlineLevel="2" x14ac:dyDescent="0.2">
      <c r="A911" s="397" t="s">
        <v>3103</v>
      </c>
      <c r="B911" s="397" t="s">
        <v>1212</v>
      </c>
      <c r="C911" s="397" t="s">
        <v>1856</v>
      </c>
      <c r="D911" s="397" t="s">
        <v>1857</v>
      </c>
      <c r="E911" s="397" t="s">
        <v>1146</v>
      </c>
      <c r="F911" s="397" t="s">
        <v>3151</v>
      </c>
      <c r="G911" s="397" t="s">
        <v>1146</v>
      </c>
      <c r="H911" s="397" t="s">
        <v>1146</v>
      </c>
      <c r="I911" s="397" t="s">
        <v>1146</v>
      </c>
      <c r="J911" s="406"/>
      <c r="K911" s="406">
        <v>28.22</v>
      </c>
      <c r="L911" s="406">
        <v>-78081278.099999994</v>
      </c>
      <c r="M911" s="406"/>
    </row>
    <row r="912" spans="1:13" ht="12.2" hidden="1" customHeight="1" outlineLevel="2" x14ac:dyDescent="0.2">
      <c r="A912" s="397" t="s">
        <v>3103</v>
      </c>
      <c r="B912" s="397" t="s">
        <v>1212</v>
      </c>
      <c r="C912" s="397" t="s">
        <v>1219</v>
      </c>
      <c r="D912" s="397" t="s">
        <v>1220</v>
      </c>
      <c r="E912" s="397" t="s">
        <v>1146</v>
      </c>
      <c r="F912" s="397" t="s">
        <v>3152</v>
      </c>
      <c r="G912" s="397" t="s">
        <v>1146</v>
      </c>
      <c r="H912" s="397" t="s">
        <v>1146</v>
      </c>
      <c r="I912" s="397" t="s">
        <v>1146</v>
      </c>
      <c r="J912" s="406"/>
      <c r="K912" s="406">
        <v>7.45</v>
      </c>
      <c r="L912" s="406">
        <v>-78081285.549999997</v>
      </c>
      <c r="M912" s="406"/>
    </row>
    <row r="913" spans="1:13" ht="12.2" hidden="1" customHeight="1" outlineLevel="2" x14ac:dyDescent="0.2">
      <c r="A913" s="397" t="s">
        <v>3103</v>
      </c>
      <c r="B913" s="397" t="s">
        <v>1212</v>
      </c>
      <c r="C913" s="397" t="s">
        <v>3153</v>
      </c>
      <c r="D913" s="397" t="s">
        <v>3116</v>
      </c>
      <c r="E913" s="397" t="s">
        <v>1146</v>
      </c>
      <c r="F913" s="397" t="s">
        <v>3154</v>
      </c>
      <c r="G913" s="397" t="s">
        <v>1146</v>
      </c>
      <c r="H913" s="397" t="s">
        <v>1146</v>
      </c>
      <c r="I913" s="397" t="s">
        <v>1146</v>
      </c>
      <c r="J913" s="406"/>
      <c r="K913" s="406">
        <v>134.05000000000001</v>
      </c>
      <c r="L913" s="406">
        <v>-78081419.599999994</v>
      </c>
      <c r="M913" s="406"/>
    </row>
    <row r="914" spans="1:13" ht="12.2" hidden="1" customHeight="1" outlineLevel="2" x14ac:dyDescent="0.2">
      <c r="A914" s="397" t="s">
        <v>3103</v>
      </c>
      <c r="B914" s="397" t="s">
        <v>1403</v>
      </c>
      <c r="C914" s="397" t="s">
        <v>3155</v>
      </c>
      <c r="D914" s="397" t="s">
        <v>2715</v>
      </c>
      <c r="E914" s="397" t="s">
        <v>1146</v>
      </c>
      <c r="F914" s="397" t="s">
        <v>3156</v>
      </c>
      <c r="G914" s="397" t="s">
        <v>1146</v>
      </c>
      <c r="H914" s="397" t="s">
        <v>1146</v>
      </c>
      <c r="I914" s="397" t="s">
        <v>1146</v>
      </c>
      <c r="J914" s="406"/>
      <c r="K914" s="406">
        <v>45.25</v>
      </c>
      <c r="L914" s="406">
        <v>-78081464.849999994</v>
      </c>
      <c r="M914" s="406"/>
    </row>
    <row r="915" spans="1:13" ht="12.2" hidden="1" customHeight="1" outlineLevel="2" x14ac:dyDescent="0.2">
      <c r="A915" s="397" t="s">
        <v>3103</v>
      </c>
      <c r="B915" s="397" t="s">
        <v>1409</v>
      </c>
      <c r="C915" s="397" t="s">
        <v>3157</v>
      </c>
      <c r="D915" s="397" t="s">
        <v>3108</v>
      </c>
      <c r="E915" s="397" t="s">
        <v>1146</v>
      </c>
      <c r="F915" s="397" t="s">
        <v>3158</v>
      </c>
      <c r="G915" s="397" t="s">
        <v>1146</v>
      </c>
      <c r="H915" s="397" t="s">
        <v>1146</v>
      </c>
      <c r="I915" s="397" t="s">
        <v>1146</v>
      </c>
      <c r="J915" s="406"/>
      <c r="K915" s="406">
        <v>4.5199999999999996</v>
      </c>
      <c r="L915" s="406">
        <v>-78081469.370000005</v>
      </c>
      <c r="M915" s="406"/>
    </row>
    <row r="916" spans="1:13" ht="12.2" hidden="1" customHeight="1" outlineLevel="2" x14ac:dyDescent="0.2">
      <c r="A916" s="397" t="s">
        <v>3103</v>
      </c>
      <c r="B916" s="397" t="s">
        <v>1227</v>
      </c>
      <c r="C916" s="397" t="s">
        <v>3159</v>
      </c>
      <c r="D916" s="397" t="s">
        <v>2715</v>
      </c>
      <c r="E916" s="397" t="s">
        <v>1146</v>
      </c>
      <c r="F916" s="397" t="s">
        <v>3160</v>
      </c>
      <c r="G916" s="397" t="s">
        <v>1146</v>
      </c>
      <c r="H916" s="397" t="s">
        <v>1146</v>
      </c>
      <c r="I916" s="397" t="s">
        <v>1146</v>
      </c>
      <c r="J916" s="406"/>
      <c r="K916" s="406">
        <v>54.3</v>
      </c>
      <c r="L916" s="406">
        <v>-78081523.670000002</v>
      </c>
      <c r="M916" s="406"/>
    </row>
    <row r="917" spans="1:13" ht="12.2" hidden="1" customHeight="1" outlineLevel="2" x14ac:dyDescent="0.2">
      <c r="A917" s="397" t="s">
        <v>3103</v>
      </c>
      <c r="B917" s="397" t="s">
        <v>1227</v>
      </c>
      <c r="C917" s="397" t="s">
        <v>3161</v>
      </c>
      <c r="D917" s="397" t="s">
        <v>3116</v>
      </c>
      <c r="E917" s="397" t="s">
        <v>1146</v>
      </c>
      <c r="F917" s="397" t="s">
        <v>3162</v>
      </c>
      <c r="G917" s="397" t="s">
        <v>1146</v>
      </c>
      <c r="H917" s="397" t="s">
        <v>1146</v>
      </c>
      <c r="I917" s="397" t="s">
        <v>1146</v>
      </c>
      <c r="J917" s="406"/>
      <c r="K917" s="406">
        <v>7239.68</v>
      </c>
      <c r="L917" s="406">
        <v>-78088763.349999994</v>
      </c>
      <c r="M917" s="406"/>
    </row>
    <row r="918" spans="1:13" ht="12.2" hidden="1" customHeight="1" outlineLevel="2" x14ac:dyDescent="0.2">
      <c r="A918" s="397" t="s">
        <v>3103</v>
      </c>
      <c r="B918" s="397" t="s">
        <v>1308</v>
      </c>
      <c r="C918" s="397" t="s">
        <v>3163</v>
      </c>
      <c r="D918" s="397" t="s">
        <v>2086</v>
      </c>
      <c r="E918" s="397" t="s">
        <v>1146</v>
      </c>
      <c r="F918" s="397" t="s">
        <v>3164</v>
      </c>
      <c r="G918" s="397" t="s">
        <v>1146</v>
      </c>
      <c r="H918" s="397" t="s">
        <v>1146</v>
      </c>
      <c r="I918" s="397" t="s">
        <v>1146</v>
      </c>
      <c r="J918" s="406"/>
      <c r="K918" s="406">
        <v>11.31</v>
      </c>
      <c r="L918" s="406">
        <v>-78088774.659999996</v>
      </c>
      <c r="M918" s="406"/>
    </row>
    <row r="919" spans="1:13" ht="12.2" hidden="1" customHeight="1" outlineLevel="2" x14ac:dyDescent="0.2">
      <c r="A919" s="397" t="s">
        <v>3103</v>
      </c>
      <c r="B919" s="397" t="s">
        <v>1245</v>
      </c>
      <c r="C919" s="397" t="s">
        <v>3165</v>
      </c>
      <c r="D919" s="397" t="s">
        <v>2086</v>
      </c>
      <c r="E919" s="397" t="s">
        <v>1146</v>
      </c>
      <c r="F919" s="397" t="s">
        <v>3166</v>
      </c>
      <c r="G919" s="397" t="s">
        <v>1146</v>
      </c>
      <c r="H919" s="397" t="s">
        <v>1146</v>
      </c>
      <c r="I919" s="397" t="s">
        <v>1146</v>
      </c>
      <c r="J919" s="406"/>
      <c r="K919" s="406">
        <v>22.68</v>
      </c>
      <c r="L919" s="406">
        <v>-78088797.340000004</v>
      </c>
      <c r="M919" s="406"/>
    </row>
    <row r="920" spans="1:13" ht="12.2" hidden="1" customHeight="1" outlineLevel="2" x14ac:dyDescent="0.2">
      <c r="A920" s="397" t="s">
        <v>3103</v>
      </c>
      <c r="B920" s="397" t="s">
        <v>1245</v>
      </c>
      <c r="C920" s="397" t="s">
        <v>2333</v>
      </c>
      <c r="D920" s="397" t="s">
        <v>2334</v>
      </c>
      <c r="E920" s="397" t="s">
        <v>1146</v>
      </c>
      <c r="F920" s="397" t="s">
        <v>3167</v>
      </c>
      <c r="G920" s="397" t="s">
        <v>1146</v>
      </c>
      <c r="H920" s="397" t="s">
        <v>1146</v>
      </c>
      <c r="I920" s="397" t="s">
        <v>1146</v>
      </c>
      <c r="J920" s="406"/>
      <c r="K920" s="406">
        <v>3833</v>
      </c>
      <c r="L920" s="406">
        <v>-78092630.340000004</v>
      </c>
      <c r="M920" s="406"/>
    </row>
    <row r="921" spans="1:13" ht="12.2" hidden="1" customHeight="1" outlineLevel="2" x14ac:dyDescent="0.2">
      <c r="A921" s="397" t="s">
        <v>3103</v>
      </c>
      <c r="B921" s="397" t="s">
        <v>1245</v>
      </c>
      <c r="C921" s="397" t="s">
        <v>3168</v>
      </c>
      <c r="D921" s="397" t="s">
        <v>3169</v>
      </c>
      <c r="E921" s="397" t="s">
        <v>1146</v>
      </c>
      <c r="F921" s="397" t="s">
        <v>3170</v>
      </c>
      <c r="G921" s="397" t="s">
        <v>1146</v>
      </c>
      <c r="H921" s="397" t="s">
        <v>1146</v>
      </c>
      <c r="I921" s="397" t="s">
        <v>1146</v>
      </c>
      <c r="J921" s="406"/>
      <c r="K921" s="406">
        <v>4.5199999999999996</v>
      </c>
      <c r="L921" s="406">
        <v>-78092634.859999999</v>
      </c>
      <c r="M921" s="406"/>
    </row>
    <row r="922" spans="1:13" ht="12.2" hidden="1" customHeight="1" outlineLevel="2" x14ac:dyDescent="0.2">
      <c r="A922" s="397" t="s">
        <v>3103</v>
      </c>
      <c r="B922" s="397" t="s">
        <v>1245</v>
      </c>
      <c r="C922" s="397" t="s">
        <v>3171</v>
      </c>
      <c r="D922" s="397" t="s">
        <v>3140</v>
      </c>
      <c r="E922" s="397" t="s">
        <v>1146</v>
      </c>
      <c r="F922" s="397" t="s">
        <v>3172</v>
      </c>
      <c r="G922" s="397" t="s">
        <v>1146</v>
      </c>
      <c r="H922" s="397" t="s">
        <v>1146</v>
      </c>
      <c r="I922" s="397" t="s">
        <v>1146</v>
      </c>
      <c r="J922" s="406"/>
      <c r="K922" s="406">
        <v>90.5</v>
      </c>
      <c r="L922" s="406">
        <v>-78092725.359999999</v>
      </c>
      <c r="M922" s="406"/>
    </row>
    <row r="923" spans="1:13" ht="12.2" hidden="1" customHeight="1" outlineLevel="2" x14ac:dyDescent="0.2">
      <c r="A923" s="397" t="s">
        <v>3103</v>
      </c>
      <c r="B923" s="397" t="s">
        <v>1245</v>
      </c>
      <c r="C923" s="397" t="s">
        <v>3173</v>
      </c>
      <c r="D923" s="397" t="s">
        <v>3140</v>
      </c>
      <c r="E923" s="397" t="s">
        <v>1146</v>
      </c>
      <c r="F923" s="397" t="s">
        <v>3174</v>
      </c>
      <c r="G923" s="397" t="s">
        <v>1146</v>
      </c>
      <c r="H923" s="397" t="s">
        <v>1146</v>
      </c>
      <c r="I923" s="397" t="s">
        <v>1146</v>
      </c>
      <c r="J923" s="406"/>
      <c r="K923" s="406">
        <v>140.27000000000001</v>
      </c>
      <c r="L923" s="406">
        <v>-78092865.629999995</v>
      </c>
      <c r="M923" s="406"/>
    </row>
    <row r="924" spans="1:13" ht="12.2" hidden="1" customHeight="1" outlineLevel="2" x14ac:dyDescent="0.2">
      <c r="A924" s="397" t="s">
        <v>3103</v>
      </c>
      <c r="B924" s="397" t="s">
        <v>1440</v>
      </c>
      <c r="C924" s="397" t="s">
        <v>2787</v>
      </c>
      <c r="D924" s="397" t="s">
        <v>2788</v>
      </c>
      <c r="E924" s="397" t="s">
        <v>1146</v>
      </c>
      <c r="F924" s="397" t="s">
        <v>3175</v>
      </c>
      <c r="G924" s="397" t="s">
        <v>1146</v>
      </c>
      <c r="H924" s="397" t="s">
        <v>1146</v>
      </c>
      <c r="I924" s="397" t="s">
        <v>1146</v>
      </c>
      <c r="J924" s="406"/>
      <c r="K924" s="406">
        <v>17237.310000000001</v>
      </c>
      <c r="L924" s="406">
        <v>-78110102.939999998</v>
      </c>
      <c r="M924" s="406"/>
    </row>
    <row r="925" spans="1:13" ht="12.2" hidden="1" customHeight="1" outlineLevel="2" x14ac:dyDescent="0.2">
      <c r="A925" s="397" t="s">
        <v>3103</v>
      </c>
      <c r="B925" s="397" t="s">
        <v>1440</v>
      </c>
      <c r="C925" s="397" t="s">
        <v>2787</v>
      </c>
      <c r="D925" s="397" t="s">
        <v>2788</v>
      </c>
      <c r="E925" s="397" t="s">
        <v>1146</v>
      </c>
      <c r="F925" s="397" t="s">
        <v>3176</v>
      </c>
      <c r="G925" s="397" t="s">
        <v>1146</v>
      </c>
      <c r="H925" s="397" t="s">
        <v>1146</v>
      </c>
      <c r="I925" s="397" t="s">
        <v>1146</v>
      </c>
      <c r="J925" s="406"/>
      <c r="K925" s="406">
        <v>2375.4499999999998</v>
      </c>
      <c r="L925" s="406">
        <v>-78112478.390000001</v>
      </c>
      <c r="M925" s="406"/>
    </row>
    <row r="926" spans="1:13" ht="12.2" hidden="1" customHeight="1" outlineLevel="2" x14ac:dyDescent="0.2">
      <c r="A926" s="397" t="s">
        <v>3103</v>
      </c>
      <c r="B926" s="397" t="s">
        <v>1440</v>
      </c>
      <c r="C926" s="397" t="s">
        <v>2787</v>
      </c>
      <c r="D926" s="397" t="s">
        <v>2788</v>
      </c>
      <c r="E926" s="397" t="s">
        <v>1146</v>
      </c>
      <c r="F926" s="397" t="s">
        <v>3177</v>
      </c>
      <c r="G926" s="397" t="s">
        <v>1146</v>
      </c>
      <c r="H926" s="397" t="s">
        <v>1146</v>
      </c>
      <c r="I926" s="397" t="s">
        <v>1146</v>
      </c>
      <c r="J926" s="406"/>
      <c r="K926" s="406">
        <v>2055.17</v>
      </c>
      <c r="L926" s="406">
        <v>-78114533.560000002</v>
      </c>
      <c r="M926" s="406"/>
    </row>
    <row r="927" spans="1:13" ht="12.2" hidden="1" customHeight="1" outlineLevel="2" x14ac:dyDescent="0.2">
      <c r="A927" s="397" t="s">
        <v>3103</v>
      </c>
      <c r="B927" s="397" t="s">
        <v>1251</v>
      </c>
      <c r="C927" s="397" t="s">
        <v>3178</v>
      </c>
      <c r="D927" s="397" t="s">
        <v>3140</v>
      </c>
      <c r="E927" s="397" t="s">
        <v>1146</v>
      </c>
      <c r="F927" s="397" t="s">
        <v>3179</v>
      </c>
      <c r="G927" s="397" t="s">
        <v>1146</v>
      </c>
      <c r="H927" s="397" t="s">
        <v>1146</v>
      </c>
      <c r="I927" s="397" t="s">
        <v>1146</v>
      </c>
      <c r="J927" s="406"/>
      <c r="K927" s="406">
        <v>3833</v>
      </c>
      <c r="L927" s="406">
        <v>-78118366.560000002</v>
      </c>
      <c r="M927" s="406"/>
    </row>
    <row r="928" spans="1:13" ht="12.2" hidden="1" customHeight="1" outlineLevel="2" x14ac:dyDescent="0.2">
      <c r="A928" s="397" t="s">
        <v>3103</v>
      </c>
      <c r="B928" s="397" t="s">
        <v>1451</v>
      </c>
      <c r="C928" s="397" t="s">
        <v>3180</v>
      </c>
      <c r="D928" s="397" t="s">
        <v>3169</v>
      </c>
      <c r="E928" s="397" t="s">
        <v>1146</v>
      </c>
      <c r="F928" s="397" t="s">
        <v>3181</v>
      </c>
      <c r="G928" s="397" t="s">
        <v>1146</v>
      </c>
      <c r="H928" s="397" t="s">
        <v>1146</v>
      </c>
      <c r="I928" s="397" t="s">
        <v>1146</v>
      </c>
      <c r="J928" s="406"/>
      <c r="K928" s="406">
        <v>462.65</v>
      </c>
      <c r="L928" s="406">
        <v>-78118829.209999993</v>
      </c>
      <c r="M928" s="406"/>
    </row>
    <row r="929" spans="1:13" ht="12.2" hidden="1" customHeight="1" outlineLevel="2" x14ac:dyDescent="0.2">
      <c r="A929" s="397" t="s">
        <v>3103</v>
      </c>
      <c r="B929" s="397" t="s">
        <v>1451</v>
      </c>
      <c r="C929" s="397" t="s">
        <v>3182</v>
      </c>
      <c r="D929" s="397" t="s">
        <v>1478</v>
      </c>
      <c r="E929" s="397" t="s">
        <v>1146</v>
      </c>
      <c r="F929" s="397" t="s">
        <v>3183</v>
      </c>
      <c r="G929" s="397" t="s">
        <v>1146</v>
      </c>
      <c r="H929" s="397" t="s">
        <v>1146</v>
      </c>
      <c r="I929" s="397" t="s">
        <v>1146</v>
      </c>
      <c r="J929" s="406"/>
      <c r="K929" s="406">
        <v>33.86</v>
      </c>
      <c r="L929" s="406">
        <v>-78118863.069999993</v>
      </c>
      <c r="M929" s="406"/>
    </row>
    <row r="930" spans="1:13" ht="12.2" hidden="1" customHeight="1" outlineLevel="2" x14ac:dyDescent="0.2">
      <c r="A930" s="397" t="s">
        <v>3103</v>
      </c>
      <c r="B930" s="397" t="s">
        <v>1267</v>
      </c>
      <c r="C930" s="397" t="s">
        <v>3184</v>
      </c>
      <c r="D930" s="397" t="s">
        <v>1741</v>
      </c>
      <c r="E930" s="397" t="s">
        <v>1146</v>
      </c>
      <c r="F930" s="397" t="s">
        <v>3185</v>
      </c>
      <c r="G930" s="397" t="s">
        <v>1146</v>
      </c>
      <c r="H930" s="397" t="s">
        <v>1146</v>
      </c>
      <c r="I930" s="397" t="s">
        <v>1146</v>
      </c>
      <c r="J930" s="406"/>
      <c r="K930" s="406">
        <v>256.88</v>
      </c>
      <c r="L930" s="406">
        <v>-78119119.950000003</v>
      </c>
      <c r="M930" s="406"/>
    </row>
    <row r="931" spans="1:13" ht="12.2" hidden="1" customHeight="1" outlineLevel="2" x14ac:dyDescent="0.2">
      <c r="A931" s="397" t="s">
        <v>3103</v>
      </c>
      <c r="B931" s="397" t="s">
        <v>1728</v>
      </c>
      <c r="C931" s="397" t="s">
        <v>3186</v>
      </c>
      <c r="D931" s="397" t="s">
        <v>3140</v>
      </c>
      <c r="E931" s="397" t="s">
        <v>1146</v>
      </c>
      <c r="F931" s="397" t="s">
        <v>3187</v>
      </c>
      <c r="G931" s="397" t="s">
        <v>1146</v>
      </c>
      <c r="H931" s="397" t="s">
        <v>1146</v>
      </c>
      <c r="I931" s="397" t="s">
        <v>1146</v>
      </c>
      <c r="J931" s="406"/>
      <c r="K931" s="406">
        <v>296.85000000000002</v>
      </c>
      <c r="L931" s="406">
        <v>-78119416.799999997</v>
      </c>
      <c r="M931" s="406"/>
    </row>
    <row r="932" spans="1:13" ht="12.2" hidden="1" customHeight="1" outlineLevel="2" x14ac:dyDescent="0.2">
      <c r="A932" s="397" t="s">
        <v>3103</v>
      </c>
      <c r="B932" s="397" t="s">
        <v>1282</v>
      </c>
      <c r="C932" s="397" t="s">
        <v>2500</v>
      </c>
      <c r="D932" s="397" t="s">
        <v>2492</v>
      </c>
      <c r="E932" s="397" t="s">
        <v>1146</v>
      </c>
      <c r="F932" s="397" t="s">
        <v>3188</v>
      </c>
      <c r="G932" s="397" t="s">
        <v>1146</v>
      </c>
      <c r="H932" s="397" t="s">
        <v>1146</v>
      </c>
      <c r="I932" s="397" t="s">
        <v>1146</v>
      </c>
      <c r="J932" s="406"/>
      <c r="K932" s="406">
        <v>450.46</v>
      </c>
      <c r="L932" s="406">
        <v>-78119867.260000005</v>
      </c>
      <c r="M932" s="406"/>
    </row>
    <row r="933" spans="1:13" ht="12.2" hidden="1" customHeight="1" outlineLevel="2" x14ac:dyDescent="0.2">
      <c r="A933" s="397" t="s">
        <v>3103</v>
      </c>
      <c r="B933" s="397" t="s">
        <v>1293</v>
      </c>
      <c r="C933" s="397" t="s">
        <v>3189</v>
      </c>
      <c r="D933" s="397" t="s">
        <v>2086</v>
      </c>
      <c r="E933" s="397" t="s">
        <v>1146</v>
      </c>
      <c r="F933" s="397" t="s">
        <v>3190</v>
      </c>
      <c r="G933" s="397" t="s">
        <v>1146</v>
      </c>
      <c r="H933" s="397" t="s">
        <v>1146</v>
      </c>
      <c r="I933" s="397" t="s">
        <v>1146</v>
      </c>
      <c r="J933" s="406"/>
      <c r="K933" s="406">
        <v>22.52</v>
      </c>
      <c r="L933" s="406">
        <v>-78119889.780000001</v>
      </c>
      <c r="M933" s="406"/>
    </row>
    <row r="934" spans="1:13" ht="12.2" hidden="1" customHeight="1" outlineLevel="1" x14ac:dyDescent="0.2">
      <c r="A934" s="407" t="s">
        <v>3191</v>
      </c>
      <c r="J934" s="406">
        <f>SUBTOTAL(9,J891:J933)</f>
        <v>0</v>
      </c>
      <c r="K934" s="406">
        <f>SUBTOTAL(9,K891:K933)</f>
        <v>0</v>
      </c>
      <c r="L934" s="406">
        <f>SUBTOTAL(9,L891:L933)</f>
        <v>0</v>
      </c>
      <c r="M934" s="406"/>
    </row>
    <row r="935" spans="1:13" ht="12.2" hidden="1" customHeight="1" outlineLevel="2" x14ac:dyDescent="0.2">
      <c r="A935" s="397" t="s">
        <v>3192</v>
      </c>
      <c r="B935" s="397" t="s">
        <v>1484</v>
      </c>
      <c r="C935" s="397" t="s">
        <v>3193</v>
      </c>
      <c r="D935" s="397" t="s">
        <v>3194</v>
      </c>
      <c r="E935" s="397" t="s">
        <v>1146</v>
      </c>
      <c r="F935" s="397" t="s">
        <v>3195</v>
      </c>
      <c r="G935" s="397" t="s">
        <v>1146</v>
      </c>
      <c r="H935" s="397" t="s">
        <v>1146</v>
      </c>
      <c r="I935" s="397" t="s">
        <v>1146</v>
      </c>
      <c r="J935" s="406"/>
      <c r="K935" s="406">
        <v>556.45000000000005</v>
      </c>
      <c r="L935" s="406">
        <v>-860487610.96000004</v>
      </c>
      <c r="M935" s="406"/>
    </row>
    <row r="936" spans="1:13" ht="12.2" hidden="1" customHeight="1" outlineLevel="2" x14ac:dyDescent="0.2">
      <c r="A936" s="397" t="s">
        <v>3192</v>
      </c>
      <c r="B936" s="397" t="s">
        <v>1484</v>
      </c>
      <c r="C936" s="397" t="s">
        <v>3196</v>
      </c>
      <c r="D936" s="397" t="s">
        <v>3194</v>
      </c>
      <c r="E936" s="397" t="s">
        <v>1146</v>
      </c>
      <c r="F936" s="397" t="s">
        <v>3197</v>
      </c>
      <c r="G936" s="397" t="s">
        <v>1146</v>
      </c>
      <c r="H936" s="397" t="s">
        <v>1146</v>
      </c>
      <c r="I936" s="397" t="s">
        <v>1146</v>
      </c>
      <c r="J936" s="406"/>
      <c r="K936" s="406">
        <v>66.31</v>
      </c>
      <c r="L936" s="406">
        <v>-860487677.26999998</v>
      </c>
      <c r="M936" s="406"/>
    </row>
    <row r="937" spans="1:13" ht="12.2" hidden="1" customHeight="1" outlineLevel="2" x14ac:dyDescent="0.2">
      <c r="A937" s="397" t="s">
        <v>3192</v>
      </c>
      <c r="B937" s="397" t="s">
        <v>1484</v>
      </c>
      <c r="C937" s="397" t="s">
        <v>3198</v>
      </c>
      <c r="D937" s="397" t="s">
        <v>3199</v>
      </c>
      <c r="E937" s="397" t="s">
        <v>1146</v>
      </c>
      <c r="F937" s="397" t="s">
        <v>3200</v>
      </c>
      <c r="G937" s="397" t="s">
        <v>1146</v>
      </c>
      <c r="H937" s="397" t="s">
        <v>1146</v>
      </c>
      <c r="I937" s="397" t="s">
        <v>1146</v>
      </c>
      <c r="J937" s="406"/>
      <c r="K937" s="406">
        <v>224.72</v>
      </c>
      <c r="L937" s="406">
        <v>-860487901.99000001</v>
      </c>
      <c r="M937" s="406"/>
    </row>
    <row r="938" spans="1:13" ht="12.2" hidden="1" customHeight="1" outlineLevel="2" x14ac:dyDescent="0.2">
      <c r="A938" s="397" t="s">
        <v>3192</v>
      </c>
      <c r="B938" s="397" t="s">
        <v>1484</v>
      </c>
      <c r="C938" s="397" t="s">
        <v>3201</v>
      </c>
      <c r="D938" s="397" t="s">
        <v>3202</v>
      </c>
      <c r="E938" s="397" t="s">
        <v>1146</v>
      </c>
      <c r="F938" s="397" t="s">
        <v>3203</v>
      </c>
      <c r="G938" s="397" t="s">
        <v>1146</v>
      </c>
      <c r="H938" s="397" t="s">
        <v>1146</v>
      </c>
      <c r="I938" s="397" t="s">
        <v>1146</v>
      </c>
      <c r="J938" s="406"/>
      <c r="K938" s="406">
        <v>468.55</v>
      </c>
      <c r="L938" s="406">
        <v>-860488370.53999996</v>
      </c>
      <c r="M938" s="406"/>
    </row>
    <row r="939" spans="1:13" ht="12.2" hidden="1" customHeight="1" outlineLevel="2" x14ac:dyDescent="0.2">
      <c r="A939" s="397" t="s">
        <v>3192</v>
      </c>
      <c r="B939" s="397" t="s">
        <v>1491</v>
      </c>
      <c r="C939" s="397" t="s">
        <v>2836</v>
      </c>
      <c r="D939" s="397" t="s">
        <v>1396</v>
      </c>
      <c r="E939" s="397" t="s">
        <v>1146</v>
      </c>
      <c r="F939" s="397" t="s">
        <v>3204</v>
      </c>
      <c r="G939" s="397" t="s">
        <v>1146</v>
      </c>
      <c r="H939" s="397" t="s">
        <v>1146</v>
      </c>
      <c r="I939" s="397" t="s">
        <v>1146</v>
      </c>
      <c r="J939" s="406"/>
      <c r="K939" s="406">
        <v>230.15</v>
      </c>
      <c r="L939" s="406">
        <v>-860488600.69000006</v>
      </c>
      <c r="M939" s="406"/>
    </row>
    <row r="940" spans="1:13" ht="12.2" hidden="1" customHeight="1" outlineLevel="2" x14ac:dyDescent="0.2">
      <c r="A940" s="397" t="s">
        <v>3192</v>
      </c>
      <c r="B940" s="397" t="s">
        <v>1143</v>
      </c>
      <c r="C940" s="397" t="s">
        <v>1501</v>
      </c>
      <c r="D940" s="397" t="s">
        <v>1433</v>
      </c>
      <c r="E940" s="397" t="s">
        <v>1146</v>
      </c>
      <c r="F940" s="397" t="s">
        <v>3205</v>
      </c>
      <c r="G940" s="397" t="s">
        <v>1146</v>
      </c>
      <c r="H940" s="397" t="s">
        <v>1146</v>
      </c>
      <c r="I940" s="397" t="s">
        <v>1146</v>
      </c>
      <c r="J940" s="406"/>
      <c r="K940" s="406">
        <v>556.53</v>
      </c>
      <c r="L940" s="406">
        <v>-860489157.22000003</v>
      </c>
      <c r="M940" s="406"/>
    </row>
    <row r="941" spans="1:13" ht="12.2" hidden="1" customHeight="1" outlineLevel="2" x14ac:dyDescent="0.2">
      <c r="A941" s="397" t="s">
        <v>3192</v>
      </c>
      <c r="B941" s="397" t="s">
        <v>1156</v>
      </c>
      <c r="C941" s="397" t="s">
        <v>3206</v>
      </c>
      <c r="D941" s="397" t="s">
        <v>3194</v>
      </c>
      <c r="E941" s="397" t="s">
        <v>1146</v>
      </c>
      <c r="F941" s="397" t="s">
        <v>3207</v>
      </c>
      <c r="G941" s="397" t="s">
        <v>1146</v>
      </c>
      <c r="H941" s="397" t="s">
        <v>1146</v>
      </c>
      <c r="I941" s="397" t="s">
        <v>1146</v>
      </c>
      <c r="J941" s="406"/>
      <c r="K941" s="406">
        <v>15.5</v>
      </c>
      <c r="L941" s="406">
        <v>-860489172.72000003</v>
      </c>
      <c r="M941" s="406"/>
    </row>
    <row r="942" spans="1:13" ht="12.2" hidden="1" customHeight="1" outlineLevel="2" x14ac:dyDescent="0.2">
      <c r="A942" s="397" t="s">
        <v>3192</v>
      </c>
      <c r="B942" s="397" t="s">
        <v>1156</v>
      </c>
      <c r="C942" s="397" t="s">
        <v>1915</v>
      </c>
      <c r="D942" s="397" t="s">
        <v>1564</v>
      </c>
      <c r="E942" s="397" t="s">
        <v>1146</v>
      </c>
      <c r="F942" s="397" t="s">
        <v>3208</v>
      </c>
      <c r="G942" s="397" t="s">
        <v>1146</v>
      </c>
      <c r="H942" s="397" t="s">
        <v>1146</v>
      </c>
      <c r="I942" s="397" t="s">
        <v>1146</v>
      </c>
      <c r="J942" s="406"/>
      <c r="K942" s="406">
        <v>152.38</v>
      </c>
      <c r="L942" s="406">
        <v>-860489325.10000002</v>
      </c>
      <c r="M942" s="406"/>
    </row>
    <row r="943" spans="1:13" ht="12.2" hidden="1" customHeight="1" outlineLevel="2" x14ac:dyDescent="0.2">
      <c r="A943" s="397" t="s">
        <v>3192</v>
      </c>
      <c r="B943" s="397" t="s">
        <v>1822</v>
      </c>
      <c r="C943" s="397" t="s">
        <v>1823</v>
      </c>
      <c r="D943" s="397" t="s">
        <v>1824</v>
      </c>
      <c r="E943" s="397" t="s">
        <v>1146</v>
      </c>
      <c r="F943" s="397" t="s">
        <v>3209</v>
      </c>
      <c r="G943" s="397" t="s">
        <v>1146</v>
      </c>
      <c r="H943" s="397" t="s">
        <v>1146</v>
      </c>
      <c r="I943" s="397" t="s">
        <v>1146</v>
      </c>
      <c r="J943" s="406"/>
      <c r="K943" s="406">
        <v>1750.04</v>
      </c>
      <c r="L943" s="406">
        <v>-860491075.13999999</v>
      </c>
      <c r="M943" s="406"/>
    </row>
    <row r="944" spans="1:13" ht="12.2" hidden="1" customHeight="1" outlineLevel="2" x14ac:dyDescent="0.2">
      <c r="A944" s="397" t="s">
        <v>3192</v>
      </c>
      <c r="B944" s="397" t="s">
        <v>1822</v>
      </c>
      <c r="C944" s="397" t="s">
        <v>1917</v>
      </c>
      <c r="D944" s="397" t="s">
        <v>1433</v>
      </c>
      <c r="E944" s="397" t="s">
        <v>1146</v>
      </c>
      <c r="F944" s="397" t="s">
        <v>3210</v>
      </c>
      <c r="G944" s="397" t="s">
        <v>1146</v>
      </c>
      <c r="H944" s="397" t="s">
        <v>1146</v>
      </c>
      <c r="I944" s="397" t="s">
        <v>1146</v>
      </c>
      <c r="J944" s="406"/>
      <c r="K944" s="406">
        <v>132.5</v>
      </c>
      <c r="L944" s="406">
        <v>-860491207.63999999</v>
      </c>
      <c r="M944" s="406"/>
    </row>
    <row r="945" spans="1:13" ht="12.2" hidden="1" customHeight="1" outlineLevel="2" x14ac:dyDescent="0.2">
      <c r="A945" s="397" t="s">
        <v>3192</v>
      </c>
      <c r="B945" s="397" t="s">
        <v>1320</v>
      </c>
      <c r="C945" s="397" t="s">
        <v>2853</v>
      </c>
      <c r="D945" s="397" t="s">
        <v>2208</v>
      </c>
      <c r="E945" s="397" t="s">
        <v>1146</v>
      </c>
      <c r="F945" s="397" t="s">
        <v>3211</v>
      </c>
      <c r="G945" s="397" t="s">
        <v>1146</v>
      </c>
      <c r="H945" s="397" t="s">
        <v>1146</v>
      </c>
      <c r="I945" s="397" t="s">
        <v>1146</v>
      </c>
      <c r="J945" s="406"/>
      <c r="K945" s="406">
        <v>1.27</v>
      </c>
      <c r="L945" s="406">
        <v>-860491208.90999997</v>
      </c>
      <c r="M945" s="406"/>
    </row>
    <row r="946" spans="1:13" ht="12.2" hidden="1" customHeight="1" outlineLevel="2" x14ac:dyDescent="0.2">
      <c r="A946" s="397" t="s">
        <v>3192</v>
      </c>
      <c r="B946" s="397" t="s">
        <v>1320</v>
      </c>
      <c r="C946" s="397" t="s">
        <v>1510</v>
      </c>
      <c r="D946" s="397" t="s">
        <v>1347</v>
      </c>
      <c r="E946" s="397" t="s">
        <v>1146</v>
      </c>
      <c r="F946" s="397" t="s">
        <v>3212</v>
      </c>
      <c r="G946" s="397" t="s">
        <v>1146</v>
      </c>
      <c r="H946" s="397" t="s">
        <v>1146</v>
      </c>
      <c r="I946" s="397" t="s">
        <v>1146</v>
      </c>
      <c r="J946" s="406"/>
      <c r="K946" s="406">
        <v>65.44</v>
      </c>
      <c r="L946" s="406">
        <v>-860491274.35000002</v>
      </c>
      <c r="M946" s="406"/>
    </row>
    <row r="947" spans="1:13" ht="12.2" hidden="1" customHeight="1" outlineLevel="2" x14ac:dyDescent="0.2">
      <c r="A947" s="397" t="s">
        <v>3192</v>
      </c>
      <c r="B947" s="397" t="s">
        <v>1320</v>
      </c>
      <c r="C947" s="397" t="s">
        <v>3213</v>
      </c>
      <c r="D947" s="397" t="s">
        <v>3214</v>
      </c>
      <c r="E947" s="397" t="s">
        <v>1146</v>
      </c>
      <c r="F947" s="397" t="s">
        <v>3215</v>
      </c>
      <c r="G947" s="397" t="s">
        <v>1146</v>
      </c>
      <c r="H947" s="397" t="s">
        <v>1146</v>
      </c>
      <c r="I947" s="397" t="s">
        <v>1146</v>
      </c>
      <c r="J947" s="406"/>
      <c r="K947" s="406">
        <v>235.97</v>
      </c>
      <c r="L947" s="406">
        <v>-860491510.32000005</v>
      </c>
      <c r="M947" s="406"/>
    </row>
    <row r="948" spans="1:13" ht="12.2" hidden="1" customHeight="1" outlineLevel="2" x14ac:dyDescent="0.2">
      <c r="A948" s="397" t="s">
        <v>3192</v>
      </c>
      <c r="B948" s="397" t="s">
        <v>1327</v>
      </c>
      <c r="C948" s="397" t="s">
        <v>1328</v>
      </c>
      <c r="D948" s="397" t="s">
        <v>1329</v>
      </c>
      <c r="E948" s="397" t="s">
        <v>1146</v>
      </c>
      <c r="F948" s="397" t="s">
        <v>3216</v>
      </c>
      <c r="G948" s="397" t="s">
        <v>1146</v>
      </c>
      <c r="H948" s="397" t="s">
        <v>1146</v>
      </c>
      <c r="I948" s="397" t="s">
        <v>1146</v>
      </c>
      <c r="J948" s="406"/>
      <c r="K948" s="406">
        <v>753.86</v>
      </c>
      <c r="L948" s="406">
        <v>-860492264.17999995</v>
      </c>
      <c r="M948" s="406"/>
    </row>
    <row r="949" spans="1:13" ht="12.2" hidden="1" customHeight="1" outlineLevel="2" x14ac:dyDescent="0.2">
      <c r="A949" s="397" t="s">
        <v>3192</v>
      </c>
      <c r="B949" s="397" t="s">
        <v>1327</v>
      </c>
      <c r="C949" s="397" t="s">
        <v>3217</v>
      </c>
      <c r="D949" s="397" t="s">
        <v>3218</v>
      </c>
      <c r="E949" s="397" t="s">
        <v>1146</v>
      </c>
      <c r="F949" s="397" t="s">
        <v>3219</v>
      </c>
      <c r="G949" s="397" t="s">
        <v>1146</v>
      </c>
      <c r="H949" s="397" t="s">
        <v>1146</v>
      </c>
      <c r="I949" s="397" t="s">
        <v>1146</v>
      </c>
      <c r="J949" s="406"/>
      <c r="K949" s="406">
        <v>698.13</v>
      </c>
      <c r="L949" s="406">
        <v>-860492962.30999994</v>
      </c>
      <c r="M949" s="406"/>
    </row>
    <row r="950" spans="1:13" ht="12.2" hidden="1" customHeight="1" outlineLevel="2" x14ac:dyDescent="0.2">
      <c r="A950" s="397" t="s">
        <v>3192</v>
      </c>
      <c r="B950" s="397" t="s">
        <v>1327</v>
      </c>
      <c r="C950" s="397" t="s">
        <v>3220</v>
      </c>
      <c r="D950" s="397" t="s">
        <v>3221</v>
      </c>
      <c r="E950" s="397" t="s">
        <v>1146</v>
      </c>
      <c r="F950" s="397" t="s">
        <v>3222</v>
      </c>
      <c r="G950" s="397" t="s">
        <v>1146</v>
      </c>
      <c r="H950" s="397" t="s">
        <v>1146</v>
      </c>
      <c r="I950" s="397" t="s">
        <v>1146</v>
      </c>
      <c r="J950" s="406"/>
      <c r="K950" s="406">
        <v>9.75</v>
      </c>
      <c r="L950" s="406">
        <v>-860492972.05999994</v>
      </c>
      <c r="M950" s="406"/>
    </row>
    <row r="951" spans="1:13" ht="12.2" hidden="1" customHeight="1" outlineLevel="2" x14ac:dyDescent="0.2">
      <c r="A951" s="397" t="s">
        <v>3192</v>
      </c>
      <c r="B951" s="397" t="s">
        <v>1327</v>
      </c>
      <c r="C951" s="397" t="s">
        <v>3223</v>
      </c>
      <c r="D951" s="397" t="s">
        <v>3224</v>
      </c>
      <c r="E951" s="397" t="s">
        <v>1146</v>
      </c>
      <c r="F951" s="397" t="s">
        <v>3225</v>
      </c>
      <c r="G951" s="397" t="s">
        <v>1146</v>
      </c>
      <c r="H951" s="397" t="s">
        <v>1146</v>
      </c>
      <c r="I951" s="397" t="s">
        <v>1146</v>
      </c>
      <c r="J951" s="406"/>
      <c r="K951" s="406">
        <v>240.9</v>
      </c>
      <c r="L951" s="406">
        <v>-860493212.96000004</v>
      </c>
      <c r="M951" s="406"/>
    </row>
    <row r="952" spans="1:13" ht="12.2" hidden="1" customHeight="1" outlineLevel="2" x14ac:dyDescent="0.2">
      <c r="A952" s="397" t="s">
        <v>3192</v>
      </c>
      <c r="B952" s="397" t="s">
        <v>1327</v>
      </c>
      <c r="C952" s="397" t="s">
        <v>3226</v>
      </c>
      <c r="D952" s="397" t="s">
        <v>2314</v>
      </c>
      <c r="E952" s="397" t="s">
        <v>1146</v>
      </c>
      <c r="F952" s="397" t="s">
        <v>3227</v>
      </c>
      <c r="G952" s="397" t="s">
        <v>1146</v>
      </c>
      <c r="H952" s="397" t="s">
        <v>1146</v>
      </c>
      <c r="I952" s="397" t="s">
        <v>1146</v>
      </c>
      <c r="J952" s="406"/>
      <c r="K952" s="406">
        <v>1121.0999999999999</v>
      </c>
      <c r="L952" s="406">
        <v>-860494334.05999994</v>
      </c>
      <c r="M952" s="406"/>
    </row>
    <row r="953" spans="1:13" ht="12.2" hidden="1" customHeight="1" outlineLevel="2" x14ac:dyDescent="0.2">
      <c r="A953" s="397" t="s">
        <v>3192</v>
      </c>
      <c r="B953" s="397" t="s">
        <v>1165</v>
      </c>
      <c r="C953" s="397" t="s">
        <v>3228</v>
      </c>
      <c r="D953" s="397" t="s">
        <v>3221</v>
      </c>
      <c r="E953" s="397" t="s">
        <v>1146</v>
      </c>
      <c r="F953" s="397" t="s">
        <v>3229</v>
      </c>
      <c r="G953" s="397" t="s">
        <v>1146</v>
      </c>
      <c r="H953" s="397" t="s">
        <v>1146</v>
      </c>
      <c r="I953" s="397" t="s">
        <v>1146</v>
      </c>
      <c r="J953" s="406"/>
      <c r="K953" s="406">
        <v>13.71</v>
      </c>
      <c r="L953" s="406">
        <v>-860494347.76999998</v>
      </c>
      <c r="M953" s="406"/>
    </row>
    <row r="954" spans="1:13" ht="12.2" hidden="1" customHeight="1" outlineLevel="2" x14ac:dyDescent="0.2">
      <c r="A954" s="397" t="s">
        <v>3192</v>
      </c>
      <c r="B954" s="397" t="s">
        <v>1165</v>
      </c>
      <c r="C954" s="397" t="s">
        <v>3230</v>
      </c>
      <c r="D954" s="397" t="s">
        <v>3231</v>
      </c>
      <c r="E954" s="397" t="s">
        <v>1146</v>
      </c>
      <c r="F954" s="397" t="s">
        <v>3232</v>
      </c>
      <c r="G954" s="397" t="s">
        <v>1146</v>
      </c>
      <c r="H954" s="397" t="s">
        <v>1146</v>
      </c>
      <c r="I954" s="397" t="s">
        <v>1146</v>
      </c>
      <c r="J954" s="406"/>
      <c r="K954" s="406">
        <v>29.19</v>
      </c>
      <c r="L954" s="406">
        <v>-860494376.96000004</v>
      </c>
      <c r="M954" s="406"/>
    </row>
    <row r="955" spans="1:13" ht="12.2" hidden="1" customHeight="1" outlineLevel="2" x14ac:dyDescent="0.2">
      <c r="A955" s="397" t="s">
        <v>3192</v>
      </c>
      <c r="B955" s="397" t="s">
        <v>1165</v>
      </c>
      <c r="C955" s="397" t="s">
        <v>1963</v>
      </c>
      <c r="D955" s="397" t="s">
        <v>1964</v>
      </c>
      <c r="E955" s="397" t="s">
        <v>1146</v>
      </c>
      <c r="F955" s="397" t="s">
        <v>3233</v>
      </c>
      <c r="G955" s="397" t="s">
        <v>1146</v>
      </c>
      <c r="H955" s="397" t="s">
        <v>1146</v>
      </c>
      <c r="I955" s="397" t="s">
        <v>1146</v>
      </c>
      <c r="J955" s="406"/>
      <c r="K955" s="406">
        <v>443.11</v>
      </c>
      <c r="L955" s="406">
        <v>-860494820.07000005</v>
      </c>
      <c r="M955" s="406"/>
    </row>
    <row r="956" spans="1:13" ht="12.2" hidden="1" customHeight="1" outlineLevel="2" x14ac:dyDescent="0.2">
      <c r="A956" s="397" t="s">
        <v>3192</v>
      </c>
      <c r="B956" s="397" t="s">
        <v>1165</v>
      </c>
      <c r="C956" s="397" t="s">
        <v>3234</v>
      </c>
      <c r="D956" s="397" t="s">
        <v>3235</v>
      </c>
      <c r="E956" s="397" t="s">
        <v>1146</v>
      </c>
      <c r="F956" s="397" t="s">
        <v>3236</v>
      </c>
      <c r="G956" s="397" t="s">
        <v>1146</v>
      </c>
      <c r="H956" s="397" t="s">
        <v>1146</v>
      </c>
      <c r="I956" s="397" t="s">
        <v>1146</v>
      </c>
      <c r="J956" s="406"/>
      <c r="K956" s="406">
        <v>84.34</v>
      </c>
      <c r="L956" s="406">
        <v>-860494904.40999997</v>
      </c>
      <c r="M956" s="406"/>
    </row>
    <row r="957" spans="1:13" ht="12.2" hidden="1" customHeight="1" outlineLevel="2" x14ac:dyDescent="0.2">
      <c r="A957" s="397" t="s">
        <v>3192</v>
      </c>
      <c r="B957" s="397" t="s">
        <v>1165</v>
      </c>
      <c r="C957" s="397" t="s">
        <v>3237</v>
      </c>
      <c r="D957" s="397" t="s">
        <v>3221</v>
      </c>
      <c r="E957" s="397" t="s">
        <v>1146</v>
      </c>
      <c r="F957" s="397" t="s">
        <v>3238</v>
      </c>
      <c r="G957" s="397" t="s">
        <v>1146</v>
      </c>
      <c r="H957" s="397" t="s">
        <v>1146</v>
      </c>
      <c r="I957" s="397" t="s">
        <v>1146</v>
      </c>
      <c r="J957" s="406"/>
      <c r="K957" s="406">
        <v>14.57</v>
      </c>
      <c r="L957" s="406">
        <v>-860494918.98000002</v>
      </c>
      <c r="M957" s="406"/>
    </row>
    <row r="958" spans="1:13" ht="12.2" hidden="1" customHeight="1" outlineLevel="2" x14ac:dyDescent="0.2">
      <c r="A958" s="397" t="s">
        <v>3192</v>
      </c>
      <c r="B958" s="397" t="s">
        <v>1165</v>
      </c>
      <c r="C958" s="397" t="s">
        <v>3239</v>
      </c>
      <c r="D958" s="397" t="s">
        <v>1365</v>
      </c>
      <c r="E958" s="397" t="s">
        <v>1146</v>
      </c>
      <c r="F958" s="397" t="s">
        <v>3240</v>
      </c>
      <c r="G958" s="397" t="s">
        <v>1146</v>
      </c>
      <c r="H958" s="397" t="s">
        <v>1146</v>
      </c>
      <c r="I958" s="397" t="s">
        <v>1146</v>
      </c>
      <c r="J958" s="406"/>
      <c r="K958" s="406">
        <v>224.22</v>
      </c>
      <c r="L958" s="406">
        <v>-860495143.20000005</v>
      </c>
      <c r="M958" s="406"/>
    </row>
    <row r="959" spans="1:13" ht="12.2" hidden="1" customHeight="1" outlineLevel="2" x14ac:dyDescent="0.2">
      <c r="A959" s="397" t="s">
        <v>3192</v>
      </c>
      <c r="B959" s="397" t="s">
        <v>1165</v>
      </c>
      <c r="C959" s="397" t="s">
        <v>3241</v>
      </c>
      <c r="D959" s="397" t="s">
        <v>3242</v>
      </c>
      <c r="E959" s="397" t="s">
        <v>1146</v>
      </c>
      <c r="F959" s="397" t="s">
        <v>3243</v>
      </c>
      <c r="G959" s="397" t="s">
        <v>1146</v>
      </c>
      <c r="H959" s="397" t="s">
        <v>1146</v>
      </c>
      <c r="I959" s="397" t="s">
        <v>1146</v>
      </c>
      <c r="J959" s="406"/>
      <c r="K959" s="406">
        <v>89.62</v>
      </c>
      <c r="L959" s="406">
        <v>-860495232.82000005</v>
      </c>
      <c r="M959" s="406"/>
    </row>
    <row r="960" spans="1:13" ht="12.2" hidden="1" customHeight="1" outlineLevel="2" x14ac:dyDescent="0.2">
      <c r="A960" s="397" t="s">
        <v>3192</v>
      </c>
      <c r="B960" s="397" t="s">
        <v>1301</v>
      </c>
      <c r="C960" s="397" t="s">
        <v>1339</v>
      </c>
      <c r="D960" s="397" t="s">
        <v>1340</v>
      </c>
      <c r="E960" s="397" t="s">
        <v>1146</v>
      </c>
      <c r="F960" s="397" t="s">
        <v>3244</v>
      </c>
      <c r="G960" s="397" t="s">
        <v>1146</v>
      </c>
      <c r="H960" s="397" t="s">
        <v>1146</v>
      </c>
      <c r="I960" s="397" t="s">
        <v>1146</v>
      </c>
      <c r="J960" s="406"/>
      <c r="K960" s="406">
        <v>797.05</v>
      </c>
      <c r="L960" s="406">
        <v>-860496029.87</v>
      </c>
      <c r="M960" s="406"/>
    </row>
    <row r="961" spans="1:13" ht="12.2" hidden="1" customHeight="1" outlineLevel="2" x14ac:dyDescent="0.2">
      <c r="A961" s="397" t="s">
        <v>3192</v>
      </c>
      <c r="B961" s="397" t="s">
        <v>1182</v>
      </c>
      <c r="C961" s="397" t="s">
        <v>3245</v>
      </c>
      <c r="D961" s="397" t="s">
        <v>3246</v>
      </c>
      <c r="E961" s="397" t="s">
        <v>1146</v>
      </c>
      <c r="F961" s="397" t="s">
        <v>3247</v>
      </c>
      <c r="G961" s="397" t="s">
        <v>1146</v>
      </c>
      <c r="H961" s="397" t="s">
        <v>1146</v>
      </c>
      <c r="I961" s="397" t="s">
        <v>1146</v>
      </c>
      <c r="J961" s="406"/>
      <c r="K961" s="406">
        <v>135.99</v>
      </c>
      <c r="L961" s="406">
        <v>-860496165.86000001</v>
      </c>
      <c r="M961" s="406"/>
    </row>
    <row r="962" spans="1:13" ht="12.2" hidden="1" customHeight="1" outlineLevel="2" x14ac:dyDescent="0.2">
      <c r="A962" s="397" t="s">
        <v>3192</v>
      </c>
      <c r="B962" s="397" t="s">
        <v>1182</v>
      </c>
      <c r="C962" s="397" t="s">
        <v>3245</v>
      </c>
      <c r="D962" s="397" t="s">
        <v>3246</v>
      </c>
      <c r="E962" s="397" t="s">
        <v>1146</v>
      </c>
      <c r="F962" s="397" t="s">
        <v>3247</v>
      </c>
      <c r="G962" s="397" t="s">
        <v>1146</v>
      </c>
      <c r="H962" s="397" t="s">
        <v>1146</v>
      </c>
      <c r="I962" s="397" t="s">
        <v>1146</v>
      </c>
      <c r="J962" s="406"/>
      <c r="K962" s="406">
        <v>67.64</v>
      </c>
      <c r="L962" s="406">
        <v>-860496233.5</v>
      </c>
      <c r="M962" s="406"/>
    </row>
    <row r="963" spans="1:13" ht="12.2" hidden="1" customHeight="1" outlineLevel="2" x14ac:dyDescent="0.2">
      <c r="A963" s="397" t="s">
        <v>3192</v>
      </c>
      <c r="B963" s="397" t="s">
        <v>1182</v>
      </c>
      <c r="C963" s="397" t="s">
        <v>3248</v>
      </c>
      <c r="D963" s="397" t="s">
        <v>3249</v>
      </c>
      <c r="E963" s="397" t="s">
        <v>1146</v>
      </c>
      <c r="F963" s="397" t="s">
        <v>3250</v>
      </c>
      <c r="G963" s="397" t="s">
        <v>1146</v>
      </c>
      <c r="H963" s="397" t="s">
        <v>1146</v>
      </c>
      <c r="I963" s="397" t="s">
        <v>1146</v>
      </c>
      <c r="J963" s="406"/>
      <c r="K963" s="406">
        <v>7105.19</v>
      </c>
      <c r="L963" s="406">
        <v>-860503338.69000006</v>
      </c>
      <c r="M963" s="406"/>
    </row>
    <row r="964" spans="1:13" ht="12.2" hidden="1" customHeight="1" outlineLevel="2" x14ac:dyDescent="0.2">
      <c r="A964" s="397" t="s">
        <v>3192</v>
      </c>
      <c r="B964" s="397" t="s">
        <v>1182</v>
      </c>
      <c r="C964" s="397" t="s">
        <v>3251</v>
      </c>
      <c r="D964" s="397" t="s">
        <v>1340</v>
      </c>
      <c r="E964" s="397" t="s">
        <v>1146</v>
      </c>
      <c r="F964" s="397" t="s">
        <v>3252</v>
      </c>
      <c r="G964" s="397" t="s">
        <v>1146</v>
      </c>
      <c r="H964" s="397" t="s">
        <v>1146</v>
      </c>
      <c r="I964" s="397" t="s">
        <v>1146</v>
      </c>
      <c r="J964" s="406"/>
      <c r="K964" s="406">
        <v>1559.46</v>
      </c>
      <c r="L964" s="406">
        <v>-860504898.14999998</v>
      </c>
      <c r="M964" s="406"/>
    </row>
    <row r="965" spans="1:13" ht="12.2" hidden="1" customHeight="1" outlineLevel="2" x14ac:dyDescent="0.2">
      <c r="A965" s="397" t="s">
        <v>3192</v>
      </c>
      <c r="B965" s="397" t="s">
        <v>1182</v>
      </c>
      <c r="C965" s="397" t="s">
        <v>1555</v>
      </c>
      <c r="D965" s="397" t="s">
        <v>1556</v>
      </c>
      <c r="E965" s="397" t="s">
        <v>1146</v>
      </c>
      <c r="F965" s="397" t="s">
        <v>3253</v>
      </c>
      <c r="G965" s="397" t="s">
        <v>1146</v>
      </c>
      <c r="H965" s="397" t="s">
        <v>1146</v>
      </c>
      <c r="I965" s="397" t="s">
        <v>1146</v>
      </c>
      <c r="J965" s="406"/>
      <c r="K965" s="406">
        <v>84.88</v>
      </c>
      <c r="L965" s="406">
        <v>-860504983.02999997</v>
      </c>
      <c r="M965" s="406"/>
    </row>
    <row r="966" spans="1:13" ht="12.2" hidden="1" customHeight="1" outlineLevel="2" x14ac:dyDescent="0.2">
      <c r="A966" s="397" t="s">
        <v>3192</v>
      </c>
      <c r="B966" s="397" t="s">
        <v>1182</v>
      </c>
      <c r="C966" s="397" t="s">
        <v>1558</v>
      </c>
      <c r="D966" s="397" t="s">
        <v>1559</v>
      </c>
      <c r="E966" s="397" t="s">
        <v>1146</v>
      </c>
      <c r="F966" s="397" t="s">
        <v>3254</v>
      </c>
      <c r="G966" s="397" t="s">
        <v>1146</v>
      </c>
      <c r="H966" s="397" t="s">
        <v>1146</v>
      </c>
      <c r="I966" s="397" t="s">
        <v>1146</v>
      </c>
      <c r="J966" s="406"/>
      <c r="K966" s="406">
        <v>90.44</v>
      </c>
      <c r="L966" s="406">
        <v>-860505073.47000003</v>
      </c>
      <c r="M966" s="406"/>
    </row>
    <row r="967" spans="1:13" ht="12.2" hidden="1" customHeight="1" outlineLevel="2" x14ac:dyDescent="0.2">
      <c r="A967" s="397" t="s">
        <v>3192</v>
      </c>
      <c r="B967" s="397" t="s">
        <v>1182</v>
      </c>
      <c r="C967" s="397" t="s">
        <v>3255</v>
      </c>
      <c r="D967" s="397" t="s">
        <v>2003</v>
      </c>
      <c r="E967" s="397" t="s">
        <v>1146</v>
      </c>
      <c r="F967" s="397" t="s">
        <v>3256</v>
      </c>
      <c r="G967" s="397" t="s">
        <v>1146</v>
      </c>
      <c r="H967" s="397" t="s">
        <v>1146</v>
      </c>
      <c r="I967" s="397" t="s">
        <v>1146</v>
      </c>
      <c r="J967" s="406"/>
      <c r="K967" s="406">
        <v>59.74</v>
      </c>
      <c r="L967" s="406">
        <v>-860505133.21000004</v>
      </c>
      <c r="M967" s="406"/>
    </row>
    <row r="968" spans="1:13" ht="12.2" hidden="1" customHeight="1" outlineLevel="2" x14ac:dyDescent="0.2">
      <c r="A968" s="397" t="s">
        <v>3192</v>
      </c>
      <c r="B968" s="397" t="s">
        <v>1182</v>
      </c>
      <c r="C968" s="397" t="s">
        <v>3257</v>
      </c>
      <c r="D968" s="397" t="s">
        <v>2314</v>
      </c>
      <c r="E968" s="397" t="s">
        <v>1146</v>
      </c>
      <c r="F968" s="397" t="s">
        <v>3258</v>
      </c>
      <c r="G968" s="397" t="s">
        <v>1146</v>
      </c>
      <c r="H968" s="397" t="s">
        <v>1146</v>
      </c>
      <c r="I968" s="397" t="s">
        <v>1146</v>
      </c>
      <c r="J968" s="406"/>
      <c r="K968" s="406">
        <v>737.79</v>
      </c>
      <c r="L968" s="406">
        <v>-860505871</v>
      </c>
      <c r="M968" s="406"/>
    </row>
    <row r="969" spans="1:13" ht="12.2" hidden="1" customHeight="1" outlineLevel="2" x14ac:dyDescent="0.2">
      <c r="A969" s="397" t="s">
        <v>3192</v>
      </c>
      <c r="B969" s="397" t="s">
        <v>1182</v>
      </c>
      <c r="C969" s="397" t="s">
        <v>3259</v>
      </c>
      <c r="D969" s="397" t="s">
        <v>1641</v>
      </c>
      <c r="E969" s="397" t="s">
        <v>1146</v>
      </c>
      <c r="F969" s="397" t="s">
        <v>3260</v>
      </c>
      <c r="G969" s="397" t="s">
        <v>1146</v>
      </c>
      <c r="H969" s="397" t="s">
        <v>1146</v>
      </c>
      <c r="I969" s="397" t="s">
        <v>1146</v>
      </c>
      <c r="J969" s="406"/>
      <c r="K969" s="406">
        <v>247.31</v>
      </c>
      <c r="L969" s="406">
        <v>-860506118.30999994</v>
      </c>
      <c r="M969" s="406"/>
    </row>
    <row r="970" spans="1:13" ht="12.2" hidden="1" customHeight="1" outlineLevel="2" x14ac:dyDescent="0.2">
      <c r="A970" s="397" t="s">
        <v>3192</v>
      </c>
      <c r="B970" s="397" t="s">
        <v>1182</v>
      </c>
      <c r="C970" s="397" t="s">
        <v>3261</v>
      </c>
      <c r="D970" s="397" t="s">
        <v>3262</v>
      </c>
      <c r="E970" s="397" t="s">
        <v>1146</v>
      </c>
      <c r="F970" s="397" t="s">
        <v>3263</v>
      </c>
      <c r="G970" s="397" t="s">
        <v>1146</v>
      </c>
      <c r="H970" s="397" t="s">
        <v>1146</v>
      </c>
      <c r="I970" s="397" t="s">
        <v>1146</v>
      </c>
      <c r="J970" s="406"/>
      <c r="K970" s="406">
        <v>605.39</v>
      </c>
      <c r="L970" s="406">
        <v>-860506723.70000005</v>
      </c>
      <c r="M970" s="406"/>
    </row>
    <row r="971" spans="1:13" ht="12.2" hidden="1" customHeight="1" outlineLevel="2" x14ac:dyDescent="0.2">
      <c r="A971" s="397" t="s">
        <v>3192</v>
      </c>
      <c r="B971" s="397" t="s">
        <v>1182</v>
      </c>
      <c r="C971" s="397" t="s">
        <v>2022</v>
      </c>
      <c r="D971" s="397" t="s">
        <v>2023</v>
      </c>
      <c r="E971" s="397" t="s">
        <v>1146</v>
      </c>
      <c r="F971" s="397" t="s">
        <v>3264</v>
      </c>
      <c r="G971" s="397" t="s">
        <v>1146</v>
      </c>
      <c r="H971" s="397" t="s">
        <v>1146</v>
      </c>
      <c r="I971" s="397" t="s">
        <v>1146</v>
      </c>
      <c r="J971" s="406"/>
      <c r="K971" s="406">
        <v>758.65</v>
      </c>
      <c r="L971" s="406">
        <v>-860507482.35000002</v>
      </c>
      <c r="M971" s="406"/>
    </row>
    <row r="972" spans="1:13" ht="12.2" hidden="1" customHeight="1" outlineLevel="2" x14ac:dyDescent="0.2">
      <c r="A972" s="397" t="s">
        <v>3192</v>
      </c>
      <c r="B972" s="397" t="s">
        <v>1182</v>
      </c>
      <c r="C972" s="397" t="s">
        <v>2025</v>
      </c>
      <c r="D972" s="397" t="s">
        <v>2026</v>
      </c>
      <c r="E972" s="397" t="s">
        <v>1146</v>
      </c>
      <c r="F972" s="397" t="s">
        <v>3265</v>
      </c>
      <c r="G972" s="397" t="s">
        <v>1146</v>
      </c>
      <c r="H972" s="397" t="s">
        <v>1146</v>
      </c>
      <c r="I972" s="397" t="s">
        <v>1146</v>
      </c>
      <c r="J972" s="406"/>
      <c r="K972" s="406">
        <v>597.99</v>
      </c>
      <c r="L972" s="406">
        <v>-860508080.34000003</v>
      </c>
      <c r="M972" s="406"/>
    </row>
    <row r="973" spans="1:13" ht="12.2" hidden="1" customHeight="1" outlineLevel="2" x14ac:dyDescent="0.2">
      <c r="A973" s="397" t="s">
        <v>3192</v>
      </c>
      <c r="B973" s="397" t="s">
        <v>1569</v>
      </c>
      <c r="C973" s="397" t="s">
        <v>3266</v>
      </c>
      <c r="D973" s="397" t="s">
        <v>2475</v>
      </c>
      <c r="E973" s="397" t="s">
        <v>1146</v>
      </c>
      <c r="F973" s="397" t="s">
        <v>3267</v>
      </c>
      <c r="G973" s="397" t="s">
        <v>1146</v>
      </c>
      <c r="H973" s="397" t="s">
        <v>1146</v>
      </c>
      <c r="I973" s="397" t="s">
        <v>1146</v>
      </c>
      <c r="J973" s="406"/>
      <c r="K973" s="406">
        <v>711.56</v>
      </c>
      <c r="L973" s="406">
        <v>-860508791.89999998</v>
      </c>
      <c r="M973" s="406"/>
    </row>
    <row r="974" spans="1:13" ht="12.2" hidden="1" customHeight="1" outlineLevel="2" x14ac:dyDescent="0.2">
      <c r="A974" s="397" t="s">
        <v>3192</v>
      </c>
      <c r="B974" s="397" t="s">
        <v>1569</v>
      </c>
      <c r="C974" s="397" t="s">
        <v>3268</v>
      </c>
      <c r="D974" s="397" t="s">
        <v>2397</v>
      </c>
      <c r="E974" s="397" t="s">
        <v>1146</v>
      </c>
      <c r="F974" s="397" t="s">
        <v>3269</v>
      </c>
      <c r="G974" s="397" t="s">
        <v>1146</v>
      </c>
      <c r="H974" s="397" t="s">
        <v>1146</v>
      </c>
      <c r="I974" s="397" t="s">
        <v>1146</v>
      </c>
      <c r="J974" s="406"/>
      <c r="K974" s="406">
        <v>203.11</v>
      </c>
      <c r="L974" s="406">
        <v>-860508995.00999999</v>
      </c>
      <c r="M974" s="406"/>
    </row>
    <row r="975" spans="1:13" ht="12.2" hidden="1" customHeight="1" outlineLevel="2" x14ac:dyDescent="0.2">
      <c r="A975" s="397" t="s">
        <v>3192</v>
      </c>
      <c r="B975" s="397" t="s">
        <v>1189</v>
      </c>
      <c r="C975" s="397" t="s">
        <v>3270</v>
      </c>
      <c r="D975" s="397" t="s">
        <v>3194</v>
      </c>
      <c r="E975" s="397" t="s">
        <v>1146</v>
      </c>
      <c r="F975" s="397" t="s">
        <v>3271</v>
      </c>
      <c r="G975" s="397" t="s">
        <v>1146</v>
      </c>
      <c r="H975" s="397" t="s">
        <v>1146</v>
      </c>
      <c r="I975" s="397" t="s">
        <v>1146</v>
      </c>
      <c r="J975" s="406"/>
      <c r="K975" s="406">
        <v>179.44</v>
      </c>
      <c r="L975" s="406">
        <v>-860509174.45000005</v>
      </c>
      <c r="M975" s="406"/>
    </row>
    <row r="976" spans="1:13" ht="12.2" hidden="1" customHeight="1" outlineLevel="2" x14ac:dyDescent="0.2">
      <c r="A976" s="397" t="s">
        <v>3192</v>
      </c>
      <c r="B976" s="397" t="s">
        <v>1189</v>
      </c>
      <c r="C976" s="397" t="s">
        <v>3272</v>
      </c>
      <c r="D976" s="397" t="s">
        <v>1538</v>
      </c>
      <c r="E976" s="397" t="s">
        <v>1146</v>
      </c>
      <c r="F976" s="397" t="s">
        <v>3273</v>
      </c>
      <c r="G976" s="397" t="s">
        <v>1146</v>
      </c>
      <c r="H976" s="397" t="s">
        <v>1146</v>
      </c>
      <c r="I976" s="397" t="s">
        <v>1146</v>
      </c>
      <c r="J976" s="406"/>
      <c r="K976" s="406">
        <v>1485</v>
      </c>
      <c r="L976" s="406">
        <v>-860510659.45000005</v>
      </c>
      <c r="M976" s="406"/>
    </row>
    <row r="977" spans="1:13" ht="12.2" hidden="1" customHeight="1" outlineLevel="2" x14ac:dyDescent="0.2">
      <c r="A977" s="397" t="s">
        <v>3192</v>
      </c>
      <c r="B977" s="397" t="s">
        <v>1189</v>
      </c>
      <c r="C977" s="397" t="s">
        <v>3272</v>
      </c>
      <c r="D977" s="397" t="s">
        <v>1538</v>
      </c>
      <c r="E977" s="397" t="s">
        <v>1146</v>
      </c>
      <c r="F977" s="397" t="s">
        <v>3273</v>
      </c>
      <c r="G977" s="397" t="s">
        <v>1146</v>
      </c>
      <c r="H977" s="397" t="s">
        <v>1146</v>
      </c>
      <c r="I977" s="397" t="s">
        <v>1146</v>
      </c>
      <c r="J977" s="406"/>
      <c r="K977" s="406">
        <v>315</v>
      </c>
      <c r="L977" s="406">
        <v>-860510974.45000005</v>
      </c>
      <c r="M977" s="406"/>
    </row>
    <row r="978" spans="1:13" ht="12.2" hidden="1" customHeight="1" outlineLevel="2" x14ac:dyDescent="0.2">
      <c r="A978" s="397" t="s">
        <v>3192</v>
      </c>
      <c r="B978" s="397" t="s">
        <v>1363</v>
      </c>
      <c r="C978" s="397" t="s">
        <v>1364</v>
      </c>
      <c r="D978" s="397" t="s">
        <v>1365</v>
      </c>
      <c r="E978" s="397" t="s">
        <v>1146</v>
      </c>
      <c r="F978" s="397" t="s">
        <v>3274</v>
      </c>
      <c r="G978" s="397" t="s">
        <v>1146</v>
      </c>
      <c r="H978" s="397" t="s">
        <v>1146</v>
      </c>
      <c r="I978" s="397" t="s">
        <v>1146</v>
      </c>
      <c r="J978" s="406"/>
      <c r="K978" s="406">
        <v>0.5</v>
      </c>
      <c r="L978" s="406">
        <v>-860510974.95000005</v>
      </c>
      <c r="M978" s="406"/>
    </row>
    <row r="979" spans="1:13" ht="12.2" hidden="1" customHeight="1" outlineLevel="2" x14ac:dyDescent="0.2">
      <c r="A979" s="397" t="s">
        <v>3192</v>
      </c>
      <c r="B979" s="397" t="s">
        <v>1369</v>
      </c>
      <c r="C979" s="397" t="s">
        <v>3275</v>
      </c>
      <c r="D979" s="397" t="s">
        <v>3194</v>
      </c>
      <c r="E979" s="397" t="s">
        <v>1146</v>
      </c>
      <c r="F979" s="397" t="s">
        <v>3276</v>
      </c>
      <c r="G979" s="397" t="s">
        <v>1146</v>
      </c>
      <c r="H979" s="397" t="s">
        <v>1146</v>
      </c>
      <c r="I979" s="397" t="s">
        <v>1146</v>
      </c>
      <c r="J979" s="406"/>
      <c r="K979" s="406">
        <v>496.38</v>
      </c>
      <c r="L979" s="406">
        <v>-860511471.33000004</v>
      </c>
      <c r="M979" s="406"/>
    </row>
    <row r="980" spans="1:13" ht="12.2" hidden="1" customHeight="1" outlineLevel="2" x14ac:dyDescent="0.2">
      <c r="A980" s="397" t="s">
        <v>3192</v>
      </c>
      <c r="B980" s="397" t="s">
        <v>1369</v>
      </c>
      <c r="C980" s="397" t="s">
        <v>3277</v>
      </c>
      <c r="D980" s="397" t="s">
        <v>3194</v>
      </c>
      <c r="E980" s="397" t="s">
        <v>1146</v>
      </c>
      <c r="F980" s="397" t="s">
        <v>3278</v>
      </c>
      <c r="G980" s="397" t="s">
        <v>1146</v>
      </c>
      <c r="H980" s="397" t="s">
        <v>1146</v>
      </c>
      <c r="I980" s="397" t="s">
        <v>1146</v>
      </c>
      <c r="J980" s="406"/>
      <c r="K980" s="406">
        <v>16.3</v>
      </c>
      <c r="L980" s="406">
        <v>-860511487.63</v>
      </c>
      <c r="M980" s="406"/>
    </row>
    <row r="981" spans="1:13" ht="12.2" hidden="1" customHeight="1" outlineLevel="2" x14ac:dyDescent="0.2">
      <c r="A981" s="397" t="s">
        <v>3192</v>
      </c>
      <c r="B981" s="397" t="s">
        <v>1369</v>
      </c>
      <c r="C981" s="397" t="s">
        <v>3279</v>
      </c>
      <c r="D981" s="397" t="s">
        <v>3194</v>
      </c>
      <c r="E981" s="397" t="s">
        <v>1146</v>
      </c>
      <c r="F981" s="397" t="s">
        <v>3280</v>
      </c>
      <c r="G981" s="397" t="s">
        <v>1146</v>
      </c>
      <c r="H981" s="397" t="s">
        <v>1146</v>
      </c>
      <c r="I981" s="397" t="s">
        <v>1146</v>
      </c>
      <c r="J981" s="406"/>
      <c r="K981" s="406">
        <v>90</v>
      </c>
      <c r="L981" s="406">
        <v>-860511577.63</v>
      </c>
      <c r="M981" s="406"/>
    </row>
    <row r="982" spans="1:13" ht="12.2" hidden="1" customHeight="1" outlineLevel="2" x14ac:dyDescent="0.2">
      <c r="A982" s="397" t="s">
        <v>3192</v>
      </c>
      <c r="B982" s="397" t="s">
        <v>1369</v>
      </c>
      <c r="C982" s="397" t="s">
        <v>3281</v>
      </c>
      <c r="D982" s="397" t="s">
        <v>3199</v>
      </c>
      <c r="E982" s="397" t="s">
        <v>1146</v>
      </c>
      <c r="F982" s="397" t="s">
        <v>3282</v>
      </c>
      <c r="G982" s="397" t="s">
        <v>1146</v>
      </c>
      <c r="H982" s="397" t="s">
        <v>1146</v>
      </c>
      <c r="I982" s="397" t="s">
        <v>1146</v>
      </c>
      <c r="J982" s="406"/>
      <c r="K982" s="406">
        <v>1307.73</v>
      </c>
      <c r="L982" s="406">
        <v>-860512885.36000001</v>
      </c>
      <c r="M982" s="406"/>
    </row>
    <row r="983" spans="1:13" ht="12.2" hidden="1" customHeight="1" outlineLevel="2" x14ac:dyDescent="0.2">
      <c r="A983" s="397" t="s">
        <v>3192</v>
      </c>
      <c r="B983" s="397" t="s">
        <v>3283</v>
      </c>
      <c r="C983" s="397" t="s">
        <v>3284</v>
      </c>
      <c r="D983" s="397" t="s">
        <v>3285</v>
      </c>
      <c r="E983" s="397" t="s">
        <v>1146</v>
      </c>
      <c r="F983" s="397" t="s">
        <v>3286</v>
      </c>
      <c r="G983" s="397" t="s">
        <v>1146</v>
      </c>
      <c r="H983" s="397" t="s">
        <v>1146</v>
      </c>
      <c r="I983" s="397" t="s">
        <v>1146</v>
      </c>
      <c r="J983" s="406"/>
      <c r="K983" s="406">
        <v>257.36</v>
      </c>
      <c r="L983" s="406">
        <v>-860513142.72000003</v>
      </c>
      <c r="M983" s="406"/>
    </row>
    <row r="984" spans="1:13" ht="12.2" hidden="1" customHeight="1" outlineLevel="2" x14ac:dyDescent="0.2">
      <c r="A984" s="397" t="s">
        <v>3192</v>
      </c>
      <c r="B984" s="397" t="s">
        <v>1197</v>
      </c>
      <c r="C984" s="397" t="s">
        <v>1593</v>
      </c>
      <c r="D984" s="397" t="s">
        <v>1594</v>
      </c>
      <c r="E984" s="397" t="s">
        <v>1146</v>
      </c>
      <c r="F984" s="397" t="s">
        <v>3287</v>
      </c>
      <c r="G984" s="397" t="s">
        <v>1146</v>
      </c>
      <c r="H984" s="397" t="s">
        <v>1146</v>
      </c>
      <c r="I984" s="397" t="s">
        <v>1146</v>
      </c>
      <c r="J984" s="406"/>
      <c r="K984" s="406">
        <v>46331</v>
      </c>
      <c r="L984" s="406">
        <v>-860559473.72000003</v>
      </c>
      <c r="M984" s="406"/>
    </row>
    <row r="985" spans="1:13" ht="12.2" hidden="1" customHeight="1" outlineLevel="2" x14ac:dyDescent="0.2">
      <c r="A985" s="397" t="s">
        <v>3192</v>
      </c>
      <c r="B985" s="397" t="s">
        <v>1197</v>
      </c>
      <c r="C985" s="397" t="s">
        <v>3288</v>
      </c>
      <c r="D985" s="397" t="s">
        <v>3221</v>
      </c>
      <c r="E985" s="397" t="s">
        <v>1146</v>
      </c>
      <c r="F985" s="397" t="s">
        <v>3289</v>
      </c>
      <c r="G985" s="397" t="s">
        <v>1146</v>
      </c>
      <c r="H985" s="397" t="s">
        <v>1146</v>
      </c>
      <c r="I985" s="397" t="s">
        <v>1146</v>
      </c>
      <c r="J985" s="406"/>
      <c r="K985" s="406">
        <v>63.2</v>
      </c>
      <c r="L985" s="406">
        <v>-860559536.91999996</v>
      </c>
      <c r="M985" s="406"/>
    </row>
    <row r="986" spans="1:13" ht="12.2" hidden="1" customHeight="1" outlineLevel="2" x14ac:dyDescent="0.2">
      <c r="A986" s="397" t="s">
        <v>3192</v>
      </c>
      <c r="B986" s="397" t="s">
        <v>1197</v>
      </c>
      <c r="C986" s="397" t="s">
        <v>3290</v>
      </c>
      <c r="D986" s="397" t="s">
        <v>2314</v>
      </c>
      <c r="E986" s="397" t="s">
        <v>1146</v>
      </c>
      <c r="F986" s="397" t="s">
        <v>3291</v>
      </c>
      <c r="G986" s="397" t="s">
        <v>1146</v>
      </c>
      <c r="H986" s="397" t="s">
        <v>1146</v>
      </c>
      <c r="I986" s="397" t="s">
        <v>1146</v>
      </c>
      <c r="J986" s="406"/>
      <c r="K986" s="406">
        <v>89.94</v>
      </c>
      <c r="L986" s="406">
        <v>-860559626.86000001</v>
      </c>
      <c r="M986" s="406"/>
    </row>
    <row r="987" spans="1:13" ht="12.2" hidden="1" customHeight="1" outlineLevel="2" x14ac:dyDescent="0.2">
      <c r="A987" s="397" t="s">
        <v>3192</v>
      </c>
      <c r="B987" s="397" t="s">
        <v>1197</v>
      </c>
      <c r="C987" s="397" t="s">
        <v>1598</v>
      </c>
      <c r="D987" s="397" t="s">
        <v>1599</v>
      </c>
      <c r="E987" s="397" t="s">
        <v>1146</v>
      </c>
      <c r="F987" s="397" t="s">
        <v>1600</v>
      </c>
      <c r="G987" s="397" t="s">
        <v>1146</v>
      </c>
      <c r="H987" s="397" t="s">
        <v>1146</v>
      </c>
      <c r="I987" s="397" t="s">
        <v>1146</v>
      </c>
      <c r="J987" s="406"/>
      <c r="K987" s="406">
        <v>187.6</v>
      </c>
      <c r="L987" s="406">
        <v>-860559814.46000004</v>
      </c>
      <c r="M987" s="406"/>
    </row>
    <row r="988" spans="1:13" ht="12.2" hidden="1" customHeight="1" outlineLevel="2" x14ac:dyDescent="0.2">
      <c r="A988" s="397" t="s">
        <v>3192</v>
      </c>
      <c r="B988" s="397" t="s">
        <v>1209</v>
      </c>
      <c r="C988" s="397" t="s">
        <v>3292</v>
      </c>
      <c r="D988" s="397" t="s">
        <v>3194</v>
      </c>
      <c r="E988" s="397" t="s">
        <v>1146</v>
      </c>
      <c r="F988" s="397" t="s">
        <v>3293</v>
      </c>
      <c r="G988" s="397" t="s">
        <v>1146</v>
      </c>
      <c r="H988" s="397" t="s">
        <v>1146</v>
      </c>
      <c r="I988" s="397" t="s">
        <v>1146</v>
      </c>
      <c r="J988" s="406"/>
      <c r="K988" s="406">
        <v>208.24</v>
      </c>
      <c r="L988" s="406">
        <v>-860560022.70000005</v>
      </c>
      <c r="M988" s="406"/>
    </row>
    <row r="989" spans="1:13" ht="12.2" hidden="1" customHeight="1" outlineLevel="2" x14ac:dyDescent="0.2">
      <c r="A989" s="397" t="s">
        <v>3192</v>
      </c>
      <c r="B989" s="397" t="s">
        <v>1209</v>
      </c>
      <c r="C989" s="397" t="s">
        <v>3294</v>
      </c>
      <c r="D989" s="397" t="s">
        <v>1433</v>
      </c>
      <c r="E989" s="397" t="s">
        <v>1146</v>
      </c>
      <c r="F989" s="397" t="s">
        <v>3295</v>
      </c>
      <c r="G989" s="397" t="s">
        <v>1146</v>
      </c>
      <c r="H989" s="397" t="s">
        <v>1146</v>
      </c>
      <c r="I989" s="397" t="s">
        <v>1146</v>
      </c>
      <c r="J989" s="406"/>
      <c r="K989" s="406">
        <v>1100</v>
      </c>
      <c r="L989" s="406">
        <v>-860561122.70000005</v>
      </c>
      <c r="M989" s="406"/>
    </row>
    <row r="990" spans="1:13" ht="12.2" hidden="1" customHeight="1" outlineLevel="2" x14ac:dyDescent="0.2">
      <c r="A990" s="397" t="s">
        <v>3192</v>
      </c>
      <c r="B990" s="397" t="s">
        <v>1209</v>
      </c>
      <c r="C990" s="397" t="s">
        <v>1603</v>
      </c>
      <c r="D990" s="397" t="s">
        <v>1604</v>
      </c>
      <c r="E990" s="397" t="s">
        <v>1146</v>
      </c>
      <c r="F990" s="397" t="s">
        <v>3296</v>
      </c>
      <c r="G990" s="397" t="s">
        <v>1146</v>
      </c>
      <c r="H990" s="397" t="s">
        <v>1146</v>
      </c>
      <c r="I990" s="397" t="s">
        <v>1146</v>
      </c>
      <c r="J990" s="406"/>
      <c r="K990" s="406">
        <v>343.44</v>
      </c>
      <c r="L990" s="406">
        <v>-860561466.13999999</v>
      </c>
      <c r="M990" s="406"/>
    </row>
    <row r="991" spans="1:13" ht="12.2" hidden="1" customHeight="1" outlineLevel="2" x14ac:dyDescent="0.2">
      <c r="A991" s="397" t="s">
        <v>3192</v>
      </c>
      <c r="B991" s="397" t="s">
        <v>1209</v>
      </c>
      <c r="C991" s="397" t="s">
        <v>3297</v>
      </c>
      <c r="D991" s="397" t="s">
        <v>3298</v>
      </c>
      <c r="E991" s="397" t="s">
        <v>1146</v>
      </c>
      <c r="F991" s="397" t="s">
        <v>3299</v>
      </c>
      <c r="G991" s="397" t="s">
        <v>1146</v>
      </c>
      <c r="H991" s="397" t="s">
        <v>1146</v>
      </c>
      <c r="I991" s="397" t="s">
        <v>1146</v>
      </c>
      <c r="J991" s="406"/>
      <c r="K991" s="406">
        <v>1783.76</v>
      </c>
      <c r="L991" s="406">
        <v>-860563249.89999998</v>
      </c>
      <c r="M991" s="406"/>
    </row>
    <row r="992" spans="1:13" ht="12.2" hidden="1" customHeight="1" outlineLevel="2" x14ac:dyDescent="0.2">
      <c r="A992" s="397" t="s">
        <v>3192</v>
      </c>
      <c r="B992" s="397" t="s">
        <v>1209</v>
      </c>
      <c r="C992" s="397" t="s">
        <v>1843</v>
      </c>
      <c r="D992" s="397" t="s">
        <v>1844</v>
      </c>
      <c r="E992" s="397" t="s">
        <v>1146</v>
      </c>
      <c r="F992" s="397" t="s">
        <v>3300</v>
      </c>
      <c r="G992" s="397" t="s">
        <v>1146</v>
      </c>
      <c r="H992" s="397" t="s">
        <v>1146</v>
      </c>
      <c r="I992" s="397" t="s">
        <v>1146</v>
      </c>
      <c r="J992" s="406"/>
      <c r="K992" s="406">
        <v>3989.51</v>
      </c>
      <c r="L992" s="406">
        <v>-860567239.40999997</v>
      </c>
      <c r="M992" s="406"/>
    </row>
    <row r="993" spans="1:13" ht="12.2" hidden="1" customHeight="1" outlineLevel="2" x14ac:dyDescent="0.2">
      <c r="A993" s="397" t="s">
        <v>3192</v>
      </c>
      <c r="B993" s="397" t="s">
        <v>1212</v>
      </c>
      <c r="C993" s="397" t="s">
        <v>1219</v>
      </c>
      <c r="D993" s="397" t="s">
        <v>1220</v>
      </c>
      <c r="E993" s="397" t="s">
        <v>1146</v>
      </c>
      <c r="F993" s="397" t="s">
        <v>3301</v>
      </c>
      <c r="G993" s="397" t="s">
        <v>1146</v>
      </c>
      <c r="H993" s="397" t="s">
        <v>1146</v>
      </c>
      <c r="I993" s="397" t="s">
        <v>1146</v>
      </c>
      <c r="J993" s="406"/>
      <c r="K993" s="406">
        <v>4.91</v>
      </c>
      <c r="L993" s="406">
        <v>-860567244.32000005</v>
      </c>
      <c r="M993" s="406"/>
    </row>
    <row r="994" spans="1:13" ht="12.2" hidden="1" customHeight="1" outlineLevel="2" x14ac:dyDescent="0.2">
      <c r="A994" s="397" t="s">
        <v>3192</v>
      </c>
      <c r="B994" s="397" t="s">
        <v>1212</v>
      </c>
      <c r="C994" s="397" t="s">
        <v>3302</v>
      </c>
      <c r="D994" s="397" t="s">
        <v>3194</v>
      </c>
      <c r="E994" s="397" t="s">
        <v>1146</v>
      </c>
      <c r="F994" s="397" t="s">
        <v>3303</v>
      </c>
      <c r="G994" s="397" t="s">
        <v>1146</v>
      </c>
      <c r="H994" s="397" t="s">
        <v>1146</v>
      </c>
      <c r="I994" s="397" t="s">
        <v>1146</v>
      </c>
      <c r="J994" s="406"/>
      <c r="K994" s="406">
        <v>15.53</v>
      </c>
      <c r="L994" s="406">
        <v>-860567259.85000002</v>
      </c>
      <c r="M994" s="406"/>
    </row>
    <row r="995" spans="1:13" ht="12.2" hidden="1" customHeight="1" outlineLevel="2" x14ac:dyDescent="0.2">
      <c r="A995" s="397" t="s">
        <v>3192</v>
      </c>
      <c r="B995" s="397" t="s">
        <v>1394</v>
      </c>
      <c r="C995" s="397" t="s">
        <v>2590</v>
      </c>
      <c r="D995" s="397" t="s">
        <v>1413</v>
      </c>
      <c r="E995" s="397" t="s">
        <v>1146</v>
      </c>
      <c r="F995" s="397" t="s">
        <v>3304</v>
      </c>
      <c r="G995" s="397" t="s">
        <v>1146</v>
      </c>
      <c r="H995" s="397" t="s">
        <v>1146</v>
      </c>
      <c r="I995" s="397" t="s">
        <v>1146</v>
      </c>
      <c r="J995" s="406"/>
      <c r="K995" s="406">
        <v>105.7</v>
      </c>
      <c r="L995" s="406">
        <v>-860567365.54999995</v>
      </c>
      <c r="M995" s="406"/>
    </row>
    <row r="996" spans="1:13" ht="12.2" hidden="1" customHeight="1" outlineLevel="2" x14ac:dyDescent="0.2">
      <c r="A996" s="397" t="s">
        <v>3192</v>
      </c>
      <c r="B996" s="397" t="s">
        <v>1394</v>
      </c>
      <c r="C996" s="397" t="s">
        <v>3305</v>
      </c>
      <c r="D996" s="397" t="s">
        <v>3194</v>
      </c>
      <c r="E996" s="397" t="s">
        <v>1146</v>
      </c>
      <c r="F996" s="397" t="s">
        <v>3306</v>
      </c>
      <c r="G996" s="397" t="s">
        <v>1146</v>
      </c>
      <c r="H996" s="397" t="s">
        <v>1146</v>
      </c>
      <c r="I996" s="397" t="s">
        <v>1146</v>
      </c>
      <c r="J996" s="406"/>
      <c r="K996" s="406">
        <v>32.96</v>
      </c>
      <c r="L996" s="406">
        <v>-860567398.50999999</v>
      </c>
      <c r="M996" s="406"/>
    </row>
    <row r="997" spans="1:13" ht="12.2" hidden="1" customHeight="1" outlineLevel="2" x14ac:dyDescent="0.2">
      <c r="A997" s="397" t="s">
        <v>3192</v>
      </c>
      <c r="B997" s="397" t="s">
        <v>1394</v>
      </c>
      <c r="C997" s="397" t="s">
        <v>1401</v>
      </c>
      <c r="D997" s="397" t="s">
        <v>1347</v>
      </c>
      <c r="E997" s="397" t="s">
        <v>1146</v>
      </c>
      <c r="F997" s="397" t="s">
        <v>3307</v>
      </c>
      <c r="G997" s="397" t="s">
        <v>1146</v>
      </c>
      <c r="H997" s="397" t="s">
        <v>1146</v>
      </c>
      <c r="I997" s="397" t="s">
        <v>1146</v>
      </c>
      <c r="J997" s="406"/>
      <c r="K997" s="406">
        <v>183.95</v>
      </c>
      <c r="L997" s="406">
        <v>-860567582.46000004</v>
      </c>
      <c r="M997" s="406"/>
    </row>
    <row r="998" spans="1:13" ht="12.2" hidden="1" customHeight="1" outlineLevel="2" x14ac:dyDescent="0.2">
      <c r="A998" s="397" t="s">
        <v>3192</v>
      </c>
      <c r="B998" s="397" t="s">
        <v>1394</v>
      </c>
      <c r="C998" s="397" t="s">
        <v>3308</v>
      </c>
      <c r="D998" s="397" t="s">
        <v>3194</v>
      </c>
      <c r="E998" s="397" t="s">
        <v>1146</v>
      </c>
      <c r="F998" s="397" t="s">
        <v>3309</v>
      </c>
      <c r="G998" s="397" t="s">
        <v>1146</v>
      </c>
      <c r="H998" s="397" t="s">
        <v>1146</v>
      </c>
      <c r="I998" s="397" t="s">
        <v>1146</v>
      </c>
      <c r="J998" s="406"/>
      <c r="K998" s="406">
        <v>402.93</v>
      </c>
      <c r="L998" s="406">
        <v>-860567985.38999999</v>
      </c>
      <c r="M998" s="406"/>
    </row>
    <row r="999" spans="1:13" ht="12.2" hidden="1" customHeight="1" outlineLevel="2" x14ac:dyDescent="0.2">
      <c r="A999" s="397" t="s">
        <v>3192</v>
      </c>
      <c r="B999" s="397" t="s">
        <v>1403</v>
      </c>
      <c r="C999" s="397" t="s">
        <v>1620</v>
      </c>
      <c r="D999" s="397" t="s">
        <v>1496</v>
      </c>
      <c r="E999" s="397" t="s">
        <v>1146</v>
      </c>
      <c r="F999" s="397" t="s">
        <v>3310</v>
      </c>
      <c r="G999" s="397" t="s">
        <v>1146</v>
      </c>
      <c r="H999" s="397" t="s">
        <v>1146</v>
      </c>
      <c r="I999" s="397" t="s">
        <v>1146</v>
      </c>
      <c r="J999" s="406"/>
      <c r="K999" s="406">
        <v>161.27000000000001</v>
      </c>
      <c r="L999" s="406">
        <v>-860568146.65999997</v>
      </c>
      <c r="M999" s="406"/>
    </row>
    <row r="1000" spans="1:13" ht="12.2" hidden="1" customHeight="1" outlineLevel="2" x14ac:dyDescent="0.2">
      <c r="A1000" s="397" t="s">
        <v>3192</v>
      </c>
      <c r="B1000" s="397" t="s">
        <v>1403</v>
      </c>
      <c r="C1000" s="397" t="s">
        <v>1622</v>
      </c>
      <c r="D1000" s="397" t="s">
        <v>1583</v>
      </c>
      <c r="E1000" s="397" t="s">
        <v>1146</v>
      </c>
      <c r="F1000" s="397" t="s">
        <v>3311</v>
      </c>
      <c r="G1000" s="397" t="s">
        <v>1146</v>
      </c>
      <c r="H1000" s="397" t="s">
        <v>1146</v>
      </c>
      <c r="I1000" s="397" t="s">
        <v>1146</v>
      </c>
      <c r="J1000" s="406"/>
      <c r="K1000" s="406">
        <v>380.31</v>
      </c>
      <c r="L1000" s="406">
        <v>-860568526.97000003</v>
      </c>
      <c r="M1000" s="406"/>
    </row>
    <row r="1001" spans="1:13" ht="12.2" hidden="1" customHeight="1" outlineLevel="2" x14ac:dyDescent="0.2">
      <c r="A1001" s="397" t="s">
        <v>3192</v>
      </c>
      <c r="B1001" s="397" t="s">
        <v>1403</v>
      </c>
      <c r="C1001" s="397" t="s">
        <v>3312</v>
      </c>
      <c r="D1001" s="397" t="s">
        <v>3194</v>
      </c>
      <c r="E1001" s="397" t="s">
        <v>1146</v>
      </c>
      <c r="F1001" s="397" t="s">
        <v>3313</v>
      </c>
      <c r="G1001" s="397" t="s">
        <v>1146</v>
      </c>
      <c r="H1001" s="397" t="s">
        <v>1146</v>
      </c>
      <c r="I1001" s="397" t="s">
        <v>1146</v>
      </c>
      <c r="J1001" s="406"/>
      <c r="K1001" s="406">
        <v>208.25</v>
      </c>
      <c r="L1001" s="406">
        <v>-860568735.22000003</v>
      </c>
      <c r="M1001" s="406"/>
    </row>
    <row r="1002" spans="1:13" ht="12.2" hidden="1" customHeight="1" outlineLevel="2" x14ac:dyDescent="0.2">
      <c r="A1002" s="397" t="s">
        <v>3192</v>
      </c>
      <c r="B1002" s="397" t="s">
        <v>1403</v>
      </c>
      <c r="C1002" s="397" t="s">
        <v>2213</v>
      </c>
      <c r="D1002" s="397" t="s">
        <v>1430</v>
      </c>
      <c r="E1002" s="397" t="s">
        <v>1146</v>
      </c>
      <c r="F1002" s="397" t="s">
        <v>3314</v>
      </c>
      <c r="G1002" s="397" t="s">
        <v>1146</v>
      </c>
      <c r="H1002" s="397" t="s">
        <v>1146</v>
      </c>
      <c r="I1002" s="397" t="s">
        <v>1146</v>
      </c>
      <c r="J1002" s="406"/>
      <c r="K1002" s="406">
        <v>600.42999999999995</v>
      </c>
      <c r="L1002" s="406">
        <v>-860569335.64999998</v>
      </c>
      <c r="M1002" s="406"/>
    </row>
    <row r="1003" spans="1:13" ht="12.2" hidden="1" customHeight="1" outlineLevel="2" x14ac:dyDescent="0.2">
      <c r="A1003" s="397" t="s">
        <v>3192</v>
      </c>
      <c r="B1003" s="397" t="s">
        <v>1409</v>
      </c>
      <c r="C1003" s="397" t="s">
        <v>3315</v>
      </c>
      <c r="D1003" s="397" t="s">
        <v>1508</v>
      </c>
      <c r="E1003" s="397" t="s">
        <v>1146</v>
      </c>
      <c r="F1003" s="397" t="s">
        <v>3316</v>
      </c>
      <c r="G1003" s="397" t="s">
        <v>1146</v>
      </c>
      <c r="H1003" s="397" t="s">
        <v>1146</v>
      </c>
      <c r="I1003" s="397" t="s">
        <v>1146</v>
      </c>
      <c r="J1003" s="406"/>
      <c r="K1003" s="406">
        <v>405.09</v>
      </c>
      <c r="L1003" s="406">
        <v>-860569740.74000001</v>
      </c>
      <c r="M1003" s="406"/>
    </row>
    <row r="1004" spans="1:13" ht="12.2" hidden="1" customHeight="1" outlineLevel="2" x14ac:dyDescent="0.2">
      <c r="A1004" s="397" t="s">
        <v>3192</v>
      </c>
      <c r="B1004" s="397" t="s">
        <v>1409</v>
      </c>
      <c r="C1004" s="397" t="s">
        <v>1626</v>
      </c>
      <c r="D1004" s="397" t="s">
        <v>1627</v>
      </c>
      <c r="E1004" s="397" t="s">
        <v>1146</v>
      </c>
      <c r="F1004" s="397" t="s">
        <v>3317</v>
      </c>
      <c r="G1004" s="397" t="s">
        <v>1146</v>
      </c>
      <c r="H1004" s="397" t="s">
        <v>1146</v>
      </c>
      <c r="I1004" s="397" t="s">
        <v>1146</v>
      </c>
      <c r="J1004" s="406"/>
      <c r="K1004" s="406">
        <v>226.24</v>
      </c>
      <c r="L1004" s="406">
        <v>-860569966.98000002</v>
      </c>
      <c r="M1004" s="406"/>
    </row>
    <row r="1005" spans="1:13" ht="12.2" hidden="1" customHeight="1" outlineLevel="2" x14ac:dyDescent="0.2">
      <c r="A1005" s="397" t="s">
        <v>3192</v>
      </c>
      <c r="B1005" s="397" t="s">
        <v>1409</v>
      </c>
      <c r="C1005" s="397" t="s">
        <v>1412</v>
      </c>
      <c r="D1005" s="397" t="s">
        <v>1413</v>
      </c>
      <c r="E1005" s="397" t="s">
        <v>1146</v>
      </c>
      <c r="F1005" s="397" t="s">
        <v>3318</v>
      </c>
      <c r="G1005" s="397" t="s">
        <v>1146</v>
      </c>
      <c r="H1005" s="397" t="s">
        <v>1146</v>
      </c>
      <c r="I1005" s="397" t="s">
        <v>1146</v>
      </c>
      <c r="J1005" s="406"/>
      <c r="K1005" s="406">
        <v>38.69</v>
      </c>
      <c r="L1005" s="406">
        <v>-860570005.66999996</v>
      </c>
      <c r="M1005" s="406"/>
    </row>
    <row r="1006" spans="1:13" ht="12.2" hidden="1" customHeight="1" outlineLevel="2" x14ac:dyDescent="0.2">
      <c r="A1006" s="397" t="s">
        <v>3192</v>
      </c>
      <c r="B1006" s="397" t="s">
        <v>1227</v>
      </c>
      <c r="C1006" s="397" t="s">
        <v>3319</v>
      </c>
      <c r="D1006" s="397" t="s">
        <v>1365</v>
      </c>
      <c r="E1006" s="397" t="s">
        <v>1146</v>
      </c>
      <c r="F1006" s="397" t="s">
        <v>3320</v>
      </c>
      <c r="G1006" s="397" t="s">
        <v>1146</v>
      </c>
      <c r="H1006" s="397" t="s">
        <v>1146</v>
      </c>
      <c r="I1006" s="397" t="s">
        <v>1146</v>
      </c>
      <c r="J1006" s="406"/>
      <c r="K1006" s="406">
        <v>453.02</v>
      </c>
      <c r="L1006" s="406">
        <v>-860570458.69000006</v>
      </c>
      <c r="M1006" s="406"/>
    </row>
    <row r="1007" spans="1:13" ht="12.2" hidden="1" customHeight="1" outlineLevel="2" x14ac:dyDescent="0.2">
      <c r="A1007" s="397" t="s">
        <v>3192</v>
      </c>
      <c r="B1007" s="397" t="s">
        <v>1227</v>
      </c>
      <c r="C1007" s="397" t="s">
        <v>3321</v>
      </c>
      <c r="D1007" s="397" t="s">
        <v>3194</v>
      </c>
      <c r="E1007" s="397" t="s">
        <v>1146</v>
      </c>
      <c r="F1007" s="397" t="s">
        <v>3322</v>
      </c>
      <c r="G1007" s="397" t="s">
        <v>1146</v>
      </c>
      <c r="H1007" s="397" t="s">
        <v>1146</v>
      </c>
      <c r="I1007" s="397" t="s">
        <v>1146</v>
      </c>
      <c r="J1007" s="406"/>
      <c r="K1007" s="406">
        <v>16.309999999999999</v>
      </c>
      <c r="L1007" s="406">
        <v>-860570475</v>
      </c>
      <c r="M1007" s="406"/>
    </row>
    <row r="1008" spans="1:13" ht="12.2" hidden="1" customHeight="1" outlineLevel="2" x14ac:dyDescent="0.2">
      <c r="A1008" s="397" t="s">
        <v>3192</v>
      </c>
      <c r="B1008" s="397" t="s">
        <v>1227</v>
      </c>
      <c r="C1008" s="397" t="s">
        <v>1632</v>
      </c>
      <c r="D1008" s="397" t="s">
        <v>1633</v>
      </c>
      <c r="E1008" s="397" t="s">
        <v>1146</v>
      </c>
      <c r="F1008" s="397" t="s">
        <v>3323</v>
      </c>
      <c r="G1008" s="397" t="s">
        <v>1146</v>
      </c>
      <c r="H1008" s="397" t="s">
        <v>1146</v>
      </c>
      <c r="I1008" s="397" t="s">
        <v>1146</v>
      </c>
      <c r="J1008" s="406"/>
      <c r="K1008" s="406">
        <v>389.73</v>
      </c>
      <c r="L1008" s="406">
        <v>-860570864.73000002</v>
      </c>
      <c r="M1008" s="406"/>
    </row>
    <row r="1009" spans="1:13" ht="12.2" hidden="1" customHeight="1" outlineLevel="2" x14ac:dyDescent="0.2">
      <c r="A1009" s="397" t="s">
        <v>3192</v>
      </c>
      <c r="B1009" s="397" t="s">
        <v>1227</v>
      </c>
      <c r="C1009" s="397" t="s">
        <v>1637</v>
      </c>
      <c r="D1009" s="397" t="s">
        <v>1638</v>
      </c>
      <c r="E1009" s="397" t="s">
        <v>1146</v>
      </c>
      <c r="F1009" s="397" t="s">
        <v>1639</v>
      </c>
      <c r="G1009" s="397" t="s">
        <v>1146</v>
      </c>
      <c r="H1009" s="397" t="s">
        <v>1146</v>
      </c>
      <c r="I1009" s="397" t="s">
        <v>1146</v>
      </c>
      <c r="J1009" s="406"/>
      <c r="K1009" s="406">
        <v>77.069999999999993</v>
      </c>
      <c r="L1009" s="406">
        <v>-860570941.79999995</v>
      </c>
      <c r="M1009" s="406"/>
    </row>
    <row r="1010" spans="1:13" ht="12.2" hidden="1" customHeight="1" outlineLevel="2" x14ac:dyDescent="0.2">
      <c r="A1010" s="397" t="s">
        <v>3192</v>
      </c>
      <c r="B1010" s="397" t="s">
        <v>1227</v>
      </c>
      <c r="C1010" s="397" t="s">
        <v>3324</v>
      </c>
      <c r="D1010" s="397" t="s">
        <v>3325</v>
      </c>
      <c r="E1010" s="397" t="s">
        <v>1146</v>
      </c>
      <c r="F1010" s="397" t="s">
        <v>3326</v>
      </c>
      <c r="G1010" s="397" t="s">
        <v>1146</v>
      </c>
      <c r="H1010" s="397" t="s">
        <v>1146</v>
      </c>
      <c r="I1010" s="397" t="s">
        <v>1146</v>
      </c>
      <c r="J1010" s="406"/>
      <c r="K1010" s="406">
        <v>150.49</v>
      </c>
      <c r="L1010" s="406">
        <v>-860571092.28999996</v>
      </c>
      <c r="M1010" s="406"/>
    </row>
    <row r="1011" spans="1:13" ht="12.2" hidden="1" customHeight="1" outlineLevel="2" x14ac:dyDescent="0.2">
      <c r="A1011" s="397" t="s">
        <v>3192</v>
      </c>
      <c r="B1011" s="397" t="s">
        <v>1227</v>
      </c>
      <c r="C1011" s="397" t="s">
        <v>1643</v>
      </c>
      <c r="D1011" s="397" t="s">
        <v>1644</v>
      </c>
      <c r="E1011" s="397" t="s">
        <v>1146</v>
      </c>
      <c r="F1011" s="397" t="s">
        <v>3327</v>
      </c>
      <c r="G1011" s="397" t="s">
        <v>1146</v>
      </c>
      <c r="H1011" s="397" t="s">
        <v>1146</v>
      </c>
      <c r="I1011" s="397" t="s">
        <v>1146</v>
      </c>
      <c r="J1011" s="406"/>
      <c r="K1011" s="406">
        <v>5.63</v>
      </c>
      <c r="L1011" s="406">
        <v>-860571097.91999996</v>
      </c>
      <c r="M1011" s="406"/>
    </row>
    <row r="1012" spans="1:13" ht="12.2" hidden="1" customHeight="1" outlineLevel="2" x14ac:dyDescent="0.2">
      <c r="A1012" s="397" t="s">
        <v>3192</v>
      </c>
      <c r="B1012" s="397" t="s">
        <v>1227</v>
      </c>
      <c r="C1012" s="397" t="s">
        <v>1646</v>
      </c>
      <c r="D1012" s="397" t="s">
        <v>1647</v>
      </c>
      <c r="E1012" s="397" t="s">
        <v>1146</v>
      </c>
      <c r="F1012" s="397" t="s">
        <v>3328</v>
      </c>
      <c r="G1012" s="397" t="s">
        <v>1146</v>
      </c>
      <c r="H1012" s="397" t="s">
        <v>1146</v>
      </c>
      <c r="I1012" s="397" t="s">
        <v>1146</v>
      </c>
      <c r="J1012" s="406"/>
      <c r="K1012" s="406">
        <v>216.01</v>
      </c>
      <c r="L1012" s="406">
        <v>-860571313.92999995</v>
      </c>
      <c r="M1012" s="406"/>
    </row>
    <row r="1013" spans="1:13" ht="12.2" hidden="1" customHeight="1" outlineLevel="2" x14ac:dyDescent="0.2">
      <c r="A1013" s="397" t="s">
        <v>3192</v>
      </c>
      <c r="B1013" s="397" t="s">
        <v>1308</v>
      </c>
      <c r="C1013" s="397" t="s">
        <v>3329</v>
      </c>
      <c r="D1013" s="397" t="s">
        <v>3330</v>
      </c>
      <c r="E1013" s="397" t="s">
        <v>1146</v>
      </c>
      <c r="F1013" s="397" t="s">
        <v>3331</v>
      </c>
      <c r="G1013" s="397" t="s">
        <v>1146</v>
      </c>
      <c r="H1013" s="397" t="s">
        <v>1146</v>
      </c>
      <c r="I1013" s="397" t="s">
        <v>1146</v>
      </c>
      <c r="J1013" s="406"/>
      <c r="K1013" s="406">
        <v>151.58000000000001</v>
      </c>
      <c r="L1013" s="406">
        <v>-860571465.50999999</v>
      </c>
      <c r="M1013" s="406"/>
    </row>
    <row r="1014" spans="1:13" ht="12.2" hidden="1" customHeight="1" outlineLevel="2" x14ac:dyDescent="0.2">
      <c r="A1014" s="397" t="s">
        <v>3192</v>
      </c>
      <c r="B1014" s="397" t="s">
        <v>1238</v>
      </c>
      <c r="C1014" s="397" t="s">
        <v>3332</v>
      </c>
      <c r="D1014" s="397" t="s">
        <v>3199</v>
      </c>
      <c r="E1014" s="397" t="s">
        <v>1146</v>
      </c>
      <c r="F1014" s="397" t="s">
        <v>3333</v>
      </c>
      <c r="G1014" s="397" t="s">
        <v>1146</v>
      </c>
      <c r="H1014" s="397" t="s">
        <v>1146</v>
      </c>
      <c r="I1014" s="397" t="s">
        <v>1146</v>
      </c>
      <c r="J1014" s="406"/>
      <c r="K1014" s="406">
        <v>600.21</v>
      </c>
      <c r="L1014" s="406">
        <v>-860572065.72000003</v>
      </c>
      <c r="M1014" s="406"/>
    </row>
    <row r="1015" spans="1:13" ht="12.2" hidden="1" customHeight="1" outlineLevel="2" x14ac:dyDescent="0.2">
      <c r="A1015" s="397" t="s">
        <v>3192</v>
      </c>
      <c r="B1015" s="397" t="s">
        <v>1238</v>
      </c>
      <c r="C1015" s="397" t="s">
        <v>3334</v>
      </c>
      <c r="D1015" s="397" t="s">
        <v>3221</v>
      </c>
      <c r="E1015" s="397" t="s">
        <v>1146</v>
      </c>
      <c r="F1015" s="397" t="s">
        <v>3335</v>
      </c>
      <c r="G1015" s="397" t="s">
        <v>1146</v>
      </c>
      <c r="H1015" s="397" t="s">
        <v>1146</v>
      </c>
      <c r="I1015" s="397" t="s">
        <v>1146</v>
      </c>
      <c r="J1015" s="406"/>
      <c r="K1015" s="406">
        <v>24.89</v>
      </c>
      <c r="L1015" s="406">
        <v>-860572090.61000001</v>
      </c>
      <c r="M1015" s="406"/>
    </row>
    <row r="1016" spans="1:13" ht="12.2" hidden="1" customHeight="1" outlineLevel="2" x14ac:dyDescent="0.2">
      <c r="A1016" s="397" t="s">
        <v>3192</v>
      </c>
      <c r="B1016" s="397" t="s">
        <v>3336</v>
      </c>
      <c r="C1016" s="397" t="s">
        <v>3337</v>
      </c>
      <c r="D1016" s="397" t="s">
        <v>3285</v>
      </c>
      <c r="E1016" s="397" t="s">
        <v>1146</v>
      </c>
      <c r="F1016" s="397" t="s">
        <v>3338</v>
      </c>
      <c r="G1016" s="397" t="s">
        <v>1146</v>
      </c>
      <c r="H1016" s="397" t="s">
        <v>1146</v>
      </c>
      <c r="I1016" s="397" t="s">
        <v>1146</v>
      </c>
      <c r="J1016" s="406"/>
      <c r="K1016" s="406">
        <v>295.38</v>
      </c>
      <c r="L1016" s="406">
        <v>-860572385.99000001</v>
      </c>
      <c r="M1016" s="406"/>
    </row>
    <row r="1017" spans="1:13" ht="12.2" hidden="1" customHeight="1" outlineLevel="2" x14ac:dyDescent="0.2">
      <c r="A1017" s="397" t="s">
        <v>3192</v>
      </c>
      <c r="B1017" s="397" t="s">
        <v>1245</v>
      </c>
      <c r="C1017" s="397" t="s">
        <v>3339</v>
      </c>
      <c r="D1017" s="397" t="s">
        <v>3340</v>
      </c>
      <c r="E1017" s="397" t="s">
        <v>1146</v>
      </c>
      <c r="F1017" s="397" t="s">
        <v>3341</v>
      </c>
      <c r="G1017" s="397" t="s">
        <v>1146</v>
      </c>
      <c r="H1017" s="397" t="s">
        <v>1146</v>
      </c>
      <c r="I1017" s="397" t="s">
        <v>1146</v>
      </c>
      <c r="J1017" s="406"/>
      <c r="K1017" s="406">
        <v>500</v>
      </c>
      <c r="L1017" s="406">
        <v>-860572885.99000001</v>
      </c>
      <c r="M1017" s="406"/>
    </row>
    <row r="1018" spans="1:13" ht="12.2" hidden="1" customHeight="1" outlineLevel="2" x14ac:dyDescent="0.2">
      <c r="A1018" s="397" t="s">
        <v>3192</v>
      </c>
      <c r="B1018" s="397" t="s">
        <v>1245</v>
      </c>
      <c r="C1018" s="397" t="s">
        <v>2620</v>
      </c>
      <c r="D1018" s="397" t="s">
        <v>2621</v>
      </c>
      <c r="E1018" s="397" t="s">
        <v>1146</v>
      </c>
      <c r="F1018" s="397" t="s">
        <v>3342</v>
      </c>
      <c r="G1018" s="397" t="s">
        <v>1146</v>
      </c>
      <c r="H1018" s="397" t="s">
        <v>1146</v>
      </c>
      <c r="I1018" s="397" t="s">
        <v>1146</v>
      </c>
      <c r="J1018" s="406"/>
      <c r="K1018" s="406">
        <v>427.05</v>
      </c>
      <c r="L1018" s="406">
        <v>-860573313.03999996</v>
      </c>
      <c r="M1018" s="406"/>
    </row>
    <row r="1019" spans="1:13" ht="12.2" hidden="1" customHeight="1" outlineLevel="2" x14ac:dyDescent="0.2">
      <c r="A1019" s="397" t="s">
        <v>3192</v>
      </c>
      <c r="B1019" s="397" t="s">
        <v>1245</v>
      </c>
      <c r="C1019" s="397" t="s">
        <v>1432</v>
      </c>
      <c r="D1019" s="397" t="s">
        <v>1433</v>
      </c>
      <c r="E1019" s="397" t="s">
        <v>1146</v>
      </c>
      <c r="F1019" s="397" t="s">
        <v>3343</v>
      </c>
      <c r="G1019" s="397" t="s">
        <v>1146</v>
      </c>
      <c r="H1019" s="397" t="s">
        <v>1146</v>
      </c>
      <c r="I1019" s="397" t="s">
        <v>1146</v>
      </c>
      <c r="J1019" s="406"/>
      <c r="K1019" s="406">
        <v>26.15</v>
      </c>
      <c r="L1019" s="406">
        <v>-860573339.19000006</v>
      </c>
      <c r="M1019" s="406"/>
    </row>
    <row r="1020" spans="1:13" ht="12.2" hidden="1" customHeight="1" outlineLevel="2" x14ac:dyDescent="0.2">
      <c r="A1020" s="397" t="s">
        <v>3192</v>
      </c>
      <c r="B1020" s="397" t="s">
        <v>1251</v>
      </c>
      <c r="C1020" s="397" t="s">
        <v>1682</v>
      </c>
      <c r="D1020" s="397" t="s">
        <v>1683</v>
      </c>
      <c r="E1020" s="397" t="s">
        <v>1146</v>
      </c>
      <c r="F1020" s="397" t="s">
        <v>3344</v>
      </c>
      <c r="G1020" s="397" t="s">
        <v>1146</v>
      </c>
      <c r="H1020" s="397" t="s">
        <v>1146</v>
      </c>
      <c r="I1020" s="397" t="s">
        <v>1146</v>
      </c>
      <c r="J1020" s="406"/>
      <c r="K1020" s="406">
        <v>140.66999999999999</v>
      </c>
      <c r="L1020" s="406">
        <v>-860573479.86000001</v>
      </c>
      <c r="M1020" s="406"/>
    </row>
    <row r="1021" spans="1:13" ht="12.2" hidden="1" customHeight="1" outlineLevel="2" x14ac:dyDescent="0.2">
      <c r="A1021" s="397" t="s">
        <v>3192</v>
      </c>
      <c r="B1021" s="397" t="s">
        <v>1451</v>
      </c>
      <c r="C1021" s="397" t="s">
        <v>3345</v>
      </c>
      <c r="D1021" s="397" t="s">
        <v>3194</v>
      </c>
      <c r="E1021" s="397" t="s">
        <v>1146</v>
      </c>
      <c r="F1021" s="397" t="s">
        <v>3346</v>
      </c>
      <c r="G1021" s="397" t="s">
        <v>1146</v>
      </c>
      <c r="H1021" s="397" t="s">
        <v>1146</v>
      </c>
      <c r="I1021" s="397" t="s">
        <v>1146</v>
      </c>
      <c r="J1021" s="406"/>
      <c r="K1021" s="406">
        <v>243.98</v>
      </c>
      <c r="L1021" s="406">
        <v>-860573723.84000003</v>
      </c>
      <c r="M1021" s="406"/>
    </row>
    <row r="1022" spans="1:13" ht="12.2" hidden="1" customHeight="1" outlineLevel="2" x14ac:dyDescent="0.2">
      <c r="A1022" s="397" t="s">
        <v>3192</v>
      </c>
      <c r="B1022" s="397" t="s">
        <v>1451</v>
      </c>
      <c r="C1022" s="397" t="s">
        <v>3347</v>
      </c>
      <c r="D1022" s="397" t="s">
        <v>1741</v>
      </c>
      <c r="E1022" s="397" t="s">
        <v>1146</v>
      </c>
      <c r="F1022" s="397" t="s">
        <v>3348</v>
      </c>
      <c r="G1022" s="397" t="s">
        <v>1146</v>
      </c>
      <c r="H1022" s="397" t="s">
        <v>1146</v>
      </c>
      <c r="I1022" s="397" t="s">
        <v>1146</v>
      </c>
      <c r="J1022" s="406"/>
      <c r="K1022" s="406">
        <v>171.04</v>
      </c>
      <c r="L1022" s="406">
        <v>-860573894.88</v>
      </c>
      <c r="M1022" s="406"/>
    </row>
    <row r="1023" spans="1:13" ht="12.2" hidden="1" customHeight="1" outlineLevel="2" x14ac:dyDescent="0.2">
      <c r="A1023" s="397" t="s">
        <v>3192</v>
      </c>
      <c r="B1023" s="397" t="s">
        <v>1255</v>
      </c>
      <c r="C1023" s="397" t="s">
        <v>1709</v>
      </c>
      <c r="D1023" s="397" t="s">
        <v>1538</v>
      </c>
      <c r="E1023" s="397" t="s">
        <v>1146</v>
      </c>
      <c r="F1023" s="397" t="s">
        <v>3349</v>
      </c>
      <c r="G1023" s="397" t="s">
        <v>1146</v>
      </c>
      <c r="H1023" s="397" t="s">
        <v>1146</v>
      </c>
      <c r="I1023" s="397" t="s">
        <v>1146</v>
      </c>
      <c r="J1023" s="406"/>
      <c r="K1023" s="406">
        <v>783</v>
      </c>
      <c r="L1023" s="406">
        <v>-860574677.88</v>
      </c>
      <c r="M1023" s="406"/>
    </row>
    <row r="1024" spans="1:13" ht="12.2" hidden="1" customHeight="1" outlineLevel="2" x14ac:dyDescent="0.2">
      <c r="A1024" s="397" t="s">
        <v>3192</v>
      </c>
      <c r="B1024" s="397" t="s">
        <v>1255</v>
      </c>
      <c r="C1024" s="397" t="s">
        <v>3350</v>
      </c>
      <c r="D1024" s="397" t="s">
        <v>1714</v>
      </c>
      <c r="E1024" s="397" t="s">
        <v>1146</v>
      </c>
      <c r="F1024" s="397" t="s">
        <v>3351</v>
      </c>
      <c r="G1024" s="397" t="s">
        <v>1146</v>
      </c>
      <c r="H1024" s="397" t="s">
        <v>1146</v>
      </c>
      <c r="I1024" s="397" t="s">
        <v>1146</v>
      </c>
      <c r="J1024" s="406"/>
      <c r="K1024" s="406">
        <v>87.9</v>
      </c>
      <c r="L1024" s="406">
        <v>-860574765.77999997</v>
      </c>
      <c r="M1024" s="406"/>
    </row>
    <row r="1025" spans="1:13" ht="12.2" hidden="1" customHeight="1" outlineLevel="2" x14ac:dyDescent="0.2">
      <c r="A1025" s="397" t="s">
        <v>3192</v>
      </c>
      <c r="B1025" s="397" t="s">
        <v>1267</v>
      </c>
      <c r="C1025" s="397" t="s">
        <v>3352</v>
      </c>
      <c r="D1025" s="397" t="s">
        <v>3194</v>
      </c>
      <c r="E1025" s="397" t="s">
        <v>1146</v>
      </c>
      <c r="F1025" s="397" t="s">
        <v>3353</v>
      </c>
      <c r="G1025" s="397" t="s">
        <v>1146</v>
      </c>
      <c r="H1025" s="397" t="s">
        <v>1146</v>
      </c>
      <c r="I1025" s="397" t="s">
        <v>1146</v>
      </c>
      <c r="J1025" s="406"/>
      <c r="K1025" s="406">
        <v>85.19</v>
      </c>
      <c r="L1025" s="406">
        <v>-860574850.97000003</v>
      </c>
      <c r="M1025" s="406"/>
    </row>
    <row r="1026" spans="1:13" ht="12.2" hidden="1" customHeight="1" outlineLevel="2" x14ac:dyDescent="0.2">
      <c r="A1026" s="397" t="s">
        <v>3192</v>
      </c>
      <c r="B1026" s="397" t="s">
        <v>1267</v>
      </c>
      <c r="C1026" s="397" t="s">
        <v>3354</v>
      </c>
      <c r="D1026" s="397" t="s">
        <v>1433</v>
      </c>
      <c r="E1026" s="397" t="s">
        <v>1146</v>
      </c>
      <c r="F1026" s="397" t="s">
        <v>3355</v>
      </c>
      <c r="G1026" s="397" t="s">
        <v>1146</v>
      </c>
      <c r="H1026" s="397" t="s">
        <v>1146</v>
      </c>
      <c r="I1026" s="397" t="s">
        <v>1146</v>
      </c>
      <c r="J1026" s="406"/>
      <c r="K1026" s="406">
        <v>23.7</v>
      </c>
      <c r="L1026" s="406">
        <v>-860574874.66999996</v>
      </c>
      <c r="M1026" s="406"/>
    </row>
    <row r="1027" spans="1:13" ht="12.2" hidden="1" customHeight="1" outlineLevel="2" x14ac:dyDescent="0.2">
      <c r="A1027" s="397" t="s">
        <v>3192</v>
      </c>
      <c r="B1027" s="397" t="s">
        <v>1276</v>
      </c>
      <c r="C1027" s="397" t="s">
        <v>3356</v>
      </c>
      <c r="D1027" s="397" t="s">
        <v>3357</v>
      </c>
      <c r="E1027" s="397" t="s">
        <v>1146</v>
      </c>
      <c r="F1027" s="397" t="s">
        <v>3358</v>
      </c>
      <c r="G1027" s="397" t="s">
        <v>1146</v>
      </c>
      <c r="H1027" s="397" t="s">
        <v>1146</v>
      </c>
      <c r="I1027" s="397" t="s">
        <v>1146</v>
      </c>
      <c r="J1027" s="406"/>
      <c r="K1027" s="406">
        <v>1114.43</v>
      </c>
      <c r="L1027" s="406">
        <v>-860575989.10000002</v>
      </c>
      <c r="M1027" s="406"/>
    </row>
    <row r="1028" spans="1:13" ht="12.2" hidden="1" customHeight="1" outlineLevel="2" x14ac:dyDescent="0.2">
      <c r="A1028" s="397" t="s">
        <v>3192</v>
      </c>
      <c r="B1028" s="397" t="s">
        <v>1276</v>
      </c>
      <c r="C1028" s="397" t="s">
        <v>1719</v>
      </c>
      <c r="D1028" s="397" t="s">
        <v>1720</v>
      </c>
      <c r="E1028" s="397" t="s">
        <v>1146</v>
      </c>
      <c r="F1028" s="397" t="s">
        <v>3359</v>
      </c>
      <c r="G1028" s="397" t="s">
        <v>1146</v>
      </c>
      <c r="H1028" s="397" t="s">
        <v>1146</v>
      </c>
      <c r="I1028" s="397" t="s">
        <v>1146</v>
      </c>
      <c r="J1028" s="406"/>
      <c r="K1028" s="406">
        <v>237.96</v>
      </c>
      <c r="L1028" s="406">
        <v>-860576227.05999994</v>
      </c>
      <c r="M1028" s="406"/>
    </row>
    <row r="1029" spans="1:13" ht="12.2" hidden="1" customHeight="1" outlineLevel="2" x14ac:dyDescent="0.2">
      <c r="A1029" s="397" t="s">
        <v>3192</v>
      </c>
      <c r="B1029" s="397" t="s">
        <v>1276</v>
      </c>
      <c r="C1029" s="397" t="s">
        <v>2471</v>
      </c>
      <c r="D1029" s="397" t="s">
        <v>1738</v>
      </c>
      <c r="E1029" s="397" t="s">
        <v>1146</v>
      </c>
      <c r="F1029" s="397" t="s">
        <v>3360</v>
      </c>
      <c r="G1029" s="397" t="s">
        <v>1146</v>
      </c>
      <c r="H1029" s="397" t="s">
        <v>1146</v>
      </c>
      <c r="I1029" s="397" t="s">
        <v>1146</v>
      </c>
      <c r="J1029" s="406"/>
      <c r="K1029" s="406">
        <v>90</v>
      </c>
      <c r="L1029" s="406">
        <v>-860576317.05999994</v>
      </c>
      <c r="M1029" s="406"/>
    </row>
    <row r="1030" spans="1:13" ht="12.2" hidden="1" customHeight="1" outlineLevel="2" x14ac:dyDescent="0.2">
      <c r="A1030" s="397" t="s">
        <v>3192</v>
      </c>
      <c r="B1030" s="397" t="s">
        <v>1276</v>
      </c>
      <c r="C1030" s="397" t="s">
        <v>3361</v>
      </c>
      <c r="D1030" s="397" t="s">
        <v>3362</v>
      </c>
      <c r="E1030" s="397" t="s">
        <v>1146</v>
      </c>
      <c r="F1030" s="397" t="s">
        <v>3363</v>
      </c>
      <c r="G1030" s="397" t="s">
        <v>1146</v>
      </c>
      <c r="H1030" s="397" t="s">
        <v>1146</v>
      </c>
      <c r="I1030" s="397" t="s">
        <v>1146</v>
      </c>
      <c r="J1030" s="406"/>
      <c r="K1030" s="406">
        <v>114.52</v>
      </c>
      <c r="L1030" s="406">
        <v>-860576431.58000004</v>
      </c>
      <c r="M1030" s="406"/>
    </row>
    <row r="1031" spans="1:13" ht="12.2" hidden="1" customHeight="1" outlineLevel="2" x14ac:dyDescent="0.2">
      <c r="A1031" s="397" t="s">
        <v>3192</v>
      </c>
      <c r="B1031" s="397" t="s">
        <v>1728</v>
      </c>
      <c r="C1031" s="397" t="s">
        <v>3364</v>
      </c>
      <c r="D1031" s="397" t="s">
        <v>3194</v>
      </c>
      <c r="E1031" s="397" t="s">
        <v>1146</v>
      </c>
      <c r="F1031" s="397" t="s">
        <v>3365</v>
      </c>
      <c r="G1031" s="397" t="s">
        <v>1146</v>
      </c>
      <c r="H1031" s="397" t="s">
        <v>1146</v>
      </c>
      <c r="I1031" s="397" t="s">
        <v>1146</v>
      </c>
      <c r="J1031" s="406"/>
      <c r="K1031" s="406">
        <v>228.64</v>
      </c>
      <c r="L1031" s="406">
        <v>-860576660.22000003</v>
      </c>
      <c r="M1031" s="406"/>
    </row>
    <row r="1032" spans="1:13" ht="12.2" hidden="1" customHeight="1" outlineLevel="2" x14ac:dyDescent="0.2">
      <c r="A1032" s="397" t="s">
        <v>3192</v>
      </c>
      <c r="B1032" s="397" t="s">
        <v>1282</v>
      </c>
      <c r="C1032" s="397" t="s">
        <v>1734</v>
      </c>
      <c r="D1032" s="397" t="s">
        <v>1735</v>
      </c>
      <c r="E1032" s="397" t="s">
        <v>1146</v>
      </c>
      <c r="F1032" s="397" t="s">
        <v>1736</v>
      </c>
      <c r="G1032" s="397" t="s">
        <v>1146</v>
      </c>
      <c r="H1032" s="397" t="s">
        <v>1146</v>
      </c>
      <c r="I1032" s="397" t="s">
        <v>1146</v>
      </c>
      <c r="J1032" s="406"/>
      <c r="K1032" s="406">
        <v>172.91</v>
      </c>
      <c r="L1032" s="406">
        <v>-860576833.13</v>
      </c>
      <c r="M1032" s="406"/>
    </row>
    <row r="1033" spans="1:13" ht="12.2" hidden="1" customHeight="1" outlineLevel="2" x14ac:dyDescent="0.2">
      <c r="A1033" s="397" t="s">
        <v>3192</v>
      </c>
      <c r="B1033" s="397" t="s">
        <v>1474</v>
      </c>
      <c r="C1033" s="397" t="s">
        <v>2506</v>
      </c>
      <c r="D1033" s="397" t="s">
        <v>2507</v>
      </c>
      <c r="E1033" s="397" t="s">
        <v>1146</v>
      </c>
      <c r="F1033" s="397" t="s">
        <v>3366</v>
      </c>
      <c r="G1033" s="397" t="s">
        <v>1146</v>
      </c>
      <c r="H1033" s="397" t="s">
        <v>1146</v>
      </c>
      <c r="I1033" s="397" t="s">
        <v>1146</v>
      </c>
      <c r="J1033" s="406"/>
      <c r="K1033" s="406">
        <v>179.6</v>
      </c>
      <c r="L1033" s="406">
        <v>-860577012.73000002</v>
      </c>
      <c r="M1033" s="406"/>
    </row>
    <row r="1034" spans="1:13" ht="12.2" hidden="1" customHeight="1" outlineLevel="2" x14ac:dyDescent="0.2">
      <c r="A1034" s="397" t="s">
        <v>3192</v>
      </c>
      <c r="B1034" s="397" t="s">
        <v>1474</v>
      </c>
      <c r="C1034" s="397" t="s">
        <v>1477</v>
      </c>
      <c r="D1034" s="397" t="s">
        <v>1478</v>
      </c>
      <c r="E1034" s="397" t="s">
        <v>1146</v>
      </c>
      <c r="F1034" s="397" t="s">
        <v>3367</v>
      </c>
      <c r="G1034" s="397" t="s">
        <v>1146</v>
      </c>
      <c r="H1034" s="397" t="s">
        <v>1146</v>
      </c>
      <c r="I1034" s="397" t="s">
        <v>1146</v>
      </c>
      <c r="J1034" s="406"/>
      <c r="K1034" s="406">
        <v>312.12</v>
      </c>
      <c r="L1034" s="406">
        <v>-860577324.85000002</v>
      </c>
      <c r="M1034" s="406"/>
    </row>
    <row r="1035" spans="1:13" ht="12.2" hidden="1" customHeight="1" outlineLevel="2" x14ac:dyDescent="0.2">
      <c r="A1035" s="397" t="s">
        <v>3192</v>
      </c>
      <c r="B1035" s="397" t="s">
        <v>1474</v>
      </c>
      <c r="C1035" s="397" t="s">
        <v>1737</v>
      </c>
      <c r="D1035" s="397" t="s">
        <v>1738</v>
      </c>
      <c r="E1035" s="397" t="s">
        <v>1146</v>
      </c>
      <c r="F1035" s="397" t="s">
        <v>3368</v>
      </c>
      <c r="G1035" s="397" t="s">
        <v>1146</v>
      </c>
      <c r="H1035" s="397" t="s">
        <v>1146</v>
      </c>
      <c r="I1035" s="397" t="s">
        <v>1146</v>
      </c>
      <c r="J1035" s="406"/>
      <c r="K1035" s="406">
        <v>143.44</v>
      </c>
      <c r="L1035" s="406">
        <v>-860577468.28999996</v>
      </c>
      <c r="M1035" s="406"/>
    </row>
    <row r="1036" spans="1:13" ht="12.2" hidden="1" customHeight="1" outlineLevel="2" x14ac:dyDescent="0.2">
      <c r="A1036" s="397" t="s">
        <v>3192</v>
      </c>
      <c r="B1036" s="397" t="s">
        <v>1474</v>
      </c>
      <c r="C1036" s="397" t="s">
        <v>1740</v>
      </c>
      <c r="D1036" s="397" t="s">
        <v>1741</v>
      </c>
      <c r="E1036" s="397" t="s">
        <v>1146</v>
      </c>
      <c r="F1036" s="397" t="s">
        <v>3369</v>
      </c>
      <c r="G1036" s="397" t="s">
        <v>1146</v>
      </c>
      <c r="H1036" s="397" t="s">
        <v>1146</v>
      </c>
      <c r="I1036" s="397" t="s">
        <v>1146</v>
      </c>
      <c r="J1036" s="406"/>
      <c r="K1036" s="406">
        <v>123.31</v>
      </c>
      <c r="L1036" s="406">
        <v>-860577591.60000002</v>
      </c>
      <c r="M1036" s="406"/>
    </row>
    <row r="1037" spans="1:13" ht="12.2" hidden="1" customHeight="1" outlineLevel="2" x14ac:dyDescent="0.2">
      <c r="A1037" s="397" t="s">
        <v>3192</v>
      </c>
      <c r="B1037" s="397" t="s">
        <v>1293</v>
      </c>
      <c r="C1037" s="397" t="s">
        <v>3370</v>
      </c>
      <c r="D1037" s="397" t="s">
        <v>3221</v>
      </c>
      <c r="E1037" s="397" t="s">
        <v>1146</v>
      </c>
      <c r="F1037" s="397" t="s">
        <v>3371</v>
      </c>
      <c r="G1037" s="397" t="s">
        <v>1146</v>
      </c>
      <c r="H1037" s="397" t="s">
        <v>1146</v>
      </c>
      <c r="I1037" s="397" t="s">
        <v>1146</v>
      </c>
      <c r="J1037" s="406"/>
      <c r="K1037" s="406">
        <v>1.8</v>
      </c>
      <c r="L1037" s="406">
        <v>-860577593.39999998</v>
      </c>
      <c r="M1037" s="406"/>
    </row>
    <row r="1038" spans="1:13" ht="12.2" hidden="1" customHeight="1" outlineLevel="2" x14ac:dyDescent="0.2">
      <c r="A1038" s="397" t="s">
        <v>3192</v>
      </c>
      <c r="B1038" s="397" t="s">
        <v>1293</v>
      </c>
      <c r="C1038" s="397" t="s">
        <v>2538</v>
      </c>
      <c r="D1038" s="397" t="s">
        <v>2539</v>
      </c>
      <c r="E1038" s="397" t="s">
        <v>1146</v>
      </c>
      <c r="F1038" s="397" t="s">
        <v>3372</v>
      </c>
      <c r="G1038" s="397" t="s">
        <v>1146</v>
      </c>
      <c r="H1038" s="397" t="s">
        <v>1146</v>
      </c>
      <c r="I1038" s="397" t="s">
        <v>1146</v>
      </c>
      <c r="J1038" s="406"/>
      <c r="K1038" s="406">
        <v>403.29</v>
      </c>
      <c r="L1038" s="406">
        <v>-860577996.69000006</v>
      </c>
      <c r="M1038" s="406"/>
    </row>
    <row r="1039" spans="1:13" ht="12.2" hidden="1" customHeight="1" outlineLevel="1" x14ac:dyDescent="0.2">
      <c r="A1039" s="407" t="s">
        <v>3373</v>
      </c>
      <c r="J1039" s="406">
        <f>SUBTOTAL(9,J935:J1038)</f>
        <v>0</v>
      </c>
      <c r="K1039" s="406">
        <f>SUBTOTAL(9,K935:K1038)</f>
        <v>0</v>
      </c>
      <c r="L1039" s="406">
        <f>SUBTOTAL(9,L935:L1038)</f>
        <v>0</v>
      </c>
      <c r="M1039" s="406"/>
    </row>
    <row r="1040" spans="1:13" ht="12.2" hidden="1" customHeight="1" outlineLevel="2" x14ac:dyDescent="0.2">
      <c r="A1040" s="397" t="s">
        <v>3374</v>
      </c>
      <c r="B1040" s="397" t="s">
        <v>1484</v>
      </c>
      <c r="C1040" s="397" t="s">
        <v>3375</v>
      </c>
      <c r="D1040" s="397" t="s">
        <v>1499</v>
      </c>
      <c r="E1040" s="397" t="s">
        <v>1146</v>
      </c>
      <c r="F1040" s="397" t="s">
        <v>3376</v>
      </c>
      <c r="G1040" s="397" t="s">
        <v>1146</v>
      </c>
      <c r="H1040" s="397" t="s">
        <v>1146</v>
      </c>
      <c r="I1040" s="397" t="s">
        <v>1146</v>
      </c>
      <c r="J1040" s="406"/>
      <c r="K1040" s="406">
        <v>630.64</v>
      </c>
      <c r="L1040" s="406">
        <v>-108498759.09</v>
      </c>
      <c r="M1040" s="406"/>
    </row>
    <row r="1041" spans="1:13" ht="12.2" hidden="1" customHeight="1" outlineLevel="2" x14ac:dyDescent="0.2">
      <c r="A1041" s="397" t="s">
        <v>3374</v>
      </c>
      <c r="B1041" s="397" t="s">
        <v>1484</v>
      </c>
      <c r="C1041" s="397" t="s">
        <v>3377</v>
      </c>
      <c r="D1041" s="397" t="s">
        <v>1486</v>
      </c>
      <c r="E1041" s="397" t="s">
        <v>1146</v>
      </c>
      <c r="F1041" s="397" t="s">
        <v>3378</v>
      </c>
      <c r="G1041" s="397" t="s">
        <v>1146</v>
      </c>
      <c r="H1041" s="397" t="s">
        <v>1146</v>
      </c>
      <c r="I1041" s="397" t="s">
        <v>1146</v>
      </c>
      <c r="J1041" s="406"/>
      <c r="K1041" s="406">
        <v>27.77</v>
      </c>
      <c r="L1041" s="406">
        <v>-108498786.86</v>
      </c>
      <c r="M1041" s="406"/>
    </row>
    <row r="1042" spans="1:13" ht="12.2" hidden="1" customHeight="1" outlineLevel="2" x14ac:dyDescent="0.2">
      <c r="A1042" s="397" t="s">
        <v>3374</v>
      </c>
      <c r="B1042" s="397" t="s">
        <v>1484</v>
      </c>
      <c r="C1042" s="397" t="s">
        <v>3379</v>
      </c>
      <c r="D1042" s="397" t="s">
        <v>3380</v>
      </c>
      <c r="E1042" s="397" t="s">
        <v>1146</v>
      </c>
      <c r="F1042" s="397" t="s">
        <v>3381</v>
      </c>
      <c r="G1042" s="397" t="s">
        <v>1146</v>
      </c>
      <c r="H1042" s="397" t="s">
        <v>1146</v>
      </c>
      <c r="I1042" s="397" t="s">
        <v>1146</v>
      </c>
      <c r="J1042" s="406"/>
      <c r="K1042" s="406">
        <v>405.41</v>
      </c>
      <c r="L1042" s="406">
        <v>-108499192.27</v>
      </c>
      <c r="M1042" s="406"/>
    </row>
    <row r="1043" spans="1:13" ht="12.2" hidden="1" customHeight="1" outlineLevel="2" x14ac:dyDescent="0.2">
      <c r="A1043" s="397" t="s">
        <v>3374</v>
      </c>
      <c r="B1043" s="397" t="s">
        <v>1484</v>
      </c>
      <c r="C1043" s="397" t="s">
        <v>1864</v>
      </c>
      <c r="D1043" s="397" t="s">
        <v>1865</v>
      </c>
      <c r="E1043" s="397" t="s">
        <v>1146</v>
      </c>
      <c r="F1043" s="397" t="s">
        <v>3382</v>
      </c>
      <c r="G1043" s="397" t="s">
        <v>1146</v>
      </c>
      <c r="H1043" s="397" t="s">
        <v>1146</v>
      </c>
      <c r="I1043" s="397" t="s">
        <v>1146</v>
      </c>
      <c r="J1043" s="406"/>
      <c r="K1043" s="406">
        <v>10.47</v>
      </c>
      <c r="L1043" s="406">
        <v>-108499202.73999999</v>
      </c>
      <c r="M1043" s="406"/>
    </row>
    <row r="1044" spans="1:13" ht="12.2" hidden="1" customHeight="1" outlineLevel="2" x14ac:dyDescent="0.2">
      <c r="A1044" s="397" t="s">
        <v>3374</v>
      </c>
      <c r="B1044" s="397" t="s">
        <v>1484</v>
      </c>
      <c r="C1044" s="397" t="s">
        <v>3383</v>
      </c>
      <c r="D1044" s="397" t="s">
        <v>1538</v>
      </c>
      <c r="E1044" s="397" t="s">
        <v>1146</v>
      </c>
      <c r="F1044" s="397" t="s">
        <v>3384</v>
      </c>
      <c r="G1044" s="397" t="s">
        <v>1146</v>
      </c>
      <c r="H1044" s="397" t="s">
        <v>1146</v>
      </c>
      <c r="I1044" s="397" t="s">
        <v>1146</v>
      </c>
      <c r="J1044" s="406"/>
      <c r="K1044" s="406">
        <v>1550</v>
      </c>
      <c r="L1044" s="406">
        <v>-108500752.73999999</v>
      </c>
      <c r="M1044" s="406"/>
    </row>
    <row r="1045" spans="1:13" ht="12.2" hidden="1" customHeight="1" outlineLevel="2" x14ac:dyDescent="0.2">
      <c r="A1045" s="397" t="s">
        <v>3374</v>
      </c>
      <c r="B1045" s="397" t="s">
        <v>1484</v>
      </c>
      <c r="C1045" s="397" t="s">
        <v>3385</v>
      </c>
      <c r="D1045" s="397" t="s">
        <v>3380</v>
      </c>
      <c r="E1045" s="397" t="s">
        <v>1146</v>
      </c>
      <c r="F1045" s="397" t="s">
        <v>3386</v>
      </c>
      <c r="G1045" s="397" t="s">
        <v>1146</v>
      </c>
      <c r="H1045" s="397" t="s">
        <v>1146</v>
      </c>
      <c r="I1045" s="397" t="s">
        <v>1146</v>
      </c>
      <c r="J1045" s="406"/>
      <c r="K1045" s="406">
        <v>224.72</v>
      </c>
      <c r="L1045" s="406">
        <v>-108500977.45999999</v>
      </c>
      <c r="M1045" s="406"/>
    </row>
    <row r="1046" spans="1:13" ht="12.2" hidden="1" customHeight="1" outlineLevel="2" x14ac:dyDescent="0.2">
      <c r="A1046" s="397" t="s">
        <v>3374</v>
      </c>
      <c r="B1046" s="397" t="s">
        <v>1491</v>
      </c>
      <c r="C1046" s="397" t="s">
        <v>3387</v>
      </c>
      <c r="D1046" s="397" t="s">
        <v>1567</v>
      </c>
      <c r="E1046" s="397" t="s">
        <v>1146</v>
      </c>
      <c r="F1046" s="397" t="s">
        <v>3388</v>
      </c>
      <c r="G1046" s="397" t="s">
        <v>1146</v>
      </c>
      <c r="H1046" s="397" t="s">
        <v>1146</v>
      </c>
      <c r="I1046" s="397" t="s">
        <v>1146</v>
      </c>
      <c r="J1046" s="406"/>
      <c r="K1046" s="406">
        <v>13968.6</v>
      </c>
      <c r="L1046" s="406">
        <v>-108514946.06</v>
      </c>
      <c r="M1046" s="406"/>
    </row>
    <row r="1047" spans="1:13" ht="12.2" hidden="1" customHeight="1" outlineLevel="2" x14ac:dyDescent="0.2">
      <c r="A1047" s="397" t="s">
        <v>3374</v>
      </c>
      <c r="B1047" s="397" t="s">
        <v>1491</v>
      </c>
      <c r="C1047" s="397" t="s">
        <v>3389</v>
      </c>
      <c r="D1047" s="397" t="s">
        <v>3380</v>
      </c>
      <c r="E1047" s="397" t="s">
        <v>1146</v>
      </c>
      <c r="F1047" s="397" t="s">
        <v>3390</v>
      </c>
      <c r="G1047" s="397" t="s">
        <v>1146</v>
      </c>
      <c r="H1047" s="397" t="s">
        <v>1146</v>
      </c>
      <c r="I1047" s="397" t="s">
        <v>1146</v>
      </c>
      <c r="J1047" s="406"/>
      <c r="K1047" s="406">
        <v>90.09</v>
      </c>
      <c r="L1047" s="406">
        <v>-108515036.15000001</v>
      </c>
      <c r="M1047" s="406"/>
    </row>
    <row r="1048" spans="1:13" ht="12.2" hidden="1" customHeight="1" outlineLevel="2" x14ac:dyDescent="0.2">
      <c r="A1048" s="397" t="s">
        <v>3374</v>
      </c>
      <c r="B1048" s="397" t="s">
        <v>1491</v>
      </c>
      <c r="C1048" s="397" t="s">
        <v>1874</v>
      </c>
      <c r="D1048" s="397" t="s">
        <v>1350</v>
      </c>
      <c r="E1048" s="397" t="s">
        <v>1146</v>
      </c>
      <c r="F1048" s="397" t="s">
        <v>1875</v>
      </c>
      <c r="G1048" s="397" t="s">
        <v>1146</v>
      </c>
      <c r="H1048" s="397" t="s">
        <v>1146</v>
      </c>
      <c r="I1048" s="397" t="s">
        <v>1146</v>
      </c>
      <c r="J1048" s="406"/>
      <c r="K1048" s="406">
        <v>595.29</v>
      </c>
      <c r="L1048" s="406">
        <v>-108515631.44</v>
      </c>
      <c r="M1048" s="406"/>
    </row>
    <row r="1049" spans="1:13" ht="12.2" hidden="1" customHeight="1" outlineLevel="2" x14ac:dyDescent="0.2">
      <c r="A1049" s="397" t="s">
        <v>3374</v>
      </c>
      <c r="B1049" s="397" t="s">
        <v>1143</v>
      </c>
      <c r="C1049" s="397" t="s">
        <v>1879</v>
      </c>
      <c r="D1049" s="397" t="s">
        <v>1880</v>
      </c>
      <c r="E1049" s="397" t="s">
        <v>1146</v>
      </c>
      <c r="F1049" s="397" t="s">
        <v>3391</v>
      </c>
      <c r="G1049" s="397" t="s">
        <v>1146</v>
      </c>
      <c r="H1049" s="397" t="s">
        <v>1146</v>
      </c>
      <c r="I1049" s="397" t="s">
        <v>1146</v>
      </c>
      <c r="J1049" s="406"/>
      <c r="K1049" s="406">
        <v>664.43</v>
      </c>
      <c r="L1049" s="406">
        <v>-108516295.87</v>
      </c>
      <c r="M1049" s="406"/>
    </row>
    <row r="1050" spans="1:13" ht="12.2" hidden="1" customHeight="1" outlineLevel="2" x14ac:dyDescent="0.2">
      <c r="A1050" s="397" t="s">
        <v>3374</v>
      </c>
      <c r="B1050" s="397" t="s">
        <v>1143</v>
      </c>
      <c r="C1050" s="397" t="s">
        <v>3392</v>
      </c>
      <c r="D1050" s="397" t="s">
        <v>1904</v>
      </c>
      <c r="E1050" s="397" t="s">
        <v>1146</v>
      </c>
      <c r="F1050" s="397" t="s">
        <v>3393</v>
      </c>
      <c r="G1050" s="397" t="s">
        <v>1146</v>
      </c>
      <c r="H1050" s="397" t="s">
        <v>1146</v>
      </c>
      <c r="I1050" s="397" t="s">
        <v>1146</v>
      </c>
      <c r="J1050" s="406"/>
      <c r="K1050" s="406">
        <v>58.69</v>
      </c>
      <c r="L1050" s="406">
        <v>-108516354.56</v>
      </c>
      <c r="M1050" s="406"/>
    </row>
    <row r="1051" spans="1:13" ht="12.2" hidden="1" customHeight="1" outlineLevel="2" x14ac:dyDescent="0.2">
      <c r="A1051" s="397" t="s">
        <v>3374</v>
      </c>
      <c r="B1051" s="397" t="s">
        <v>1143</v>
      </c>
      <c r="C1051" s="397" t="s">
        <v>1501</v>
      </c>
      <c r="D1051" s="397" t="s">
        <v>1433</v>
      </c>
      <c r="E1051" s="397" t="s">
        <v>1146</v>
      </c>
      <c r="F1051" s="397" t="s">
        <v>3394</v>
      </c>
      <c r="G1051" s="397" t="s">
        <v>1146</v>
      </c>
      <c r="H1051" s="397" t="s">
        <v>1146</v>
      </c>
      <c r="I1051" s="397" t="s">
        <v>1146</v>
      </c>
      <c r="J1051" s="406"/>
      <c r="K1051" s="406">
        <v>140.28</v>
      </c>
      <c r="L1051" s="406">
        <v>-108516494.84</v>
      </c>
      <c r="M1051" s="406"/>
    </row>
    <row r="1052" spans="1:13" ht="12.2" hidden="1" customHeight="1" outlineLevel="2" x14ac:dyDescent="0.2">
      <c r="A1052" s="397" t="s">
        <v>3374</v>
      </c>
      <c r="B1052" s="397" t="s">
        <v>1143</v>
      </c>
      <c r="C1052" s="397" t="s">
        <v>1503</v>
      </c>
      <c r="D1052" s="397" t="s">
        <v>1433</v>
      </c>
      <c r="E1052" s="397" t="s">
        <v>1146</v>
      </c>
      <c r="F1052" s="397" t="s">
        <v>3395</v>
      </c>
      <c r="G1052" s="397" t="s">
        <v>1146</v>
      </c>
      <c r="H1052" s="397" t="s">
        <v>1146</v>
      </c>
      <c r="I1052" s="397" t="s">
        <v>1146</v>
      </c>
      <c r="J1052" s="406"/>
      <c r="K1052" s="406">
        <v>204.39</v>
      </c>
      <c r="L1052" s="406">
        <v>-108516699.23</v>
      </c>
      <c r="M1052" s="406"/>
    </row>
    <row r="1053" spans="1:13" ht="12.2" hidden="1" customHeight="1" outlineLevel="2" x14ac:dyDescent="0.2">
      <c r="A1053" s="397" t="s">
        <v>3374</v>
      </c>
      <c r="B1053" s="397" t="s">
        <v>1143</v>
      </c>
      <c r="C1053" s="397" t="s">
        <v>1505</v>
      </c>
      <c r="D1053" s="397" t="s">
        <v>1433</v>
      </c>
      <c r="E1053" s="397" t="s">
        <v>1146</v>
      </c>
      <c r="F1053" s="397" t="s">
        <v>3396</v>
      </c>
      <c r="G1053" s="397" t="s">
        <v>1146</v>
      </c>
      <c r="H1053" s="397" t="s">
        <v>1146</v>
      </c>
      <c r="I1053" s="397" t="s">
        <v>1146</v>
      </c>
      <c r="J1053" s="406"/>
      <c r="K1053" s="406">
        <v>160</v>
      </c>
      <c r="L1053" s="406">
        <v>-108516859.23</v>
      </c>
      <c r="M1053" s="406"/>
    </row>
    <row r="1054" spans="1:13" ht="12.2" hidden="1" customHeight="1" outlineLevel="2" x14ac:dyDescent="0.2">
      <c r="A1054" s="397" t="s">
        <v>3374</v>
      </c>
      <c r="B1054" s="397" t="s">
        <v>1143</v>
      </c>
      <c r="C1054" s="397" t="s">
        <v>3397</v>
      </c>
      <c r="D1054" s="397" t="s">
        <v>3380</v>
      </c>
      <c r="E1054" s="397" t="s">
        <v>1146</v>
      </c>
      <c r="F1054" s="397" t="s">
        <v>3398</v>
      </c>
      <c r="G1054" s="397" t="s">
        <v>1146</v>
      </c>
      <c r="H1054" s="397" t="s">
        <v>1146</v>
      </c>
      <c r="I1054" s="397" t="s">
        <v>1146</v>
      </c>
      <c r="J1054" s="406"/>
      <c r="K1054" s="406">
        <v>134.30000000000001</v>
      </c>
      <c r="L1054" s="406">
        <v>-108516993.53</v>
      </c>
      <c r="M1054" s="406"/>
    </row>
    <row r="1055" spans="1:13" ht="12.2" hidden="1" customHeight="1" outlineLevel="2" x14ac:dyDescent="0.2">
      <c r="A1055" s="397" t="s">
        <v>3374</v>
      </c>
      <c r="B1055" s="397" t="s">
        <v>1143</v>
      </c>
      <c r="C1055" s="397" t="s">
        <v>3399</v>
      </c>
      <c r="D1055" s="397" t="s">
        <v>3400</v>
      </c>
      <c r="E1055" s="397" t="s">
        <v>1146</v>
      </c>
      <c r="F1055" s="397" t="s">
        <v>3401</v>
      </c>
      <c r="G1055" s="397" t="s">
        <v>1146</v>
      </c>
      <c r="H1055" s="397" t="s">
        <v>1146</v>
      </c>
      <c r="I1055" s="397" t="s">
        <v>1146</v>
      </c>
      <c r="J1055" s="406"/>
      <c r="K1055" s="406">
        <v>330</v>
      </c>
      <c r="L1055" s="406">
        <v>-108517323.53</v>
      </c>
      <c r="M1055" s="406"/>
    </row>
    <row r="1056" spans="1:13" ht="12.2" hidden="1" customHeight="1" outlineLevel="2" x14ac:dyDescent="0.2">
      <c r="A1056" s="397" t="s">
        <v>3374</v>
      </c>
      <c r="B1056" s="397" t="s">
        <v>1156</v>
      </c>
      <c r="C1056" s="397" t="s">
        <v>3402</v>
      </c>
      <c r="D1056" s="397" t="s">
        <v>1641</v>
      </c>
      <c r="E1056" s="397" t="s">
        <v>1146</v>
      </c>
      <c r="F1056" s="397" t="s">
        <v>3403</v>
      </c>
      <c r="G1056" s="397" t="s">
        <v>1146</v>
      </c>
      <c r="H1056" s="397" t="s">
        <v>1146</v>
      </c>
      <c r="I1056" s="397" t="s">
        <v>1146</v>
      </c>
      <c r="J1056" s="406"/>
      <c r="K1056" s="406">
        <v>736.39</v>
      </c>
      <c r="L1056" s="406">
        <v>-108518059.92</v>
      </c>
      <c r="M1056" s="406"/>
    </row>
    <row r="1057" spans="1:13" ht="12.2" hidden="1" customHeight="1" outlineLevel="2" x14ac:dyDescent="0.2">
      <c r="A1057" s="397" t="s">
        <v>3374</v>
      </c>
      <c r="B1057" s="397" t="s">
        <v>1156</v>
      </c>
      <c r="C1057" s="397" t="s">
        <v>1903</v>
      </c>
      <c r="D1057" s="397" t="s">
        <v>1904</v>
      </c>
      <c r="E1057" s="397" t="s">
        <v>1146</v>
      </c>
      <c r="F1057" s="397" t="s">
        <v>3404</v>
      </c>
      <c r="G1057" s="397" t="s">
        <v>1146</v>
      </c>
      <c r="H1057" s="397" t="s">
        <v>1146</v>
      </c>
      <c r="I1057" s="397" t="s">
        <v>1146</v>
      </c>
      <c r="J1057" s="406"/>
      <c r="K1057" s="406">
        <v>1003.62</v>
      </c>
      <c r="L1057" s="406">
        <v>-108519063.54000001</v>
      </c>
      <c r="M1057" s="406"/>
    </row>
    <row r="1058" spans="1:13" ht="12.2" hidden="1" customHeight="1" outlineLevel="2" x14ac:dyDescent="0.2">
      <c r="A1058" s="397" t="s">
        <v>3374</v>
      </c>
      <c r="B1058" s="397" t="s">
        <v>1156</v>
      </c>
      <c r="C1058" s="397" t="s">
        <v>3405</v>
      </c>
      <c r="D1058" s="397" t="s">
        <v>1399</v>
      </c>
      <c r="E1058" s="397" t="s">
        <v>1146</v>
      </c>
      <c r="F1058" s="397" t="s">
        <v>3406</v>
      </c>
      <c r="G1058" s="397" t="s">
        <v>1146</v>
      </c>
      <c r="H1058" s="397" t="s">
        <v>1146</v>
      </c>
      <c r="I1058" s="397" t="s">
        <v>1146</v>
      </c>
      <c r="J1058" s="406"/>
      <c r="K1058" s="406">
        <v>2100</v>
      </c>
      <c r="L1058" s="406">
        <v>-108521163.54000001</v>
      </c>
      <c r="M1058" s="406"/>
    </row>
    <row r="1059" spans="1:13" ht="12.2" hidden="1" customHeight="1" outlineLevel="2" x14ac:dyDescent="0.2">
      <c r="A1059" s="397" t="s">
        <v>3374</v>
      </c>
      <c r="B1059" s="397" t="s">
        <v>1156</v>
      </c>
      <c r="C1059" s="397" t="s">
        <v>3407</v>
      </c>
      <c r="D1059" s="397" t="s">
        <v>1399</v>
      </c>
      <c r="E1059" s="397" t="s">
        <v>1146</v>
      </c>
      <c r="F1059" s="397" t="s">
        <v>3408</v>
      </c>
      <c r="G1059" s="397" t="s">
        <v>1146</v>
      </c>
      <c r="H1059" s="397" t="s">
        <v>1146</v>
      </c>
      <c r="I1059" s="397" t="s">
        <v>1146</v>
      </c>
      <c r="J1059" s="406"/>
      <c r="K1059" s="406">
        <v>42</v>
      </c>
      <c r="L1059" s="406">
        <v>-108521205.54000001</v>
      </c>
      <c r="M1059" s="406"/>
    </row>
    <row r="1060" spans="1:13" ht="12.2" hidden="1" customHeight="1" outlineLevel="2" x14ac:dyDescent="0.2">
      <c r="A1060" s="397" t="s">
        <v>3374</v>
      </c>
      <c r="B1060" s="397" t="s">
        <v>1156</v>
      </c>
      <c r="C1060" s="397" t="s">
        <v>3409</v>
      </c>
      <c r="D1060" s="397" t="s">
        <v>3400</v>
      </c>
      <c r="E1060" s="397" t="s">
        <v>1146</v>
      </c>
      <c r="F1060" s="397" t="s">
        <v>3410</v>
      </c>
      <c r="G1060" s="397" t="s">
        <v>1146</v>
      </c>
      <c r="H1060" s="397" t="s">
        <v>1146</v>
      </c>
      <c r="I1060" s="397" t="s">
        <v>1146</v>
      </c>
      <c r="J1060" s="406"/>
      <c r="K1060" s="406">
        <v>448.44</v>
      </c>
      <c r="L1060" s="406">
        <v>-108521653.98</v>
      </c>
      <c r="M1060" s="406"/>
    </row>
    <row r="1061" spans="1:13" ht="12.2" hidden="1" customHeight="1" outlineLevel="2" x14ac:dyDescent="0.2">
      <c r="A1061" s="397" t="s">
        <v>3374</v>
      </c>
      <c r="B1061" s="397" t="s">
        <v>1822</v>
      </c>
      <c r="C1061" s="397" t="s">
        <v>3411</v>
      </c>
      <c r="D1061" s="397" t="s">
        <v>1982</v>
      </c>
      <c r="E1061" s="397" t="s">
        <v>1146</v>
      </c>
      <c r="F1061" s="397" t="s">
        <v>3412</v>
      </c>
      <c r="G1061" s="397" t="s">
        <v>1146</v>
      </c>
      <c r="H1061" s="397" t="s">
        <v>1146</v>
      </c>
      <c r="I1061" s="397" t="s">
        <v>1146</v>
      </c>
      <c r="J1061" s="406"/>
      <c r="K1061" s="406">
        <v>11199.79</v>
      </c>
      <c r="L1061" s="406">
        <v>-108532853.77</v>
      </c>
      <c r="M1061" s="406"/>
    </row>
    <row r="1062" spans="1:13" ht="12.2" hidden="1" customHeight="1" outlineLevel="2" x14ac:dyDescent="0.2">
      <c r="A1062" s="397" t="s">
        <v>3374</v>
      </c>
      <c r="B1062" s="397" t="s">
        <v>1822</v>
      </c>
      <c r="C1062" s="397" t="s">
        <v>1917</v>
      </c>
      <c r="D1062" s="397" t="s">
        <v>1433</v>
      </c>
      <c r="E1062" s="397" t="s">
        <v>1146</v>
      </c>
      <c r="F1062" s="397" t="s">
        <v>3413</v>
      </c>
      <c r="G1062" s="397" t="s">
        <v>1146</v>
      </c>
      <c r="H1062" s="397" t="s">
        <v>1146</v>
      </c>
      <c r="I1062" s="397" t="s">
        <v>1146</v>
      </c>
      <c r="J1062" s="406"/>
      <c r="K1062" s="406">
        <v>56.71</v>
      </c>
      <c r="L1062" s="406">
        <v>-108532910.48</v>
      </c>
      <c r="M1062" s="406"/>
    </row>
    <row r="1063" spans="1:13" ht="12.2" hidden="1" customHeight="1" outlineLevel="2" x14ac:dyDescent="0.2">
      <c r="A1063" s="397" t="s">
        <v>3374</v>
      </c>
      <c r="B1063" s="397" t="s">
        <v>1320</v>
      </c>
      <c r="C1063" s="397" t="s">
        <v>1507</v>
      </c>
      <c r="D1063" s="397" t="s">
        <v>1508</v>
      </c>
      <c r="E1063" s="397" t="s">
        <v>1146</v>
      </c>
      <c r="F1063" s="397" t="s">
        <v>3414</v>
      </c>
      <c r="G1063" s="397" t="s">
        <v>1146</v>
      </c>
      <c r="H1063" s="397" t="s">
        <v>1146</v>
      </c>
      <c r="I1063" s="397" t="s">
        <v>1146</v>
      </c>
      <c r="J1063" s="406"/>
      <c r="K1063" s="406">
        <v>90.55</v>
      </c>
      <c r="L1063" s="406">
        <v>-108533001.03</v>
      </c>
      <c r="M1063" s="406"/>
    </row>
    <row r="1064" spans="1:13" ht="12.2" hidden="1" customHeight="1" outlineLevel="2" x14ac:dyDescent="0.2">
      <c r="A1064" s="397" t="s">
        <v>3374</v>
      </c>
      <c r="B1064" s="397" t="s">
        <v>1320</v>
      </c>
      <c r="C1064" s="397" t="s">
        <v>1919</v>
      </c>
      <c r="D1064" s="397" t="s">
        <v>1399</v>
      </c>
      <c r="E1064" s="397" t="s">
        <v>1146</v>
      </c>
      <c r="F1064" s="397" t="s">
        <v>3415</v>
      </c>
      <c r="G1064" s="397" t="s">
        <v>1146</v>
      </c>
      <c r="H1064" s="397" t="s">
        <v>1146</v>
      </c>
      <c r="I1064" s="397" t="s">
        <v>1146</v>
      </c>
      <c r="J1064" s="406"/>
      <c r="K1064" s="406">
        <v>52.75</v>
      </c>
      <c r="L1064" s="406">
        <v>-108533053.78</v>
      </c>
      <c r="M1064" s="406"/>
    </row>
    <row r="1065" spans="1:13" ht="12.2" hidden="1" customHeight="1" outlineLevel="2" x14ac:dyDescent="0.2">
      <c r="A1065" s="397" t="s">
        <v>3374</v>
      </c>
      <c r="B1065" s="397" t="s">
        <v>1320</v>
      </c>
      <c r="C1065" s="397" t="s">
        <v>1921</v>
      </c>
      <c r="D1065" s="397" t="s">
        <v>1399</v>
      </c>
      <c r="E1065" s="397" t="s">
        <v>1146</v>
      </c>
      <c r="F1065" s="397" t="s">
        <v>3416</v>
      </c>
      <c r="G1065" s="397" t="s">
        <v>1146</v>
      </c>
      <c r="H1065" s="397" t="s">
        <v>1146</v>
      </c>
      <c r="I1065" s="397" t="s">
        <v>1146</v>
      </c>
      <c r="J1065" s="406"/>
      <c r="K1065" s="406">
        <v>30.54</v>
      </c>
      <c r="L1065" s="406">
        <v>-108533084.31999999</v>
      </c>
      <c r="M1065" s="406"/>
    </row>
    <row r="1066" spans="1:13" ht="12.2" hidden="1" customHeight="1" outlineLevel="2" x14ac:dyDescent="0.2">
      <c r="A1066" s="397" t="s">
        <v>3374</v>
      </c>
      <c r="B1066" s="397" t="s">
        <v>1320</v>
      </c>
      <c r="C1066" s="397" t="s">
        <v>1925</v>
      </c>
      <c r="D1066" s="397" t="s">
        <v>1926</v>
      </c>
      <c r="E1066" s="397" t="s">
        <v>1146</v>
      </c>
      <c r="F1066" s="397" t="s">
        <v>3417</v>
      </c>
      <c r="G1066" s="397" t="s">
        <v>1146</v>
      </c>
      <c r="H1066" s="397" t="s">
        <v>1146</v>
      </c>
      <c r="I1066" s="397" t="s">
        <v>1146</v>
      </c>
      <c r="J1066" s="406"/>
      <c r="K1066" s="406">
        <v>89.72</v>
      </c>
      <c r="L1066" s="406">
        <v>-108533174.04000001</v>
      </c>
      <c r="M1066" s="406"/>
    </row>
    <row r="1067" spans="1:13" ht="12.2" hidden="1" customHeight="1" outlineLevel="2" x14ac:dyDescent="0.2">
      <c r="A1067" s="397" t="s">
        <v>3374</v>
      </c>
      <c r="B1067" s="397" t="s">
        <v>1320</v>
      </c>
      <c r="C1067" s="397" t="s">
        <v>2853</v>
      </c>
      <c r="D1067" s="397" t="s">
        <v>2208</v>
      </c>
      <c r="E1067" s="397" t="s">
        <v>1146</v>
      </c>
      <c r="F1067" s="397" t="s">
        <v>3418</v>
      </c>
      <c r="G1067" s="397" t="s">
        <v>1146</v>
      </c>
      <c r="H1067" s="397" t="s">
        <v>1146</v>
      </c>
      <c r="I1067" s="397" t="s">
        <v>1146</v>
      </c>
      <c r="J1067" s="406"/>
      <c r="K1067" s="406">
        <v>317.43</v>
      </c>
      <c r="L1067" s="406">
        <v>-108533491.47</v>
      </c>
      <c r="M1067" s="406"/>
    </row>
    <row r="1068" spans="1:13" ht="12.2" hidden="1" customHeight="1" outlineLevel="2" x14ac:dyDescent="0.2">
      <c r="A1068" s="397" t="s">
        <v>3374</v>
      </c>
      <c r="B1068" s="397" t="s">
        <v>1320</v>
      </c>
      <c r="C1068" s="397" t="s">
        <v>3419</v>
      </c>
      <c r="D1068" s="397" t="s">
        <v>3420</v>
      </c>
      <c r="E1068" s="397" t="s">
        <v>1146</v>
      </c>
      <c r="F1068" s="397" t="s">
        <v>3421</v>
      </c>
      <c r="G1068" s="397" t="s">
        <v>1146</v>
      </c>
      <c r="H1068" s="397" t="s">
        <v>1146</v>
      </c>
      <c r="I1068" s="397" t="s">
        <v>1146</v>
      </c>
      <c r="J1068" s="406"/>
      <c r="K1068" s="406">
        <v>169.94</v>
      </c>
      <c r="L1068" s="406">
        <v>-108533661.41</v>
      </c>
      <c r="M1068" s="406"/>
    </row>
    <row r="1069" spans="1:13" ht="12.2" hidden="1" customHeight="1" outlineLevel="2" x14ac:dyDescent="0.2">
      <c r="A1069" s="397" t="s">
        <v>3374</v>
      </c>
      <c r="B1069" s="397" t="s">
        <v>1320</v>
      </c>
      <c r="C1069" s="397" t="s">
        <v>3422</v>
      </c>
      <c r="D1069" s="397" t="s">
        <v>1329</v>
      </c>
      <c r="E1069" s="397" t="s">
        <v>1146</v>
      </c>
      <c r="F1069" s="397" t="s">
        <v>3423</v>
      </c>
      <c r="G1069" s="397" t="s">
        <v>1146</v>
      </c>
      <c r="H1069" s="397" t="s">
        <v>1146</v>
      </c>
      <c r="I1069" s="397" t="s">
        <v>1146</v>
      </c>
      <c r="J1069" s="406"/>
      <c r="K1069" s="406">
        <v>358.75</v>
      </c>
      <c r="L1069" s="406">
        <v>-108534020.16</v>
      </c>
      <c r="M1069" s="406"/>
    </row>
    <row r="1070" spans="1:13" ht="12.2" hidden="1" customHeight="1" outlineLevel="2" x14ac:dyDescent="0.2">
      <c r="A1070" s="397" t="s">
        <v>3374</v>
      </c>
      <c r="B1070" s="397" t="s">
        <v>1320</v>
      </c>
      <c r="C1070" s="397" t="s">
        <v>1929</v>
      </c>
      <c r="D1070" s="397" t="s">
        <v>1571</v>
      </c>
      <c r="E1070" s="397" t="s">
        <v>1146</v>
      </c>
      <c r="F1070" s="397" t="s">
        <v>3424</v>
      </c>
      <c r="G1070" s="397" t="s">
        <v>1146</v>
      </c>
      <c r="H1070" s="397" t="s">
        <v>1146</v>
      </c>
      <c r="I1070" s="397" t="s">
        <v>1146</v>
      </c>
      <c r="J1070" s="406"/>
      <c r="K1070" s="406">
        <v>37.06</v>
      </c>
      <c r="L1070" s="406">
        <v>-108534057.22</v>
      </c>
      <c r="M1070" s="406"/>
    </row>
    <row r="1071" spans="1:13" ht="12.2" hidden="1" customHeight="1" outlineLevel="2" x14ac:dyDescent="0.2">
      <c r="A1071" s="397" t="s">
        <v>3374</v>
      </c>
      <c r="B1071" s="397" t="s">
        <v>1320</v>
      </c>
      <c r="C1071" s="397" t="s">
        <v>3425</v>
      </c>
      <c r="D1071" s="397" t="s">
        <v>3380</v>
      </c>
      <c r="E1071" s="397" t="s">
        <v>1146</v>
      </c>
      <c r="F1071" s="397" t="s">
        <v>3426</v>
      </c>
      <c r="G1071" s="397" t="s">
        <v>1146</v>
      </c>
      <c r="H1071" s="397" t="s">
        <v>1146</v>
      </c>
      <c r="I1071" s="397" t="s">
        <v>1146</v>
      </c>
      <c r="J1071" s="406"/>
      <c r="K1071" s="406">
        <v>33.61</v>
      </c>
      <c r="L1071" s="406">
        <v>-108534090.83</v>
      </c>
      <c r="M1071" s="406"/>
    </row>
    <row r="1072" spans="1:13" ht="12.2" hidden="1" customHeight="1" outlineLevel="2" x14ac:dyDescent="0.2">
      <c r="A1072" s="397" t="s">
        <v>3374</v>
      </c>
      <c r="B1072" s="397" t="s">
        <v>1320</v>
      </c>
      <c r="C1072" s="397" t="s">
        <v>3427</v>
      </c>
      <c r="D1072" s="397" t="s">
        <v>3380</v>
      </c>
      <c r="E1072" s="397" t="s">
        <v>1146</v>
      </c>
      <c r="F1072" s="397" t="s">
        <v>3428</v>
      </c>
      <c r="G1072" s="397" t="s">
        <v>1146</v>
      </c>
      <c r="H1072" s="397" t="s">
        <v>1146</v>
      </c>
      <c r="I1072" s="397" t="s">
        <v>1146</v>
      </c>
      <c r="J1072" s="406"/>
      <c r="K1072" s="406">
        <v>249.41</v>
      </c>
      <c r="L1072" s="406">
        <v>-108534340.23999999</v>
      </c>
      <c r="M1072" s="406"/>
    </row>
    <row r="1073" spans="1:13" ht="12.2" hidden="1" customHeight="1" outlineLevel="2" x14ac:dyDescent="0.2">
      <c r="A1073" s="397" t="s">
        <v>3374</v>
      </c>
      <c r="B1073" s="397" t="s">
        <v>1320</v>
      </c>
      <c r="C1073" s="397" t="s">
        <v>3213</v>
      </c>
      <c r="D1073" s="397" t="s">
        <v>3214</v>
      </c>
      <c r="E1073" s="397" t="s">
        <v>1146</v>
      </c>
      <c r="F1073" s="397" t="s">
        <v>3215</v>
      </c>
      <c r="G1073" s="397" t="s">
        <v>1146</v>
      </c>
      <c r="H1073" s="397" t="s">
        <v>1146</v>
      </c>
      <c r="I1073" s="397" t="s">
        <v>1146</v>
      </c>
      <c r="J1073" s="406"/>
      <c r="K1073" s="406">
        <v>121.82</v>
      </c>
      <c r="L1073" s="406">
        <v>-108534462.06</v>
      </c>
      <c r="M1073" s="406"/>
    </row>
    <row r="1074" spans="1:13" ht="12.2" hidden="1" customHeight="1" outlineLevel="2" x14ac:dyDescent="0.2">
      <c r="A1074" s="397" t="s">
        <v>3374</v>
      </c>
      <c r="B1074" s="397" t="s">
        <v>1320</v>
      </c>
      <c r="C1074" s="397" t="s">
        <v>3429</v>
      </c>
      <c r="D1074" s="397" t="s">
        <v>3400</v>
      </c>
      <c r="E1074" s="397" t="s">
        <v>1146</v>
      </c>
      <c r="F1074" s="397" t="s">
        <v>3430</v>
      </c>
      <c r="G1074" s="397" t="s">
        <v>1146</v>
      </c>
      <c r="H1074" s="397" t="s">
        <v>1146</v>
      </c>
      <c r="I1074" s="397" t="s">
        <v>1146</v>
      </c>
      <c r="J1074" s="406"/>
      <c r="K1074" s="406">
        <v>116.82</v>
      </c>
      <c r="L1074" s="406">
        <v>-108534578.88</v>
      </c>
      <c r="M1074" s="406"/>
    </row>
    <row r="1075" spans="1:13" ht="12.2" hidden="1" customHeight="1" outlineLevel="2" x14ac:dyDescent="0.2">
      <c r="A1075" s="397" t="s">
        <v>3374</v>
      </c>
      <c r="B1075" s="397" t="s">
        <v>1320</v>
      </c>
      <c r="C1075" s="397" t="s">
        <v>1933</v>
      </c>
      <c r="D1075" s="397" t="s">
        <v>1350</v>
      </c>
      <c r="E1075" s="397" t="s">
        <v>1146</v>
      </c>
      <c r="F1075" s="397" t="s">
        <v>1934</v>
      </c>
      <c r="G1075" s="397" t="s">
        <v>1146</v>
      </c>
      <c r="H1075" s="397" t="s">
        <v>1146</v>
      </c>
      <c r="I1075" s="397" t="s">
        <v>1146</v>
      </c>
      <c r="J1075" s="406"/>
      <c r="K1075" s="406">
        <v>594.80999999999995</v>
      </c>
      <c r="L1075" s="406">
        <v>-108535173.69</v>
      </c>
      <c r="M1075" s="406"/>
    </row>
    <row r="1076" spans="1:13" ht="12.2" hidden="1" customHeight="1" outlineLevel="2" x14ac:dyDescent="0.2">
      <c r="A1076" s="397" t="s">
        <v>3374</v>
      </c>
      <c r="B1076" s="397" t="s">
        <v>1327</v>
      </c>
      <c r="C1076" s="397" t="s">
        <v>1935</v>
      </c>
      <c r="D1076" s="397" t="s">
        <v>1399</v>
      </c>
      <c r="E1076" s="397" t="s">
        <v>1146</v>
      </c>
      <c r="F1076" s="397" t="s">
        <v>3431</v>
      </c>
      <c r="G1076" s="397" t="s">
        <v>1146</v>
      </c>
      <c r="H1076" s="397" t="s">
        <v>1146</v>
      </c>
      <c r="I1076" s="397" t="s">
        <v>1146</v>
      </c>
      <c r="J1076" s="406"/>
      <c r="K1076" s="406">
        <v>765.56</v>
      </c>
      <c r="L1076" s="406">
        <v>-108535939.25</v>
      </c>
      <c r="M1076" s="406"/>
    </row>
    <row r="1077" spans="1:13" ht="12.2" hidden="1" customHeight="1" outlineLevel="2" x14ac:dyDescent="0.2">
      <c r="A1077" s="397" t="s">
        <v>3374</v>
      </c>
      <c r="B1077" s="397" t="s">
        <v>1327</v>
      </c>
      <c r="C1077" s="397" t="s">
        <v>1328</v>
      </c>
      <c r="D1077" s="397" t="s">
        <v>1329</v>
      </c>
      <c r="E1077" s="397" t="s">
        <v>1146</v>
      </c>
      <c r="F1077" s="397" t="s">
        <v>3432</v>
      </c>
      <c r="G1077" s="397" t="s">
        <v>1146</v>
      </c>
      <c r="H1077" s="397" t="s">
        <v>1146</v>
      </c>
      <c r="I1077" s="397" t="s">
        <v>1146</v>
      </c>
      <c r="J1077" s="406"/>
      <c r="K1077" s="406">
        <v>28.19</v>
      </c>
      <c r="L1077" s="406">
        <v>-108535967.44</v>
      </c>
      <c r="M1077" s="406"/>
    </row>
    <row r="1078" spans="1:13" ht="12.2" hidden="1" customHeight="1" outlineLevel="2" x14ac:dyDescent="0.2">
      <c r="A1078" s="397" t="s">
        <v>3374</v>
      </c>
      <c r="B1078" s="397" t="s">
        <v>1327</v>
      </c>
      <c r="C1078" s="397" t="s">
        <v>3433</v>
      </c>
      <c r="D1078" s="397" t="s">
        <v>3434</v>
      </c>
      <c r="E1078" s="397" t="s">
        <v>1146</v>
      </c>
      <c r="F1078" s="397" t="s">
        <v>3435</v>
      </c>
      <c r="G1078" s="397" t="s">
        <v>1146</v>
      </c>
      <c r="H1078" s="397" t="s">
        <v>1146</v>
      </c>
      <c r="I1078" s="397" t="s">
        <v>1146</v>
      </c>
      <c r="J1078" s="406"/>
      <c r="K1078" s="406">
        <v>195.97</v>
      </c>
      <c r="L1078" s="406">
        <v>-108536163.41</v>
      </c>
      <c r="M1078" s="406"/>
    </row>
    <row r="1079" spans="1:13" ht="12.2" hidden="1" customHeight="1" outlineLevel="2" x14ac:dyDescent="0.2">
      <c r="A1079" s="397" t="s">
        <v>3374</v>
      </c>
      <c r="B1079" s="397" t="s">
        <v>1327</v>
      </c>
      <c r="C1079" s="397" t="s">
        <v>1937</v>
      </c>
      <c r="D1079" s="397" t="s">
        <v>1938</v>
      </c>
      <c r="E1079" s="397" t="s">
        <v>1146</v>
      </c>
      <c r="F1079" s="397" t="s">
        <v>3436</v>
      </c>
      <c r="G1079" s="397" t="s">
        <v>1146</v>
      </c>
      <c r="H1079" s="397" t="s">
        <v>1146</v>
      </c>
      <c r="I1079" s="397" t="s">
        <v>1146</v>
      </c>
      <c r="J1079" s="406"/>
      <c r="K1079" s="406">
        <v>20.079999999999998</v>
      </c>
      <c r="L1079" s="406">
        <v>-108536183.48999999</v>
      </c>
      <c r="M1079" s="406"/>
    </row>
    <row r="1080" spans="1:13" ht="12.2" hidden="1" customHeight="1" outlineLevel="2" x14ac:dyDescent="0.2">
      <c r="A1080" s="397" t="s">
        <v>3374</v>
      </c>
      <c r="B1080" s="397" t="s">
        <v>1327</v>
      </c>
      <c r="C1080" s="397" t="s">
        <v>3217</v>
      </c>
      <c r="D1080" s="397" t="s">
        <v>3218</v>
      </c>
      <c r="E1080" s="397" t="s">
        <v>1146</v>
      </c>
      <c r="F1080" s="397" t="s">
        <v>3437</v>
      </c>
      <c r="G1080" s="397" t="s">
        <v>1146</v>
      </c>
      <c r="H1080" s="397" t="s">
        <v>1146</v>
      </c>
      <c r="I1080" s="397" t="s">
        <v>1146</v>
      </c>
      <c r="J1080" s="406"/>
      <c r="K1080" s="406">
        <v>33.049999999999997</v>
      </c>
      <c r="L1080" s="406">
        <v>-108536216.54000001</v>
      </c>
      <c r="M1080" s="406"/>
    </row>
    <row r="1081" spans="1:13" ht="12.2" hidden="1" customHeight="1" outlineLevel="2" x14ac:dyDescent="0.2">
      <c r="A1081" s="397" t="s">
        <v>3374</v>
      </c>
      <c r="B1081" s="397" t="s">
        <v>1327</v>
      </c>
      <c r="C1081" s="397" t="s">
        <v>1945</v>
      </c>
      <c r="D1081" s="397" t="s">
        <v>1946</v>
      </c>
      <c r="E1081" s="397" t="s">
        <v>1146</v>
      </c>
      <c r="F1081" s="397" t="s">
        <v>1947</v>
      </c>
      <c r="G1081" s="397" t="s">
        <v>1146</v>
      </c>
      <c r="H1081" s="397" t="s">
        <v>1146</v>
      </c>
      <c r="I1081" s="397" t="s">
        <v>1146</v>
      </c>
      <c r="J1081" s="406"/>
      <c r="K1081" s="406">
        <v>0.45</v>
      </c>
      <c r="L1081" s="406">
        <v>-108536216.98999999</v>
      </c>
      <c r="M1081" s="406"/>
    </row>
    <row r="1082" spans="1:13" ht="12.2" hidden="1" customHeight="1" outlineLevel="2" x14ac:dyDescent="0.2">
      <c r="A1082" s="397" t="s">
        <v>3374</v>
      </c>
      <c r="B1082" s="397" t="s">
        <v>1327</v>
      </c>
      <c r="C1082" s="397" t="s">
        <v>1519</v>
      </c>
      <c r="D1082" s="397" t="s">
        <v>1433</v>
      </c>
      <c r="E1082" s="397" t="s">
        <v>1146</v>
      </c>
      <c r="F1082" s="397" t="s">
        <v>3438</v>
      </c>
      <c r="G1082" s="397" t="s">
        <v>1146</v>
      </c>
      <c r="H1082" s="397" t="s">
        <v>1146</v>
      </c>
      <c r="I1082" s="397" t="s">
        <v>1146</v>
      </c>
      <c r="J1082" s="406"/>
      <c r="K1082" s="406">
        <v>164.63</v>
      </c>
      <c r="L1082" s="406">
        <v>-108536381.62</v>
      </c>
      <c r="M1082" s="406"/>
    </row>
    <row r="1083" spans="1:13" ht="12.2" hidden="1" customHeight="1" outlineLevel="2" x14ac:dyDescent="0.2">
      <c r="A1083" s="397" t="s">
        <v>3374</v>
      </c>
      <c r="B1083" s="397" t="s">
        <v>1327</v>
      </c>
      <c r="C1083" s="397" t="s">
        <v>3439</v>
      </c>
      <c r="D1083" s="397" t="s">
        <v>1365</v>
      </c>
      <c r="E1083" s="397" t="s">
        <v>1146</v>
      </c>
      <c r="F1083" s="397" t="s">
        <v>3440</v>
      </c>
      <c r="G1083" s="397" t="s">
        <v>1146</v>
      </c>
      <c r="H1083" s="397" t="s">
        <v>1146</v>
      </c>
      <c r="I1083" s="397" t="s">
        <v>1146</v>
      </c>
      <c r="J1083" s="406"/>
      <c r="K1083" s="406">
        <v>2677.19</v>
      </c>
      <c r="L1083" s="406">
        <v>-108539058.81</v>
      </c>
      <c r="M1083" s="406"/>
    </row>
    <row r="1084" spans="1:13" ht="12.2" hidden="1" customHeight="1" outlineLevel="2" x14ac:dyDescent="0.2">
      <c r="A1084" s="397" t="s">
        <v>3374</v>
      </c>
      <c r="B1084" s="397" t="s">
        <v>1327</v>
      </c>
      <c r="C1084" s="397" t="s">
        <v>3441</v>
      </c>
      <c r="D1084" s="397" t="s">
        <v>3420</v>
      </c>
      <c r="E1084" s="397" t="s">
        <v>1146</v>
      </c>
      <c r="F1084" s="397" t="s">
        <v>3442</v>
      </c>
      <c r="G1084" s="397" t="s">
        <v>1146</v>
      </c>
      <c r="H1084" s="397" t="s">
        <v>1146</v>
      </c>
      <c r="I1084" s="397" t="s">
        <v>1146</v>
      </c>
      <c r="J1084" s="406"/>
      <c r="K1084" s="406">
        <v>14.42</v>
      </c>
      <c r="L1084" s="406">
        <v>-108539073.23</v>
      </c>
      <c r="M1084" s="406"/>
    </row>
    <row r="1085" spans="1:13" ht="12.2" hidden="1" customHeight="1" outlineLevel="2" x14ac:dyDescent="0.2">
      <c r="A1085" s="397" t="s">
        <v>3374</v>
      </c>
      <c r="B1085" s="397" t="s">
        <v>1327</v>
      </c>
      <c r="C1085" s="397" t="s">
        <v>1525</v>
      </c>
      <c r="D1085" s="397" t="s">
        <v>1433</v>
      </c>
      <c r="E1085" s="397" t="s">
        <v>1146</v>
      </c>
      <c r="F1085" s="397" t="s">
        <v>3443</v>
      </c>
      <c r="G1085" s="397" t="s">
        <v>1146</v>
      </c>
      <c r="H1085" s="397" t="s">
        <v>1146</v>
      </c>
      <c r="I1085" s="397" t="s">
        <v>1146</v>
      </c>
      <c r="J1085" s="406"/>
      <c r="K1085" s="406">
        <v>23.29</v>
      </c>
      <c r="L1085" s="406">
        <v>-108539096.52</v>
      </c>
      <c r="M1085" s="406"/>
    </row>
    <row r="1086" spans="1:13" ht="12.2" hidden="1" customHeight="1" outlineLevel="2" x14ac:dyDescent="0.2">
      <c r="A1086" s="397" t="s">
        <v>3374</v>
      </c>
      <c r="B1086" s="397" t="s">
        <v>1327</v>
      </c>
      <c r="C1086" s="397" t="s">
        <v>3444</v>
      </c>
      <c r="D1086" s="397" t="s">
        <v>1433</v>
      </c>
      <c r="E1086" s="397" t="s">
        <v>1146</v>
      </c>
      <c r="F1086" s="397" t="s">
        <v>3445</v>
      </c>
      <c r="G1086" s="397" t="s">
        <v>1146</v>
      </c>
      <c r="H1086" s="397" t="s">
        <v>1146</v>
      </c>
      <c r="I1086" s="397" t="s">
        <v>1146</v>
      </c>
      <c r="J1086" s="406"/>
      <c r="K1086" s="406">
        <v>14000</v>
      </c>
      <c r="L1086" s="406">
        <v>-108553096.52</v>
      </c>
      <c r="M1086" s="406"/>
    </row>
    <row r="1087" spans="1:13" ht="12.2" hidden="1" customHeight="1" outlineLevel="2" x14ac:dyDescent="0.2">
      <c r="A1087" s="397" t="s">
        <v>3374</v>
      </c>
      <c r="B1087" s="397" t="s">
        <v>1327</v>
      </c>
      <c r="C1087" s="397" t="s">
        <v>1956</v>
      </c>
      <c r="D1087" s="397" t="s">
        <v>1399</v>
      </c>
      <c r="E1087" s="397" t="s">
        <v>1146</v>
      </c>
      <c r="F1087" s="397" t="s">
        <v>3446</v>
      </c>
      <c r="G1087" s="397" t="s">
        <v>1146</v>
      </c>
      <c r="H1087" s="397" t="s">
        <v>1146</v>
      </c>
      <c r="I1087" s="397" t="s">
        <v>1146</v>
      </c>
      <c r="J1087" s="406"/>
      <c r="K1087" s="406">
        <v>44.77</v>
      </c>
      <c r="L1087" s="406">
        <v>-108553141.29000001</v>
      </c>
      <c r="M1087" s="406"/>
    </row>
    <row r="1088" spans="1:13" ht="12.2" hidden="1" customHeight="1" outlineLevel="2" x14ac:dyDescent="0.2">
      <c r="A1088" s="397" t="s">
        <v>3374</v>
      </c>
      <c r="B1088" s="397" t="s">
        <v>1327</v>
      </c>
      <c r="C1088" s="397" t="s">
        <v>1956</v>
      </c>
      <c r="D1088" s="397" t="s">
        <v>1399</v>
      </c>
      <c r="E1088" s="397" t="s">
        <v>1146</v>
      </c>
      <c r="F1088" s="397" t="s">
        <v>3447</v>
      </c>
      <c r="G1088" s="397" t="s">
        <v>1146</v>
      </c>
      <c r="H1088" s="397" t="s">
        <v>1146</v>
      </c>
      <c r="I1088" s="397" t="s">
        <v>1146</v>
      </c>
      <c r="J1088" s="406"/>
      <c r="K1088" s="406">
        <v>0.01</v>
      </c>
      <c r="L1088" s="406">
        <v>-108553141.3</v>
      </c>
      <c r="M1088" s="406"/>
    </row>
    <row r="1089" spans="1:13" ht="12.2" hidden="1" customHeight="1" outlineLevel="2" x14ac:dyDescent="0.2">
      <c r="A1089" s="397" t="s">
        <v>3374</v>
      </c>
      <c r="B1089" s="397" t="s">
        <v>1165</v>
      </c>
      <c r="C1089" s="397" t="s">
        <v>3448</v>
      </c>
      <c r="D1089" s="397" t="s">
        <v>3449</v>
      </c>
      <c r="E1089" s="397" t="s">
        <v>1146</v>
      </c>
      <c r="F1089" s="397" t="s">
        <v>3450</v>
      </c>
      <c r="G1089" s="397" t="s">
        <v>1146</v>
      </c>
      <c r="H1089" s="397" t="s">
        <v>1146</v>
      </c>
      <c r="I1089" s="397" t="s">
        <v>1146</v>
      </c>
      <c r="J1089" s="406"/>
      <c r="K1089" s="406">
        <v>105.53</v>
      </c>
      <c r="L1089" s="406">
        <v>-108553246.83</v>
      </c>
      <c r="M1089" s="406"/>
    </row>
    <row r="1090" spans="1:13" ht="12.2" hidden="1" customHeight="1" outlineLevel="2" x14ac:dyDescent="0.2">
      <c r="A1090" s="397" t="s">
        <v>3374</v>
      </c>
      <c r="B1090" s="397" t="s">
        <v>1165</v>
      </c>
      <c r="C1090" s="397" t="s">
        <v>1530</v>
      </c>
      <c r="D1090" s="397" t="s">
        <v>1531</v>
      </c>
      <c r="E1090" s="397" t="s">
        <v>1146</v>
      </c>
      <c r="F1090" s="397" t="s">
        <v>3451</v>
      </c>
      <c r="G1090" s="397" t="s">
        <v>1146</v>
      </c>
      <c r="H1090" s="397" t="s">
        <v>1146</v>
      </c>
      <c r="I1090" s="397" t="s">
        <v>1146</v>
      </c>
      <c r="J1090" s="406"/>
      <c r="K1090" s="406">
        <v>13.32</v>
      </c>
      <c r="L1090" s="406">
        <v>-108553260.15000001</v>
      </c>
      <c r="M1090" s="406"/>
    </row>
    <row r="1091" spans="1:13" ht="12.2" hidden="1" customHeight="1" outlineLevel="2" x14ac:dyDescent="0.2">
      <c r="A1091" s="397" t="s">
        <v>3374</v>
      </c>
      <c r="B1091" s="397" t="s">
        <v>1165</v>
      </c>
      <c r="C1091" s="397" t="s">
        <v>1963</v>
      </c>
      <c r="D1091" s="397" t="s">
        <v>1964</v>
      </c>
      <c r="E1091" s="397" t="s">
        <v>1146</v>
      </c>
      <c r="F1091" s="397" t="s">
        <v>3452</v>
      </c>
      <c r="G1091" s="397" t="s">
        <v>1146</v>
      </c>
      <c r="H1091" s="397" t="s">
        <v>1146</v>
      </c>
      <c r="I1091" s="397" t="s">
        <v>1146</v>
      </c>
      <c r="J1091" s="406"/>
      <c r="K1091" s="406">
        <v>88.08</v>
      </c>
      <c r="L1091" s="406">
        <v>-108553348.23</v>
      </c>
      <c r="M1091" s="406"/>
    </row>
    <row r="1092" spans="1:13" ht="12.2" hidden="1" customHeight="1" outlineLevel="2" x14ac:dyDescent="0.2">
      <c r="A1092" s="397" t="s">
        <v>3374</v>
      </c>
      <c r="B1092" s="397" t="s">
        <v>1165</v>
      </c>
      <c r="C1092" s="397" t="s">
        <v>3453</v>
      </c>
      <c r="D1092" s="397" t="s">
        <v>3454</v>
      </c>
      <c r="E1092" s="397" t="s">
        <v>1146</v>
      </c>
      <c r="F1092" s="397" t="s">
        <v>3455</v>
      </c>
      <c r="G1092" s="397" t="s">
        <v>1146</v>
      </c>
      <c r="H1092" s="397" t="s">
        <v>1146</v>
      </c>
      <c r="I1092" s="397" t="s">
        <v>1146</v>
      </c>
      <c r="J1092" s="406"/>
      <c r="K1092" s="406">
        <v>1241.8900000000001</v>
      </c>
      <c r="L1092" s="406">
        <v>-108554590.12</v>
      </c>
      <c r="M1092" s="406"/>
    </row>
    <row r="1093" spans="1:13" ht="12.2" hidden="1" customHeight="1" outlineLevel="2" x14ac:dyDescent="0.2">
      <c r="A1093" s="397" t="s">
        <v>3374</v>
      </c>
      <c r="B1093" s="397" t="s">
        <v>1301</v>
      </c>
      <c r="C1093" s="397" t="s">
        <v>3456</v>
      </c>
      <c r="D1093" s="397" t="s">
        <v>2314</v>
      </c>
      <c r="E1093" s="397" t="s">
        <v>1146</v>
      </c>
      <c r="F1093" s="397" t="s">
        <v>3457</v>
      </c>
      <c r="G1093" s="397" t="s">
        <v>1146</v>
      </c>
      <c r="H1093" s="397" t="s">
        <v>1146</v>
      </c>
      <c r="I1093" s="397" t="s">
        <v>1146</v>
      </c>
      <c r="J1093" s="406"/>
      <c r="K1093" s="406">
        <v>356.73</v>
      </c>
      <c r="L1093" s="406">
        <v>-108554946.84999999</v>
      </c>
      <c r="M1093" s="406"/>
    </row>
    <row r="1094" spans="1:13" ht="12.2" hidden="1" customHeight="1" outlineLevel="2" x14ac:dyDescent="0.2">
      <c r="A1094" s="397" t="s">
        <v>3374</v>
      </c>
      <c r="B1094" s="397" t="s">
        <v>1301</v>
      </c>
      <c r="C1094" s="397" t="s">
        <v>1981</v>
      </c>
      <c r="D1094" s="397" t="s">
        <v>1982</v>
      </c>
      <c r="E1094" s="397" t="s">
        <v>1146</v>
      </c>
      <c r="F1094" s="397" t="s">
        <v>3458</v>
      </c>
      <c r="G1094" s="397" t="s">
        <v>1146</v>
      </c>
      <c r="H1094" s="397" t="s">
        <v>1146</v>
      </c>
      <c r="I1094" s="397" t="s">
        <v>1146</v>
      </c>
      <c r="J1094" s="406"/>
      <c r="K1094" s="406">
        <v>1294.1600000000001</v>
      </c>
      <c r="L1094" s="406">
        <v>-108556241.01000001</v>
      </c>
      <c r="M1094" s="406"/>
    </row>
    <row r="1095" spans="1:13" ht="12.2" hidden="1" customHeight="1" outlineLevel="2" x14ac:dyDescent="0.2">
      <c r="A1095" s="397" t="s">
        <v>3374</v>
      </c>
      <c r="B1095" s="397" t="s">
        <v>1301</v>
      </c>
      <c r="C1095" s="397" t="s">
        <v>1984</v>
      </c>
      <c r="D1095" s="397" t="s">
        <v>1985</v>
      </c>
      <c r="E1095" s="397" t="s">
        <v>1146</v>
      </c>
      <c r="F1095" s="397" t="s">
        <v>3459</v>
      </c>
      <c r="G1095" s="397" t="s">
        <v>1146</v>
      </c>
      <c r="H1095" s="397" t="s">
        <v>1146</v>
      </c>
      <c r="I1095" s="397" t="s">
        <v>1146</v>
      </c>
      <c r="J1095" s="406"/>
      <c r="K1095" s="406">
        <v>46.42</v>
      </c>
      <c r="L1095" s="406">
        <v>-108556287.43000001</v>
      </c>
      <c r="M1095" s="406"/>
    </row>
    <row r="1096" spans="1:13" ht="12.2" hidden="1" customHeight="1" outlineLevel="2" x14ac:dyDescent="0.2">
      <c r="A1096" s="397" t="s">
        <v>3374</v>
      </c>
      <c r="B1096" s="397" t="s">
        <v>1301</v>
      </c>
      <c r="C1096" s="397" t="s">
        <v>1992</v>
      </c>
      <c r="D1096" s="397" t="s">
        <v>1499</v>
      </c>
      <c r="E1096" s="397" t="s">
        <v>1146</v>
      </c>
      <c r="F1096" s="397" t="s">
        <v>3460</v>
      </c>
      <c r="G1096" s="397" t="s">
        <v>1146</v>
      </c>
      <c r="H1096" s="397" t="s">
        <v>1146</v>
      </c>
      <c r="I1096" s="397" t="s">
        <v>1146</v>
      </c>
      <c r="J1096" s="406"/>
      <c r="K1096" s="406">
        <v>1171.6300000000001</v>
      </c>
      <c r="L1096" s="406">
        <v>-108557459.06</v>
      </c>
      <c r="M1096" s="406"/>
    </row>
    <row r="1097" spans="1:13" ht="12.2" hidden="1" customHeight="1" outlineLevel="2" x14ac:dyDescent="0.2">
      <c r="A1097" s="397" t="s">
        <v>3374</v>
      </c>
      <c r="B1097" s="397" t="s">
        <v>1301</v>
      </c>
      <c r="C1097" s="397" t="s">
        <v>3461</v>
      </c>
      <c r="D1097" s="397" t="s">
        <v>1904</v>
      </c>
      <c r="E1097" s="397" t="s">
        <v>1146</v>
      </c>
      <c r="F1097" s="397" t="s">
        <v>3462</v>
      </c>
      <c r="G1097" s="397" t="s">
        <v>1146</v>
      </c>
      <c r="H1097" s="397" t="s">
        <v>1146</v>
      </c>
      <c r="I1097" s="397" t="s">
        <v>1146</v>
      </c>
      <c r="J1097" s="406"/>
      <c r="K1097" s="406">
        <v>410</v>
      </c>
      <c r="L1097" s="406">
        <v>-108557869.06</v>
      </c>
      <c r="M1097" s="406"/>
    </row>
    <row r="1098" spans="1:13" ht="12.2" hidden="1" customHeight="1" outlineLevel="2" x14ac:dyDescent="0.2">
      <c r="A1098" s="397" t="s">
        <v>3374</v>
      </c>
      <c r="B1098" s="397" t="s">
        <v>1301</v>
      </c>
      <c r="C1098" s="397" t="s">
        <v>3463</v>
      </c>
      <c r="D1098" s="397" t="s">
        <v>1904</v>
      </c>
      <c r="E1098" s="397" t="s">
        <v>1146</v>
      </c>
      <c r="F1098" s="397" t="s">
        <v>3464</v>
      </c>
      <c r="G1098" s="397" t="s">
        <v>1146</v>
      </c>
      <c r="H1098" s="397" t="s">
        <v>1146</v>
      </c>
      <c r="I1098" s="397" t="s">
        <v>1146</v>
      </c>
      <c r="J1098" s="406"/>
      <c r="K1098" s="406">
        <v>0.35</v>
      </c>
      <c r="L1098" s="406">
        <v>-108557869.41</v>
      </c>
      <c r="M1098" s="406"/>
    </row>
    <row r="1099" spans="1:13" ht="12.2" hidden="1" customHeight="1" outlineLevel="2" x14ac:dyDescent="0.2">
      <c r="A1099" s="397" t="s">
        <v>3374</v>
      </c>
      <c r="B1099" s="397" t="s">
        <v>1301</v>
      </c>
      <c r="C1099" s="397" t="s">
        <v>3465</v>
      </c>
      <c r="D1099" s="397" t="s">
        <v>3380</v>
      </c>
      <c r="E1099" s="397" t="s">
        <v>1146</v>
      </c>
      <c r="F1099" s="397" t="s">
        <v>3466</v>
      </c>
      <c r="G1099" s="397" t="s">
        <v>1146</v>
      </c>
      <c r="H1099" s="397" t="s">
        <v>1146</v>
      </c>
      <c r="I1099" s="397" t="s">
        <v>1146</v>
      </c>
      <c r="J1099" s="406"/>
      <c r="K1099" s="406">
        <v>112.11</v>
      </c>
      <c r="L1099" s="406">
        <v>-108557981.52</v>
      </c>
      <c r="M1099" s="406"/>
    </row>
    <row r="1100" spans="1:13" ht="12.2" hidden="1" customHeight="1" outlineLevel="2" x14ac:dyDescent="0.2">
      <c r="A1100" s="397" t="s">
        <v>3374</v>
      </c>
      <c r="B1100" s="397" t="s">
        <v>1301</v>
      </c>
      <c r="C1100" s="397" t="s">
        <v>1542</v>
      </c>
      <c r="D1100" s="397" t="s">
        <v>1543</v>
      </c>
      <c r="E1100" s="397" t="s">
        <v>1146</v>
      </c>
      <c r="F1100" s="397" t="s">
        <v>3467</v>
      </c>
      <c r="G1100" s="397" t="s">
        <v>1146</v>
      </c>
      <c r="H1100" s="397" t="s">
        <v>1146</v>
      </c>
      <c r="I1100" s="397" t="s">
        <v>1146</v>
      </c>
      <c r="J1100" s="406"/>
      <c r="K1100" s="406">
        <v>376.91</v>
      </c>
      <c r="L1100" s="406">
        <v>-108558358.43000001</v>
      </c>
      <c r="M1100" s="406"/>
    </row>
    <row r="1101" spans="1:13" ht="12.2" hidden="1" customHeight="1" outlineLevel="2" x14ac:dyDescent="0.2">
      <c r="A1101" s="397" t="s">
        <v>3374</v>
      </c>
      <c r="B1101" s="397" t="s">
        <v>1301</v>
      </c>
      <c r="C1101" s="397" t="s">
        <v>1545</v>
      </c>
      <c r="D1101" s="397" t="s">
        <v>1546</v>
      </c>
      <c r="E1101" s="397" t="s">
        <v>1146</v>
      </c>
      <c r="F1101" s="397" t="s">
        <v>3468</v>
      </c>
      <c r="G1101" s="397" t="s">
        <v>1146</v>
      </c>
      <c r="H1101" s="397" t="s">
        <v>1146</v>
      </c>
      <c r="I1101" s="397" t="s">
        <v>1146</v>
      </c>
      <c r="J1101" s="406"/>
      <c r="K1101" s="406">
        <v>75.55</v>
      </c>
      <c r="L1101" s="406">
        <v>-108558433.98</v>
      </c>
      <c r="M1101" s="406"/>
    </row>
    <row r="1102" spans="1:13" ht="12.2" hidden="1" customHeight="1" outlineLevel="2" x14ac:dyDescent="0.2">
      <c r="A1102" s="397" t="s">
        <v>3374</v>
      </c>
      <c r="B1102" s="397" t="s">
        <v>1301</v>
      </c>
      <c r="C1102" s="397" t="s">
        <v>3469</v>
      </c>
      <c r="D1102" s="397" t="s">
        <v>2040</v>
      </c>
      <c r="E1102" s="397" t="s">
        <v>1146</v>
      </c>
      <c r="F1102" s="397" t="s">
        <v>3470</v>
      </c>
      <c r="G1102" s="397" t="s">
        <v>1146</v>
      </c>
      <c r="H1102" s="397" t="s">
        <v>1146</v>
      </c>
      <c r="I1102" s="397" t="s">
        <v>1146</v>
      </c>
      <c r="J1102" s="406"/>
      <c r="K1102" s="406">
        <v>45.97</v>
      </c>
      <c r="L1102" s="406">
        <v>-108558479.95</v>
      </c>
      <c r="M1102" s="406"/>
    </row>
    <row r="1103" spans="1:13" ht="12.2" hidden="1" customHeight="1" outlineLevel="2" x14ac:dyDescent="0.2">
      <c r="A1103" s="397" t="s">
        <v>3374</v>
      </c>
      <c r="B1103" s="397" t="s">
        <v>1301</v>
      </c>
      <c r="C1103" s="397" t="s">
        <v>3471</v>
      </c>
      <c r="D1103" s="397" t="s">
        <v>3420</v>
      </c>
      <c r="E1103" s="397" t="s">
        <v>1146</v>
      </c>
      <c r="F1103" s="397" t="s">
        <v>3472</v>
      </c>
      <c r="G1103" s="397" t="s">
        <v>1146</v>
      </c>
      <c r="H1103" s="397" t="s">
        <v>1146</v>
      </c>
      <c r="I1103" s="397" t="s">
        <v>1146</v>
      </c>
      <c r="J1103" s="406"/>
      <c r="K1103" s="406">
        <v>642.45000000000005</v>
      </c>
      <c r="L1103" s="406">
        <v>-108559122.40000001</v>
      </c>
      <c r="M1103" s="406"/>
    </row>
    <row r="1104" spans="1:13" ht="12.2" hidden="1" customHeight="1" outlineLevel="2" x14ac:dyDescent="0.2">
      <c r="A1104" s="397" t="s">
        <v>3374</v>
      </c>
      <c r="B1104" s="397" t="s">
        <v>1301</v>
      </c>
      <c r="C1104" s="397" t="s">
        <v>3473</v>
      </c>
      <c r="D1104" s="397" t="s">
        <v>2314</v>
      </c>
      <c r="E1104" s="397" t="s">
        <v>1146</v>
      </c>
      <c r="F1104" s="397" t="s">
        <v>3474</v>
      </c>
      <c r="G1104" s="397" t="s">
        <v>1146</v>
      </c>
      <c r="H1104" s="397" t="s">
        <v>1146</v>
      </c>
      <c r="I1104" s="397" t="s">
        <v>1146</v>
      </c>
      <c r="J1104" s="406"/>
      <c r="K1104" s="406">
        <v>2305.21</v>
      </c>
      <c r="L1104" s="406">
        <v>-108561427.61</v>
      </c>
      <c r="M1104" s="406"/>
    </row>
    <row r="1105" spans="1:13" ht="12.2" hidden="1" customHeight="1" outlineLevel="2" x14ac:dyDescent="0.2">
      <c r="A1105" s="397" t="s">
        <v>3374</v>
      </c>
      <c r="B1105" s="397" t="s">
        <v>1301</v>
      </c>
      <c r="C1105" s="397" t="s">
        <v>3475</v>
      </c>
      <c r="D1105" s="397" t="s">
        <v>3380</v>
      </c>
      <c r="E1105" s="397" t="s">
        <v>1146</v>
      </c>
      <c r="F1105" s="397" t="s">
        <v>3476</v>
      </c>
      <c r="G1105" s="397" t="s">
        <v>1146</v>
      </c>
      <c r="H1105" s="397" t="s">
        <v>1146</v>
      </c>
      <c r="I1105" s="397" t="s">
        <v>1146</v>
      </c>
      <c r="J1105" s="406"/>
      <c r="K1105" s="406">
        <v>1.1200000000000001</v>
      </c>
      <c r="L1105" s="406">
        <v>-108561428.73</v>
      </c>
      <c r="M1105" s="406"/>
    </row>
    <row r="1106" spans="1:13" ht="12.2" hidden="1" customHeight="1" outlineLevel="2" x14ac:dyDescent="0.2">
      <c r="A1106" s="397" t="s">
        <v>3374</v>
      </c>
      <c r="B1106" s="397" t="s">
        <v>1301</v>
      </c>
      <c r="C1106" s="397" t="s">
        <v>1349</v>
      </c>
      <c r="D1106" s="397" t="s">
        <v>1350</v>
      </c>
      <c r="E1106" s="397" t="s">
        <v>1146</v>
      </c>
      <c r="F1106" s="397" t="s">
        <v>1351</v>
      </c>
      <c r="G1106" s="397" t="s">
        <v>1146</v>
      </c>
      <c r="H1106" s="397" t="s">
        <v>1146</v>
      </c>
      <c r="I1106" s="397" t="s">
        <v>1146</v>
      </c>
      <c r="J1106" s="406"/>
      <c r="K1106" s="406">
        <v>224.22</v>
      </c>
      <c r="L1106" s="406">
        <v>-108561652.95</v>
      </c>
      <c r="M1106" s="406"/>
    </row>
    <row r="1107" spans="1:13" ht="12.2" hidden="1" customHeight="1" outlineLevel="2" x14ac:dyDescent="0.2">
      <c r="A1107" s="397" t="s">
        <v>3374</v>
      </c>
      <c r="B1107" s="397" t="s">
        <v>1301</v>
      </c>
      <c r="C1107" s="397" t="s">
        <v>1349</v>
      </c>
      <c r="D1107" s="397" t="s">
        <v>1350</v>
      </c>
      <c r="E1107" s="397" t="s">
        <v>1146</v>
      </c>
      <c r="F1107" s="397" t="s">
        <v>1351</v>
      </c>
      <c r="G1107" s="397" t="s">
        <v>1146</v>
      </c>
      <c r="H1107" s="397" t="s">
        <v>1146</v>
      </c>
      <c r="I1107" s="397" t="s">
        <v>1146</v>
      </c>
      <c r="J1107" s="406"/>
      <c r="K1107" s="406">
        <v>887.74</v>
      </c>
      <c r="L1107" s="406">
        <v>-108562540.69</v>
      </c>
      <c r="M1107" s="406"/>
    </row>
    <row r="1108" spans="1:13" ht="12.2" hidden="1" customHeight="1" outlineLevel="2" x14ac:dyDescent="0.2">
      <c r="A1108" s="397" t="s">
        <v>3374</v>
      </c>
      <c r="B1108" s="397" t="s">
        <v>1182</v>
      </c>
      <c r="C1108" s="397" t="s">
        <v>1558</v>
      </c>
      <c r="D1108" s="397" t="s">
        <v>1559</v>
      </c>
      <c r="E1108" s="397" t="s">
        <v>1146</v>
      </c>
      <c r="F1108" s="397" t="s">
        <v>3477</v>
      </c>
      <c r="G1108" s="397" t="s">
        <v>1146</v>
      </c>
      <c r="H1108" s="397" t="s">
        <v>1146</v>
      </c>
      <c r="I1108" s="397" t="s">
        <v>1146</v>
      </c>
      <c r="J1108" s="406"/>
      <c r="K1108" s="406">
        <v>27.8</v>
      </c>
      <c r="L1108" s="406">
        <v>-108562568.48999999</v>
      </c>
      <c r="M1108" s="406"/>
    </row>
    <row r="1109" spans="1:13" ht="12.2" hidden="1" customHeight="1" outlineLevel="2" x14ac:dyDescent="0.2">
      <c r="A1109" s="397" t="s">
        <v>3374</v>
      </c>
      <c r="B1109" s="397" t="s">
        <v>1182</v>
      </c>
      <c r="C1109" s="397" t="s">
        <v>1828</v>
      </c>
      <c r="D1109" s="397" t="s">
        <v>1829</v>
      </c>
      <c r="E1109" s="397" t="s">
        <v>1146</v>
      </c>
      <c r="F1109" s="397" t="s">
        <v>3478</v>
      </c>
      <c r="G1109" s="397" t="s">
        <v>1146</v>
      </c>
      <c r="H1109" s="397" t="s">
        <v>1146</v>
      </c>
      <c r="I1109" s="397" t="s">
        <v>1146</v>
      </c>
      <c r="J1109" s="406"/>
      <c r="K1109" s="406">
        <v>217.6</v>
      </c>
      <c r="L1109" s="406">
        <v>-108562786.09</v>
      </c>
      <c r="M1109" s="406"/>
    </row>
    <row r="1110" spans="1:13" ht="12.2" hidden="1" customHeight="1" outlineLevel="2" x14ac:dyDescent="0.2">
      <c r="A1110" s="397" t="s">
        <v>3374</v>
      </c>
      <c r="B1110" s="397" t="s">
        <v>1182</v>
      </c>
      <c r="C1110" s="397" t="s">
        <v>1563</v>
      </c>
      <c r="D1110" s="397" t="s">
        <v>1564</v>
      </c>
      <c r="E1110" s="397" t="s">
        <v>1146</v>
      </c>
      <c r="F1110" s="397" t="s">
        <v>3479</v>
      </c>
      <c r="G1110" s="397" t="s">
        <v>1146</v>
      </c>
      <c r="H1110" s="397" t="s">
        <v>1146</v>
      </c>
      <c r="I1110" s="397" t="s">
        <v>1146</v>
      </c>
      <c r="J1110" s="406"/>
      <c r="K1110" s="406">
        <v>106.93</v>
      </c>
      <c r="L1110" s="406">
        <v>-108562893.02</v>
      </c>
      <c r="M1110" s="406"/>
    </row>
    <row r="1111" spans="1:13" ht="12.2" hidden="1" customHeight="1" outlineLevel="2" x14ac:dyDescent="0.2">
      <c r="A1111" s="397" t="s">
        <v>3374</v>
      </c>
      <c r="B1111" s="397" t="s">
        <v>1182</v>
      </c>
      <c r="C1111" s="397" t="s">
        <v>2022</v>
      </c>
      <c r="D1111" s="397" t="s">
        <v>2023</v>
      </c>
      <c r="E1111" s="397" t="s">
        <v>1146</v>
      </c>
      <c r="F1111" s="397" t="s">
        <v>3480</v>
      </c>
      <c r="G1111" s="397" t="s">
        <v>1146</v>
      </c>
      <c r="H1111" s="397" t="s">
        <v>1146</v>
      </c>
      <c r="I1111" s="397" t="s">
        <v>1146</v>
      </c>
      <c r="J1111" s="406"/>
      <c r="K1111" s="406">
        <v>1271.3900000000001</v>
      </c>
      <c r="L1111" s="406">
        <v>-108564164.41</v>
      </c>
      <c r="M1111" s="406"/>
    </row>
    <row r="1112" spans="1:13" ht="12.2" hidden="1" customHeight="1" outlineLevel="2" x14ac:dyDescent="0.2">
      <c r="A1112" s="397" t="s">
        <v>3374</v>
      </c>
      <c r="B1112" s="397" t="s">
        <v>1182</v>
      </c>
      <c r="C1112" s="397" t="s">
        <v>3481</v>
      </c>
      <c r="D1112" s="397" t="s">
        <v>2104</v>
      </c>
      <c r="E1112" s="397" t="s">
        <v>1146</v>
      </c>
      <c r="F1112" s="397" t="s">
        <v>3482</v>
      </c>
      <c r="G1112" s="397" t="s">
        <v>1146</v>
      </c>
      <c r="H1112" s="397" t="s">
        <v>1146</v>
      </c>
      <c r="I1112" s="397" t="s">
        <v>1146</v>
      </c>
      <c r="J1112" s="406"/>
      <c r="K1112" s="406">
        <v>80</v>
      </c>
      <c r="L1112" s="406">
        <v>-108564244.41</v>
      </c>
      <c r="M1112" s="406"/>
    </row>
    <row r="1113" spans="1:13" ht="12.2" hidden="1" customHeight="1" outlineLevel="2" x14ac:dyDescent="0.2">
      <c r="A1113" s="397" t="s">
        <v>3374</v>
      </c>
      <c r="B1113" s="397" t="s">
        <v>1182</v>
      </c>
      <c r="C1113" s="397" t="s">
        <v>2031</v>
      </c>
      <c r="D1113" s="397" t="s">
        <v>1926</v>
      </c>
      <c r="E1113" s="397" t="s">
        <v>1146</v>
      </c>
      <c r="F1113" s="397" t="s">
        <v>3483</v>
      </c>
      <c r="G1113" s="397" t="s">
        <v>1146</v>
      </c>
      <c r="H1113" s="397" t="s">
        <v>1146</v>
      </c>
      <c r="I1113" s="397" t="s">
        <v>1146</v>
      </c>
      <c r="J1113" s="406"/>
      <c r="K1113" s="406">
        <v>240.71</v>
      </c>
      <c r="L1113" s="406">
        <v>-108564485.12</v>
      </c>
      <c r="M1113" s="406"/>
    </row>
    <row r="1114" spans="1:13" ht="12.2" hidden="1" customHeight="1" outlineLevel="2" x14ac:dyDescent="0.2">
      <c r="A1114" s="397" t="s">
        <v>3374</v>
      </c>
      <c r="B1114" s="397" t="s">
        <v>1182</v>
      </c>
      <c r="C1114" s="397" t="s">
        <v>2033</v>
      </c>
      <c r="D1114" s="397" t="s">
        <v>1399</v>
      </c>
      <c r="E1114" s="397" t="s">
        <v>1146</v>
      </c>
      <c r="F1114" s="397" t="s">
        <v>3484</v>
      </c>
      <c r="G1114" s="397" t="s">
        <v>1146</v>
      </c>
      <c r="H1114" s="397" t="s">
        <v>1146</v>
      </c>
      <c r="I1114" s="397" t="s">
        <v>1146</v>
      </c>
      <c r="J1114" s="406"/>
      <c r="K1114" s="406">
        <v>1555</v>
      </c>
      <c r="L1114" s="406">
        <v>-108566040.12</v>
      </c>
      <c r="M1114" s="406"/>
    </row>
    <row r="1115" spans="1:13" ht="12.2" hidden="1" customHeight="1" outlineLevel="2" x14ac:dyDescent="0.2">
      <c r="A1115" s="397" t="s">
        <v>3374</v>
      </c>
      <c r="B1115" s="397" t="s">
        <v>1182</v>
      </c>
      <c r="C1115" s="397" t="s">
        <v>2035</v>
      </c>
      <c r="D1115" s="397" t="s">
        <v>1508</v>
      </c>
      <c r="E1115" s="397" t="s">
        <v>1146</v>
      </c>
      <c r="F1115" s="397" t="s">
        <v>3485</v>
      </c>
      <c r="G1115" s="397" t="s">
        <v>1146</v>
      </c>
      <c r="H1115" s="397" t="s">
        <v>1146</v>
      </c>
      <c r="I1115" s="397" t="s">
        <v>1146</v>
      </c>
      <c r="J1115" s="406"/>
      <c r="K1115" s="406">
        <v>93.68</v>
      </c>
      <c r="L1115" s="406">
        <v>-108566133.8</v>
      </c>
      <c r="M1115" s="406"/>
    </row>
    <row r="1116" spans="1:13" ht="12.2" hidden="1" customHeight="1" outlineLevel="2" x14ac:dyDescent="0.2">
      <c r="A1116" s="397" t="s">
        <v>3374</v>
      </c>
      <c r="B1116" s="397" t="s">
        <v>1182</v>
      </c>
      <c r="C1116" s="397" t="s">
        <v>1355</v>
      </c>
      <c r="D1116" s="397" t="s">
        <v>1356</v>
      </c>
      <c r="E1116" s="397" t="s">
        <v>1146</v>
      </c>
      <c r="F1116" s="397" t="s">
        <v>1357</v>
      </c>
      <c r="G1116" s="397" t="s">
        <v>1146</v>
      </c>
      <c r="H1116" s="397" t="s">
        <v>1146</v>
      </c>
      <c r="I1116" s="397" t="s">
        <v>1146</v>
      </c>
      <c r="J1116" s="406"/>
      <c r="K1116" s="406">
        <v>65.56</v>
      </c>
      <c r="L1116" s="406">
        <v>-108566199.36</v>
      </c>
      <c r="M1116" s="406"/>
    </row>
    <row r="1117" spans="1:13" ht="12.2" hidden="1" customHeight="1" outlineLevel="2" x14ac:dyDescent="0.2">
      <c r="A1117" s="397" t="s">
        <v>3374</v>
      </c>
      <c r="B1117" s="397" t="s">
        <v>1569</v>
      </c>
      <c r="C1117" s="397" t="s">
        <v>2039</v>
      </c>
      <c r="D1117" s="397" t="s">
        <v>2040</v>
      </c>
      <c r="E1117" s="397" t="s">
        <v>1146</v>
      </c>
      <c r="F1117" s="397" t="s">
        <v>3486</v>
      </c>
      <c r="G1117" s="397" t="s">
        <v>1146</v>
      </c>
      <c r="H1117" s="397" t="s">
        <v>1146</v>
      </c>
      <c r="I1117" s="397" t="s">
        <v>1146</v>
      </c>
      <c r="J1117" s="406"/>
      <c r="K1117" s="406">
        <v>81.069999999999993</v>
      </c>
      <c r="L1117" s="406">
        <v>-108566280.43000001</v>
      </c>
      <c r="M1117" s="406"/>
    </row>
    <row r="1118" spans="1:13" ht="12.2" hidden="1" customHeight="1" outlineLevel="2" x14ac:dyDescent="0.2">
      <c r="A1118" s="397" t="s">
        <v>3374</v>
      </c>
      <c r="B1118" s="397" t="s">
        <v>1569</v>
      </c>
      <c r="C1118" s="397" t="s">
        <v>1570</v>
      </c>
      <c r="D1118" s="397" t="s">
        <v>1571</v>
      </c>
      <c r="E1118" s="397" t="s">
        <v>1146</v>
      </c>
      <c r="F1118" s="397" t="s">
        <v>3487</v>
      </c>
      <c r="G1118" s="397" t="s">
        <v>1146</v>
      </c>
      <c r="H1118" s="397" t="s">
        <v>1146</v>
      </c>
      <c r="I1118" s="397" t="s">
        <v>1146</v>
      </c>
      <c r="J1118" s="406"/>
      <c r="K1118" s="406">
        <v>37.47</v>
      </c>
      <c r="L1118" s="406">
        <v>-108566317.90000001</v>
      </c>
      <c r="M1118" s="406"/>
    </row>
    <row r="1119" spans="1:13" ht="12.2" hidden="1" customHeight="1" outlineLevel="2" x14ac:dyDescent="0.2">
      <c r="A1119" s="397" t="s">
        <v>3374</v>
      </c>
      <c r="B1119" s="397" t="s">
        <v>1569</v>
      </c>
      <c r="C1119" s="397" t="s">
        <v>1570</v>
      </c>
      <c r="D1119" s="397" t="s">
        <v>1571</v>
      </c>
      <c r="E1119" s="397" t="s">
        <v>1146</v>
      </c>
      <c r="F1119" s="397" t="s">
        <v>3488</v>
      </c>
      <c r="G1119" s="397" t="s">
        <v>1146</v>
      </c>
      <c r="H1119" s="397" t="s">
        <v>1146</v>
      </c>
      <c r="I1119" s="397" t="s">
        <v>1146</v>
      </c>
      <c r="J1119" s="406"/>
      <c r="K1119" s="406">
        <v>32.92</v>
      </c>
      <c r="L1119" s="406">
        <v>-108566350.81999999</v>
      </c>
      <c r="M1119" s="406"/>
    </row>
    <row r="1120" spans="1:13" ht="12.2" hidden="1" customHeight="1" outlineLevel="2" x14ac:dyDescent="0.2">
      <c r="A1120" s="397" t="s">
        <v>3374</v>
      </c>
      <c r="B1120" s="397" t="s">
        <v>1569</v>
      </c>
      <c r="C1120" s="397" t="s">
        <v>3489</v>
      </c>
      <c r="D1120" s="397" t="s">
        <v>3380</v>
      </c>
      <c r="E1120" s="397" t="s">
        <v>1146</v>
      </c>
      <c r="F1120" s="397" t="s">
        <v>3490</v>
      </c>
      <c r="G1120" s="397" t="s">
        <v>1146</v>
      </c>
      <c r="H1120" s="397" t="s">
        <v>1146</v>
      </c>
      <c r="I1120" s="397" t="s">
        <v>1146</v>
      </c>
      <c r="J1120" s="406"/>
      <c r="K1120" s="406">
        <v>47.93</v>
      </c>
      <c r="L1120" s="406">
        <v>-108566398.75</v>
      </c>
      <c r="M1120" s="406"/>
    </row>
    <row r="1121" spans="1:13" ht="12.2" hidden="1" customHeight="1" outlineLevel="2" x14ac:dyDescent="0.2">
      <c r="A1121" s="397" t="s">
        <v>3374</v>
      </c>
      <c r="B1121" s="397" t="s">
        <v>1569</v>
      </c>
      <c r="C1121" s="397" t="s">
        <v>3491</v>
      </c>
      <c r="D1121" s="397" t="s">
        <v>3380</v>
      </c>
      <c r="E1121" s="397" t="s">
        <v>1146</v>
      </c>
      <c r="F1121" s="397" t="s">
        <v>3492</v>
      </c>
      <c r="G1121" s="397" t="s">
        <v>1146</v>
      </c>
      <c r="H1121" s="397" t="s">
        <v>1146</v>
      </c>
      <c r="I1121" s="397" t="s">
        <v>1146</v>
      </c>
      <c r="J1121" s="406"/>
      <c r="K1121" s="406">
        <v>493.28</v>
      </c>
      <c r="L1121" s="406">
        <v>-108566892.03</v>
      </c>
      <c r="M1121" s="406"/>
    </row>
    <row r="1122" spans="1:13" ht="12.2" hidden="1" customHeight="1" outlineLevel="2" x14ac:dyDescent="0.2">
      <c r="A1122" s="397" t="s">
        <v>3374</v>
      </c>
      <c r="B1122" s="397" t="s">
        <v>1569</v>
      </c>
      <c r="C1122" s="397" t="s">
        <v>2046</v>
      </c>
      <c r="D1122" s="397" t="s">
        <v>1499</v>
      </c>
      <c r="E1122" s="397" t="s">
        <v>1146</v>
      </c>
      <c r="F1122" s="397" t="s">
        <v>3493</v>
      </c>
      <c r="G1122" s="397" t="s">
        <v>1146</v>
      </c>
      <c r="H1122" s="397" t="s">
        <v>1146</v>
      </c>
      <c r="I1122" s="397" t="s">
        <v>1146</v>
      </c>
      <c r="J1122" s="406"/>
      <c r="K1122" s="406">
        <v>55.17</v>
      </c>
      <c r="L1122" s="406">
        <v>-108566947.2</v>
      </c>
      <c r="M1122" s="406"/>
    </row>
    <row r="1123" spans="1:13" ht="12.2" hidden="1" customHeight="1" outlineLevel="2" x14ac:dyDescent="0.2">
      <c r="A1123" s="397" t="s">
        <v>3374</v>
      </c>
      <c r="B1123" s="397" t="s">
        <v>1569</v>
      </c>
      <c r="C1123" s="397" t="s">
        <v>2048</v>
      </c>
      <c r="D1123" s="397" t="s">
        <v>1399</v>
      </c>
      <c r="E1123" s="397" t="s">
        <v>1146</v>
      </c>
      <c r="F1123" s="397" t="s">
        <v>3494</v>
      </c>
      <c r="G1123" s="397" t="s">
        <v>1146</v>
      </c>
      <c r="H1123" s="397" t="s">
        <v>1146</v>
      </c>
      <c r="I1123" s="397" t="s">
        <v>1146</v>
      </c>
      <c r="J1123" s="406"/>
      <c r="K1123" s="406">
        <v>30.68</v>
      </c>
      <c r="L1123" s="406">
        <v>-108566977.88</v>
      </c>
      <c r="M1123" s="406"/>
    </row>
    <row r="1124" spans="1:13" ht="12.2" hidden="1" customHeight="1" outlineLevel="2" x14ac:dyDescent="0.2">
      <c r="A1124" s="397" t="s">
        <v>3374</v>
      </c>
      <c r="B1124" s="397" t="s">
        <v>1569</v>
      </c>
      <c r="C1124" s="397" t="s">
        <v>3495</v>
      </c>
      <c r="D1124" s="397" t="s">
        <v>1399</v>
      </c>
      <c r="E1124" s="397" t="s">
        <v>1146</v>
      </c>
      <c r="F1124" s="397" t="s">
        <v>3496</v>
      </c>
      <c r="G1124" s="397" t="s">
        <v>1146</v>
      </c>
      <c r="H1124" s="397" t="s">
        <v>1146</v>
      </c>
      <c r="I1124" s="397" t="s">
        <v>1146</v>
      </c>
      <c r="J1124" s="406"/>
      <c r="K1124" s="406">
        <v>23.47</v>
      </c>
      <c r="L1124" s="406">
        <v>-108567001.34999999</v>
      </c>
      <c r="M1124" s="406"/>
    </row>
    <row r="1125" spans="1:13" ht="12.2" hidden="1" customHeight="1" outlineLevel="2" x14ac:dyDescent="0.2">
      <c r="A1125" s="397" t="s">
        <v>3374</v>
      </c>
      <c r="B1125" s="397" t="s">
        <v>1569</v>
      </c>
      <c r="C1125" s="397" t="s">
        <v>3497</v>
      </c>
      <c r="D1125" s="397" t="s">
        <v>1904</v>
      </c>
      <c r="E1125" s="397" t="s">
        <v>1146</v>
      </c>
      <c r="F1125" s="397" t="s">
        <v>3498</v>
      </c>
      <c r="G1125" s="397" t="s">
        <v>1146</v>
      </c>
      <c r="H1125" s="397" t="s">
        <v>1146</v>
      </c>
      <c r="I1125" s="397" t="s">
        <v>1146</v>
      </c>
      <c r="J1125" s="406"/>
      <c r="K1125" s="406">
        <v>84.91</v>
      </c>
      <c r="L1125" s="406">
        <v>-108567086.26000001</v>
      </c>
      <c r="M1125" s="406"/>
    </row>
    <row r="1126" spans="1:13" ht="12.2" hidden="1" customHeight="1" outlineLevel="2" x14ac:dyDescent="0.2">
      <c r="A1126" s="397" t="s">
        <v>3374</v>
      </c>
      <c r="B1126" s="397" t="s">
        <v>1569</v>
      </c>
      <c r="C1126" s="397" t="s">
        <v>3499</v>
      </c>
      <c r="D1126" s="397" t="s">
        <v>1982</v>
      </c>
      <c r="E1126" s="397" t="s">
        <v>1146</v>
      </c>
      <c r="F1126" s="397" t="s">
        <v>3500</v>
      </c>
      <c r="G1126" s="397" t="s">
        <v>1146</v>
      </c>
      <c r="H1126" s="397" t="s">
        <v>1146</v>
      </c>
      <c r="I1126" s="397" t="s">
        <v>1146</v>
      </c>
      <c r="J1126" s="406"/>
      <c r="K1126" s="406">
        <v>626.54999999999995</v>
      </c>
      <c r="L1126" s="406">
        <v>-108567712.81</v>
      </c>
      <c r="M1126" s="406"/>
    </row>
    <row r="1127" spans="1:13" ht="12.2" hidden="1" customHeight="1" outlineLevel="2" x14ac:dyDescent="0.2">
      <c r="A1127" s="397" t="s">
        <v>3374</v>
      </c>
      <c r="B1127" s="397" t="s">
        <v>1569</v>
      </c>
      <c r="C1127" s="397" t="s">
        <v>2050</v>
      </c>
      <c r="D1127" s="397" t="s">
        <v>1880</v>
      </c>
      <c r="E1127" s="397" t="s">
        <v>1146</v>
      </c>
      <c r="F1127" s="397" t="s">
        <v>3501</v>
      </c>
      <c r="G1127" s="397" t="s">
        <v>1146</v>
      </c>
      <c r="H1127" s="397" t="s">
        <v>1146</v>
      </c>
      <c r="I1127" s="397" t="s">
        <v>1146</v>
      </c>
      <c r="J1127" s="406"/>
      <c r="K1127" s="406">
        <v>224.22</v>
      </c>
      <c r="L1127" s="406">
        <v>-108567937.03</v>
      </c>
      <c r="M1127" s="406"/>
    </row>
    <row r="1128" spans="1:13" ht="12.2" hidden="1" customHeight="1" outlineLevel="2" x14ac:dyDescent="0.2">
      <c r="A1128" s="397" t="s">
        <v>3374</v>
      </c>
      <c r="B1128" s="397" t="s">
        <v>1189</v>
      </c>
      <c r="C1128" s="397" t="s">
        <v>2057</v>
      </c>
      <c r="D1128" s="397" t="s">
        <v>2058</v>
      </c>
      <c r="E1128" s="397" t="s">
        <v>1146</v>
      </c>
      <c r="F1128" s="397" t="s">
        <v>3502</v>
      </c>
      <c r="G1128" s="397" t="s">
        <v>1146</v>
      </c>
      <c r="H1128" s="397" t="s">
        <v>1146</v>
      </c>
      <c r="I1128" s="397" t="s">
        <v>1146</v>
      </c>
      <c r="J1128" s="406"/>
      <c r="K1128" s="406">
        <v>23.08</v>
      </c>
      <c r="L1128" s="406">
        <v>-108567960.11</v>
      </c>
      <c r="M1128" s="406"/>
    </row>
    <row r="1129" spans="1:13" ht="12.2" hidden="1" customHeight="1" outlineLevel="2" x14ac:dyDescent="0.2">
      <c r="A1129" s="397" t="s">
        <v>3374</v>
      </c>
      <c r="B1129" s="397" t="s">
        <v>1189</v>
      </c>
      <c r="C1129" s="397" t="s">
        <v>3503</v>
      </c>
      <c r="D1129" s="397" t="s">
        <v>3380</v>
      </c>
      <c r="E1129" s="397" t="s">
        <v>1146</v>
      </c>
      <c r="F1129" s="397" t="s">
        <v>3504</v>
      </c>
      <c r="G1129" s="397" t="s">
        <v>1146</v>
      </c>
      <c r="H1129" s="397" t="s">
        <v>1146</v>
      </c>
      <c r="I1129" s="397" t="s">
        <v>1146</v>
      </c>
      <c r="J1129" s="406"/>
      <c r="K1129" s="406">
        <v>451.46</v>
      </c>
      <c r="L1129" s="406">
        <v>-108568411.56999999</v>
      </c>
      <c r="M1129" s="406"/>
    </row>
    <row r="1130" spans="1:13" ht="12.2" hidden="1" customHeight="1" outlineLevel="2" x14ac:dyDescent="0.2">
      <c r="A1130" s="397" t="s">
        <v>3374</v>
      </c>
      <c r="B1130" s="397" t="s">
        <v>1189</v>
      </c>
      <c r="C1130" s="397" t="s">
        <v>2074</v>
      </c>
      <c r="D1130" s="397" t="s">
        <v>2075</v>
      </c>
      <c r="E1130" s="397" t="s">
        <v>1146</v>
      </c>
      <c r="F1130" s="397" t="s">
        <v>3505</v>
      </c>
      <c r="G1130" s="397" t="s">
        <v>1146</v>
      </c>
      <c r="H1130" s="397" t="s">
        <v>1146</v>
      </c>
      <c r="I1130" s="397" t="s">
        <v>1146</v>
      </c>
      <c r="J1130" s="406"/>
      <c r="K1130" s="406">
        <v>52.75</v>
      </c>
      <c r="L1130" s="406">
        <v>-108568464.31999999</v>
      </c>
      <c r="M1130" s="406"/>
    </row>
    <row r="1131" spans="1:13" ht="12.2" hidden="1" customHeight="1" outlineLevel="2" x14ac:dyDescent="0.2">
      <c r="A1131" s="397" t="s">
        <v>3374</v>
      </c>
      <c r="B1131" s="397" t="s">
        <v>1363</v>
      </c>
      <c r="C1131" s="397" t="s">
        <v>1364</v>
      </c>
      <c r="D1131" s="397" t="s">
        <v>1365</v>
      </c>
      <c r="E1131" s="397" t="s">
        <v>1146</v>
      </c>
      <c r="F1131" s="397" t="s">
        <v>3506</v>
      </c>
      <c r="G1131" s="397" t="s">
        <v>1146</v>
      </c>
      <c r="H1131" s="397" t="s">
        <v>1146</v>
      </c>
      <c r="I1131" s="397" t="s">
        <v>1146</v>
      </c>
      <c r="J1131" s="406"/>
      <c r="K1131" s="406">
        <v>865.86</v>
      </c>
      <c r="L1131" s="406">
        <v>-108569330.18000001</v>
      </c>
      <c r="M1131" s="406"/>
    </row>
    <row r="1132" spans="1:13" ht="12.2" hidden="1" customHeight="1" outlineLevel="2" x14ac:dyDescent="0.2">
      <c r="A1132" s="397" t="s">
        <v>3374</v>
      </c>
      <c r="B1132" s="397" t="s">
        <v>1363</v>
      </c>
      <c r="C1132" s="397" t="s">
        <v>2080</v>
      </c>
      <c r="D1132" s="397" t="s">
        <v>1543</v>
      </c>
      <c r="E1132" s="397" t="s">
        <v>1146</v>
      </c>
      <c r="F1132" s="397" t="s">
        <v>3507</v>
      </c>
      <c r="G1132" s="397" t="s">
        <v>1146</v>
      </c>
      <c r="H1132" s="397" t="s">
        <v>1146</v>
      </c>
      <c r="I1132" s="397" t="s">
        <v>1146</v>
      </c>
      <c r="J1132" s="406"/>
      <c r="K1132" s="406">
        <v>19.440000000000001</v>
      </c>
      <c r="L1132" s="406">
        <v>-108569349.62</v>
      </c>
      <c r="M1132" s="406"/>
    </row>
    <row r="1133" spans="1:13" ht="12.2" hidden="1" customHeight="1" outlineLevel="2" x14ac:dyDescent="0.2">
      <c r="A1133" s="397" t="s">
        <v>3374</v>
      </c>
      <c r="B1133" s="397" t="s">
        <v>1363</v>
      </c>
      <c r="C1133" s="397" t="s">
        <v>3508</v>
      </c>
      <c r="D1133" s="397" t="s">
        <v>3380</v>
      </c>
      <c r="E1133" s="397" t="s">
        <v>1146</v>
      </c>
      <c r="F1133" s="397" t="s">
        <v>3509</v>
      </c>
      <c r="G1133" s="397" t="s">
        <v>1146</v>
      </c>
      <c r="H1133" s="397" t="s">
        <v>1146</v>
      </c>
      <c r="I1133" s="397" t="s">
        <v>1146</v>
      </c>
      <c r="J1133" s="406"/>
      <c r="K1133" s="406">
        <v>114.51</v>
      </c>
      <c r="L1133" s="406">
        <v>-108569464.13</v>
      </c>
      <c r="M1133" s="406"/>
    </row>
    <row r="1134" spans="1:13" ht="12.2" hidden="1" customHeight="1" outlineLevel="2" x14ac:dyDescent="0.2">
      <c r="A1134" s="397" t="s">
        <v>3374</v>
      </c>
      <c r="B1134" s="397" t="s">
        <v>1363</v>
      </c>
      <c r="C1134" s="397" t="s">
        <v>3510</v>
      </c>
      <c r="D1134" s="397" t="s">
        <v>1650</v>
      </c>
      <c r="E1134" s="397" t="s">
        <v>1146</v>
      </c>
      <c r="F1134" s="397" t="s">
        <v>3511</v>
      </c>
      <c r="G1134" s="397" t="s">
        <v>1146</v>
      </c>
      <c r="H1134" s="397" t="s">
        <v>1146</v>
      </c>
      <c r="I1134" s="397" t="s">
        <v>1146</v>
      </c>
      <c r="J1134" s="406"/>
      <c r="K1134" s="406">
        <v>3500</v>
      </c>
      <c r="L1134" s="406">
        <v>-108572964.13</v>
      </c>
      <c r="M1134" s="406"/>
    </row>
    <row r="1135" spans="1:13" ht="12.2" hidden="1" customHeight="1" outlineLevel="2" x14ac:dyDescent="0.2">
      <c r="A1135" s="397" t="s">
        <v>3374</v>
      </c>
      <c r="B1135" s="397" t="s">
        <v>1363</v>
      </c>
      <c r="C1135" s="397" t="s">
        <v>3512</v>
      </c>
      <c r="D1135" s="397" t="s">
        <v>3513</v>
      </c>
      <c r="E1135" s="397" t="s">
        <v>1146</v>
      </c>
      <c r="F1135" s="397" t="s">
        <v>3514</v>
      </c>
      <c r="G1135" s="397" t="s">
        <v>1146</v>
      </c>
      <c r="H1135" s="397" t="s">
        <v>1146</v>
      </c>
      <c r="I1135" s="397" t="s">
        <v>1146</v>
      </c>
      <c r="J1135" s="406"/>
      <c r="K1135" s="406">
        <v>28000</v>
      </c>
      <c r="L1135" s="406">
        <v>-108600964.13</v>
      </c>
      <c r="M1135" s="406"/>
    </row>
    <row r="1136" spans="1:13" ht="12.2" hidden="1" customHeight="1" outlineLevel="2" x14ac:dyDescent="0.2">
      <c r="A1136" s="397" t="s">
        <v>3374</v>
      </c>
      <c r="B1136" s="397" t="s">
        <v>1363</v>
      </c>
      <c r="C1136" s="397" t="s">
        <v>3515</v>
      </c>
      <c r="D1136" s="397" t="s">
        <v>1880</v>
      </c>
      <c r="E1136" s="397" t="s">
        <v>1146</v>
      </c>
      <c r="F1136" s="397" t="s">
        <v>3516</v>
      </c>
      <c r="G1136" s="397" t="s">
        <v>1146</v>
      </c>
      <c r="H1136" s="397" t="s">
        <v>1146</v>
      </c>
      <c r="I1136" s="397" t="s">
        <v>1146</v>
      </c>
      <c r="J1136" s="406"/>
      <c r="K1136" s="406">
        <v>902.92</v>
      </c>
      <c r="L1136" s="406">
        <v>-108601867.05</v>
      </c>
      <c r="M1136" s="406"/>
    </row>
    <row r="1137" spans="1:13" ht="12.2" hidden="1" customHeight="1" outlineLevel="2" x14ac:dyDescent="0.2">
      <c r="A1137" s="397" t="s">
        <v>3374</v>
      </c>
      <c r="B1137" s="397" t="s">
        <v>1363</v>
      </c>
      <c r="C1137" s="397" t="s">
        <v>1367</v>
      </c>
      <c r="D1137" s="397" t="s">
        <v>1365</v>
      </c>
      <c r="E1137" s="397" t="s">
        <v>1146</v>
      </c>
      <c r="F1137" s="397" t="s">
        <v>3517</v>
      </c>
      <c r="G1137" s="397" t="s">
        <v>1146</v>
      </c>
      <c r="H1137" s="397" t="s">
        <v>1146</v>
      </c>
      <c r="I1137" s="397" t="s">
        <v>1146</v>
      </c>
      <c r="J1137" s="406"/>
      <c r="K1137" s="406">
        <v>97.53</v>
      </c>
      <c r="L1137" s="406">
        <v>-108601964.58</v>
      </c>
      <c r="M1137" s="406"/>
    </row>
    <row r="1138" spans="1:13" ht="12.2" hidden="1" customHeight="1" outlineLevel="2" x14ac:dyDescent="0.2">
      <c r="A1138" s="397" t="s">
        <v>3374</v>
      </c>
      <c r="B1138" s="397" t="s">
        <v>1363</v>
      </c>
      <c r="C1138" s="397" t="s">
        <v>2093</v>
      </c>
      <c r="D1138" s="397" t="s">
        <v>1499</v>
      </c>
      <c r="E1138" s="397" t="s">
        <v>1146</v>
      </c>
      <c r="F1138" s="397" t="s">
        <v>3518</v>
      </c>
      <c r="G1138" s="397" t="s">
        <v>1146</v>
      </c>
      <c r="H1138" s="397" t="s">
        <v>1146</v>
      </c>
      <c r="I1138" s="397" t="s">
        <v>1146</v>
      </c>
      <c r="J1138" s="406"/>
      <c r="K1138" s="406">
        <v>30.04</v>
      </c>
      <c r="L1138" s="406">
        <v>-108601994.62</v>
      </c>
      <c r="M1138" s="406"/>
    </row>
    <row r="1139" spans="1:13" ht="12.2" hidden="1" customHeight="1" outlineLevel="2" x14ac:dyDescent="0.2">
      <c r="A1139" s="397" t="s">
        <v>3374</v>
      </c>
      <c r="B1139" s="397" t="s">
        <v>1363</v>
      </c>
      <c r="C1139" s="397" t="s">
        <v>3519</v>
      </c>
      <c r="D1139" s="397" t="s">
        <v>3420</v>
      </c>
      <c r="E1139" s="397" t="s">
        <v>1146</v>
      </c>
      <c r="F1139" s="397" t="s">
        <v>3520</v>
      </c>
      <c r="G1139" s="397" t="s">
        <v>1146</v>
      </c>
      <c r="H1139" s="397" t="s">
        <v>1146</v>
      </c>
      <c r="I1139" s="397" t="s">
        <v>1146</v>
      </c>
      <c r="J1139" s="406"/>
      <c r="K1139" s="406">
        <v>25.24</v>
      </c>
      <c r="L1139" s="406">
        <v>-108602019.86</v>
      </c>
      <c r="M1139" s="406"/>
    </row>
    <row r="1140" spans="1:13" ht="12.2" hidden="1" customHeight="1" outlineLevel="2" x14ac:dyDescent="0.2">
      <c r="A1140" s="397" t="s">
        <v>3374</v>
      </c>
      <c r="B1140" s="397" t="s">
        <v>1363</v>
      </c>
      <c r="C1140" s="397" t="s">
        <v>3521</v>
      </c>
      <c r="D1140" s="397" t="s">
        <v>1904</v>
      </c>
      <c r="E1140" s="397" t="s">
        <v>1146</v>
      </c>
      <c r="F1140" s="397" t="s">
        <v>3522</v>
      </c>
      <c r="G1140" s="397" t="s">
        <v>1146</v>
      </c>
      <c r="H1140" s="397" t="s">
        <v>1146</v>
      </c>
      <c r="I1140" s="397" t="s">
        <v>1146</v>
      </c>
      <c r="J1140" s="406"/>
      <c r="K1140" s="406">
        <v>16.93</v>
      </c>
      <c r="L1140" s="406">
        <v>-108602036.79000001</v>
      </c>
      <c r="M1140" s="406"/>
    </row>
    <row r="1141" spans="1:13" ht="12.2" hidden="1" customHeight="1" outlineLevel="2" x14ac:dyDescent="0.2">
      <c r="A1141" s="397" t="s">
        <v>3374</v>
      </c>
      <c r="B1141" s="397" t="s">
        <v>1363</v>
      </c>
      <c r="C1141" s="397" t="s">
        <v>3523</v>
      </c>
      <c r="D1141" s="397" t="s">
        <v>3524</v>
      </c>
      <c r="E1141" s="397" t="s">
        <v>1146</v>
      </c>
      <c r="F1141" s="397" t="s">
        <v>3525</v>
      </c>
      <c r="G1141" s="397" t="s">
        <v>1146</v>
      </c>
      <c r="H1141" s="397" t="s">
        <v>1146</v>
      </c>
      <c r="I1141" s="397" t="s">
        <v>1146</v>
      </c>
      <c r="J1141" s="406"/>
      <c r="K1141" s="406">
        <v>26.64</v>
      </c>
      <c r="L1141" s="406">
        <v>-108602063.43000001</v>
      </c>
      <c r="M1141" s="406"/>
    </row>
    <row r="1142" spans="1:13" ht="12.2" hidden="1" customHeight="1" outlineLevel="2" x14ac:dyDescent="0.2">
      <c r="A1142" s="397" t="s">
        <v>3374</v>
      </c>
      <c r="B1142" s="397" t="s">
        <v>1363</v>
      </c>
      <c r="C1142" s="397" t="s">
        <v>2097</v>
      </c>
      <c r="D1142" s="397" t="s">
        <v>1946</v>
      </c>
      <c r="E1142" s="397" t="s">
        <v>1146</v>
      </c>
      <c r="F1142" s="397" t="s">
        <v>2098</v>
      </c>
      <c r="G1142" s="397" t="s">
        <v>1146</v>
      </c>
      <c r="H1142" s="397" t="s">
        <v>1146</v>
      </c>
      <c r="I1142" s="397" t="s">
        <v>1146</v>
      </c>
      <c r="J1142" s="406"/>
      <c r="K1142" s="406">
        <v>16.95</v>
      </c>
      <c r="L1142" s="406">
        <v>-108602080.38</v>
      </c>
      <c r="M1142" s="406"/>
    </row>
    <row r="1143" spans="1:13" ht="12.2" hidden="1" customHeight="1" outlineLevel="2" x14ac:dyDescent="0.2">
      <c r="A1143" s="397" t="s">
        <v>3374</v>
      </c>
      <c r="B1143" s="397" t="s">
        <v>1369</v>
      </c>
      <c r="C1143" s="397" t="s">
        <v>3526</v>
      </c>
      <c r="D1143" s="397" t="s">
        <v>3380</v>
      </c>
      <c r="E1143" s="397" t="s">
        <v>1146</v>
      </c>
      <c r="F1143" s="397" t="s">
        <v>3527</v>
      </c>
      <c r="G1143" s="397" t="s">
        <v>1146</v>
      </c>
      <c r="H1143" s="397" t="s">
        <v>1146</v>
      </c>
      <c r="I1143" s="397" t="s">
        <v>1146</v>
      </c>
      <c r="J1143" s="406"/>
      <c r="K1143" s="406">
        <v>632.04</v>
      </c>
      <c r="L1143" s="406">
        <v>-108602712.42</v>
      </c>
      <c r="M1143" s="406"/>
    </row>
    <row r="1144" spans="1:13" ht="12.2" hidden="1" customHeight="1" outlineLevel="2" x14ac:dyDescent="0.2">
      <c r="A1144" s="397" t="s">
        <v>3374</v>
      </c>
      <c r="B1144" s="397" t="s">
        <v>1369</v>
      </c>
      <c r="C1144" s="397" t="s">
        <v>2110</v>
      </c>
      <c r="D1144" s="397" t="s">
        <v>1350</v>
      </c>
      <c r="E1144" s="397" t="s">
        <v>1146</v>
      </c>
      <c r="F1144" s="397" t="s">
        <v>2111</v>
      </c>
      <c r="G1144" s="397" t="s">
        <v>1146</v>
      </c>
      <c r="H1144" s="397" t="s">
        <v>1146</v>
      </c>
      <c r="I1144" s="397" t="s">
        <v>1146</v>
      </c>
      <c r="J1144" s="406"/>
      <c r="K1144" s="406">
        <v>445.67</v>
      </c>
      <c r="L1144" s="406">
        <v>-108603158.09</v>
      </c>
      <c r="M1144" s="406"/>
    </row>
    <row r="1145" spans="1:13" ht="12.2" hidden="1" customHeight="1" outlineLevel="2" x14ac:dyDescent="0.2">
      <c r="A1145" s="397" t="s">
        <v>3374</v>
      </c>
      <c r="B1145" s="397" t="s">
        <v>1369</v>
      </c>
      <c r="C1145" s="397" t="s">
        <v>1585</v>
      </c>
      <c r="D1145" s="397" t="s">
        <v>1586</v>
      </c>
      <c r="E1145" s="397" t="s">
        <v>1146</v>
      </c>
      <c r="F1145" s="397" t="s">
        <v>3528</v>
      </c>
      <c r="G1145" s="397" t="s">
        <v>1146</v>
      </c>
      <c r="H1145" s="397" t="s">
        <v>1146</v>
      </c>
      <c r="I1145" s="397" t="s">
        <v>1146</v>
      </c>
      <c r="J1145" s="406"/>
      <c r="K1145" s="406">
        <v>40.18</v>
      </c>
      <c r="L1145" s="406">
        <v>-108603198.27</v>
      </c>
      <c r="M1145" s="406"/>
    </row>
    <row r="1146" spans="1:13" ht="12.2" hidden="1" customHeight="1" outlineLevel="2" x14ac:dyDescent="0.2">
      <c r="A1146" s="397" t="s">
        <v>3374</v>
      </c>
      <c r="B1146" s="397" t="s">
        <v>1369</v>
      </c>
      <c r="C1146" s="397" t="s">
        <v>3529</v>
      </c>
      <c r="D1146" s="397" t="s">
        <v>1904</v>
      </c>
      <c r="E1146" s="397" t="s">
        <v>1146</v>
      </c>
      <c r="F1146" s="397" t="s">
        <v>3530</v>
      </c>
      <c r="G1146" s="397" t="s">
        <v>1146</v>
      </c>
      <c r="H1146" s="397" t="s">
        <v>1146</v>
      </c>
      <c r="I1146" s="397" t="s">
        <v>1146</v>
      </c>
      <c r="J1146" s="406"/>
      <c r="K1146" s="406">
        <v>139.19</v>
      </c>
      <c r="L1146" s="406">
        <v>-108603337.45999999</v>
      </c>
      <c r="M1146" s="406"/>
    </row>
    <row r="1147" spans="1:13" ht="12.2" hidden="1" customHeight="1" outlineLevel="2" x14ac:dyDescent="0.2">
      <c r="A1147" s="397" t="s">
        <v>3374</v>
      </c>
      <c r="B1147" s="397" t="s">
        <v>1369</v>
      </c>
      <c r="C1147" s="397" t="s">
        <v>2115</v>
      </c>
      <c r="D1147" s="397" t="s">
        <v>1571</v>
      </c>
      <c r="E1147" s="397" t="s">
        <v>1146</v>
      </c>
      <c r="F1147" s="397" t="s">
        <v>3531</v>
      </c>
      <c r="G1147" s="397" t="s">
        <v>1146</v>
      </c>
      <c r="H1147" s="397" t="s">
        <v>1146</v>
      </c>
      <c r="I1147" s="397" t="s">
        <v>1146</v>
      </c>
      <c r="J1147" s="406"/>
      <c r="K1147" s="406">
        <v>86.68</v>
      </c>
      <c r="L1147" s="406">
        <v>-108603424.14</v>
      </c>
      <c r="M1147" s="406"/>
    </row>
    <row r="1148" spans="1:13" ht="12.2" hidden="1" customHeight="1" outlineLevel="2" x14ac:dyDescent="0.2">
      <c r="A1148" s="397" t="s">
        <v>3374</v>
      </c>
      <c r="B1148" s="397" t="s">
        <v>1369</v>
      </c>
      <c r="C1148" s="397" t="s">
        <v>1591</v>
      </c>
      <c r="D1148" s="397" t="s">
        <v>1433</v>
      </c>
      <c r="E1148" s="397" t="s">
        <v>1146</v>
      </c>
      <c r="F1148" s="397" t="s">
        <v>3532</v>
      </c>
      <c r="G1148" s="397" t="s">
        <v>1146</v>
      </c>
      <c r="H1148" s="397" t="s">
        <v>1146</v>
      </c>
      <c r="I1148" s="397" t="s">
        <v>1146</v>
      </c>
      <c r="J1148" s="406"/>
      <c r="K1148" s="406">
        <v>23.34</v>
      </c>
      <c r="L1148" s="406">
        <v>-108603447.48</v>
      </c>
      <c r="M1148" s="406"/>
    </row>
    <row r="1149" spans="1:13" ht="12.2" hidden="1" customHeight="1" outlineLevel="2" x14ac:dyDescent="0.2">
      <c r="A1149" s="397" t="s">
        <v>3374</v>
      </c>
      <c r="B1149" s="397" t="s">
        <v>1369</v>
      </c>
      <c r="C1149" s="397" t="s">
        <v>3533</v>
      </c>
      <c r="D1149" s="397" t="s">
        <v>1904</v>
      </c>
      <c r="E1149" s="397" t="s">
        <v>1146</v>
      </c>
      <c r="F1149" s="397" t="s">
        <v>3534</v>
      </c>
      <c r="G1149" s="397" t="s">
        <v>1146</v>
      </c>
      <c r="H1149" s="397" t="s">
        <v>1146</v>
      </c>
      <c r="I1149" s="397" t="s">
        <v>1146</v>
      </c>
      <c r="J1149" s="406"/>
      <c r="K1149" s="406">
        <v>31904</v>
      </c>
      <c r="L1149" s="406">
        <v>-108635351.48</v>
      </c>
      <c r="M1149" s="406"/>
    </row>
    <row r="1150" spans="1:13" ht="12.2" hidden="1" customHeight="1" outlineLevel="2" x14ac:dyDescent="0.2">
      <c r="A1150" s="397" t="s">
        <v>3374</v>
      </c>
      <c r="B1150" s="397" t="s">
        <v>1197</v>
      </c>
      <c r="C1150" s="397" t="s">
        <v>2905</v>
      </c>
      <c r="D1150" s="397" t="s">
        <v>1365</v>
      </c>
      <c r="E1150" s="397" t="s">
        <v>1146</v>
      </c>
      <c r="F1150" s="397" t="s">
        <v>3535</v>
      </c>
      <c r="G1150" s="397" t="s">
        <v>1146</v>
      </c>
      <c r="H1150" s="397" t="s">
        <v>1146</v>
      </c>
      <c r="I1150" s="397" t="s">
        <v>1146</v>
      </c>
      <c r="J1150" s="406"/>
      <c r="K1150" s="406">
        <v>9700</v>
      </c>
      <c r="L1150" s="406">
        <v>-108645051.48</v>
      </c>
      <c r="M1150" s="406"/>
    </row>
    <row r="1151" spans="1:13" ht="12.2" hidden="1" customHeight="1" outlineLevel="2" x14ac:dyDescent="0.2">
      <c r="A1151" s="397" t="s">
        <v>3374</v>
      </c>
      <c r="B1151" s="397" t="s">
        <v>1197</v>
      </c>
      <c r="C1151" s="397" t="s">
        <v>3536</v>
      </c>
      <c r="D1151" s="397" t="s">
        <v>1829</v>
      </c>
      <c r="E1151" s="397" t="s">
        <v>1146</v>
      </c>
      <c r="F1151" s="397" t="s">
        <v>3537</v>
      </c>
      <c r="G1151" s="397" t="s">
        <v>1146</v>
      </c>
      <c r="H1151" s="397" t="s">
        <v>1146</v>
      </c>
      <c r="I1151" s="397" t="s">
        <v>1146</v>
      </c>
      <c r="J1151" s="406"/>
      <c r="K1151" s="406">
        <v>343.68</v>
      </c>
      <c r="L1151" s="406">
        <v>-108645395.16</v>
      </c>
      <c r="M1151" s="406"/>
    </row>
    <row r="1152" spans="1:13" ht="12.2" hidden="1" customHeight="1" outlineLevel="2" x14ac:dyDescent="0.2">
      <c r="A1152" s="397" t="s">
        <v>3374</v>
      </c>
      <c r="B1152" s="397" t="s">
        <v>1197</v>
      </c>
      <c r="C1152" s="397" t="s">
        <v>3538</v>
      </c>
      <c r="D1152" s="397" t="s">
        <v>1499</v>
      </c>
      <c r="E1152" s="397" t="s">
        <v>1146</v>
      </c>
      <c r="F1152" s="397" t="s">
        <v>3539</v>
      </c>
      <c r="G1152" s="397" t="s">
        <v>1146</v>
      </c>
      <c r="H1152" s="397" t="s">
        <v>1146</v>
      </c>
      <c r="I1152" s="397" t="s">
        <v>1146</v>
      </c>
      <c r="J1152" s="406"/>
      <c r="K1152" s="406">
        <v>138.63</v>
      </c>
      <c r="L1152" s="406">
        <v>-108645533.79000001</v>
      </c>
      <c r="M1152" s="406"/>
    </row>
    <row r="1153" spans="1:13" ht="12.2" hidden="1" customHeight="1" outlineLevel="2" x14ac:dyDescent="0.2">
      <c r="A1153" s="397" t="s">
        <v>3374</v>
      </c>
      <c r="B1153" s="397" t="s">
        <v>1197</v>
      </c>
      <c r="C1153" s="397" t="s">
        <v>3540</v>
      </c>
      <c r="D1153" s="397" t="s">
        <v>3420</v>
      </c>
      <c r="E1153" s="397" t="s">
        <v>1146</v>
      </c>
      <c r="F1153" s="397" t="s">
        <v>3541</v>
      </c>
      <c r="G1153" s="397" t="s">
        <v>1146</v>
      </c>
      <c r="H1153" s="397" t="s">
        <v>1146</v>
      </c>
      <c r="I1153" s="397" t="s">
        <v>1146</v>
      </c>
      <c r="J1153" s="406"/>
      <c r="K1153" s="406">
        <v>60.38</v>
      </c>
      <c r="L1153" s="406">
        <v>-108645594.17</v>
      </c>
      <c r="M1153" s="406"/>
    </row>
    <row r="1154" spans="1:13" ht="12.2" hidden="1" customHeight="1" outlineLevel="2" x14ac:dyDescent="0.2">
      <c r="A1154" s="397" t="s">
        <v>3374</v>
      </c>
      <c r="B1154" s="397" t="s">
        <v>1197</v>
      </c>
      <c r="C1154" s="397" t="s">
        <v>2132</v>
      </c>
      <c r="D1154" s="397" t="s">
        <v>1938</v>
      </c>
      <c r="E1154" s="397" t="s">
        <v>1146</v>
      </c>
      <c r="F1154" s="397" t="s">
        <v>3542</v>
      </c>
      <c r="G1154" s="397" t="s">
        <v>1146</v>
      </c>
      <c r="H1154" s="397" t="s">
        <v>1146</v>
      </c>
      <c r="I1154" s="397" t="s">
        <v>1146</v>
      </c>
      <c r="J1154" s="406"/>
      <c r="K1154" s="406">
        <v>22.71</v>
      </c>
      <c r="L1154" s="406">
        <v>-108645616.88</v>
      </c>
      <c r="M1154" s="406"/>
    </row>
    <row r="1155" spans="1:13" ht="12.2" hidden="1" customHeight="1" outlineLevel="2" x14ac:dyDescent="0.2">
      <c r="A1155" s="397" t="s">
        <v>3374</v>
      </c>
      <c r="B1155" s="397" t="s">
        <v>1209</v>
      </c>
      <c r="C1155" s="397" t="s">
        <v>3543</v>
      </c>
      <c r="D1155" s="397" t="s">
        <v>3544</v>
      </c>
      <c r="E1155" s="397" t="s">
        <v>1146</v>
      </c>
      <c r="F1155" s="397" t="s">
        <v>3545</v>
      </c>
      <c r="G1155" s="397" t="s">
        <v>1146</v>
      </c>
      <c r="H1155" s="397" t="s">
        <v>1146</v>
      </c>
      <c r="I1155" s="397" t="s">
        <v>1146</v>
      </c>
      <c r="J1155" s="406"/>
      <c r="K1155" s="406">
        <v>140.19</v>
      </c>
      <c r="L1155" s="406">
        <v>-108645757.06999999</v>
      </c>
      <c r="M1155" s="406"/>
    </row>
    <row r="1156" spans="1:13" ht="12.2" hidden="1" customHeight="1" outlineLevel="2" x14ac:dyDescent="0.2">
      <c r="A1156" s="397" t="s">
        <v>3374</v>
      </c>
      <c r="B1156" s="397" t="s">
        <v>1209</v>
      </c>
      <c r="C1156" s="397" t="s">
        <v>3546</v>
      </c>
      <c r="D1156" s="397" t="s">
        <v>3400</v>
      </c>
      <c r="E1156" s="397" t="s">
        <v>1146</v>
      </c>
      <c r="F1156" s="397" t="s">
        <v>3547</v>
      </c>
      <c r="G1156" s="397" t="s">
        <v>1146</v>
      </c>
      <c r="H1156" s="397" t="s">
        <v>1146</v>
      </c>
      <c r="I1156" s="397" t="s">
        <v>1146</v>
      </c>
      <c r="J1156" s="406"/>
      <c r="K1156" s="406">
        <v>1580.11</v>
      </c>
      <c r="L1156" s="406">
        <v>-108647337.18000001</v>
      </c>
      <c r="M1156" s="406"/>
    </row>
    <row r="1157" spans="1:13" ht="12.2" hidden="1" customHeight="1" outlineLevel="2" x14ac:dyDescent="0.2">
      <c r="A1157" s="397" t="s">
        <v>3374</v>
      </c>
      <c r="B1157" s="397" t="s">
        <v>1209</v>
      </c>
      <c r="C1157" s="397" t="s">
        <v>3548</v>
      </c>
      <c r="D1157" s="397" t="s">
        <v>3400</v>
      </c>
      <c r="E1157" s="397" t="s">
        <v>1146</v>
      </c>
      <c r="F1157" s="397" t="s">
        <v>3549</v>
      </c>
      <c r="G1157" s="397" t="s">
        <v>1146</v>
      </c>
      <c r="H1157" s="397" t="s">
        <v>1146</v>
      </c>
      <c r="I1157" s="397" t="s">
        <v>1146</v>
      </c>
      <c r="J1157" s="406"/>
      <c r="K1157" s="406">
        <v>677.19</v>
      </c>
      <c r="L1157" s="406">
        <v>-108648014.37</v>
      </c>
      <c r="M1157" s="406"/>
    </row>
    <row r="1158" spans="1:13" ht="12.2" hidden="1" customHeight="1" outlineLevel="2" x14ac:dyDescent="0.2">
      <c r="A1158" s="397" t="s">
        <v>3374</v>
      </c>
      <c r="B1158" s="397" t="s">
        <v>1209</v>
      </c>
      <c r="C1158" s="397" t="s">
        <v>3550</v>
      </c>
      <c r="D1158" s="397" t="s">
        <v>3400</v>
      </c>
      <c r="E1158" s="397" t="s">
        <v>1146</v>
      </c>
      <c r="F1158" s="397" t="s">
        <v>3551</v>
      </c>
      <c r="G1158" s="397" t="s">
        <v>1146</v>
      </c>
      <c r="H1158" s="397" t="s">
        <v>1146</v>
      </c>
      <c r="I1158" s="397" t="s">
        <v>1146</v>
      </c>
      <c r="J1158" s="406"/>
      <c r="K1158" s="406">
        <v>790.06</v>
      </c>
      <c r="L1158" s="406">
        <v>-108648804.43000001</v>
      </c>
      <c r="M1158" s="406"/>
    </row>
    <row r="1159" spans="1:13" ht="12.2" hidden="1" customHeight="1" outlineLevel="2" x14ac:dyDescent="0.2">
      <c r="A1159" s="397" t="s">
        <v>3374</v>
      </c>
      <c r="B1159" s="397" t="s">
        <v>1209</v>
      </c>
      <c r="C1159" s="397" t="s">
        <v>3552</v>
      </c>
      <c r="D1159" s="397" t="s">
        <v>3400</v>
      </c>
      <c r="E1159" s="397" t="s">
        <v>1146</v>
      </c>
      <c r="F1159" s="397" t="s">
        <v>3553</v>
      </c>
      <c r="G1159" s="397" t="s">
        <v>1146</v>
      </c>
      <c r="H1159" s="397" t="s">
        <v>1146</v>
      </c>
      <c r="I1159" s="397" t="s">
        <v>1146</v>
      </c>
      <c r="J1159" s="406"/>
      <c r="K1159" s="406">
        <v>8200</v>
      </c>
      <c r="L1159" s="406">
        <v>-108657004.43000001</v>
      </c>
      <c r="M1159" s="406"/>
    </row>
    <row r="1160" spans="1:13" ht="12.2" hidden="1" customHeight="1" outlineLevel="2" x14ac:dyDescent="0.2">
      <c r="A1160" s="397" t="s">
        <v>3374</v>
      </c>
      <c r="B1160" s="397" t="s">
        <v>1209</v>
      </c>
      <c r="C1160" s="397" t="s">
        <v>3554</v>
      </c>
      <c r="D1160" s="397" t="s">
        <v>3555</v>
      </c>
      <c r="E1160" s="397" t="s">
        <v>1146</v>
      </c>
      <c r="F1160" s="397" t="s">
        <v>3556</v>
      </c>
      <c r="G1160" s="397" t="s">
        <v>1146</v>
      </c>
      <c r="H1160" s="397" t="s">
        <v>1146</v>
      </c>
      <c r="I1160" s="397" t="s">
        <v>1146</v>
      </c>
      <c r="J1160" s="406"/>
      <c r="K1160" s="406">
        <v>2600</v>
      </c>
      <c r="L1160" s="406">
        <v>-108659604.43000001</v>
      </c>
      <c r="M1160" s="406"/>
    </row>
    <row r="1161" spans="1:13" ht="12.2" hidden="1" customHeight="1" outlineLevel="2" x14ac:dyDescent="0.2">
      <c r="A1161" s="397" t="s">
        <v>3374</v>
      </c>
      <c r="B1161" s="397" t="s">
        <v>1209</v>
      </c>
      <c r="C1161" s="397" t="s">
        <v>3557</v>
      </c>
      <c r="D1161" s="397" t="s">
        <v>3558</v>
      </c>
      <c r="E1161" s="397" t="s">
        <v>1146</v>
      </c>
      <c r="F1161" s="397" t="s">
        <v>3559</v>
      </c>
      <c r="G1161" s="397" t="s">
        <v>1146</v>
      </c>
      <c r="H1161" s="397" t="s">
        <v>1146</v>
      </c>
      <c r="I1161" s="397" t="s">
        <v>1146</v>
      </c>
      <c r="J1161" s="406"/>
      <c r="K1161" s="406">
        <v>144387.75</v>
      </c>
      <c r="L1161" s="406">
        <v>-108803992.18000001</v>
      </c>
      <c r="M1161" s="406"/>
    </row>
    <row r="1162" spans="1:13" ht="12.2" hidden="1" customHeight="1" outlineLevel="2" x14ac:dyDescent="0.2">
      <c r="A1162" s="397" t="s">
        <v>3374</v>
      </c>
      <c r="B1162" s="397" t="s">
        <v>1209</v>
      </c>
      <c r="C1162" s="397" t="s">
        <v>3557</v>
      </c>
      <c r="D1162" s="397" t="s">
        <v>3558</v>
      </c>
      <c r="E1162" s="397" t="s">
        <v>1146</v>
      </c>
      <c r="F1162" s="397" t="s">
        <v>3559</v>
      </c>
      <c r="G1162" s="397" t="s">
        <v>1146</v>
      </c>
      <c r="H1162" s="397" t="s">
        <v>1146</v>
      </c>
      <c r="I1162" s="397" t="s">
        <v>1146</v>
      </c>
      <c r="J1162" s="406"/>
      <c r="K1162" s="406">
        <v>0.21</v>
      </c>
      <c r="L1162" s="406">
        <v>-108803992.39</v>
      </c>
      <c r="M1162" s="406"/>
    </row>
    <row r="1163" spans="1:13" ht="12.2" hidden="1" customHeight="1" outlineLevel="2" x14ac:dyDescent="0.2">
      <c r="A1163" s="397" t="s">
        <v>3374</v>
      </c>
      <c r="B1163" s="397" t="s">
        <v>1209</v>
      </c>
      <c r="C1163" s="397" t="s">
        <v>1376</v>
      </c>
      <c r="D1163" s="397" t="s">
        <v>1377</v>
      </c>
      <c r="E1163" s="397" t="s">
        <v>1146</v>
      </c>
      <c r="F1163" s="397" t="s">
        <v>1378</v>
      </c>
      <c r="G1163" s="397" t="s">
        <v>1146</v>
      </c>
      <c r="H1163" s="397" t="s">
        <v>1146</v>
      </c>
      <c r="I1163" s="397" t="s">
        <v>1146</v>
      </c>
      <c r="J1163" s="406"/>
      <c r="K1163" s="406">
        <v>96.89</v>
      </c>
      <c r="L1163" s="406">
        <v>-108804089.28</v>
      </c>
      <c r="M1163" s="406"/>
    </row>
    <row r="1164" spans="1:13" ht="12.2" hidden="1" customHeight="1" outlineLevel="2" x14ac:dyDescent="0.2">
      <c r="A1164" s="397" t="s">
        <v>3374</v>
      </c>
      <c r="B1164" s="397" t="s">
        <v>1209</v>
      </c>
      <c r="C1164" s="397" t="s">
        <v>3560</v>
      </c>
      <c r="D1164" s="397" t="s">
        <v>2104</v>
      </c>
      <c r="E1164" s="397" t="s">
        <v>1146</v>
      </c>
      <c r="F1164" s="397" t="s">
        <v>3561</v>
      </c>
      <c r="G1164" s="397" t="s">
        <v>1146</v>
      </c>
      <c r="H1164" s="397" t="s">
        <v>1146</v>
      </c>
      <c r="I1164" s="397" t="s">
        <v>1146</v>
      </c>
      <c r="J1164" s="406"/>
      <c r="K1164" s="406">
        <v>45.15</v>
      </c>
      <c r="L1164" s="406">
        <v>-108804134.43000001</v>
      </c>
      <c r="M1164" s="406"/>
    </row>
    <row r="1165" spans="1:13" ht="12.2" hidden="1" customHeight="1" outlineLevel="2" x14ac:dyDescent="0.2">
      <c r="A1165" s="397" t="s">
        <v>3374</v>
      </c>
      <c r="B1165" s="397" t="s">
        <v>1209</v>
      </c>
      <c r="C1165" s="397" t="s">
        <v>1609</v>
      </c>
      <c r="D1165" s="397" t="s">
        <v>1433</v>
      </c>
      <c r="E1165" s="397" t="s">
        <v>1146</v>
      </c>
      <c r="F1165" s="397" t="s">
        <v>3562</v>
      </c>
      <c r="G1165" s="397" t="s">
        <v>1146</v>
      </c>
      <c r="H1165" s="397" t="s">
        <v>1146</v>
      </c>
      <c r="I1165" s="397" t="s">
        <v>1146</v>
      </c>
      <c r="J1165" s="406"/>
      <c r="K1165" s="406">
        <v>59.48</v>
      </c>
      <c r="L1165" s="406">
        <v>-108804193.91</v>
      </c>
      <c r="M1165" s="406"/>
    </row>
    <row r="1166" spans="1:13" ht="12.2" hidden="1" customHeight="1" outlineLevel="2" x14ac:dyDescent="0.2">
      <c r="A1166" s="397" t="s">
        <v>3374</v>
      </c>
      <c r="B1166" s="397" t="s">
        <v>1209</v>
      </c>
      <c r="C1166" s="397" t="s">
        <v>3563</v>
      </c>
      <c r="D1166" s="397" t="s">
        <v>3564</v>
      </c>
      <c r="E1166" s="397" t="s">
        <v>1146</v>
      </c>
      <c r="F1166" s="397" t="s">
        <v>3565</v>
      </c>
      <c r="G1166" s="397" t="s">
        <v>1146</v>
      </c>
      <c r="H1166" s="397" t="s">
        <v>1146</v>
      </c>
      <c r="I1166" s="397" t="s">
        <v>1146</v>
      </c>
      <c r="J1166" s="406"/>
      <c r="K1166" s="406">
        <v>790.06</v>
      </c>
      <c r="L1166" s="406">
        <v>-108804983.97</v>
      </c>
      <c r="M1166" s="406"/>
    </row>
    <row r="1167" spans="1:13" ht="12.2" hidden="1" customHeight="1" outlineLevel="2" x14ac:dyDescent="0.2">
      <c r="A1167" s="397" t="s">
        <v>3374</v>
      </c>
      <c r="B1167" s="397" t="s">
        <v>1209</v>
      </c>
      <c r="C1167" s="397" t="s">
        <v>1843</v>
      </c>
      <c r="D1167" s="397" t="s">
        <v>1844</v>
      </c>
      <c r="E1167" s="397" t="s">
        <v>1146</v>
      </c>
      <c r="F1167" s="397" t="s">
        <v>3566</v>
      </c>
      <c r="G1167" s="397" t="s">
        <v>1146</v>
      </c>
      <c r="H1167" s="397" t="s">
        <v>1146</v>
      </c>
      <c r="I1167" s="397" t="s">
        <v>1146</v>
      </c>
      <c r="J1167" s="406"/>
      <c r="K1167" s="406">
        <v>91.04</v>
      </c>
      <c r="L1167" s="406">
        <v>-108805075.01000001</v>
      </c>
      <c r="M1167" s="406"/>
    </row>
    <row r="1168" spans="1:13" ht="12.2" hidden="1" customHeight="1" outlineLevel="2" x14ac:dyDescent="0.2">
      <c r="A1168" s="397" t="s">
        <v>3374</v>
      </c>
      <c r="B1168" s="397" t="s">
        <v>1212</v>
      </c>
      <c r="C1168" s="397" t="s">
        <v>1612</v>
      </c>
      <c r="D1168" s="397" t="s">
        <v>1613</v>
      </c>
      <c r="E1168" s="397" t="s">
        <v>1146</v>
      </c>
      <c r="F1168" s="397" t="s">
        <v>3567</v>
      </c>
      <c r="G1168" s="397" t="s">
        <v>1146</v>
      </c>
      <c r="H1168" s="397" t="s">
        <v>1146</v>
      </c>
      <c r="I1168" s="397" t="s">
        <v>1146</v>
      </c>
      <c r="J1168" s="406"/>
      <c r="K1168" s="406">
        <v>26.47</v>
      </c>
      <c r="L1168" s="406">
        <v>-108805101.48</v>
      </c>
      <c r="M1168" s="406"/>
    </row>
    <row r="1169" spans="1:13" ht="12.2" hidden="1" customHeight="1" outlineLevel="2" x14ac:dyDescent="0.2">
      <c r="A1169" s="397" t="s">
        <v>3374</v>
      </c>
      <c r="B1169" s="397" t="s">
        <v>1212</v>
      </c>
      <c r="C1169" s="397" t="s">
        <v>3568</v>
      </c>
      <c r="D1169" s="397" t="s">
        <v>3558</v>
      </c>
      <c r="E1169" s="397" t="s">
        <v>1146</v>
      </c>
      <c r="F1169" s="397" t="s">
        <v>3569</v>
      </c>
      <c r="G1169" s="397" t="s">
        <v>1146</v>
      </c>
      <c r="H1169" s="397" t="s">
        <v>1146</v>
      </c>
      <c r="I1169" s="397" t="s">
        <v>1146</v>
      </c>
      <c r="J1169" s="406"/>
      <c r="K1169" s="406">
        <v>10786.48</v>
      </c>
      <c r="L1169" s="406">
        <v>-108815887.95999999</v>
      </c>
      <c r="M1169" s="406"/>
    </row>
    <row r="1170" spans="1:13" ht="12.2" hidden="1" customHeight="1" outlineLevel="2" x14ac:dyDescent="0.2">
      <c r="A1170" s="397" t="s">
        <v>3374</v>
      </c>
      <c r="B1170" s="397" t="s">
        <v>1212</v>
      </c>
      <c r="C1170" s="397" t="s">
        <v>3570</v>
      </c>
      <c r="D1170" s="397" t="s">
        <v>1567</v>
      </c>
      <c r="E1170" s="397" t="s">
        <v>1146</v>
      </c>
      <c r="F1170" s="397" t="s">
        <v>3571</v>
      </c>
      <c r="G1170" s="397" t="s">
        <v>1146</v>
      </c>
      <c r="H1170" s="397" t="s">
        <v>1146</v>
      </c>
      <c r="I1170" s="397" t="s">
        <v>1146</v>
      </c>
      <c r="J1170" s="406"/>
      <c r="K1170" s="406">
        <v>170</v>
      </c>
      <c r="L1170" s="406">
        <v>-108816057.95999999</v>
      </c>
      <c r="M1170" s="406"/>
    </row>
    <row r="1171" spans="1:13" ht="12.2" hidden="1" customHeight="1" outlineLevel="2" x14ac:dyDescent="0.2">
      <c r="A1171" s="397" t="s">
        <v>3374</v>
      </c>
      <c r="B1171" s="397" t="s">
        <v>1212</v>
      </c>
      <c r="C1171" s="397" t="s">
        <v>1389</v>
      </c>
      <c r="D1171" s="397" t="s">
        <v>1390</v>
      </c>
      <c r="E1171" s="397" t="s">
        <v>1146</v>
      </c>
      <c r="F1171" s="397" t="s">
        <v>3572</v>
      </c>
      <c r="G1171" s="397" t="s">
        <v>1146</v>
      </c>
      <c r="H1171" s="397" t="s">
        <v>1146</v>
      </c>
      <c r="I1171" s="397" t="s">
        <v>1146</v>
      </c>
      <c r="J1171" s="406"/>
      <c r="K1171" s="406">
        <v>203.74</v>
      </c>
      <c r="L1171" s="406">
        <v>-108816261.7</v>
      </c>
      <c r="M1171" s="406"/>
    </row>
    <row r="1172" spans="1:13" ht="12.2" hidden="1" customHeight="1" outlineLevel="2" x14ac:dyDescent="0.2">
      <c r="A1172" s="397" t="s">
        <v>3374</v>
      </c>
      <c r="B1172" s="397" t="s">
        <v>1212</v>
      </c>
      <c r="C1172" s="397" t="s">
        <v>2148</v>
      </c>
      <c r="D1172" s="397" t="s">
        <v>2149</v>
      </c>
      <c r="E1172" s="397" t="s">
        <v>1146</v>
      </c>
      <c r="F1172" s="397" t="s">
        <v>3573</v>
      </c>
      <c r="G1172" s="397" t="s">
        <v>1146</v>
      </c>
      <c r="H1172" s="397" t="s">
        <v>1146</v>
      </c>
      <c r="I1172" s="397" t="s">
        <v>1146</v>
      </c>
      <c r="J1172" s="406"/>
      <c r="K1172" s="406">
        <v>82.46</v>
      </c>
      <c r="L1172" s="406">
        <v>-108816344.16</v>
      </c>
      <c r="M1172" s="406"/>
    </row>
    <row r="1173" spans="1:13" ht="12.2" hidden="1" customHeight="1" outlineLevel="2" x14ac:dyDescent="0.2">
      <c r="A1173" s="397" t="s">
        <v>3374</v>
      </c>
      <c r="B1173" s="397" t="s">
        <v>1212</v>
      </c>
      <c r="C1173" s="397" t="s">
        <v>3574</v>
      </c>
      <c r="D1173" s="397" t="s">
        <v>1399</v>
      </c>
      <c r="E1173" s="397" t="s">
        <v>1146</v>
      </c>
      <c r="F1173" s="397" t="s">
        <v>3575</v>
      </c>
      <c r="G1173" s="397" t="s">
        <v>1146</v>
      </c>
      <c r="H1173" s="397" t="s">
        <v>1146</v>
      </c>
      <c r="I1173" s="397" t="s">
        <v>1146</v>
      </c>
      <c r="J1173" s="406"/>
      <c r="K1173" s="406">
        <v>30.68</v>
      </c>
      <c r="L1173" s="406">
        <v>-108816374.84</v>
      </c>
      <c r="M1173" s="406"/>
    </row>
    <row r="1174" spans="1:13" ht="12.2" hidden="1" customHeight="1" outlineLevel="2" x14ac:dyDescent="0.2">
      <c r="A1174" s="397" t="s">
        <v>3374</v>
      </c>
      <c r="B1174" s="397" t="s">
        <v>1212</v>
      </c>
      <c r="C1174" s="397" t="s">
        <v>3576</v>
      </c>
      <c r="D1174" s="397" t="s">
        <v>1926</v>
      </c>
      <c r="E1174" s="397" t="s">
        <v>1146</v>
      </c>
      <c r="F1174" s="397" t="s">
        <v>3577</v>
      </c>
      <c r="G1174" s="397" t="s">
        <v>1146</v>
      </c>
      <c r="H1174" s="397" t="s">
        <v>1146</v>
      </c>
      <c r="I1174" s="397" t="s">
        <v>1146</v>
      </c>
      <c r="J1174" s="406"/>
      <c r="K1174" s="406">
        <v>23.47</v>
      </c>
      <c r="L1174" s="406">
        <v>-108816398.31</v>
      </c>
      <c r="M1174" s="406"/>
    </row>
    <row r="1175" spans="1:13" ht="12.2" hidden="1" customHeight="1" outlineLevel="2" x14ac:dyDescent="0.2">
      <c r="A1175" s="397" t="s">
        <v>3374</v>
      </c>
      <c r="B1175" s="397" t="s">
        <v>1212</v>
      </c>
      <c r="C1175" s="397" t="s">
        <v>3578</v>
      </c>
      <c r="D1175" s="397" t="s">
        <v>1904</v>
      </c>
      <c r="E1175" s="397" t="s">
        <v>1146</v>
      </c>
      <c r="F1175" s="397" t="s">
        <v>3579</v>
      </c>
      <c r="G1175" s="397" t="s">
        <v>1146</v>
      </c>
      <c r="H1175" s="397" t="s">
        <v>1146</v>
      </c>
      <c r="I1175" s="397" t="s">
        <v>1146</v>
      </c>
      <c r="J1175" s="406"/>
      <c r="K1175" s="406">
        <v>1616.28</v>
      </c>
      <c r="L1175" s="406">
        <v>-108818014.59</v>
      </c>
      <c r="M1175" s="406"/>
    </row>
    <row r="1176" spans="1:13" ht="12.2" hidden="1" customHeight="1" outlineLevel="2" x14ac:dyDescent="0.2">
      <c r="A1176" s="397" t="s">
        <v>3374</v>
      </c>
      <c r="B1176" s="397" t="s">
        <v>1212</v>
      </c>
      <c r="C1176" s="397" t="s">
        <v>2151</v>
      </c>
      <c r="D1176" s="397" t="s">
        <v>1564</v>
      </c>
      <c r="E1176" s="397" t="s">
        <v>1146</v>
      </c>
      <c r="F1176" s="397" t="s">
        <v>3580</v>
      </c>
      <c r="G1176" s="397" t="s">
        <v>1146</v>
      </c>
      <c r="H1176" s="397" t="s">
        <v>1146</v>
      </c>
      <c r="I1176" s="397" t="s">
        <v>1146</v>
      </c>
      <c r="J1176" s="406"/>
      <c r="K1176" s="406">
        <v>13.14</v>
      </c>
      <c r="L1176" s="406">
        <v>-108818027.73</v>
      </c>
      <c r="M1176" s="406"/>
    </row>
    <row r="1177" spans="1:13" ht="12.2" hidden="1" customHeight="1" outlineLevel="2" x14ac:dyDescent="0.2">
      <c r="A1177" s="397" t="s">
        <v>3374</v>
      </c>
      <c r="B1177" s="397" t="s">
        <v>1212</v>
      </c>
      <c r="C1177" s="397" t="s">
        <v>3581</v>
      </c>
      <c r="D1177" s="397" t="s">
        <v>3380</v>
      </c>
      <c r="E1177" s="397" t="s">
        <v>1146</v>
      </c>
      <c r="F1177" s="397" t="s">
        <v>3582</v>
      </c>
      <c r="G1177" s="397" t="s">
        <v>1146</v>
      </c>
      <c r="H1177" s="397" t="s">
        <v>1146</v>
      </c>
      <c r="I1177" s="397" t="s">
        <v>1146</v>
      </c>
      <c r="J1177" s="406"/>
      <c r="K1177" s="406">
        <v>496.61</v>
      </c>
      <c r="L1177" s="406">
        <v>-108818524.34</v>
      </c>
      <c r="M1177" s="406"/>
    </row>
    <row r="1178" spans="1:13" ht="12.2" hidden="1" customHeight="1" outlineLevel="2" x14ac:dyDescent="0.2">
      <c r="A1178" s="397" t="s">
        <v>3374</v>
      </c>
      <c r="B1178" s="397" t="s">
        <v>1394</v>
      </c>
      <c r="C1178" s="397" t="s">
        <v>2161</v>
      </c>
      <c r="D1178" s="397" t="s">
        <v>1865</v>
      </c>
      <c r="E1178" s="397" t="s">
        <v>1146</v>
      </c>
      <c r="F1178" s="397" t="s">
        <v>3583</v>
      </c>
      <c r="G1178" s="397" t="s">
        <v>1146</v>
      </c>
      <c r="H1178" s="397" t="s">
        <v>1146</v>
      </c>
      <c r="I1178" s="397" t="s">
        <v>1146</v>
      </c>
      <c r="J1178" s="406"/>
      <c r="K1178" s="406">
        <v>90.32</v>
      </c>
      <c r="L1178" s="406">
        <v>-108818614.66</v>
      </c>
      <c r="M1178" s="406"/>
    </row>
    <row r="1179" spans="1:13" ht="12.2" hidden="1" customHeight="1" outlineLevel="2" x14ac:dyDescent="0.2">
      <c r="A1179" s="397" t="s">
        <v>3374</v>
      </c>
      <c r="B1179" s="397" t="s">
        <v>1394</v>
      </c>
      <c r="C1179" s="397" t="s">
        <v>3584</v>
      </c>
      <c r="D1179" s="397" t="s">
        <v>1486</v>
      </c>
      <c r="E1179" s="397" t="s">
        <v>1146</v>
      </c>
      <c r="F1179" s="397" t="s">
        <v>3585</v>
      </c>
      <c r="G1179" s="397" t="s">
        <v>1146</v>
      </c>
      <c r="H1179" s="397" t="s">
        <v>1146</v>
      </c>
      <c r="I1179" s="397" t="s">
        <v>1146</v>
      </c>
      <c r="J1179" s="406"/>
      <c r="K1179" s="406">
        <v>30.68</v>
      </c>
      <c r="L1179" s="406">
        <v>-108818645.34</v>
      </c>
      <c r="M1179" s="406"/>
    </row>
    <row r="1180" spans="1:13" ht="12.2" hidden="1" customHeight="1" outlineLevel="2" x14ac:dyDescent="0.2">
      <c r="A1180" s="397" t="s">
        <v>3374</v>
      </c>
      <c r="B1180" s="397" t="s">
        <v>1394</v>
      </c>
      <c r="C1180" s="397" t="s">
        <v>3586</v>
      </c>
      <c r="D1180" s="397" t="s">
        <v>1399</v>
      </c>
      <c r="E1180" s="397" t="s">
        <v>1146</v>
      </c>
      <c r="F1180" s="397" t="s">
        <v>3587</v>
      </c>
      <c r="G1180" s="397" t="s">
        <v>1146</v>
      </c>
      <c r="H1180" s="397" t="s">
        <v>1146</v>
      </c>
      <c r="I1180" s="397" t="s">
        <v>1146</v>
      </c>
      <c r="J1180" s="406"/>
      <c r="K1180" s="406">
        <v>474</v>
      </c>
      <c r="L1180" s="406">
        <v>-108819119.34</v>
      </c>
      <c r="M1180" s="406"/>
    </row>
    <row r="1181" spans="1:13" ht="12.2" hidden="1" customHeight="1" outlineLevel="2" x14ac:dyDescent="0.2">
      <c r="A1181" s="397" t="s">
        <v>3374</v>
      </c>
      <c r="B1181" s="397" t="s">
        <v>1394</v>
      </c>
      <c r="C1181" s="397" t="s">
        <v>3588</v>
      </c>
      <c r="D1181" s="397" t="s">
        <v>3380</v>
      </c>
      <c r="E1181" s="397" t="s">
        <v>1146</v>
      </c>
      <c r="F1181" s="397" t="s">
        <v>3589</v>
      </c>
      <c r="G1181" s="397" t="s">
        <v>1146</v>
      </c>
      <c r="H1181" s="397" t="s">
        <v>1146</v>
      </c>
      <c r="I1181" s="397" t="s">
        <v>1146</v>
      </c>
      <c r="J1181" s="406"/>
      <c r="K1181" s="406">
        <v>16.38</v>
      </c>
      <c r="L1181" s="406">
        <v>-108819135.72</v>
      </c>
      <c r="M1181" s="406"/>
    </row>
    <row r="1182" spans="1:13" ht="12.2" hidden="1" customHeight="1" outlineLevel="2" x14ac:dyDescent="0.2">
      <c r="A1182" s="397" t="s">
        <v>3374</v>
      </c>
      <c r="B1182" s="397" t="s">
        <v>1394</v>
      </c>
      <c r="C1182" s="397" t="s">
        <v>3590</v>
      </c>
      <c r="D1182" s="397" t="s">
        <v>3380</v>
      </c>
      <c r="E1182" s="397" t="s">
        <v>1146</v>
      </c>
      <c r="F1182" s="397" t="s">
        <v>3591</v>
      </c>
      <c r="G1182" s="397" t="s">
        <v>1146</v>
      </c>
      <c r="H1182" s="397" t="s">
        <v>1146</v>
      </c>
      <c r="I1182" s="397" t="s">
        <v>1146</v>
      </c>
      <c r="J1182" s="406"/>
      <c r="K1182" s="406">
        <v>383.74</v>
      </c>
      <c r="L1182" s="406">
        <v>-108819519.45999999</v>
      </c>
      <c r="M1182" s="406"/>
    </row>
    <row r="1183" spans="1:13" ht="12.2" hidden="1" customHeight="1" outlineLevel="2" x14ac:dyDescent="0.2">
      <c r="A1183" s="397" t="s">
        <v>3374</v>
      </c>
      <c r="B1183" s="397" t="s">
        <v>1394</v>
      </c>
      <c r="C1183" s="397" t="s">
        <v>1398</v>
      </c>
      <c r="D1183" s="397" t="s">
        <v>1399</v>
      </c>
      <c r="E1183" s="397" t="s">
        <v>1146</v>
      </c>
      <c r="F1183" s="397" t="s">
        <v>3592</v>
      </c>
      <c r="G1183" s="397" t="s">
        <v>1146</v>
      </c>
      <c r="H1183" s="397" t="s">
        <v>1146</v>
      </c>
      <c r="I1183" s="397" t="s">
        <v>1146</v>
      </c>
      <c r="J1183" s="406"/>
      <c r="K1183" s="406">
        <v>1428.32</v>
      </c>
      <c r="L1183" s="406">
        <v>-108820947.78</v>
      </c>
      <c r="M1183" s="406"/>
    </row>
    <row r="1184" spans="1:13" ht="12.2" hidden="1" customHeight="1" outlineLevel="2" x14ac:dyDescent="0.2">
      <c r="A1184" s="397" t="s">
        <v>3374</v>
      </c>
      <c r="B1184" s="397" t="s">
        <v>1394</v>
      </c>
      <c r="C1184" s="397" t="s">
        <v>2170</v>
      </c>
      <c r="D1184" s="397" t="s">
        <v>1496</v>
      </c>
      <c r="E1184" s="397" t="s">
        <v>1146</v>
      </c>
      <c r="F1184" s="397" t="s">
        <v>3593</v>
      </c>
      <c r="G1184" s="397" t="s">
        <v>1146</v>
      </c>
      <c r="H1184" s="397" t="s">
        <v>1146</v>
      </c>
      <c r="I1184" s="397" t="s">
        <v>1146</v>
      </c>
      <c r="J1184" s="406"/>
      <c r="K1184" s="406">
        <v>264.14</v>
      </c>
      <c r="L1184" s="406">
        <v>-108821211.92</v>
      </c>
      <c r="M1184" s="406"/>
    </row>
    <row r="1185" spans="1:13" ht="12.2" hidden="1" customHeight="1" outlineLevel="2" x14ac:dyDescent="0.2">
      <c r="A1185" s="397" t="s">
        <v>3374</v>
      </c>
      <c r="B1185" s="397" t="s">
        <v>1394</v>
      </c>
      <c r="C1185" s="397" t="s">
        <v>3594</v>
      </c>
      <c r="D1185" s="397" t="s">
        <v>3380</v>
      </c>
      <c r="E1185" s="397" t="s">
        <v>1146</v>
      </c>
      <c r="F1185" s="397" t="s">
        <v>3595</v>
      </c>
      <c r="G1185" s="397" t="s">
        <v>1146</v>
      </c>
      <c r="H1185" s="397" t="s">
        <v>1146</v>
      </c>
      <c r="I1185" s="397" t="s">
        <v>1146</v>
      </c>
      <c r="J1185" s="406"/>
      <c r="K1185" s="406">
        <v>114.35</v>
      </c>
      <c r="L1185" s="406">
        <v>-108821326.27</v>
      </c>
      <c r="M1185" s="406"/>
    </row>
    <row r="1186" spans="1:13" ht="12.2" hidden="1" customHeight="1" outlineLevel="2" x14ac:dyDescent="0.2">
      <c r="A1186" s="397" t="s">
        <v>3374</v>
      </c>
      <c r="B1186" s="397" t="s">
        <v>1394</v>
      </c>
      <c r="C1186" s="397" t="s">
        <v>3596</v>
      </c>
      <c r="D1186" s="397" t="s">
        <v>3597</v>
      </c>
      <c r="E1186" s="397" t="s">
        <v>1146</v>
      </c>
      <c r="F1186" s="397" t="s">
        <v>3598</v>
      </c>
      <c r="G1186" s="397" t="s">
        <v>1146</v>
      </c>
      <c r="H1186" s="397" t="s">
        <v>1146</v>
      </c>
      <c r="I1186" s="397" t="s">
        <v>1146</v>
      </c>
      <c r="J1186" s="406"/>
      <c r="K1186" s="406">
        <v>4524.8</v>
      </c>
      <c r="L1186" s="406">
        <v>-108825851.06999999</v>
      </c>
      <c r="M1186" s="406"/>
    </row>
    <row r="1187" spans="1:13" ht="12.2" hidden="1" customHeight="1" outlineLevel="2" x14ac:dyDescent="0.2">
      <c r="A1187" s="397" t="s">
        <v>3374</v>
      </c>
      <c r="B1187" s="397" t="s">
        <v>1394</v>
      </c>
      <c r="C1187" s="397" t="s">
        <v>3599</v>
      </c>
      <c r="D1187" s="397" t="s">
        <v>2013</v>
      </c>
      <c r="E1187" s="397" t="s">
        <v>1146</v>
      </c>
      <c r="F1187" s="397" t="s">
        <v>3600</v>
      </c>
      <c r="G1187" s="397" t="s">
        <v>1146</v>
      </c>
      <c r="H1187" s="397" t="s">
        <v>1146</v>
      </c>
      <c r="I1187" s="397" t="s">
        <v>1146</v>
      </c>
      <c r="J1187" s="406"/>
      <c r="K1187" s="406">
        <v>1131.2</v>
      </c>
      <c r="L1187" s="406">
        <v>-108826982.27</v>
      </c>
      <c r="M1187" s="406"/>
    </row>
    <row r="1188" spans="1:13" ht="12.2" hidden="1" customHeight="1" outlineLevel="2" x14ac:dyDescent="0.2">
      <c r="A1188" s="397" t="s">
        <v>3374</v>
      </c>
      <c r="B1188" s="397" t="s">
        <v>1394</v>
      </c>
      <c r="C1188" s="397" t="s">
        <v>3601</v>
      </c>
      <c r="D1188" s="397" t="s">
        <v>3602</v>
      </c>
      <c r="E1188" s="397" t="s">
        <v>1146</v>
      </c>
      <c r="F1188" s="397" t="s">
        <v>3603</v>
      </c>
      <c r="G1188" s="397" t="s">
        <v>1146</v>
      </c>
      <c r="H1188" s="397" t="s">
        <v>1146</v>
      </c>
      <c r="I1188" s="397" t="s">
        <v>1146</v>
      </c>
      <c r="J1188" s="406"/>
      <c r="K1188" s="406">
        <v>4559.91</v>
      </c>
      <c r="L1188" s="406">
        <v>-108831542.18000001</v>
      </c>
      <c r="M1188" s="406"/>
    </row>
    <row r="1189" spans="1:13" ht="12.2" hidden="1" customHeight="1" outlineLevel="2" x14ac:dyDescent="0.2">
      <c r="A1189" s="397" t="s">
        <v>3374</v>
      </c>
      <c r="B1189" s="397" t="s">
        <v>1403</v>
      </c>
      <c r="C1189" s="397" t="s">
        <v>1622</v>
      </c>
      <c r="D1189" s="397" t="s">
        <v>1583</v>
      </c>
      <c r="E1189" s="397" t="s">
        <v>1146</v>
      </c>
      <c r="F1189" s="397" t="s">
        <v>3604</v>
      </c>
      <c r="G1189" s="397" t="s">
        <v>1146</v>
      </c>
      <c r="H1189" s="397" t="s">
        <v>1146</v>
      </c>
      <c r="I1189" s="397" t="s">
        <v>1146</v>
      </c>
      <c r="J1189" s="406"/>
      <c r="K1189" s="406">
        <v>262.89</v>
      </c>
      <c r="L1189" s="406">
        <v>-108831805.06999999</v>
      </c>
      <c r="M1189" s="406"/>
    </row>
    <row r="1190" spans="1:13" ht="12.2" hidden="1" customHeight="1" outlineLevel="2" x14ac:dyDescent="0.2">
      <c r="A1190" s="397" t="s">
        <v>3374</v>
      </c>
      <c r="B1190" s="397" t="s">
        <v>1403</v>
      </c>
      <c r="C1190" s="397" t="s">
        <v>2195</v>
      </c>
      <c r="D1190" s="397" t="s">
        <v>2196</v>
      </c>
      <c r="E1190" s="397" t="s">
        <v>1146</v>
      </c>
      <c r="F1190" s="397" t="s">
        <v>3605</v>
      </c>
      <c r="G1190" s="397" t="s">
        <v>1146</v>
      </c>
      <c r="H1190" s="397" t="s">
        <v>1146</v>
      </c>
      <c r="I1190" s="397" t="s">
        <v>1146</v>
      </c>
      <c r="J1190" s="406"/>
      <c r="K1190" s="406">
        <v>498.59</v>
      </c>
      <c r="L1190" s="406">
        <v>-108832303.66</v>
      </c>
      <c r="M1190" s="406"/>
    </row>
    <row r="1191" spans="1:13" ht="12.2" hidden="1" customHeight="1" outlineLevel="2" x14ac:dyDescent="0.2">
      <c r="A1191" s="397" t="s">
        <v>3374</v>
      </c>
      <c r="B1191" s="397" t="s">
        <v>1403</v>
      </c>
      <c r="C1191" s="397" t="s">
        <v>2198</v>
      </c>
      <c r="D1191" s="397" t="s">
        <v>1571</v>
      </c>
      <c r="E1191" s="397" t="s">
        <v>1146</v>
      </c>
      <c r="F1191" s="397" t="s">
        <v>3606</v>
      </c>
      <c r="G1191" s="397" t="s">
        <v>1146</v>
      </c>
      <c r="H1191" s="397" t="s">
        <v>1146</v>
      </c>
      <c r="I1191" s="397" t="s">
        <v>1146</v>
      </c>
      <c r="J1191" s="406"/>
      <c r="K1191" s="406">
        <v>92.76</v>
      </c>
      <c r="L1191" s="406">
        <v>-108832396.42</v>
      </c>
      <c r="M1191" s="406"/>
    </row>
    <row r="1192" spans="1:13" ht="12.2" hidden="1" customHeight="1" outlineLevel="2" x14ac:dyDescent="0.2">
      <c r="A1192" s="397" t="s">
        <v>3374</v>
      </c>
      <c r="B1192" s="397" t="s">
        <v>1403</v>
      </c>
      <c r="C1192" s="397" t="s">
        <v>3607</v>
      </c>
      <c r="D1192" s="397" t="s">
        <v>1982</v>
      </c>
      <c r="E1192" s="397" t="s">
        <v>1146</v>
      </c>
      <c r="F1192" s="397" t="s">
        <v>3608</v>
      </c>
      <c r="G1192" s="397" t="s">
        <v>1146</v>
      </c>
      <c r="H1192" s="397" t="s">
        <v>1146</v>
      </c>
      <c r="I1192" s="397" t="s">
        <v>1146</v>
      </c>
      <c r="J1192" s="406"/>
      <c r="K1192" s="406">
        <v>7516.82</v>
      </c>
      <c r="L1192" s="406">
        <v>-108839913.23999999</v>
      </c>
      <c r="M1192" s="406"/>
    </row>
    <row r="1193" spans="1:13" ht="12.2" hidden="1" customHeight="1" outlineLevel="2" x14ac:dyDescent="0.2">
      <c r="A1193" s="397" t="s">
        <v>3374</v>
      </c>
      <c r="B1193" s="397" t="s">
        <v>1403</v>
      </c>
      <c r="C1193" s="397" t="s">
        <v>3609</v>
      </c>
      <c r="D1193" s="397" t="s">
        <v>1399</v>
      </c>
      <c r="E1193" s="397" t="s">
        <v>1146</v>
      </c>
      <c r="F1193" s="397" t="s">
        <v>3610</v>
      </c>
      <c r="G1193" s="397" t="s">
        <v>1146</v>
      </c>
      <c r="H1193" s="397" t="s">
        <v>1146</v>
      </c>
      <c r="I1193" s="397" t="s">
        <v>1146</v>
      </c>
      <c r="J1193" s="406"/>
      <c r="K1193" s="406">
        <v>4800</v>
      </c>
      <c r="L1193" s="406">
        <v>-108844713.23999999</v>
      </c>
      <c r="M1193" s="406"/>
    </row>
    <row r="1194" spans="1:13" ht="12.2" hidden="1" customHeight="1" outlineLevel="2" x14ac:dyDescent="0.2">
      <c r="A1194" s="397" t="s">
        <v>3374</v>
      </c>
      <c r="B1194" s="397" t="s">
        <v>1403</v>
      </c>
      <c r="C1194" s="397" t="s">
        <v>2598</v>
      </c>
      <c r="D1194" s="397" t="s">
        <v>1347</v>
      </c>
      <c r="E1194" s="397" t="s">
        <v>1146</v>
      </c>
      <c r="F1194" s="397" t="s">
        <v>3611</v>
      </c>
      <c r="G1194" s="397" t="s">
        <v>1146</v>
      </c>
      <c r="H1194" s="397" t="s">
        <v>1146</v>
      </c>
      <c r="I1194" s="397" t="s">
        <v>1146</v>
      </c>
      <c r="J1194" s="406"/>
      <c r="K1194" s="406">
        <v>122.55</v>
      </c>
      <c r="L1194" s="406">
        <v>-108844835.79000001</v>
      </c>
      <c r="M1194" s="406"/>
    </row>
    <row r="1195" spans="1:13" ht="12.2" hidden="1" customHeight="1" outlineLevel="2" x14ac:dyDescent="0.2">
      <c r="A1195" s="397" t="s">
        <v>3374</v>
      </c>
      <c r="B1195" s="397" t="s">
        <v>1403</v>
      </c>
      <c r="C1195" s="397" t="s">
        <v>2205</v>
      </c>
      <c r="D1195" s="397" t="s">
        <v>1904</v>
      </c>
      <c r="E1195" s="397" t="s">
        <v>1146</v>
      </c>
      <c r="F1195" s="397" t="s">
        <v>3612</v>
      </c>
      <c r="G1195" s="397" t="s">
        <v>1146</v>
      </c>
      <c r="H1195" s="397" t="s">
        <v>1146</v>
      </c>
      <c r="I1195" s="397" t="s">
        <v>1146</v>
      </c>
      <c r="J1195" s="406"/>
      <c r="K1195" s="406">
        <v>764.66</v>
      </c>
      <c r="L1195" s="406">
        <v>-108845600.45</v>
      </c>
      <c r="M1195" s="406"/>
    </row>
    <row r="1196" spans="1:13" ht="12.2" hidden="1" customHeight="1" outlineLevel="2" x14ac:dyDescent="0.2">
      <c r="A1196" s="397" t="s">
        <v>3374</v>
      </c>
      <c r="B1196" s="397" t="s">
        <v>1403</v>
      </c>
      <c r="C1196" s="397" t="s">
        <v>2207</v>
      </c>
      <c r="D1196" s="397" t="s">
        <v>2208</v>
      </c>
      <c r="E1196" s="397" t="s">
        <v>1146</v>
      </c>
      <c r="F1196" s="397" t="s">
        <v>3613</v>
      </c>
      <c r="G1196" s="397" t="s">
        <v>1146</v>
      </c>
      <c r="H1196" s="397" t="s">
        <v>1146</v>
      </c>
      <c r="I1196" s="397" t="s">
        <v>1146</v>
      </c>
      <c r="J1196" s="406"/>
      <c r="K1196" s="406">
        <v>246.34</v>
      </c>
      <c r="L1196" s="406">
        <v>-108845846.79000001</v>
      </c>
      <c r="M1196" s="406"/>
    </row>
    <row r="1197" spans="1:13" ht="12.2" hidden="1" customHeight="1" outlineLevel="2" x14ac:dyDescent="0.2">
      <c r="A1197" s="397" t="s">
        <v>3374</v>
      </c>
      <c r="B1197" s="397" t="s">
        <v>1403</v>
      </c>
      <c r="C1197" s="397" t="s">
        <v>3614</v>
      </c>
      <c r="D1197" s="397" t="s">
        <v>3615</v>
      </c>
      <c r="E1197" s="397" t="s">
        <v>1146</v>
      </c>
      <c r="F1197" s="397" t="s">
        <v>3616</v>
      </c>
      <c r="G1197" s="397" t="s">
        <v>1146</v>
      </c>
      <c r="H1197" s="397" t="s">
        <v>1146</v>
      </c>
      <c r="I1197" s="397" t="s">
        <v>1146</v>
      </c>
      <c r="J1197" s="406"/>
      <c r="K1197" s="406">
        <v>17582.45</v>
      </c>
      <c r="L1197" s="406">
        <v>-108863429.23999999</v>
      </c>
      <c r="M1197" s="406"/>
    </row>
    <row r="1198" spans="1:13" ht="12.2" hidden="1" customHeight="1" outlineLevel="2" x14ac:dyDescent="0.2">
      <c r="A1198" s="397" t="s">
        <v>3374</v>
      </c>
      <c r="B1198" s="397" t="s">
        <v>1409</v>
      </c>
      <c r="C1198" s="397" t="s">
        <v>3315</v>
      </c>
      <c r="D1198" s="397" t="s">
        <v>1508</v>
      </c>
      <c r="E1198" s="397" t="s">
        <v>1146</v>
      </c>
      <c r="F1198" s="397" t="s">
        <v>3617</v>
      </c>
      <c r="G1198" s="397" t="s">
        <v>1146</v>
      </c>
      <c r="H1198" s="397" t="s">
        <v>1146</v>
      </c>
      <c r="I1198" s="397" t="s">
        <v>1146</v>
      </c>
      <c r="J1198" s="406"/>
      <c r="K1198" s="406">
        <v>144.99</v>
      </c>
      <c r="L1198" s="406">
        <v>-108863574.23</v>
      </c>
      <c r="M1198" s="406"/>
    </row>
    <row r="1199" spans="1:13" ht="12.2" hidden="1" customHeight="1" outlineLevel="2" x14ac:dyDescent="0.2">
      <c r="A1199" s="397" t="s">
        <v>3374</v>
      </c>
      <c r="B1199" s="397" t="s">
        <v>1409</v>
      </c>
      <c r="C1199" s="397" t="s">
        <v>1626</v>
      </c>
      <c r="D1199" s="397" t="s">
        <v>1627</v>
      </c>
      <c r="E1199" s="397" t="s">
        <v>1146</v>
      </c>
      <c r="F1199" s="397" t="s">
        <v>3618</v>
      </c>
      <c r="G1199" s="397" t="s">
        <v>1146</v>
      </c>
      <c r="H1199" s="397" t="s">
        <v>1146</v>
      </c>
      <c r="I1199" s="397" t="s">
        <v>1146</v>
      </c>
      <c r="J1199" s="406"/>
      <c r="K1199" s="406">
        <v>139.09</v>
      </c>
      <c r="L1199" s="406">
        <v>-108863713.31999999</v>
      </c>
      <c r="M1199" s="406"/>
    </row>
    <row r="1200" spans="1:13" ht="12.2" hidden="1" customHeight="1" outlineLevel="2" x14ac:dyDescent="0.2">
      <c r="A1200" s="397" t="s">
        <v>3374</v>
      </c>
      <c r="B1200" s="397" t="s">
        <v>1409</v>
      </c>
      <c r="C1200" s="397" t="s">
        <v>2221</v>
      </c>
      <c r="D1200" s="397" t="s">
        <v>1926</v>
      </c>
      <c r="E1200" s="397" t="s">
        <v>1146</v>
      </c>
      <c r="F1200" s="397" t="s">
        <v>3619</v>
      </c>
      <c r="G1200" s="397" t="s">
        <v>1146</v>
      </c>
      <c r="H1200" s="397" t="s">
        <v>1146</v>
      </c>
      <c r="I1200" s="397" t="s">
        <v>1146</v>
      </c>
      <c r="J1200" s="406"/>
      <c r="K1200" s="406">
        <v>5029.8900000000003</v>
      </c>
      <c r="L1200" s="406">
        <v>-108868743.20999999</v>
      </c>
      <c r="M1200" s="406"/>
    </row>
    <row r="1201" spans="1:13" ht="12.2" hidden="1" customHeight="1" outlineLevel="2" x14ac:dyDescent="0.2">
      <c r="A1201" s="397" t="s">
        <v>3374</v>
      </c>
      <c r="B1201" s="397" t="s">
        <v>1409</v>
      </c>
      <c r="C1201" s="397" t="s">
        <v>3620</v>
      </c>
      <c r="D1201" s="397" t="s">
        <v>3380</v>
      </c>
      <c r="E1201" s="397" t="s">
        <v>1146</v>
      </c>
      <c r="F1201" s="397" t="s">
        <v>3621</v>
      </c>
      <c r="G1201" s="397" t="s">
        <v>1146</v>
      </c>
      <c r="H1201" s="397" t="s">
        <v>1146</v>
      </c>
      <c r="I1201" s="397" t="s">
        <v>1146</v>
      </c>
      <c r="J1201" s="406"/>
      <c r="K1201" s="406">
        <v>75.900000000000006</v>
      </c>
      <c r="L1201" s="406">
        <v>-108868819.11</v>
      </c>
      <c r="M1201" s="406"/>
    </row>
    <row r="1202" spans="1:13" ht="12.2" hidden="1" customHeight="1" outlineLevel="2" x14ac:dyDescent="0.2">
      <c r="A1202" s="397" t="s">
        <v>3374</v>
      </c>
      <c r="B1202" s="397" t="s">
        <v>1409</v>
      </c>
      <c r="C1202" s="397" t="s">
        <v>1412</v>
      </c>
      <c r="D1202" s="397" t="s">
        <v>1413</v>
      </c>
      <c r="E1202" s="397" t="s">
        <v>1146</v>
      </c>
      <c r="F1202" s="397" t="s">
        <v>3622</v>
      </c>
      <c r="G1202" s="397" t="s">
        <v>1146</v>
      </c>
      <c r="H1202" s="397" t="s">
        <v>1146</v>
      </c>
      <c r="I1202" s="397" t="s">
        <v>1146</v>
      </c>
      <c r="J1202" s="406"/>
      <c r="K1202" s="406">
        <v>47.44</v>
      </c>
      <c r="L1202" s="406">
        <v>-108868866.55</v>
      </c>
      <c r="M1202" s="406"/>
    </row>
    <row r="1203" spans="1:13" ht="12.2" hidden="1" customHeight="1" outlineLevel="2" x14ac:dyDescent="0.2">
      <c r="A1203" s="397" t="s">
        <v>3374</v>
      </c>
      <c r="B1203" s="397" t="s">
        <v>1409</v>
      </c>
      <c r="C1203" s="397" t="s">
        <v>3623</v>
      </c>
      <c r="D1203" s="397" t="s">
        <v>1904</v>
      </c>
      <c r="E1203" s="397" t="s">
        <v>1146</v>
      </c>
      <c r="F1203" s="397" t="s">
        <v>3624</v>
      </c>
      <c r="G1203" s="397" t="s">
        <v>1146</v>
      </c>
      <c r="H1203" s="397" t="s">
        <v>1146</v>
      </c>
      <c r="I1203" s="397" t="s">
        <v>1146</v>
      </c>
      <c r="J1203" s="406"/>
      <c r="K1203" s="406">
        <v>2332</v>
      </c>
      <c r="L1203" s="406">
        <v>-108871198.55</v>
      </c>
      <c r="M1203" s="406"/>
    </row>
    <row r="1204" spans="1:13" ht="12.2" hidden="1" customHeight="1" outlineLevel="2" x14ac:dyDescent="0.2">
      <c r="A1204" s="397" t="s">
        <v>3374</v>
      </c>
      <c r="B1204" s="397" t="s">
        <v>1227</v>
      </c>
      <c r="C1204" s="397" t="s">
        <v>1630</v>
      </c>
      <c r="D1204" s="397" t="s">
        <v>1499</v>
      </c>
      <c r="E1204" s="397" t="s">
        <v>1146</v>
      </c>
      <c r="F1204" s="397" t="s">
        <v>3625</v>
      </c>
      <c r="G1204" s="397" t="s">
        <v>1146</v>
      </c>
      <c r="H1204" s="397" t="s">
        <v>1146</v>
      </c>
      <c r="I1204" s="397" t="s">
        <v>1146</v>
      </c>
      <c r="J1204" s="406"/>
      <c r="K1204" s="406">
        <v>107.71</v>
      </c>
      <c r="L1204" s="406">
        <v>-108871306.26000001</v>
      </c>
      <c r="M1204" s="406"/>
    </row>
    <row r="1205" spans="1:13" ht="12.2" hidden="1" customHeight="1" outlineLevel="2" x14ac:dyDescent="0.2">
      <c r="A1205" s="397" t="s">
        <v>3374</v>
      </c>
      <c r="B1205" s="397" t="s">
        <v>1227</v>
      </c>
      <c r="C1205" s="397" t="s">
        <v>3626</v>
      </c>
      <c r="D1205" s="397" t="s">
        <v>3558</v>
      </c>
      <c r="E1205" s="397" t="s">
        <v>1146</v>
      </c>
      <c r="F1205" s="397" t="s">
        <v>3627</v>
      </c>
      <c r="G1205" s="397" t="s">
        <v>1146</v>
      </c>
      <c r="H1205" s="397" t="s">
        <v>1146</v>
      </c>
      <c r="I1205" s="397" t="s">
        <v>1146</v>
      </c>
      <c r="J1205" s="406"/>
      <c r="K1205" s="406">
        <v>58347.3</v>
      </c>
      <c r="L1205" s="406">
        <v>-108929653.56</v>
      </c>
      <c r="M1205" s="406"/>
    </row>
    <row r="1206" spans="1:13" ht="12.2" hidden="1" customHeight="1" outlineLevel="2" x14ac:dyDescent="0.2">
      <c r="A1206" s="397" t="s">
        <v>3374</v>
      </c>
      <c r="B1206" s="397" t="s">
        <v>1227</v>
      </c>
      <c r="C1206" s="397" t="s">
        <v>3628</v>
      </c>
      <c r="D1206" s="397" t="s">
        <v>3558</v>
      </c>
      <c r="E1206" s="397" t="s">
        <v>1146</v>
      </c>
      <c r="F1206" s="397" t="s">
        <v>3629</v>
      </c>
      <c r="G1206" s="397" t="s">
        <v>1146</v>
      </c>
      <c r="H1206" s="397" t="s">
        <v>1146</v>
      </c>
      <c r="I1206" s="397" t="s">
        <v>1146</v>
      </c>
      <c r="J1206" s="406"/>
      <c r="K1206" s="406">
        <v>1706.75</v>
      </c>
      <c r="L1206" s="406">
        <v>-108931360.31</v>
      </c>
      <c r="M1206" s="406"/>
    </row>
    <row r="1207" spans="1:13" ht="12.2" hidden="1" customHeight="1" outlineLevel="2" x14ac:dyDescent="0.2">
      <c r="A1207" s="397" t="s">
        <v>3374</v>
      </c>
      <c r="B1207" s="397" t="s">
        <v>1227</v>
      </c>
      <c r="C1207" s="397" t="s">
        <v>1632</v>
      </c>
      <c r="D1207" s="397" t="s">
        <v>1633</v>
      </c>
      <c r="E1207" s="397" t="s">
        <v>1146</v>
      </c>
      <c r="F1207" s="397" t="s">
        <v>3630</v>
      </c>
      <c r="G1207" s="397" t="s">
        <v>1146</v>
      </c>
      <c r="H1207" s="397" t="s">
        <v>1146</v>
      </c>
      <c r="I1207" s="397" t="s">
        <v>1146</v>
      </c>
      <c r="J1207" s="406"/>
      <c r="K1207" s="406">
        <v>13.12</v>
      </c>
      <c r="L1207" s="406">
        <v>-108931373.43000001</v>
      </c>
      <c r="M1207" s="406"/>
    </row>
    <row r="1208" spans="1:13" ht="12.2" hidden="1" customHeight="1" outlineLevel="2" x14ac:dyDescent="0.2">
      <c r="A1208" s="397" t="s">
        <v>3374</v>
      </c>
      <c r="B1208" s="397" t="s">
        <v>1227</v>
      </c>
      <c r="C1208" s="397" t="s">
        <v>1637</v>
      </c>
      <c r="D1208" s="397" t="s">
        <v>1638</v>
      </c>
      <c r="E1208" s="397" t="s">
        <v>1146</v>
      </c>
      <c r="F1208" s="397" t="s">
        <v>1639</v>
      </c>
      <c r="G1208" s="397" t="s">
        <v>1146</v>
      </c>
      <c r="H1208" s="397" t="s">
        <v>1146</v>
      </c>
      <c r="I1208" s="397" t="s">
        <v>1146</v>
      </c>
      <c r="J1208" s="406"/>
      <c r="K1208" s="406">
        <v>139.51</v>
      </c>
      <c r="L1208" s="406">
        <v>-108931512.94</v>
      </c>
      <c r="M1208" s="406"/>
    </row>
    <row r="1209" spans="1:13" ht="12.2" hidden="1" customHeight="1" outlineLevel="2" x14ac:dyDescent="0.2">
      <c r="A1209" s="397" t="s">
        <v>3374</v>
      </c>
      <c r="B1209" s="397" t="s">
        <v>1227</v>
      </c>
      <c r="C1209" s="397" t="s">
        <v>1646</v>
      </c>
      <c r="D1209" s="397" t="s">
        <v>1647</v>
      </c>
      <c r="E1209" s="397" t="s">
        <v>1146</v>
      </c>
      <c r="F1209" s="397" t="s">
        <v>3631</v>
      </c>
      <c r="G1209" s="397" t="s">
        <v>1146</v>
      </c>
      <c r="H1209" s="397" t="s">
        <v>1146</v>
      </c>
      <c r="I1209" s="397" t="s">
        <v>1146</v>
      </c>
      <c r="J1209" s="406"/>
      <c r="K1209" s="406">
        <v>534.94000000000005</v>
      </c>
      <c r="L1209" s="406">
        <v>-108932047.88</v>
      </c>
      <c r="M1209" s="406"/>
    </row>
    <row r="1210" spans="1:13" ht="12.2" hidden="1" customHeight="1" outlineLevel="2" x14ac:dyDescent="0.2">
      <c r="A1210" s="397" t="s">
        <v>3374</v>
      </c>
      <c r="B1210" s="397" t="s">
        <v>1308</v>
      </c>
      <c r="C1210" s="397" t="s">
        <v>3632</v>
      </c>
      <c r="D1210" s="397" t="s">
        <v>3400</v>
      </c>
      <c r="E1210" s="397" t="s">
        <v>1146</v>
      </c>
      <c r="F1210" s="397" t="s">
        <v>3633</v>
      </c>
      <c r="G1210" s="397" t="s">
        <v>1146</v>
      </c>
      <c r="H1210" s="397" t="s">
        <v>1146</v>
      </c>
      <c r="I1210" s="397" t="s">
        <v>1146</v>
      </c>
      <c r="J1210" s="406"/>
      <c r="K1210" s="406">
        <v>5350</v>
      </c>
      <c r="L1210" s="406">
        <v>-108937397.88</v>
      </c>
      <c r="M1210" s="406"/>
    </row>
    <row r="1211" spans="1:13" ht="12.2" hidden="1" customHeight="1" outlineLevel="2" x14ac:dyDescent="0.2">
      <c r="A1211" s="397" t="s">
        <v>3374</v>
      </c>
      <c r="B1211" s="397" t="s">
        <v>1308</v>
      </c>
      <c r="C1211" s="397" t="s">
        <v>3634</v>
      </c>
      <c r="D1211" s="397" t="s">
        <v>1926</v>
      </c>
      <c r="E1211" s="397" t="s">
        <v>1146</v>
      </c>
      <c r="F1211" s="397" t="s">
        <v>3635</v>
      </c>
      <c r="G1211" s="397" t="s">
        <v>1146</v>
      </c>
      <c r="H1211" s="397" t="s">
        <v>1146</v>
      </c>
      <c r="I1211" s="397" t="s">
        <v>1146</v>
      </c>
      <c r="J1211" s="406"/>
      <c r="K1211" s="406">
        <v>954.73</v>
      </c>
      <c r="L1211" s="406">
        <v>-108938352.61</v>
      </c>
      <c r="M1211" s="406"/>
    </row>
    <row r="1212" spans="1:13" ht="12.2" hidden="1" customHeight="1" outlineLevel="2" x14ac:dyDescent="0.2">
      <c r="A1212" s="397" t="s">
        <v>3374</v>
      </c>
      <c r="B1212" s="397" t="s">
        <v>1308</v>
      </c>
      <c r="C1212" s="397" t="s">
        <v>3636</v>
      </c>
      <c r="D1212" s="397" t="s">
        <v>3380</v>
      </c>
      <c r="E1212" s="397" t="s">
        <v>1146</v>
      </c>
      <c r="F1212" s="397" t="s">
        <v>3637</v>
      </c>
      <c r="G1212" s="397" t="s">
        <v>1146</v>
      </c>
      <c r="H1212" s="397" t="s">
        <v>1146</v>
      </c>
      <c r="I1212" s="397" t="s">
        <v>1146</v>
      </c>
      <c r="J1212" s="406"/>
      <c r="K1212" s="406">
        <v>25.3</v>
      </c>
      <c r="L1212" s="406">
        <v>-108938377.91</v>
      </c>
      <c r="M1212" s="406"/>
    </row>
    <row r="1213" spans="1:13" ht="12.2" hidden="1" customHeight="1" outlineLevel="2" x14ac:dyDescent="0.2">
      <c r="A1213" s="397" t="s">
        <v>3374</v>
      </c>
      <c r="B1213" s="397" t="s">
        <v>1308</v>
      </c>
      <c r="C1213" s="397" t="s">
        <v>3638</v>
      </c>
      <c r="D1213" s="397" t="s">
        <v>3420</v>
      </c>
      <c r="E1213" s="397" t="s">
        <v>1146</v>
      </c>
      <c r="F1213" s="397" t="s">
        <v>3639</v>
      </c>
      <c r="G1213" s="397" t="s">
        <v>1146</v>
      </c>
      <c r="H1213" s="397" t="s">
        <v>1146</v>
      </c>
      <c r="I1213" s="397" t="s">
        <v>1146</v>
      </c>
      <c r="J1213" s="406"/>
      <c r="K1213" s="406">
        <v>38.46</v>
      </c>
      <c r="L1213" s="406">
        <v>-108938416.37</v>
      </c>
      <c r="M1213" s="406"/>
    </row>
    <row r="1214" spans="1:13" ht="12.2" hidden="1" customHeight="1" outlineLevel="2" x14ac:dyDescent="0.2">
      <c r="A1214" s="397" t="s">
        <v>3374</v>
      </c>
      <c r="B1214" s="397" t="s">
        <v>1308</v>
      </c>
      <c r="C1214" s="397" t="s">
        <v>3640</v>
      </c>
      <c r="D1214" s="397" t="s">
        <v>3641</v>
      </c>
      <c r="E1214" s="397" t="s">
        <v>1146</v>
      </c>
      <c r="F1214" s="397" t="s">
        <v>3642</v>
      </c>
      <c r="G1214" s="397" t="s">
        <v>1146</v>
      </c>
      <c r="H1214" s="397" t="s">
        <v>1146</v>
      </c>
      <c r="I1214" s="397" t="s">
        <v>1146</v>
      </c>
      <c r="J1214" s="406"/>
      <c r="K1214" s="406">
        <v>15</v>
      </c>
      <c r="L1214" s="406">
        <v>-108938431.37</v>
      </c>
      <c r="M1214" s="406"/>
    </row>
    <row r="1215" spans="1:13" ht="12.2" hidden="1" customHeight="1" outlineLevel="2" x14ac:dyDescent="0.2">
      <c r="A1215" s="397" t="s">
        <v>3374</v>
      </c>
      <c r="B1215" s="397" t="s">
        <v>1308</v>
      </c>
      <c r="C1215" s="397" t="s">
        <v>3643</v>
      </c>
      <c r="D1215" s="397" t="s">
        <v>3644</v>
      </c>
      <c r="E1215" s="397" t="s">
        <v>1146</v>
      </c>
      <c r="F1215" s="397" t="s">
        <v>3645</v>
      </c>
      <c r="G1215" s="397" t="s">
        <v>1146</v>
      </c>
      <c r="H1215" s="397" t="s">
        <v>1146</v>
      </c>
      <c r="I1215" s="397" t="s">
        <v>1146</v>
      </c>
      <c r="J1215" s="406"/>
      <c r="K1215" s="406">
        <v>200</v>
      </c>
      <c r="L1215" s="406">
        <v>-108938631.37</v>
      </c>
      <c r="M1215" s="406"/>
    </row>
    <row r="1216" spans="1:13" ht="12.2" hidden="1" customHeight="1" outlineLevel="2" x14ac:dyDescent="0.2">
      <c r="A1216" s="397" t="s">
        <v>3374</v>
      </c>
      <c r="B1216" s="397" t="s">
        <v>1308</v>
      </c>
      <c r="C1216" s="397" t="s">
        <v>3646</v>
      </c>
      <c r="D1216" s="397" t="s">
        <v>3647</v>
      </c>
      <c r="E1216" s="397" t="s">
        <v>1146</v>
      </c>
      <c r="F1216" s="397" t="s">
        <v>3648</v>
      </c>
      <c r="G1216" s="397" t="s">
        <v>1146</v>
      </c>
      <c r="H1216" s="397" t="s">
        <v>1146</v>
      </c>
      <c r="I1216" s="397" t="s">
        <v>1146</v>
      </c>
      <c r="J1216" s="406"/>
      <c r="K1216" s="406">
        <v>10</v>
      </c>
      <c r="L1216" s="406">
        <v>-108938641.37</v>
      </c>
      <c r="M1216" s="406"/>
    </row>
    <row r="1217" spans="1:13" ht="12.2" hidden="1" customHeight="1" outlineLevel="2" x14ac:dyDescent="0.2">
      <c r="A1217" s="397" t="s">
        <v>3374</v>
      </c>
      <c r="B1217" s="397" t="s">
        <v>1308</v>
      </c>
      <c r="C1217" s="397" t="s">
        <v>2271</v>
      </c>
      <c r="D1217" s="397" t="s">
        <v>1938</v>
      </c>
      <c r="E1217" s="397" t="s">
        <v>1146</v>
      </c>
      <c r="F1217" s="397" t="s">
        <v>3649</v>
      </c>
      <c r="G1217" s="397" t="s">
        <v>1146</v>
      </c>
      <c r="H1217" s="397" t="s">
        <v>1146</v>
      </c>
      <c r="I1217" s="397" t="s">
        <v>1146</v>
      </c>
      <c r="J1217" s="406"/>
      <c r="K1217" s="406">
        <v>20.16</v>
      </c>
      <c r="L1217" s="406">
        <v>-108938661.53</v>
      </c>
      <c r="M1217" s="406"/>
    </row>
    <row r="1218" spans="1:13" ht="12.2" hidden="1" customHeight="1" outlineLevel="2" x14ac:dyDescent="0.2">
      <c r="A1218" s="397" t="s">
        <v>3374</v>
      </c>
      <c r="B1218" s="397" t="s">
        <v>1238</v>
      </c>
      <c r="C1218" s="397" t="s">
        <v>3650</v>
      </c>
      <c r="D1218" s="397" t="s">
        <v>3400</v>
      </c>
      <c r="E1218" s="397" t="s">
        <v>1146</v>
      </c>
      <c r="F1218" s="397" t="s">
        <v>3651</v>
      </c>
      <c r="G1218" s="397" t="s">
        <v>1146</v>
      </c>
      <c r="H1218" s="397" t="s">
        <v>1146</v>
      </c>
      <c r="I1218" s="397" t="s">
        <v>1146</v>
      </c>
      <c r="J1218" s="406"/>
      <c r="K1218" s="406">
        <v>2000</v>
      </c>
      <c r="L1218" s="406">
        <v>-108940661.53</v>
      </c>
      <c r="M1218" s="406"/>
    </row>
    <row r="1219" spans="1:13" ht="12.2" hidden="1" customHeight="1" outlineLevel="2" x14ac:dyDescent="0.2">
      <c r="A1219" s="397" t="s">
        <v>3374</v>
      </c>
      <c r="B1219" s="397" t="s">
        <v>1238</v>
      </c>
      <c r="C1219" s="397" t="s">
        <v>2281</v>
      </c>
      <c r="D1219" s="397" t="s">
        <v>2040</v>
      </c>
      <c r="E1219" s="397" t="s">
        <v>1146</v>
      </c>
      <c r="F1219" s="397" t="s">
        <v>3652</v>
      </c>
      <c r="G1219" s="397" t="s">
        <v>1146</v>
      </c>
      <c r="H1219" s="397" t="s">
        <v>1146</v>
      </c>
      <c r="I1219" s="397" t="s">
        <v>1146</v>
      </c>
      <c r="J1219" s="406"/>
      <c r="K1219" s="406">
        <v>70.59</v>
      </c>
      <c r="L1219" s="406">
        <v>-108940732.12</v>
      </c>
      <c r="M1219" s="406"/>
    </row>
    <row r="1220" spans="1:13" ht="12.2" hidden="1" customHeight="1" outlineLevel="2" x14ac:dyDescent="0.2">
      <c r="A1220" s="397" t="s">
        <v>3374</v>
      </c>
      <c r="B1220" s="397" t="s">
        <v>1238</v>
      </c>
      <c r="C1220" s="397" t="s">
        <v>3653</v>
      </c>
      <c r="D1220" s="397" t="s">
        <v>3420</v>
      </c>
      <c r="E1220" s="397" t="s">
        <v>1146</v>
      </c>
      <c r="F1220" s="397" t="s">
        <v>3654</v>
      </c>
      <c r="G1220" s="397" t="s">
        <v>1146</v>
      </c>
      <c r="H1220" s="397" t="s">
        <v>1146</v>
      </c>
      <c r="I1220" s="397" t="s">
        <v>1146</v>
      </c>
      <c r="J1220" s="406"/>
      <c r="K1220" s="406">
        <v>1.81</v>
      </c>
      <c r="L1220" s="406">
        <v>-108940733.93000001</v>
      </c>
      <c r="M1220" s="406"/>
    </row>
    <row r="1221" spans="1:13" ht="12.2" hidden="1" customHeight="1" outlineLevel="2" x14ac:dyDescent="0.2">
      <c r="A1221" s="397" t="s">
        <v>3374</v>
      </c>
      <c r="B1221" s="397" t="s">
        <v>1238</v>
      </c>
      <c r="C1221" s="397" t="s">
        <v>2290</v>
      </c>
      <c r="D1221" s="397" t="s">
        <v>2291</v>
      </c>
      <c r="E1221" s="397" t="s">
        <v>1146</v>
      </c>
      <c r="F1221" s="397" t="s">
        <v>3655</v>
      </c>
      <c r="G1221" s="397" t="s">
        <v>1146</v>
      </c>
      <c r="H1221" s="397" t="s">
        <v>1146</v>
      </c>
      <c r="I1221" s="397" t="s">
        <v>1146</v>
      </c>
      <c r="J1221" s="406"/>
      <c r="K1221" s="406">
        <v>102</v>
      </c>
      <c r="L1221" s="406">
        <v>-108940835.93000001</v>
      </c>
      <c r="M1221" s="406"/>
    </row>
    <row r="1222" spans="1:13" ht="12.2" hidden="1" customHeight="1" outlineLevel="2" x14ac:dyDescent="0.2">
      <c r="A1222" s="397" t="s">
        <v>3374</v>
      </c>
      <c r="B1222" s="397" t="s">
        <v>1426</v>
      </c>
      <c r="C1222" s="397" t="s">
        <v>2296</v>
      </c>
      <c r="D1222" s="397" t="s">
        <v>2297</v>
      </c>
      <c r="E1222" s="397" t="s">
        <v>1146</v>
      </c>
      <c r="F1222" s="397" t="s">
        <v>3656</v>
      </c>
      <c r="G1222" s="397" t="s">
        <v>1146</v>
      </c>
      <c r="H1222" s="397" t="s">
        <v>1146</v>
      </c>
      <c r="I1222" s="397" t="s">
        <v>1146</v>
      </c>
      <c r="J1222" s="406"/>
      <c r="K1222" s="406">
        <v>555.26</v>
      </c>
      <c r="L1222" s="406">
        <v>-108941391.19</v>
      </c>
      <c r="M1222" s="406"/>
    </row>
    <row r="1223" spans="1:13" ht="12.2" hidden="1" customHeight="1" outlineLevel="2" x14ac:dyDescent="0.2">
      <c r="A1223" s="397" t="s">
        <v>3374</v>
      </c>
      <c r="B1223" s="397" t="s">
        <v>1426</v>
      </c>
      <c r="C1223" s="397" t="s">
        <v>2301</v>
      </c>
      <c r="D1223" s="397" t="s">
        <v>1350</v>
      </c>
      <c r="E1223" s="397" t="s">
        <v>1146</v>
      </c>
      <c r="F1223" s="397" t="s">
        <v>2302</v>
      </c>
      <c r="G1223" s="397" t="s">
        <v>1146</v>
      </c>
      <c r="H1223" s="397" t="s">
        <v>1146</v>
      </c>
      <c r="I1223" s="397" t="s">
        <v>1146</v>
      </c>
      <c r="J1223" s="406"/>
      <c r="K1223" s="406">
        <v>2696.64</v>
      </c>
      <c r="L1223" s="406">
        <v>-108944087.83</v>
      </c>
      <c r="M1223" s="406"/>
    </row>
    <row r="1224" spans="1:13" ht="12.2" hidden="1" customHeight="1" outlineLevel="2" x14ac:dyDescent="0.2">
      <c r="A1224" s="397" t="s">
        <v>3374</v>
      </c>
      <c r="B1224" s="397" t="s">
        <v>1426</v>
      </c>
      <c r="C1224" s="397" t="s">
        <v>2305</v>
      </c>
      <c r="D1224" s="397" t="s">
        <v>2306</v>
      </c>
      <c r="E1224" s="397" t="s">
        <v>1146</v>
      </c>
      <c r="F1224" s="397" t="s">
        <v>3657</v>
      </c>
      <c r="G1224" s="397" t="s">
        <v>1146</v>
      </c>
      <c r="H1224" s="397" t="s">
        <v>1146</v>
      </c>
      <c r="I1224" s="397" t="s">
        <v>1146</v>
      </c>
      <c r="J1224" s="406"/>
      <c r="K1224" s="406">
        <v>316</v>
      </c>
      <c r="L1224" s="406">
        <v>-108944403.83</v>
      </c>
      <c r="M1224" s="406"/>
    </row>
    <row r="1225" spans="1:13" ht="12.2" hidden="1" customHeight="1" outlineLevel="2" x14ac:dyDescent="0.2">
      <c r="A1225" s="397" t="s">
        <v>3374</v>
      </c>
      <c r="B1225" s="397" t="s">
        <v>1426</v>
      </c>
      <c r="C1225" s="397" t="s">
        <v>2309</v>
      </c>
      <c r="D1225" s="397" t="s">
        <v>2310</v>
      </c>
      <c r="E1225" s="397" t="s">
        <v>1146</v>
      </c>
      <c r="F1225" s="397" t="s">
        <v>3658</v>
      </c>
      <c r="G1225" s="397" t="s">
        <v>1146</v>
      </c>
      <c r="H1225" s="397" t="s">
        <v>1146</v>
      </c>
      <c r="I1225" s="397" t="s">
        <v>1146</v>
      </c>
      <c r="J1225" s="406"/>
      <c r="K1225" s="406">
        <v>342</v>
      </c>
      <c r="L1225" s="406">
        <v>-108944745.83</v>
      </c>
      <c r="M1225" s="406"/>
    </row>
    <row r="1226" spans="1:13" ht="12.2" hidden="1" customHeight="1" outlineLevel="2" x14ac:dyDescent="0.2">
      <c r="A1226" s="397" t="s">
        <v>3374</v>
      </c>
      <c r="B1226" s="397" t="s">
        <v>1426</v>
      </c>
      <c r="C1226" s="397" t="s">
        <v>1660</v>
      </c>
      <c r="D1226" s="397" t="s">
        <v>1661</v>
      </c>
      <c r="E1226" s="397" t="s">
        <v>1146</v>
      </c>
      <c r="F1226" s="397" t="s">
        <v>3659</v>
      </c>
      <c r="G1226" s="397" t="s">
        <v>1146</v>
      </c>
      <c r="H1226" s="397" t="s">
        <v>1146</v>
      </c>
      <c r="I1226" s="397" t="s">
        <v>1146</v>
      </c>
      <c r="J1226" s="406"/>
      <c r="K1226" s="406">
        <v>23.46</v>
      </c>
      <c r="L1226" s="406">
        <v>-108944769.29000001</v>
      </c>
      <c r="M1226" s="406"/>
    </row>
    <row r="1227" spans="1:13" ht="12.2" hidden="1" customHeight="1" outlineLevel="2" x14ac:dyDescent="0.2">
      <c r="A1227" s="397" t="s">
        <v>3374</v>
      </c>
      <c r="B1227" s="397" t="s">
        <v>1426</v>
      </c>
      <c r="C1227" s="397" t="s">
        <v>3660</v>
      </c>
      <c r="D1227" s="397" t="s">
        <v>3558</v>
      </c>
      <c r="E1227" s="397" t="s">
        <v>1146</v>
      </c>
      <c r="F1227" s="397" t="s">
        <v>3661</v>
      </c>
      <c r="G1227" s="397" t="s">
        <v>1146</v>
      </c>
      <c r="H1227" s="397" t="s">
        <v>1146</v>
      </c>
      <c r="I1227" s="397" t="s">
        <v>1146</v>
      </c>
      <c r="J1227" s="406"/>
      <c r="K1227" s="406">
        <v>7127.8</v>
      </c>
      <c r="L1227" s="406">
        <v>-108951897.09</v>
      </c>
      <c r="M1227" s="406"/>
    </row>
    <row r="1228" spans="1:13" ht="12.2" hidden="1" customHeight="1" outlineLevel="2" x14ac:dyDescent="0.2">
      <c r="A1228" s="397" t="s">
        <v>3374</v>
      </c>
      <c r="B1228" s="397" t="s">
        <v>1426</v>
      </c>
      <c r="C1228" s="397" t="s">
        <v>3662</v>
      </c>
      <c r="D1228" s="397" t="s">
        <v>3558</v>
      </c>
      <c r="E1228" s="397" t="s">
        <v>1146</v>
      </c>
      <c r="F1228" s="397" t="s">
        <v>3663</v>
      </c>
      <c r="G1228" s="397" t="s">
        <v>1146</v>
      </c>
      <c r="H1228" s="397" t="s">
        <v>1146</v>
      </c>
      <c r="I1228" s="397" t="s">
        <v>1146</v>
      </c>
      <c r="J1228" s="406"/>
      <c r="K1228" s="406">
        <v>11673.98</v>
      </c>
      <c r="L1228" s="406">
        <v>-108963571.06999999</v>
      </c>
      <c r="M1228" s="406"/>
    </row>
    <row r="1229" spans="1:13" ht="12.2" hidden="1" customHeight="1" outlineLevel="2" x14ac:dyDescent="0.2">
      <c r="A1229" s="397" t="s">
        <v>3374</v>
      </c>
      <c r="B1229" s="397" t="s">
        <v>1426</v>
      </c>
      <c r="C1229" s="397" t="s">
        <v>1663</v>
      </c>
      <c r="D1229" s="397" t="s">
        <v>1543</v>
      </c>
      <c r="E1229" s="397" t="s">
        <v>1146</v>
      </c>
      <c r="F1229" s="397" t="s">
        <v>3664</v>
      </c>
      <c r="G1229" s="397" t="s">
        <v>1146</v>
      </c>
      <c r="H1229" s="397" t="s">
        <v>1146</v>
      </c>
      <c r="I1229" s="397" t="s">
        <v>1146</v>
      </c>
      <c r="J1229" s="406"/>
      <c r="K1229" s="406">
        <v>793.75</v>
      </c>
      <c r="L1229" s="406">
        <v>-108964364.81999999</v>
      </c>
      <c r="M1229" s="406"/>
    </row>
    <row r="1230" spans="1:13" ht="12.2" hidden="1" customHeight="1" outlineLevel="2" x14ac:dyDescent="0.2">
      <c r="A1230" s="397" t="s">
        <v>3374</v>
      </c>
      <c r="B1230" s="397" t="s">
        <v>1245</v>
      </c>
      <c r="C1230" s="397" t="s">
        <v>3665</v>
      </c>
      <c r="D1230" s="397" t="s">
        <v>3400</v>
      </c>
      <c r="E1230" s="397" t="s">
        <v>1146</v>
      </c>
      <c r="F1230" s="397" t="s">
        <v>3666</v>
      </c>
      <c r="G1230" s="397" t="s">
        <v>1146</v>
      </c>
      <c r="H1230" s="397" t="s">
        <v>1146</v>
      </c>
      <c r="I1230" s="397" t="s">
        <v>1146</v>
      </c>
      <c r="J1230" s="406"/>
      <c r="K1230" s="406">
        <v>80000</v>
      </c>
      <c r="L1230" s="406">
        <v>-109044364.81999999</v>
      </c>
      <c r="M1230" s="406"/>
    </row>
    <row r="1231" spans="1:13" ht="12.2" hidden="1" customHeight="1" outlineLevel="2" x14ac:dyDescent="0.2">
      <c r="A1231" s="397" t="s">
        <v>3374</v>
      </c>
      <c r="B1231" s="397" t="s">
        <v>1245</v>
      </c>
      <c r="C1231" s="397" t="s">
        <v>2330</v>
      </c>
      <c r="D1231" s="397" t="s">
        <v>2331</v>
      </c>
      <c r="E1231" s="397" t="s">
        <v>1146</v>
      </c>
      <c r="F1231" s="397" t="s">
        <v>2332</v>
      </c>
      <c r="G1231" s="397" t="s">
        <v>1146</v>
      </c>
      <c r="H1231" s="397" t="s">
        <v>1146</v>
      </c>
      <c r="I1231" s="397" t="s">
        <v>1146</v>
      </c>
      <c r="J1231" s="406"/>
      <c r="K1231" s="406">
        <v>28.57</v>
      </c>
      <c r="L1231" s="406">
        <v>-109044393.39</v>
      </c>
      <c r="M1231" s="406"/>
    </row>
    <row r="1232" spans="1:13" ht="12.2" hidden="1" customHeight="1" outlineLevel="2" x14ac:dyDescent="0.2">
      <c r="A1232" s="397" t="s">
        <v>3374</v>
      </c>
      <c r="B1232" s="397" t="s">
        <v>1245</v>
      </c>
      <c r="C1232" s="397" t="s">
        <v>3667</v>
      </c>
      <c r="D1232" s="397" t="s">
        <v>2314</v>
      </c>
      <c r="E1232" s="397" t="s">
        <v>1146</v>
      </c>
      <c r="F1232" s="397" t="s">
        <v>3668</v>
      </c>
      <c r="G1232" s="397" t="s">
        <v>1146</v>
      </c>
      <c r="H1232" s="397" t="s">
        <v>1146</v>
      </c>
      <c r="I1232" s="397" t="s">
        <v>1146</v>
      </c>
      <c r="J1232" s="406"/>
      <c r="K1232" s="406">
        <v>2305.2399999999998</v>
      </c>
      <c r="L1232" s="406">
        <v>-109046698.63</v>
      </c>
      <c r="M1232" s="406"/>
    </row>
    <row r="1233" spans="1:13" ht="12.2" hidden="1" customHeight="1" outlineLevel="2" x14ac:dyDescent="0.2">
      <c r="A1233" s="397" t="s">
        <v>3374</v>
      </c>
      <c r="B1233" s="397" t="s">
        <v>1245</v>
      </c>
      <c r="C1233" s="397" t="s">
        <v>3669</v>
      </c>
      <c r="D1233" s="397" t="s">
        <v>1499</v>
      </c>
      <c r="E1233" s="397" t="s">
        <v>1146</v>
      </c>
      <c r="F1233" s="397" t="s">
        <v>3670</v>
      </c>
      <c r="G1233" s="397" t="s">
        <v>1146</v>
      </c>
      <c r="H1233" s="397" t="s">
        <v>1146</v>
      </c>
      <c r="I1233" s="397" t="s">
        <v>1146</v>
      </c>
      <c r="J1233" s="406"/>
      <c r="K1233" s="406">
        <v>29.69</v>
      </c>
      <c r="L1233" s="406">
        <v>-109046728.31999999</v>
      </c>
      <c r="M1233" s="406"/>
    </row>
    <row r="1234" spans="1:13" ht="12.2" hidden="1" customHeight="1" outlineLevel="2" x14ac:dyDescent="0.2">
      <c r="A1234" s="397" t="s">
        <v>3374</v>
      </c>
      <c r="B1234" s="397" t="s">
        <v>1245</v>
      </c>
      <c r="C1234" s="397" t="s">
        <v>3671</v>
      </c>
      <c r="D1234" s="397" t="s">
        <v>1650</v>
      </c>
      <c r="E1234" s="397" t="s">
        <v>1146</v>
      </c>
      <c r="F1234" s="397" t="s">
        <v>3672</v>
      </c>
      <c r="G1234" s="397" t="s">
        <v>1146</v>
      </c>
      <c r="H1234" s="397" t="s">
        <v>1146</v>
      </c>
      <c r="I1234" s="397" t="s">
        <v>1146</v>
      </c>
      <c r="J1234" s="406"/>
      <c r="K1234" s="406">
        <v>22250</v>
      </c>
      <c r="L1234" s="406">
        <v>-109068978.31999999</v>
      </c>
      <c r="M1234" s="406"/>
    </row>
    <row r="1235" spans="1:13" ht="12.2" hidden="1" customHeight="1" outlineLevel="2" x14ac:dyDescent="0.2">
      <c r="A1235" s="397" t="s">
        <v>3374</v>
      </c>
      <c r="B1235" s="397" t="s">
        <v>1245</v>
      </c>
      <c r="C1235" s="397" t="s">
        <v>3673</v>
      </c>
      <c r="D1235" s="397" t="s">
        <v>3674</v>
      </c>
      <c r="E1235" s="397" t="s">
        <v>1146</v>
      </c>
      <c r="F1235" s="397" t="s">
        <v>3675</v>
      </c>
      <c r="G1235" s="397" t="s">
        <v>1146</v>
      </c>
      <c r="H1235" s="397" t="s">
        <v>1146</v>
      </c>
      <c r="I1235" s="397" t="s">
        <v>1146</v>
      </c>
      <c r="J1235" s="406"/>
      <c r="K1235" s="406">
        <v>45248</v>
      </c>
      <c r="L1235" s="406">
        <v>-109114226.31999999</v>
      </c>
      <c r="M1235" s="406"/>
    </row>
    <row r="1236" spans="1:13" ht="12.2" hidden="1" customHeight="1" outlineLevel="2" x14ac:dyDescent="0.2">
      <c r="A1236" s="397" t="s">
        <v>3374</v>
      </c>
      <c r="B1236" s="397" t="s">
        <v>1440</v>
      </c>
      <c r="C1236" s="397" t="s">
        <v>3676</v>
      </c>
      <c r="D1236" s="397" t="s">
        <v>3677</v>
      </c>
      <c r="E1236" s="397" t="s">
        <v>1146</v>
      </c>
      <c r="F1236" s="397" t="s">
        <v>3678</v>
      </c>
      <c r="G1236" s="397" t="s">
        <v>1146</v>
      </c>
      <c r="H1236" s="397" t="s">
        <v>1146</v>
      </c>
      <c r="I1236" s="397" t="s">
        <v>1146</v>
      </c>
      <c r="J1236" s="406"/>
      <c r="K1236" s="406">
        <v>68028</v>
      </c>
      <c r="L1236" s="406">
        <v>-109182254.31999999</v>
      </c>
      <c r="M1236" s="406"/>
    </row>
    <row r="1237" spans="1:13" ht="12.2" hidden="1" customHeight="1" outlineLevel="2" x14ac:dyDescent="0.2">
      <c r="A1237" s="397" t="s">
        <v>3374</v>
      </c>
      <c r="B1237" s="397" t="s">
        <v>1440</v>
      </c>
      <c r="C1237" s="397" t="s">
        <v>3679</v>
      </c>
      <c r="D1237" s="397" t="s">
        <v>3680</v>
      </c>
      <c r="E1237" s="397" t="s">
        <v>1146</v>
      </c>
      <c r="F1237" s="397" t="s">
        <v>3681</v>
      </c>
      <c r="G1237" s="397" t="s">
        <v>1146</v>
      </c>
      <c r="H1237" s="397" t="s">
        <v>1146</v>
      </c>
      <c r="I1237" s="397" t="s">
        <v>1146</v>
      </c>
      <c r="J1237" s="406"/>
      <c r="K1237" s="406">
        <v>149.91</v>
      </c>
      <c r="L1237" s="406">
        <v>-109182404.23</v>
      </c>
      <c r="M1237" s="406"/>
    </row>
    <row r="1238" spans="1:13" ht="12.2" hidden="1" customHeight="1" outlineLevel="2" x14ac:dyDescent="0.2">
      <c r="A1238" s="397" t="s">
        <v>3374</v>
      </c>
      <c r="B1238" s="397" t="s">
        <v>1440</v>
      </c>
      <c r="C1238" s="397" t="s">
        <v>2356</v>
      </c>
      <c r="D1238" s="397" t="s">
        <v>2357</v>
      </c>
      <c r="E1238" s="397" t="s">
        <v>1146</v>
      </c>
      <c r="F1238" s="397" t="s">
        <v>3682</v>
      </c>
      <c r="G1238" s="397" t="s">
        <v>1146</v>
      </c>
      <c r="H1238" s="397" t="s">
        <v>1146</v>
      </c>
      <c r="I1238" s="397" t="s">
        <v>1146</v>
      </c>
      <c r="J1238" s="406"/>
      <c r="K1238" s="406">
        <v>128.47</v>
      </c>
      <c r="L1238" s="406">
        <v>-109182532.7</v>
      </c>
      <c r="M1238" s="406"/>
    </row>
    <row r="1239" spans="1:13" ht="12.2" hidden="1" customHeight="1" outlineLevel="2" x14ac:dyDescent="0.2">
      <c r="A1239" s="397" t="s">
        <v>3374</v>
      </c>
      <c r="B1239" s="397" t="s">
        <v>1440</v>
      </c>
      <c r="C1239" s="397" t="s">
        <v>3683</v>
      </c>
      <c r="D1239" s="397" t="s">
        <v>3684</v>
      </c>
      <c r="E1239" s="397" t="s">
        <v>1146</v>
      </c>
      <c r="F1239" s="397" t="s">
        <v>3685</v>
      </c>
      <c r="G1239" s="397" t="s">
        <v>1146</v>
      </c>
      <c r="H1239" s="397" t="s">
        <v>1146</v>
      </c>
      <c r="I1239" s="397" t="s">
        <v>1146</v>
      </c>
      <c r="J1239" s="406"/>
      <c r="K1239" s="406">
        <v>18.73</v>
      </c>
      <c r="L1239" s="406">
        <v>-109182551.43000001</v>
      </c>
      <c r="M1239" s="406"/>
    </row>
    <row r="1240" spans="1:13" ht="12.2" hidden="1" customHeight="1" outlineLevel="2" x14ac:dyDescent="0.2">
      <c r="A1240" s="397" t="s">
        <v>3374</v>
      </c>
      <c r="B1240" s="397" t="s">
        <v>1440</v>
      </c>
      <c r="C1240" s="397" t="s">
        <v>3686</v>
      </c>
      <c r="D1240" s="397" t="s">
        <v>3684</v>
      </c>
      <c r="E1240" s="397" t="s">
        <v>1146</v>
      </c>
      <c r="F1240" s="397" t="s">
        <v>3687</v>
      </c>
      <c r="G1240" s="397" t="s">
        <v>1146</v>
      </c>
      <c r="H1240" s="397" t="s">
        <v>1146</v>
      </c>
      <c r="I1240" s="397" t="s">
        <v>1146</v>
      </c>
      <c r="J1240" s="406"/>
      <c r="K1240" s="406">
        <v>24.82</v>
      </c>
      <c r="L1240" s="406">
        <v>-109182576.25</v>
      </c>
      <c r="M1240" s="406"/>
    </row>
    <row r="1241" spans="1:13" ht="12.2" hidden="1" customHeight="1" outlineLevel="2" x14ac:dyDescent="0.2">
      <c r="A1241" s="397" t="s">
        <v>3374</v>
      </c>
      <c r="B1241" s="397" t="s">
        <v>1440</v>
      </c>
      <c r="C1241" s="397" t="s">
        <v>3688</v>
      </c>
      <c r="D1241" s="397" t="s">
        <v>3380</v>
      </c>
      <c r="E1241" s="397" t="s">
        <v>1146</v>
      </c>
      <c r="F1241" s="397" t="s">
        <v>3689</v>
      </c>
      <c r="G1241" s="397" t="s">
        <v>1146</v>
      </c>
      <c r="H1241" s="397" t="s">
        <v>1146</v>
      </c>
      <c r="I1241" s="397" t="s">
        <v>1146</v>
      </c>
      <c r="J1241" s="406"/>
      <c r="K1241" s="406">
        <v>30.95</v>
      </c>
      <c r="L1241" s="406">
        <v>-109182607.2</v>
      </c>
      <c r="M1241" s="406"/>
    </row>
    <row r="1242" spans="1:13" ht="12.2" hidden="1" customHeight="1" outlineLevel="2" x14ac:dyDescent="0.2">
      <c r="A1242" s="397" t="s">
        <v>3374</v>
      </c>
      <c r="B1242" s="397" t="s">
        <v>1440</v>
      </c>
      <c r="C1242" s="397" t="s">
        <v>3690</v>
      </c>
      <c r="D1242" s="397" t="s">
        <v>3380</v>
      </c>
      <c r="E1242" s="397" t="s">
        <v>1146</v>
      </c>
      <c r="F1242" s="397" t="s">
        <v>3691</v>
      </c>
      <c r="G1242" s="397" t="s">
        <v>1146</v>
      </c>
      <c r="H1242" s="397" t="s">
        <v>1146</v>
      </c>
      <c r="I1242" s="397" t="s">
        <v>1146</v>
      </c>
      <c r="J1242" s="406"/>
      <c r="K1242" s="406">
        <v>497.73</v>
      </c>
      <c r="L1242" s="406">
        <v>-109183104.93000001</v>
      </c>
      <c r="M1242" s="406"/>
    </row>
    <row r="1243" spans="1:13" ht="12.2" hidden="1" customHeight="1" outlineLevel="2" x14ac:dyDescent="0.2">
      <c r="A1243" s="397" t="s">
        <v>3374</v>
      </c>
      <c r="B1243" s="397" t="s">
        <v>1440</v>
      </c>
      <c r="C1243" s="397" t="s">
        <v>3692</v>
      </c>
      <c r="D1243" s="397" t="s">
        <v>3400</v>
      </c>
      <c r="E1243" s="397" t="s">
        <v>1146</v>
      </c>
      <c r="F1243" s="397" t="s">
        <v>3693</v>
      </c>
      <c r="G1243" s="397" t="s">
        <v>1146</v>
      </c>
      <c r="H1243" s="397" t="s">
        <v>1146</v>
      </c>
      <c r="I1243" s="397" t="s">
        <v>1146</v>
      </c>
      <c r="J1243" s="406"/>
      <c r="K1243" s="406">
        <v>43500</v>
      </c>
      <c r="L1243" s="406">
        <v>-109226604.93000001</v>
      </c>
      <c r="M1243" s="406"/>
    </row>
    <row r="1244" spans="1:13" ht="12.2" hidden="1" customHeight="1" outlineLevel="2" x14ac:dyDescent="0.2">
      <c r="A1244" s="397" t="s">
        <v>3374</v>
      </c>
      <c r="B1244" s="397" t="s">
        <v>1440</v>
      </c>
      <c r="C1244" s="397" t="s">
        <v>3694</v>
      </c>
      <c r="D1244" s="397" t="s">
        <v>3400</v>
      </c>
      <c r="E1244" s="397" t="s">
        <v>1146</v>
      </c>
      <c r="F1244" s="397" t="s">
        <v>3695</v>
      </c>
      <c r="G1244" s="397" t="s">
        <v>1146</v>
      </c>
      <c r="H1244" s="397" t="s">
        <v>1146</v>
      </c>
      <c r="I1244" s="397" t="s">
        <v>1146</v>
      </c>
      <c r="J1244" s="406"/>
      <c r="K1244" s="406">
        <v>564.33000000000004</v>
      </c>
      <c r="L1244" s="406">
        <v>-109227169.26000001</v>
      </c>
      <c r="M1244" s="406"/>
    </row>
    <row r="1245" spans="1:13" ht="12.2" hidden="1" customHeight="1" outlineLevel="2" x14ac:dyDescent="0.2">
      <c r="A1245" s="397" t="s">
        <v>3374</v>
      </c>
      <c r="B1245" s="397" t="s">
        <v>1440</v>
      </c>
      <c r="C1245" s="397" t="s">
        <v>3696</v>
      </c>
      <c r="D1245" s="397" t="s">
        <v>3400</v>
      </c>
      <c r="E1245" s="397" t="s">
        <v>1146</v>
      </c>
      <c r="F1245" s="397" t="s">
        <v>3697</v>
      </c>
      <c r="G1245" s="397" t="s">
        <v>1146</v>
      </c>
      <c r="H1245" s="397" t="s">
        <v>1146</v>
      </c>
      <c r="I1245" s="397" t="s">
        <v>1146</v>
      </c>
      <c r="J1245" s="406"/>
      <c r="K1245" s="406">
        <v>1580.11</v>
      </c>
      <c r="L1245" s="406">
        <v>-109228749.37</v>
      </c>
      <c r="M1245" s="406"/>
    </row>
    <row r="1246" spans="1:13" ht="12.2" hidden="1" customHeight="1" outlineLevel="2" x14ac:dyDescent="0.2">
      <c r="A1246" s="397" t="s">
        <v>3374</v>
      </c>
      <c r="B1246" s="397" t="s">
        <v>1440</v>
      </c>
      <c r="C1246" s="397" t="s">
        <v>3698</v>
      </c>
      <c r="D1246" s="397" t="s">
        <v>3400</v>
      </c>
      <c r="E1246" s="397" t="s">
        <v>1146</v>
      </c>
      <c r="F1246" s="397" t="s">
        <v>3699</v>
      </c>
      <c r="G1246" s="397" t="s">
        <v>1146</v>
      </c>
      <c r="H1246" s="397" t="s">
        <v>1146</v>
      </c>
      <c r="I1246" s="397" t="s">
        <v>1146</v>
      </c>
      <c r="J1246" s="406"/>
      <c r="K1246" s="406">
        <v>406.31</v>
      </c>
      <c r="L1246" s="406">
        <v>-109229155.68000001</v>
      </c>
      <c r="M1246" s="406"/>
    </row>
    <row r="1247" spans="1:13" ht="12.2" hidden="1" customHeight="1" outlineLevel="2" x14ac:dyDescent="0.2">
      <c r="A1247" s="397" t="s">
        <v>3374</v>
      </c>
      <c r="B1247" s="397" t="s">
        <v>1440</v>
      </c>
      <c r="C1247" s="397" t="s">
        <v>3700</v>
      </c>
      <c r="D1247" s="397" t="s">
        <v>3400</v>
      </c>
      <c r="E1247" s="397" t="s">
        <v>1146</v>
      </c>
      <c r="F1247" s="397" t="s">
        <v>3701</v>
      </c>
      <c r="G1247" s="397" t="s">
        <v>1146</v>
      </c>
      <c r="H1247" s="397" t="s">
        <v>1146</v>
      </c>
      <c r="I1247" s="397" t="s">
        <v>1146</v>
      </c>
      <c r="J1247" s="406"/>
      <c r="K1247" s="406">
        <v>632.04</v>
      </c>
      <c r="L1247" s="406">
        <v>-109229787.72</v>
      </c>
      <c r="M1247" s="406"/>
    </row>
    <row r="1248" spans="1:13" ht="12.2" hidden="1" customHeight="1" outlineLevel="2" x14ac:dyDescent="0.2">
      <c r="A1248" s="397" t="s">
        <v>3374</v>
      </c>
      <c r="B1248" s="397" t="s">
        <v>1440</v>
      </c>
      <c r="C1248" s="397" t="s">
        <v>3702</v>
      </c>
      <c r="D1248" s="397" t="s">
        <v>3420</v>
      </c>
      <c r="E1248" s="397" t="s">
        <v>1146</v>
      </c>
      <c r="F1248" s="397" t="s">
        <v>3703</v>
      </c>
      <c r="G1248" s="397" t="s">
        <v>1146</v>
      </c>
      <c r="H1248" s="397" t="s">
        <v>1146</v>
      </c>
      <c r="I1248" s="397" t="s">
        <v>1146</v>
      </c>
      <c r="J1248" s="406"/>
      <c r="K1248" s="406">
        <v>84.42</v>
      </c>
      <c r="L1248" s="406">
        <v>-109229872.14</v>
      </c>
      <c r="M1248" s="406"/>
    </row>
    <row r="1249" spans="1:13" ht="12.2" hidden="1" customHeight="1" outlineLevel="2" x14ac:dyDescent="0.2">
      <c r="A1249" s="397" t="s">
        <v>3374</v>
      </c>
      <c r="B1249" s="397" t="s">
        <v>1440</v>
      </c>
      <c r="C1249" s="397" t="s">
        <v>2359</v>
      </c>
      <c r="D1249" s="397" t="s">
        <v>2063</v>
      </c>
      <c r="E1249" s="397" t="s">
        <v>1146</v>
      </c>
      <c r="F1249" s="397" t="s">
        <v>3704</v>
      </c>
      <c r="G1249" s="397" t="s">
        <v>1146</v>
      </c>
      <c r="H1249" s="397" t="s">
        <v>1146</v>
      </c>
      <c r="I1249" s="397" t="s">
        <v>1146</v>
      </c>
      <c r="J1249" s="406"/>
      <c r="K1249" s="406">
        <v>40.159999999999997</v>
      </c>
      <c r="L1249" s="406">
        <v>-109229912.3</v>
      </c>
      <c r="M1249" s="406"/>
    </row>
    <row r="1250" spans="1:13" ht="12.2" hidden="1" customHeight="1" outlineLevel="2" x14ac:dyDescent="0.2">
      <c r="A1250" s="397" t="s">
        <v>3374</v>
      </c>
      <c r="B1250" s="397" t="s">
        <v>1440</v>
      </c>
      <c r="C1250" s="397" t="s">
        <v>3705</v>
      </c>
      <c r="D1250" s="397" t="s">
        <v>3706</v>
      </c>
      <c r="E1250" s="397" t="s">
        <v>1146</v>
      </c>
      <c r="F1250" s="397" t="s">
        <v>3707</v>
      </c>
      <c r="G1250" s="397" t="s">
        <v>1146</v>
      </c>
      <c r="H1250" s="397" t="s">
        <v>1146</v>
      </c>
      <c r="I1250" s="397" t="s">
        <v>1146</v>
      </c>
      <c r="J1250" s="406"/>
      <c r="K1250" s="406">
        <v>20315.7</v>
      </c>
      <c r="L1250" s="406">
        <v>-109250228</v>
      </c>
      <c r="M1250" s="406"/>
    </row>
    <row r="1251" spans="1:13" ht="12.2" hidden="1" customHeight="1" outlineLevel="2" x14ac:dyDescent="0.2">
      <c r="A1251" s="397" t="s">
        <v>3374</v>
      </c>
      <c r="B1251" s="397" t="s">
        <v>1251</v>
      </c>
      <c r="C1251" s="397" t="s">
        <v>2364</v>
      </c>
      <c r="D1251" s="397" t="s">
        <v>1499</v>
      </c>
      <c r="E1251" s="397" t="s">
        <v>1146</v>
      </c>
      <c r="F1251" s="397" t="s">
        <v>3708</v>
      </c>
      <c r="G1251" s="397" t="s">
        <v>1146</v>
      </c>
      <c r="H1251" s="397" t="s">
        <v>1146</v>
      </c>
      <c r="I1251" s="397" t="s">
        <v>1146</v>
      </c>
      <c r="J1251" s="406"/>
      <c r="K1251" s="406">
        <v>33.520000000000003</v>
      </c>
      <c r="L1251" s="406">
        <v>-109250261.52</v>
      </c>
      <c r="M1251" s="406"/>
    </row>
    <row r="1252" spans="1:13" ht="12.2" hidden="1" customHeight="1" outlineLevel="2" x14ac:dyDescent="0.2">
      <c r="A1252" s="397" t="s">
        <v>3374</v>
      </c>
      <c r="B1252" s="397" t="s">
        <v>1251</v>
      </c>
      <c r="C1252" s="397" t="s">
        <v>2371</v>
      </c>
      <c r="D1252" s="397" t="s">
        <v>2291</v>
      </c>
      <c r="E1252" s="397" t="s">
        <v>1146</v>
      </c>
      <c r="F1252" s="397" t="s">
        <v>3709</v>
      </c>
      <c r="G1252" s="397" t="s">
        <v>1146</v>
      </c>
      <c r="H1252" s="397" t="s">
        <v>1146</v>
      </c>
      <c r="I1252" s="397" t="s">
        <v>1146</v>
      </c>
      <c r="J1252" s="406"/>
      <c r="K1252" s="406">
        <v>399</v>
      </c>
      <c r="L1252" s="406">
        <v>-109250660.52</v>
      </c>
      <c r="M1252" s="406"/>
    </row>
    <row r="1253" spans="1:13" ht="12.2" hidden="1" customHeight="1" outlineLevel="2" x14ac:dyDescent="0.2">
      <c r="A1253" s="397" t="s">
        <v>3374</v>
      </c>
      <c r="B1253" s="397" t="s">
        <v>1251</v>
      </c>
      <c r="C1253" s="397" t="s">
        <v>3710</v>
      </c>
      <c r="D1253" s="397" t="s">
        <v>2291</v>
      </c>
      <c r="E1253" s="397" t="s">
        <v>1146</v>
      </c>
      <c r="F1253" s="397" t="s">
        <v>3711</v>
      </c>
      <c r="G1253" s="397" t="s">
        <v>1146</v>
      </c>
      <c r="H1253" s="397" t="s">
        <v>1146</v>
      </c>
      <c r="I1253" s="397" t="s">
        <v>1146</v>
      </c>
      <c r="J1253" s="406"/>
      <c r="K1253" s="406">
        <v>330</v>
      </c>
      <c r="L1253" s="406">
        <v>-109250990.52</v>
      </c>
      <c r="M1253" s="406"/>
    </row>
    <row r="1254" spans="1:13" ht="12.2" hidden="1" customHeight="1" outlineLevel="2" x14ac:dyDescent="0.2">
      <c r="A1254" s="397" t="s">
        <v>3374</v>
      </c>
      <c r="B1254" s="397" t="s">
        <v>1251</v>
      </c>
      <c r="C1254" s="397" t="s">
        <v>2373</v>
      </c>
      <c r="D1254" s="397" t="s">
        <v>2291</v>
      </c>
      <c r="E1254" s="397" t="s">
        <v>1146</v>
      </c>
      <c r="F1254" s="397" t="s">
        <v>3712</v>
      </c>
      <c r="G1254" s="397" t="s">
        <v>1146</v>
      </c>
      <c r="H1254" s="397" t="s">
        <v>1146</v>
      </c>
      <c r="I1254" s="397" t="s">
        <v>1146</v>
      </c>
      <c r="J1254" s="406"/>
      <c r="K1254" s="406">
        <v>191</v>
      </c>
      <c r="L1254" s="406">
        <v>-109251181.52</v>
      </c>
      <c r="M1254" s="406"/>
    </row>
    <row r="1255" spans="1:13" ht="12.2" hidden="1" customHeight="1" outlineLevel="2" x14ac:dyDescent="0.2">
      <c r="A1255" s="397" t="s">
        <v>3374</v>
      </c>
      <c r="B1255" s="397" t="s">
        <v>1251</v>
      </c>
      <c r="C1255" s="397" t="s">
        <v>1679</v>
      </c>
      <c r="D1255" s="397" t="s">
        <v>1680</v>
      </c>
      <c r="E1255" s="397" t="s">
        <v>1146</v>
      </c>
      <c r="F1255" s="397" t="s">
        <v>3713</v>
      </c>
      <c r="G1255" s="397" t="s">
        <v>1146</v>
      </c>
      <c r="H1255" s="397" t="s">
        <v>1146</v>
      </c>
      <c r="I1255" s="397" t="s">
        <v>1146</v>
      </c>
      <c r="J1255" s="406"/>
      <c r="K1255" s="406">
        <v>441</v>
      </c>
      <c r="L1255" s="406">
        <v>-109251622.52</v>
      </c>
      <c r="M1255" s="406"/>
    </row>
    <row r="1256" spans="1:13" ht="12.2" hidden="1" customHeight="1" outlineLevel="2" x14ac:dyDescent="0.2">
      <c r="A1256" s="397" t="s">
        <v>3374</v>
      </c>
      <c r="B1256" s="397" t="s">
        <v>1251</v>
      </c>
      <c r="C1256" s="397" t="s">
        <v>1682</v>
      </c>
      <c r="D1256" s="397" t="s">
        <v>1683</v>
      </c>
      <c r="E1256" s="397" t="s">
        <v>1146</v>
      </c>
      <c r="F1256" s="397" t="s">
        <v>3714</v>
      </c>
      <c r="G1256" s="397" t="s">
        <v>1146</v>
      </c>
      <c r="H1256" s="397" t="s">
        <v>1146</v>
      </c>
      <c r="I1256" s="397" t="s">
        <v>1146</v>
      </c>
      <c r="J1256" s="406"/>
      <c r="K1256" s="406">
        <v>135.86000000000001</v>
      </c>
      <c r="L1256" s="406">
        <v>-109251758.38</v>
      </c>
      <c r="M1256" s="406"/>
    </row>
    <row r="1257" spans="1:13" ht="12.2" hidden="1" customHeight="1" outlineLevel="2" x14ac:dyDescent="0.2">
      <c r="A1257" s="397" t="s">
        <v>3374</v>
      </c>
      <c r="B1257" s="397" t="s">
        <v>1251</v>
      </c>
      <c r="C1257" s="397" t="s">
        <v>2376</v>
      </c>
      <c r="D1257" s="397" t="s">
        <v>2377</v>
      </c>
      <c r="E1257" s="397" t="s">
        <v>1146</v>
      </c>
      <c r="F1257" s="397" t="s">
        <v>3715</v>
      </c>
      <c r="G1257" s="397" t="s">
        <v>1146</v>
      </c>
      <c r="H1257" s="397" t="s">
        <v>1146</v>
      </c>
      <c r="I1257" s="397" t="s">
        <v>1146</v>
      </c>
      <c r="J1257" s="406"/>
      <c r="K1257" s="406">
        <v>85.79</v>
      </c>
      <c r="L1257" s="406">
        <v>-109251844.17</v>
      </c>
      <c r="M1257" s="406"/>
    </row>
    <row r="1258" spans="1:13" ht="12.2" hidden="1" customHeight="1" outlineLevel="2" x14ac:dyDescent="0.2">
      <c r="A1258" s="397" t="s">
        <v>3374</v>
      </c>
      <c r="B1258" s="397" t="s">
        <v>1251</v>
      </c>
      <c r="C1258" s="397" t="s">
        <v>2384</v>
      </c>
      <c r="D1258" s="397" t="s">
        <v>1496</v>
      </c>
      <c r="E1258" s="397" t="s">
        <v>1146</v>
      </c>
      <c r="F1258" s="397" t="s">
        <v>3716</v>
      </c>
      <c r="G1258" s="397" t="s">
        <v>1146</v>
      </c>
      <c r="H1258" s="397" t="s">
        <v>1146</v>
      </c>
      <c r="I1258" s="397" t="s">
        <v>1146</v>
      </c>
      <c r="J1258" s="406"/>
      <c r="K1258" s="406">
        <v>82.14</v>
      </c>
      <c r="L1258" s="406">
        <v>-109251926.31</v>
      </c>
      <c r="M1258" s="406"/>
    </row>
    <row r="1259" spans="1:13" ht="12.2" hidden="1" customHeight="1" outlineLevel="2" x14ac:dyDescent="0.2">
      <c r="A1259" s="397" t="s">
        <v>3374</v>
      </c>
      <c r="B1259" s="397" t="s">
        <v>1251</v>
      </c>
      <c r="C1259" s="397" t="s">
        <v>3717</v>
      </c>
      <c r="D1259" s="397" t="s">
        <v>2357</v>
      </c>
      <c r="E1259" s="397" t="s">
        <v>1146</v>
      </c>
      <c r="F1259" s="397" t="s">
        <v>3718</v>
      </c>
      <c r="G1259" s="397" t="s">
        <v>1146</v>
      </c>
      <c r="H1259" s="397" t="s">
        <v>1146</v>
      </c>
      <c r="I1259" s="397" t="s">
        <v>1146</v>
      </c>
      <c r="J1259" s="406"/>
      <c r="K1259" s="406">
        <v>113.69</v>
      </c>
      <c r="L1259" s="406">
        <v>-109252040</v>
      </c>
      <c r="M1259" s="406"/>
    </row>
    <row r="1260" spans="1:13" ht="12.2" hidden="1" customHeight="1" outlineLevel="2" x14ac:dyDescent="0.2">
      <c r="A1260" s="397" t="s">
        <v>3374</v>
      </c>
      <c r="B1260" s="397" t="s">
        <v>1451</v>
      </c>
      <c r="C1260" s="397" t="s">
        <v>3719</v>
      </c>
      <c r="D1260" s="397" t="s">
        <v>3720</v>
      </c>
      <c r="E1260" s="397" t="s">
        <v>1146</v>
      </c>
      <c r="F1260" s="397" t="s">
        <v>3721</v>
      </c>
      <c r="G1260" s="397" t="s">
        <v>1146</v>
      </c>
      <c r="H1260" s="397" t="s">
        <v>1146</v>
      </c>
      <c r="I1260" s="397" t="s">
        <v>1146</v>
      </c>
      <c r="J1260" s="406"/>
      <c r="K1260" s="406">
        <v>140.31</v>
      </c>
      <c r="L1260" s="406">
        <v>-109252180.31</v>
      </c>
      <c r="M1260" s="406"/>
    </row>
    <row r="1261" spans="1:13" ht="12.2" hidden="1" customHeight="1" outlineLevel="2" x14ac:dyDescent="0.2">
      <c r="A1261" s="397" t="s">
        <v>3374</v>
      </c>
      <c r="B1261" s="397" t="s">
        <v>1451</v>
      </c>
      <c r="C1261" s="397" t="s">
        <v>3722</v>
      </c>
      <c r="D1261" s="397" t="s">
        <v>3420</v>
      </c>
      <c r="E1261" s="397" t="s">
        <v>1146</v>
      </c>
      <c r="F1261" s="397" t="s">
        <v>3723</v>
      </c>
      <c r="G1261" s="397" t="s">
        <v>1146</v>
      </c>
      <c r="H1261" s="397" t="s">
        <v>1146</v>
      </c>
      <c r="I1261" s="397" t="s">
        <v>1146</v>
      </c>
      <c r="J1261" s="406"/>
      <c r="K1261" s="406">
        <v>2.38</v>
      </c>
      <c r="L1261" s="406">
        <v>-109252182.69</v>
      </c>
      <c r="M1261" s="406"/>
    </row>
    <row r="1262" spans="1:13" ht="12.2" hidden="1" customHeight="1" outlineLevel="2" x14ac:dyDescent="0.2">
      <c r="A1262" s="397" t="s">
        <v>3374</v>
      </c>
      <c r="B1262" s="397" t="s">
        <v>1451</v>
      </c>
      <c r="C1262" s="397" t="s">
        <v>3724</v>
      </c>
      <c r="D1262" s="397" t="s">
        <v>3725</v>
      </c>
      <c r="E1262" s="397" t="s">
        <v>1146</v>
      </c>
      <c r="F1262" s="397" t="s">
        <v>3726</v>
      </c>
      <c r="G1262" s="397" t="s">
        <v>1146</v>
      </c>
      <c r="H1262" s="397" t="s">
        <v>1146</v>
      </c>
      <c r="I1262" s="397" t="s">
        <v>1146</v>
      </c>
      <c r="J1262" s="406"/>
      <c r="K1262" s="406">
        <v>25960.41</v>
      </c>
      <c r="L1262" s="406">
        <v>-109278143.09999999</v>
      </c>
      <c r="M1262" s="406"/>
    </row>
    <row r="1263" spans="1:13" ht="12.2" hidden="1" customHeight="1" outlineLevel="2" x14ac:dyDescent="0.2">
      <c r="A1263" s="397" t="s">
        <v>3374</v>
      </c>
      <c r="B1263" s="397" t="s">
        <v>1451</v>
      </c>
      <c r="C1263" s="397" t="s">
        <v>3727</v>
      </c>
      <c r="D1263" s="397" t="s">
        <v>3380</v>
      </c>
      <c r="E1263" s="397" t="s">
        <v>1146</v>
      </c>
      <c r="F1263" s="397" t="s">
        <v>3728</v>
      </c>
      <c r="G1263" s="397" t="s">
        <v>1146</v>
      </c>
      <c r="H1263" s="397" t="s">
        <v>1146</v>
      </c>
      <c r="I1263" s="397" t="s">
        <v>1146</v>
      </c>
      <c r="J1263" s="406"/>
      <c r="K1263" s="406">
        <v>40.67</v>
      </c>
      <c r="L1263" s="406">
        <v>-109278183.77</v>
      </c>
      <c r="M1263" s="406"/>
    </row>
    <row r="1264" spans="1:13" ht="12.2" hidden="1" customHeight="1" outlineLevel="2" x14ac:dyDescent="0.2">
      <c r="A1264" s="397" t="s">
        <v>3374</v>
      </c>
      <c r="B1264" s="397" t="s">
        <v>1451</v>
      </c>
      <c r="C1264" s="397" t="s">
        <v>3729</v>
      </c>
      <c r="D1264" s="397" t="s">
        <v>3380</v>
      </c>
      <c r="E1264" s="397" t="s">
        <v>1146</v>
      </c>
      <c r="F1264" s="397" t="s">
        <v>3730</v>
      </c>
      <c r="G1264" s="397" t="s">
        <v>1146</v>
      </c>
      <c r="H1264" s="397" t="s">
        <v>1146</v>
      </c>
      <c r="I1264" s="397" t="s">
        <v>1146</v>
      </c>
      <c r="J1264" s="406"/>
      <c r="K1264" s="406">
        <v>32.880000000000003</v>
      </c>
      <c r="L1264" s="406">
        <v>-109278216.65000001</v>
      </c>
      <c r="M1264" s="406"/>
    </row>
    <row r="1265" spans="1:13" ht="12.2" hidden="1" customHeight="1" outlineLevel="2" x14ac:dyDescent="0.2">
      <c r="A1265" s="397" t="s">
        <v>3374</v>
      </c>
      <c r="B1265" s="397" t="s">
        <v>1451</v>
      </c>
      <c r="C1265" s="397" t="s">
        <v>3731</v>
      </c>
      <c r="D1265" s="397" t="s">
        <v>2402</v>
      </c>
      <c r="E1265" s="397" t="s">
        <v>1146</v>
      </c>
      <c r="F1265" s="397" t="s">
        <v>3732</v>
      </c>
      <c r="G1265" s="397" t="s">
        <v>1146</v>
      </c>
      <c r="H1265" s="397" t="s">
        <v>1146</v>
      </c>
      <c r="I1265" s="397" t="s">
        <v>1146</v>
      </c>
      <c r="J1265" s="406"/>
      <c r="K1265" s="406">
        <v>560.84</v>
      </c>
      <c r="L1265" s="406">
        <v>-109278777.48999999</v>
      </c>
      <c r="M1265" s="406"/>
    </row>
    <row r="1266" spans="1:13" ht="12.2" hidden="1" customHeight="1" outlineLevel="2" x14ac:dyDescent="0.2">
      <c r="A1266" s="397" t="s">
        <v>3374</v>
      </c>
      <c r="B1266" s="397" t="s">
        <v>1451</v>
      </c>
      <c r="C1266" s="397" t="s">
        <v>2401</v>
      </c>
      <c r="D1266" s="397" t="s">
        <v>2402</v>
      </c>
      <c r="E1266" s="397" t="s">
        <v>1146</v>
      </c>
      <c r="F1266" s="397" t="s">
        <v>3733</v>
      </c>
      <c r="G1266" s="397" t="s">
        <v>1146</v>
      </c>
      <c r="H1266" s="397" t="s">
        <v>1146</v>
      </c>
      <c r="I1266" s="397" t="s">
        <v>1146</v>
      </c>
      <c r="J1266" s="406"/>
      <c r="K1266" s="406">
        <v>542.58000000000004</v>
      </c>
      <c r="L1266" s="406">
        <v>-109279320.06999999</v>
      </c>
      <c r="M1266" s="406"/>
    </row>
    <row r="1267" spans="1:13" ht="12.2" hidden="1" customHeight="1" outlineLevel="2" x14ac:dyDescent="0.2">
      <c r="A1267" s="397" t="s">
        <v>3374</v>
      </c>
      <c r="B1267" s="397" t="s">
        <v>1451</v>
      </c>
      <c r="C1267" s="397" t="s">
        <v>2409</v>
      </c>
      <c r="D1267" s="397" t="s">
        <v>1350</v>
      </c>
      <c r="E1267" s="397" t="s">
        <v>1146</v>
      </c>
      <c r="F1267" s="397" t="s">
        <v>2410</v>
      </c>
      <c r="G1267" s="397" t="s">
        <v>1146</v>
      </c>
      <c r="H1267" s="397" t="s">
        <v>1146</v>
      </c>
      <c r="I1267" s="397" t="s">
        <v>1146</v>
      </c>
      <c r="J1267" s="406"/>
      <c r="K1267" s="406">
        <v>5902.28</v>
      </c>
      <c r="L1267" s="406">
        <v>-109285222.34999999</v>
      </c>
      <c r="M1267" s="406"/>
    </row>
    <row r="1268" spans="1:13" ht="12.2" hidden="1" customHeight="1" outlineLevel="2" x14ac:dyDescent="0.2">
      <c r="A1268" s="397" t="s">
        <v>3374</v>
      </c>
      <c r="B1268" s="397" t="s">
        <v>1451</v>
      </c>
      <c r="C1268" s="397" t="s">
        <v>3734</v>
      </c>
      <c r="D1268" s="397" t="s">
        <v>3602</v>
      </c>
      <c r="E1268" s="397" t="s">
        <v>1146</v>
      </c>
      <c r="F1268" s="397" t="s">
        <v>3735</v>
      </c>
      <c r="G1268" s="397" t="s">
        <v>1146</v>
      </c>
      <c r="H1268" s="397" t="s">
        <v>1146</v>
      </c>
      <c r="I1268" s="397" t="s">
        <v>1146</v>
      </c>
      <c r="J1268" s="406"/>
      <c r="K1268" s="406">
        <v>4575.37</v>
      </c>
      <c r="L1268" s="406">
        <v>-109289797.72</v>
      </c>
      <c r="M1268" s="406"/>
    </row>
    <row r="1269" spans="1:13" ht="12.2" hidden="1" customHeight="1" outlineLevel="2" x14ac:dyDescent="0.2">
      <c r="A1269" s="397" t="s">
        <v>3374</v>
      </c>
      <c r="B1269" s="397" t="s">
        <v>1255</v>
      </c>
      <c r="C1269" s="397" t="s">
        <v>2414</v>
      </c>
      <c r="D1269" s="397" t="s">
        <v>2415</v>
      </c>
      <c r="E1269" s="397" t="s">
        <v>1146</v>
      </c>
      <c r="F1269" s="397" t="s">
        <v>3736</v>
      </c>
      <c r="G1269" s="397" t="s">
        <v>1146</v>
      </c>
      <c r="H1269" s="397" t="s">
        <v>1146</v>
      </c>
      <c r="I1269" s="397" t="s">
        <v>1146</v>
      </c>
      <c r="J1269" s="406"/>
      <c r="K1269" s="406">
        <v>27.13</v>
      </c>
      <c r="L1269" s="406">
        <v>-109289824.84999999</v>
      </c>
      <c r="M1269" s="406"/>
    </row>
    <row r="1270" spans="1:13" ht="12.2" hidden="1" customHeight="1" outlineLevel="2" x14ac:dyDescent="0.2">
      <c r="A1270" s="397" t="s">
        <v>3374</v>
      </c>
      <c r="B1270" s="397" t="s">
        <v>1255</v>
      </c>
      <c r="C1270" s="397" t="s">
        <v>2419</v>
      </c>
      <c r="D1270" s="397" t="s">
        <v>2420</v>
      </c>
      <c r="E1270" s="397" t="s">
        <v>1146</v>
      </c>
      <c r="F1270" s="397" t="s">
        <v>3737</v>
      </c>
      <c r="G1270" s="397" t="s">
        <v>1146</v>
      </c>
      <c r="H1270" s="397" t="s">
        <v>1146</v>
      </c>
      <c r="I1270" s="397" t="s">
        <v>1146</v>
      </c>
      <c r="J1270" s="406"/>
      <c r="K1270" s="406">
        <v>564.33000000000004</v>
      </c>
      <c r="L1270" s="406">
        <v>-109290389.18000001</v>
      </c>
      <c r="M1270" s="406"/>
    </row>
    <row r="1271" spans="1:13" ht="12.2" hidden="1" customHeight="1" outlineLevel="2" x14ac:dyDescent="0.2">
      <c r="A1271" s="397" t="s">
        <v>3374</v>
      </c>
      <c r="B1271" s="397" t="s">
        <v>1255</v>
      </c>
      <c r="C1271" s="397" t="s">
        <v>2422</v>
      </c>
      <c r="D1271" s="397" t="s">
        <v>2423</v>
      </c>
      <c r="E1271" s="397" t="s">
        <v>1146</v>
      </c>
      <c r="F1271" s="397" t="s">
        <v>3738</v>
      </c>
      <c r="G1271" s="397" t="s">
        <v>1146</v>
      </c>
      <c r="H1271" s="397" t="s">
        <v>1146</v>
      </c>
      <c r="I1271" s="397" t="s">
        <v>1146</v>
      </c>
      <c r="J1271" s="406"/>
      <c r="K1271" s="406">
        <v>1316.57</v>
      </c>
      <c r="L1271" s="406">
        <v>-109291705.75</v>
      </c>
      <c r="M1271" s="406"/>
    </row>
    <row r="1272" spans="1:13" ht="12.2" hidden="1" customHeight="1" outlineLevel="2" x14ac:dyDescent="0.2">
      <c r="A1272" s="397" t="s">
        <v>3374</v>
      </c>
      <c r="B1272" s="397" t="s">
        <v>1255</v>
      </c>
      <c r="C1272" s="397" t="s">
        <v>3739</v>
      </c>
      <c r="D1272" s="397" t="s">
        <v>3740</v>
      </c>
      <c r="E1272" s="397" t="s">
        <v>1146</v>
      </c>
      <c r="F1272" s="397" t="s">
        <v>3741</v>
      </c>
      <c r="G1272" s="397" t="s">
        <v>1146</v>
      </c>
      <c r="H1272" s="397" t="s">
        <v>1146</v>
      </c>
      <c r="I1272" s="397" t="s">
        <v>1146</v>
      </c>
      <c r="J1272" s="406"/>
      <c r="K1272" s="406">
        <v>127</v>
      </c>
      <c r="L1272" s="406">
        <v>-109291832.75</v>
      </c>
      <c r="M1272" s="406"/>
    </row>
    <row r="1273" spans="1:13" ht="12.2" hidden="1" customHeight="1" outlineLevel="2" x14ac:dyDescent="0.2">
      <c r="A1273" s="397" t="s">
        <v>3374</v>
      </c>
      <c r="B1273" s="397" t="s">
        <v>1255</v>
      </c>
      <c r="C1273" s="397" t="s">
        <v>3742</v>
      </c>
      <c r="D1273" s="397" t="s">
        <v>3740</v>
      </c>
      <c r="E1273" s="397" t="s">
        <v>1146</v>
      </c>
      <c r="F1273" s="397" t="s">
        <v>3743</v>
      </c>
      <c r="G1273" s="397" t="s">
        <v>1146</v>
      </c>
      <c r="H1273" s="397" t="s">
        <v>1146</v>
      </c>
      <c r="I1273" s="397" t="s">
        <v>1146</v>
      </c>
      <c r="J1273" s="406"/>
      <c r="K1273" s="406">
        <v>1500</v>
      </c>
      <c r="L1273" s="406">
        <v>-109293332.75</v>
      </c>
      <c r="M1273" s="406"/>
    </row>
    <row r="1274" spans="1:13" ht="12.2" hidden="1" customHeight="1" outlineLevel="2" x14ac:dyDescent="0.2">
      <c r="A1274" s="397" t="s">
        <v>3374</v>
      </c>
      <c r="B1274" s="397" t="s">
        <v>1255</v>
      </c>
      <c r="C1274" s="397" t="s">
        <v>3744</v>
      </c>
      <c r="D1274" s="397" t="s">
        <v>3380</v>
      </c>
      <c r="E1274" s="397" t="s">
        <v>1146</v>
      </c>
      <c r="F1274" s="397" t="s">
        <v>3745</v>
      </c>
      <c r="G1274" s="397" t="s">
        <v>1146</v>
      </c>
      <c r="H1274" s="397" t="s">
        <v>1146</v>
      </c>
      <c r="I1274" s="397" t="s">
        <v>1146</v>
      </c>
      <c r="J1274" s="406"/>
      <c r="K1274" s="406">
        <v>1.81</v>
      </c>
      <c r="L1274" s="406">
        <v>-109293334.56</v>
      </c>
      <c r="M1274" s="406"/>
    </row>
    <row r="1275" spans="1:13" ht="12.2" hidden="1" customHeight="1" outlineLevel="2" x14ac:dyDescent="0.2">
      <c r="A1275" s="397" t="s">
        <v>3374</v>
      </c>
      <c r="B1275" s="397" t="s">
        <v>1255</v>
      </c>
      <c r="C1275" s="397" t="s">
        <v>3746</v>
      </c>
      <c r="D1275" s="397" t="s">
        <v>2449</v>
      </c>
      <c r="E1275" s="397" t="s">
        <v>1146</v>
      </c>
      <c r="F1275" s="397" t="s">
        <v>3747</v>
      </c>
      <c r="G1275" s="397" t="s">
        <v>1146</v>
      </c>
      <c r="H1275" s="397" t="s">
        <v>1146</v>
      </c>
      <c r="I1275" s="397" t="s">
        <v>1146</v>
      </c>
      <c r="J1275" s="406"/>
      <c r="K1275" s="406">
        <v>41.14</v>
      </c>
      <c r="L1275" s="406">
        <v>-109293375.7</v>
      </c>
      <c r="M1275" s="406"/>
    </row>
    <row r="1276" spans="1:13" ht="12.2" hidden="1" customHeight="1" outlineLevel="2" x14ac:dyDescent="0.2">
      <c r="A1276" s="397" t="s">
        <v>3374</v>
      </c>
      <c r="B1276" s="397" t="s">
        <v>1255</v>
      </c>
      <c r="C1276" s="397" t="s">
        <v>2432</v>
      </c>
      <c r="D1276" s="397" t="s">
        <v>2433</v>
      </c>
      <c r="E1276" s="397" t="s">
        <v>1146</v>
      </c>
      <c r="F1276" s="397" t="s">
        <v>3748</v>
      </c>
      <c r="G1276" s="397" t="s">
        <v>1146</v>
      </c>
      <c r="H1276" s="397" t="s">
        <v>1146</v>
      </c>
      <c r="I1276" s="397" t="s">
        <v>1146</v>
      </c>
      <c r="J1276" s="406"/>
      <c r="K1276" s="406">
        <v>204.39</v>
      </c>
      <c r="L1276" s="406">
        <v>-109293580.09</v>
      </c>
      <c r="M1276" s="406"/>
    </row>
    <row r="1277" spans="1:13" ht="12.2" hidden="1" customHeight="1" outlineLevel="2" x14ac:dyDescent="0.2">
      <c r="A1277" s="397" t="s">
        <v>3374</v>
      </c>
      <c r="B1277" s="397" t="s">
        <v>1255</v>
      </c>
      <c r="C1277" s="397" t="s">
        <v>1709</v>
      </c>
      <c r="D1277" s="397" t="s">
        <v>1538</v>
      </c>
      <c r="E1277" s="397" t="s">
        <v>1146</v>
      </c>
      <c r="F1277" s="397" t="s">
        <v>3749</v>
      </c>
      <c r="G1277" s="397" t="s">
        <v>1146</v>
      </c>
      <c r="H1277" s="397" t="s">
        <v>1146</v>
      </c>
      <c r="I1277" s="397" t="s">
        <v>1146</v>
      </c>
      <c r="J1277" s="406"/>
      <c r="K1277" s="406">
        <v>101</v>
      </c>
      <c r="L1277" s="406">
        <v>-109293681.09</v>
      </c>
      <c r="M1277" s="406"/>
    </row>
    <row r="1278" spans="1:13" ht="12.2" hidden="1" customHeight="1" outlineLevel="2" x14ac:dyDescent="0.2">
      <c r="A1278" s="397" t="s">
        <v>3374</v>
      </c>
      <c r="B1278" s="397" t="s">
        <v>1267</v>
      </c>
      <c r="C1278" s="397" t="s">
        <v>1711</v>
      </c>
      <c r="D1278" s="397" t="s">
        <v>1688</v>
      </c>
      <c r="E1278" s="397" t="s">
        <v>1146</v>
      </c>
      <c r="F1278" s="397" t="s">
        <v>3750</v>
      </c>
      <c r="G1278" s="397" t="s">
        <v>1146</v>
      </c>
      <c r="H1278" s="397" t="s">
        <v>1146</v>
      </c>
      <c r="I1278" s="397" t="s">
        <v>1146</v>
      </c>
      <c r="J1278" s="406"/>
      <c r="K1278" s="406">
        <v>114.26</v>
      </c>
      <c r="L1278" s="406">
        <v>-109293795.34999999</v>
      </c>
      <c r="M1278" s="406"/>
    </row>
    <row r="1279" spans="1:13" ht="12.2" hidden="1" customHeight="1" outlineLevel="2" x14ac:dyDescent="0.2">
      <c r="A1279" s="397" t="s">
        <v>3374</v>
      </c>
      <c r="B1279" s="397" t="s">
        <v>1267</v>
      </c>
      <c r="C1279" s="397" t="s">
        <v>3751</v>
      </c>
      <c r="D1279" s="397" t="s">
        <v>2475</v>
      </c>
      <c r="E1279" s="397" t="s">
        <v>1146</v>
      </c>
      <c r="F1279" s="397" t="s">
        <v>3752</v>
      </c>
      <c r="G1279" s="397" t="s">
        <v>1146</v>
      </c>
      <c r="H1279" s="397" t="s">
        <v>1146</v>
      </c>
      <c r="I1279" s="397" t="s">
        <v>1146</v>
      </c>
      <c r="J1279" s="406"/>
      <c r="K1279" s="406">
        <v>57.92</v>
      </c>
      <c r="L1279" s="406">
        <v>-109293853.27</v>
      </c>
      <c r="M1279" s="406"/>
    </row>
    <row r="1280" spans="1:13" ht="12.2" hidden="1" customHeight="1" outlineLevel="2" x14ac:dyDescent="0.2">
      <c r="A1280" s="397" t="s">
        <v>3374</v>
      </c>
      <c r="B1280" s="397" t="s">
        <v>1267</v>
      </c>
      <c r="C1280" s="397" t="s">
        <v>3753</v>
      </c>
      <c r="D1280" s="397" t="s">
        <v>3400</v>
      </c>
      <c r="E1280" s="397" t="s">
        <v>1146</v>
      </c>
      <c r="F1280" s="397" t="s">
        <v>3754</v>
      </c>
      <c r="G1280" s="397" t="s">
        <v>1146</v>
      </c>
      <c r="H1280" s="397" t="s">
        <v>1146</v>
      </c>
      <c r="I1280" s="397" t="s">
        <v>1146</v>
      </c>
      <c r="J1280" s="406"/>
      <c r="K1280" s="406">
        <v>1550</v>
      </c>
      <c r="L1280" s="406">
        <v>-109295403.27</v>
      </c>
      <c r="M1280" s="406"/>
    </row>
    <row r="1281" spans="1:13" ht="12.2" hidden="1" customHeight="1" outlineLevel="2" x14ac:dyDescent="0.2">
      <c r="A1281" s="397" t="s">
        <v>3374</v>
      </c>
      <c r="B1281" s="397" t="s">
        <v>1267</v>
      </c>
      <c r="C1281" s="397" t="s">
        <v>2448</v>
      </c>
      <c r="D1281" s="397" t="s">
        <v>2449</v>
      </c>
      <c r="E1281" s="397" t="s">
        <v>1146</v>
      </c>
      <c r="F1281" s="397" t="s">
        <v>3755</v>
      </c>
      <c r="G1281" s="397" t="s">
        <v>1146</v>
      </c>
      <c r="H1281" s="397" t="s">
        <v>1146</v>
      </c>
      <c r="I1281" s="397" t="s">
        <v>1146</v>
      </c>
      <c r="J1281" s="406"/>
      <c r="K1281" s="406">
        <v>29.77</v>
      </c>
      <c r="L1281" s="406">
        <v>-109295433.04000001</v>
      </c>
      <c r="M1281" s="406"/>
    </row>
    <row r="1282" spans="1:13" ht="12.2" hidden="1" customHeight="1" outlineLevel="2" x14ac:dyDescent="0.2">
      <c r="A1282" s="397" t="s">
        <v>3374</v>
      </c>
      <c r="B1282" s="397" t="s">
        <v>1267</v>
      </c>
      <c r="C1282" s="397" t="s">
        <v>2451</v>
      </c>
      <c r="D1282" s="397" t="s">
        <v>2452</v>
      </c>
      <c r="E1282" s="397" t="s">
        <v>1146</v>
      </c>
      <c r="F1282" s="397" t="s">
        <v>3756</v>
      </c>
      <c r="G1282" s="397" t="s">
        <v>1146</v>
      </c>
      <c r="H1282" s="397" t="s">
        <v>1146</v>
      </c>
      <c r="I1282" s="397" t="s">
        <v>1146</v>
      </c>
      <c r="J1282" s="406"/>
      <c r="K1282" s="406">
        <v>18</v>
      </c>
      <c r="L1282" s="406">
        <v>-109295451.04000001</v>
      </c>
      <c r="M1282" s="406"/>
    </row>
    <row r="1283" spans="1:13" ht="12.2" hidden="1" customHeight="1" outlineLevel="2" x14ac:dyDescent="0.2">
      <c r="A1283" s="397" t="s">
        <v>3374</v>
      </c>
      <c r="B1283" s="397" t="s">
        <v>1267</v>
      </c>
      <c r="C1283" s="397" t="s">
        <v>3757</v>
      </c>
      <c r="D1283" s="397" t="s">
        <v>3758</v>
      </c>
      <c r="E1283" s="397" t="s">
        <v>1146</v>
      </c>
      <c r="F1283" s="397" t="s">
        <v>3759</v>
      </c>
      <c r="G1283" s="397" t="s">
        <v>1146</v>
      </c>
      <c r="H1283" s="397" t="s">
        <v>1146</v>
      </c>
      <c r="I1283" s="397" t="s">
        <v>1146</v>
      </c>
      <c r="J1283" s="406"/>
      <c r="K1283" s="406">
        <v>16.239999999999998</v>
      </c>
      <c r="L1283" s="406">
        <v>-109295467.28</v>
      </c>
      <c r="M1283" s="406"/>
    </row>
    <row r="1284" spans="1:13" ht="12.2" hidden="1" customHeight="1" outlineLevel="2" x14ac:dyDescent="0.2">
      <c r="A1284" s="397" t="s">
        <v>3374</v>
      </c>
      <c r="B1284" s="397" t="s">
        <v>1276</v>
      </c>
      <c r="C1284" s="397" t="s">
        <v>3760</v>
      </c>
      <c r="D1284" s="397" t="s">
        <v>3449</v>
      </c>
      <c r="E1284" s="397" t="s">
        <v>1146</v>
      </c>
      <c r="F1284" s="397" t="s">
        <v>3761</v>
      </c>
      <c r="G1284" s="397" t="s">
        <v>1146</v>
      </c>
      <c r="H1284" s="397" t="s">
        <v>1146</v>
      </c>
      <c r="I1284" s="397" t="s">
        <v>1146</v>
      </c>
      <c r="J1284" s="406"/>
      <c r="K1284" s="406">
        <v>77.400000000000006</v>
      </c>
      <c r="L1284" s="406">
        <v>-109295544.68000001</v>
      </c>
      <c r="M1284" s="406"/>
    </row>
    <row r="1285" spans="1:13" ht="12.2" hidden="1" customHeight="1" outlineLevel="2" x14ac:dyDescent="0.2">
      <c r="A1285" s="397" t="s">
        <v>3374</v>
      </c>
      <c r="B1285" s="397" t="s">
        <v>1276</v>
      </c>
      <c r="C1285" s="397" t="s">
        <v>3762</v>
      </c>
      <c r="D1285" s="397" t="s">
        <v>3380</v>
      </c>
      <c r="E1285" s="397" t="s">
        <v>1146</v>
      </c>
      <c r="F1285" s="397" t="s">
        <v>3763</v>
      </c>
      <c r="G1285" s="397" t="s">
        <v>1146</v>
      </c>
      <c r="H1285" s="397" t="s">
        <v>1146</v>
      </c>
      <c r="I1285" s="397" t="s">
        <v>1146</v>
      </c>
      <c r="J1285" s="406"/>
      <c r="K1285" s="406">
        <v>768.41</v>
      </c>
      <c r="L1285" s="406">
        <v>-109296313.09</v>
      </c>
      <c r="M1285" s="406"/>
    </row>
    <row r="1286" spans="1:13" ht="12.2" hidden="1" customHeight="1" outlineLevel="2" x14ac:dyDescent="0.2">
      <c r="A1286" s="397" t="s">
        <v>3374</v>
      </c>
      <c r="B1286" s="397" t="s">
        <v>1276</v>
      </c>
      <c r="C1286" s="397" t="s">
        <v>1719</v>
      </c>
      <c r="D1286" s="397" t="s">
        <v>1720</v>
      </c>
      <c r="E1286" s="397" t="s">
        <v>1146</v>
      </c>
      <c r="F1286" s="397" t="s">
        <v>3764</v>
      </c>
      <c r="G1286" s="397" t="s">
        <v>1146</v>
      </c>
      <c r="H1286" s="397" t="s">
        <v>1146</v>
      </c>
      <c r="I1286" s="397" t="s">
        <v>1146</v>
      </c>
      <c r="J1286" s="406"/>
      <c r="K1286" s="406">
        <v>13.07</v>
      </c>
      <c r="L1286" s="406">
        <v>-109296326.16</v>
      </c>
      <c r="M1286" s="406"/>
    </row>
    <row r="1287" spans="1:13" ht="12.2" hidden="1" customHeight="1" outlineLevel="2" x14ac:dyDescent="0.2">
      <c r="A1287" s="397" t="s">
        <v>3374</v>
      </c>
      <c r="B1287" s="397" t="s">
        <v>1276</v>
      </c>
      <c r="C1287" s="397" t="s">
        <v>1722</v>
      </c>
      <c r="D1287" s="397" t="s">
        <v>1723</v>
      </c>
      <c r="E1287" s="397" t="s">
        <v>1146</v>
      </c>
      <c r="F1287" s="397" t="s">
        <v>3765</v>
      </c>
      <c r="G1287" s="397" t="s">
        <v>1146</v>
      </c>
      <c r="H1287" s="397" t="s">
        <v>1146</v>
      </c>
      <c r="I1287" s="397" t="s">
        <v>1146</v>
      </c>
      <c r="J1287" s="406"/>
      <c r="K1287" s="406">
        <v>56.1</v>
      </c>
      <c r="L1287" s="406">
        <v>-109296382.26000001</v>
      </c>
      <c r="M1287" s="406"/>
    </row>
    <row r="1288" spans="1:13" ht="12.2" hidden="1" customHeight="1" outlineLevel="2" x14ac:dyDescent="0.2">
      <c r="A1288" s="397" t="s">
        <v>3374</v>
      </c>
      <c r="B1288" s="397" t="s">
        <v>1276</v>
      </c>
      <c r="C1288" s="397" t="s">
        <v>3766</v>
      </c>
      <c r="D1288" s="397" t="s">
        <v>2452</v>
      </c>
      <c r="E1288" s="397" t="s">
        <v>1146</v>
      </c>
      <c r="F1288" s="397" t="s">
        <v>3767</v>
      </c>
      <c r="G1288" s="397" t="s">
        <v>1146</v>
      </c>
      <c r="H1288" s="397" t="s">
        <v>1146</v>
      </c>
      <c r="I1288" s="397" t="s">
        <v>1146</v>
      </c>
      <c r="J1288" s="406"/>
      <c r="K1288" s="406">
        <v>246.49</v>
      </c>
      <c r="L1288" s="406">
        <v>-109296628.75</v>
      </c>
      <c r="M1288" s="406"/>
    </row>
    <row r="1289" spans="1:13" ht="12.2" hidden="1" customHeight="1" outlineLevel="2" x14ac:dyDescent="0.2">
      <c r="A1289" s="397" t="s">
        <v>3374</v>
      </c>
      <c r="B1289" s="397" t="s">
        <v>1276</v>
      </c>
      <c r="C1289" s="397" t="s">
        <v>3768</v>
      </c>
      <c r="D1289" s="397" t="s">
        <v>3769</v>
      </c>
      <c r="E1289" s="397" t="s">
        <v>1146</v>
      </c>
      <c r="F1289" s="397" t="s">
        <v>3770</v>
      </c>
      <c r="G1289" s="397" t="s">
        <v>1146</v>
      </c>
      <c r="H1289" s="397" t="s">
        <v>1146</v>
      </c>
      <c r="I1289" s="397" t="s">
        <v>1146</v>
      </c>
      <c r="J1289" s="406"/>
      <c r="K1289" s="406">
        <v>922</v>
      </c>
      <c r="L1289" s="406">
        <v>-109297550.75</v>
      </c>
      <c r="M1289" s="406"/>
    </row>
    <row r="1290" spans="1:13" ht="12.2" hidden="1" customHeight="1" outlineLevel="2" x14ac:dyDescent="0.2">
      <c r="A1290" s="397" t="s">
        <v>3374</v>
      </c>
      <c r="B1290" s="397" t="s">
        <v>1276</v>
      </c>
      <c r="C1290" s="397" t="s">
        <v>2471</v>
      </c>
      <c r="D1290" s="397" t="s">
        <v>1738</v>
      </c>
      <c r="E1290" s="397" t="s">
        <v>1146</v>
      </c>
      <c r="F1290" s="397" t="s">
        <v>3771</v>
      </c>
      <c r="G1290" s="397" t="s">
        <v>1146</v>
      </c>
      <c r="H1290" s="397" t="s">
        <v>1146</v>
      </c>
      <c r="I1290" s="397" t="s">
        <v>1146</v>
      </c>
      <c r="J1290" s="406"/>
      <c r="K1290" s="406">
        <v>23.63</v>
      </c>
      <c r="L1290" s="406">
        <v>-109297574.38</v>
      </c>
      <c r="M1290" s="406"/>
    </row>
    <row r="1291" spans="1:13" ht="12.2" hidden="1" customHeight="1" outlineLevel="2" x14ac:dyDescent="0.2">
      <c r="A1291" s="397" t="s">
        <v>3374</v>
      </c>
      <c r="B1291" s="397" t="s">
        <v>1276</v>
      </c>
      <c r="C1291" s="397" t="s">
        <v>1466</v>
      </c>
      <c r="D1291" s="397" t="s">
        <v>1467</v>
      </c>
      <c r="E1291" s="397" t="s">
        <v>1146</v>
      </c>
      <c r="F1291" s="397" t="s">
        <v>3772</v>
      </c>
      <c r="G1291" s="397" t="s">
        <v>1146</v>
      </c>
      <c r="H1291" s="397" t="s">
        <v>1146</v>
      </c>
      <c r="I1291" s="397" t="s">
        <v>1146</v>
      </c>
      <c r="J1291" s="406"/>
      <c r="K1291" s="406">
        <v>47.16</v>
      </c>
      <c r="L1291" s="406">
        <v>-109297621.54000001</v>
      </c>
      <c r="M1291" s="406"/>
    </row>
    <row r="1292" spans="1:13" ht="12.2" hidden="1" customHeight="1" outlineLevel="2" x14ac:dyDescent="0.2">
      <c r="A1292" s="397" t="s">
        <v>3374</v>
      </c>
      <c r="B1292" s="397" t="s">
        <v>1276</v>
      </c>
      <c r="C1292" s="397" t="s">
        <v>2477</v>
      </c>
      <c r="D1292" s="397" t="s">
        <v>2420</v>
      </c>
      <c r="E1292" s="397" t="s">
        <v>1146</v>
      </c>
      <c r="F1292" s="397" t="s">
        <v>3773</v>
      </c>
      <c r="G1292" s="397" t="s">
        <v>1146</v>
      </c>
      <c r="H1292" s="397" t="s">
        <v>1146</v>
      </c>
      <c r="I1292" s="397" t="s">
        <v>1146</v>
      </c>
      <c r="J1292" s="406"/>
      <c r="K1292" s="406">
        <v>100.89</v>
      </c>
      <c r="L1292" s="406">
        <v>-109297722.43000001</v>
      </c>
      <c r="M1292" s="406"/>
    </row>
    <row r="1293" spans="1:13" ht="12.2" hidden="1" customHeight="1" outlineLevel="2" x14ac:dyDescent="0.2">
      <c r="A1293" s="397" t="s">
        <v>3374</v>
      </c>
      <c r="B1293" s="397" t="s">
        <v>1276</v>
      </c>
      <c r="C1293" s="397" t="s">
        <v>3774</v>
      </c>
      <c r="D1293" s="397" t="s">
        <v>3775</v>
      </c>
      <c r="E1293" s="397" t="s">
        <v>1146</v>
      </c>
      <c r="F1293" s="397" t="s">
        <v>3776</v>
      </c>
      <c r="G1293" s="397" t="s">
        <v>1146</v>
      </c>
      <c r="H1293" s="397" t="s">
        <v>1146</v>
      </c>
      <c r="I1293" s="397" t="s">
        <v>1146</v>
      </c>
      <c r="J1293" s="406"/>
      <c r="K1293" s="406">
        <v>32</v>
      </c>
      <c r="L1293" s="406">
        <v>-109297754.43000001</v>
      </c>
      <c r="M1293" s="406"/>
    </row>
    <row r="1294" spans="1:13" ht="12.2" hidden="1" customHeight="1" outlineLevel="2" x14ac:dyDescent="0.2">
      <c r="A1294" s="397" t="s">
        <v>3374</v>
      </c>
      <c r="B1294" s="397" t="s">
        <v>1728</v>
      </c>
      <c r="C1294" s="397" t="s">
        <v>3777</v>
      </c>
      <c r="D1294" s="397" t="s">
        <v>3380</v>
      </c>
      <c r="E1294" s="397" t="s">
        <v>1146</v>
      </c>
      <c r="F1294" s="397" t="s">
        <v>3778</v>
      </c>
      <c r="G1294" s="397" t="s">
        <v>1146</v>
      </c>
      <c r="H1294" s="397" t="s">
        <v>1146</v>
      </c>
      <c r="I1294" s="397" t="s">
        <v>1146</v>
      </c>
      <c r="J1294" s="406"/>
      <c r="K1294" s="406">
        <v>450.46</v>
      </c>
      <c r="L1294" s="406">
        <v>-109298204.89</v>
      </c>
      <c r="M1294" s="406"/>
    </row>
    <row r="1295" spans="1:13" ht="12.2" hidden="1" customHeight="1" outlineLevel="2" x14ac:dyDescent="0.2">
      <c r="A1295" s="397" t="s">
        <v>3374</v>
      </c>
      <c r="B1295" s="397" t="s">
        <v>1728</v>
      </c>
      <c r="C1295" s="397" t="s">
        <v>3779</v>
      </c>
      <c r="D1295" s="397" t="s">
        <v>3400</v>
      </c>
      <c r="E1295" s="397" t="s">
        <v>1146</v>
      </c>
      <c r="F1295" s="397" t="s">
        <v>3780</v>
      </c>
      <c r="G1295" s="397" t="s">
        <v>1146</v>
      </c>
      <c r="H1295" s="397" t="s">
        <v>1146</v>
      </c>
      <c r="I1295" s="397" t="s">
        <v>1146</v>
      </c>
      <c r="J1295" s="406"/>
      <c r="K1295" s="406">
        <v>270.27999999999997</v>
      </c>
      <c r="L1295" s="406">
        <v>-109298475.17</v>
      </c>
      <c r="M1295" s="406"/>
    </row>
    <row r="1296" spans="1:13" ht="12.2" hidden="1" customHeight="1" outlineLevel="2" x14ac:dyDescent="0.2">
      <c r="A1296" s="397" t="s">
        <v>3374</v>
      </c>
      <c r="B1296" s="397" t="s">
        <v>1728</v>
      </c>
      <c r="C1296" s="397" t="s">
        <v>2489</v>
      </c>
      <c r="D1296" s="397" t="s">
        <v>2420</v>
      </c>
      <c r="E1296" s="397" t="s">
        <v>1146</v>
      </c>
      <c r="F1296" s="397" t="s">
        <v>3781</v>
      </c>
      <c r="G1296" s="397" t="s">
        <v>1146</v>
      </c>
      <c r="H1296" s="397" t="s">
        <v>1146</v>
      </c>
      <c r="I1296" s="397" t="s">
        <v>1146</v>
      </c>
      <c r="J1296" s="406"/>
      <c r="K1296" s="406">
        <v>154.99</v>
      </c>
      <c r="L1296" s="406">
        <v>-109298630.16</v>
      </c>
      <c r="M1296" s="406"/>
    </row>
    <row r="1297" spans="1:13" ht="12.2" hidden="1" customHeight="1" outlineLevel="2" x14ac:dyDescent="0.2">
      <c r="A1297" s="397" t="s">
        <v>3374</v>
      </c>
      <c r="B1297" s="397" t="s">
        <v>1728</v>
      </c>
      <c r="C1297" s="397" t="s">
        <v>3782</v>
      </c>
      <c r="D1297" s="397" t="s">
        <v>1350</v>
      </c>
      <c r="E1297" s="397" t="s">
        <v>1146</v>
      </c>
      <c r="F1297" s="397" t="s">
        <v>3783</v>
      </c>
      <c r="G1297" s="397" t="s">
        <v>1146</v>
      </c>
      <c r="H1297" s="397" t="s">
        <v>1146</v>
      </c>
      <c r="I1297" s="397" t="s">
        <v>1146</v>
      </c>
      <c r="J1297" s="406"/>
      <c r="K1297" s="406">
        <v>1837.6</v>
      </c>
      <c r="L1297" s="406">
        <v>-109300467.76000001</v>
      </c>
      <c r="M1297" s="406"/>
    </row>
    <row r="1298" spans="1:13" ht="12.2" hidden="1" customHeight="1" outlineLevel="2" x14ac:dyDescent="0.2">
      <c r="A1298" s="397" t="s">
        <v>3374</v>
      </c>
      <c r="B1298" s="397" t="s">
        <v>1728</v>
      </c>
      <c r="C1298" s="397" t="s">
        <v>3784</v>
      </c>
      <c r="D1298" s="397" t="s">
        <v>3380</v>
      </c>
      <c r="E1298" s="397" t="s">
        <v>1146</v>
      </c>
      <c r="F1298" s="397" t="s">
        <v>3785</v>
      </c>
      <c r="G1298" s="397" t="s">
        <v>1146</v>
      </c>
      <c r="H1298" s="397" t="s">
        <v>1146</v>
      </c>
      <c r="I1298" s="397" t="s">
        <v>1146</v>
      </c>
      <c r="J1298" s="406"/>
      <c r="K1298" s="406">
        <v>41.5</v>
      </c>
      <c r="L1298" s="406">
        <v>-109300509.26000001</v>
      </c>
      <c r="M1298" s="406"/>
    </row>
    <row r="1299" spans="1:13" ht="12.2" hidden="1" customHeight="1" outlineLevel="2" x14ac:dyDescent="0.2">
      <c r="A1299" s="397" t="s">
        <v>3374</v>
      </c>
      <c r="B1299" s="397" t="s">
        <v>1728</v>
      </c>
      <c r="C1299" s="397" t="s">
        <v>3786</v>
      </c>
      <c r="D1299" s="397" t="s">
        <v>3787</v>
      </c>
      <c r="E1299" s="397" t="s">
        <v>1146</v>
      </c>
      <c r="F1299" s="397" t="s">
        <v>3788</v>
      </c>
      <c r="G1299" s="397" t="s">
        <v>1146</v>
      </c>
      <c r="H1299" s="397" t="s">
        <v>1146</v>
      </c>
      <c r="I1299" s="397" t="s">
        <v>1146</v>
      </c>
      <c r="J1299" s="406"/>
      <c r="K1299" s="406">
        <v>243.25</v>
      </c>
      <c r="L1299" s="406">
        <v>-109300752.51000001</v>
      </c>
      <c r="M1299" s="406"/>
    </row>
    <row r="1300" spans="1:13" ht="12.2" hidden="1" customHeight="1" outlineLevel="2" x14ac:dyDescent="0.2">
      <c r="A1300" s="397" t="s">
        <v>3374</v>
      </c>
      <c r="B1300" s="397" t="s">
        <v>1728</v>
      </c>
      <c r="C1300" s="397" t="s">
        <v>3789</v>
      </c>
      <c r="D1300" s="397" t="s">
        <v>3564</v>
      </c>
      <c r="E1300" s="397" t="s">
        <v>1146</v>
      </c>
      <c r="F1300" s="397" t="s">
        <v>3790</v>
      </c>
      <c r="G1300" s="397" t="s">
        <v>1146</v>
      </c>
      <c r="H1300" s="397" t="s">
        <v>1146</v>
      </c>
      <c r="I1300" s="397" t="s">
        <v>1146</v>
      </c>
      <c r="J1300" s="406"/>
      <c r="K1300" s="406">
        <v>24883.41</v>
      </c>
      <c r="L1300" s="406">
        <v>-109325635.92</v>
      </c>
      <c r="M1300" s="406"/>
    </row>
    <row r="1301" spans="1:13" ht="12.2" hidden="1" customHeight="1" outlineLevel="2" x14ac:dyDescent="0.2">
      <c r="A1301" s="397" t="s">
        <v>3374</v>
      </c>
      <c r="B1301" s="397" t="s">
        <v>1282</v>
      </c>
      <c r="C1301" s="397" t="s">
        <v>2500</v>
      </c>
      <c r="D1301" s="397" t="s">
        <v>2492</v>
      </c>
      <c r="E1301" s="397" t="s">
        <v>1146</v>
      </c>
      <c r="F1301" s="397" t="s">
        <v>3791</v>
      </c>
      <c r="G1301" s="397" t="s">
        <v>1146</v>
      </c>
      <c r="H1301" s="397" t="s">
        <v>1146</v>
      </c>
      <c r="I1301" s="397" t="s">
        <v>1146</v>
      </c>
      <c r="J1301" s="406"/>
      <c r="K1301" s="406">
        <v>26.18</v>
      </c>
      <c r="L1301" s="406">
        <v>-109325662.09999999</v>
      </c>
      <c r="M1301" s="406"/>
    </row>
    <row r="1302" spans="1:13" ht="12.2" hidden="1" customHeight="1" outlineLevel="2" x14ac:dyDescent="0.2">
      <c r="A1302" s="397" t="s">
        <v>3374</v>
      </c>
      <c r="B1302" s="397" t="s">
        <v>1282</v>
      </c>
      <c r="C1302" s="397" t="s">
        <v>3792</v>
      </c>
      <c r="D1302" s="397" t="s">
        <v>3380</v>
      </c>
      <c r="E1302" s="397" t="s">
        <v>1146</v>
      </c>
      <c r="F1302" s="397" t="s">
        <v>3793</v>
      </c>
      <c r="G1302" s="397" t="s">
        <v>1146</v>
      </c>
      <c r="H1302" s="397" t="s">
        <v>1146</v>
      </c>
      <c r="I1302" s="397" t="s">
        <v>1146</v>
      </c>
      <c r="J1302" s="406"/>
      <c r="K1302" s="406">
        <v>32.299999999999997</v>
      </c>
      <c r="L1302" s="406">
        <v>-109325694.40000001</v>
      </c>
      <c r="M1302" s="406"/>
    </row>
    <row r="1303" spans="1:13" ht="12.2" hidden="1" customHeight="1" outlineLevel="2" x14ac:dyDescent="0.2">
      <c r="A1303" s="397" t="s">
        <v>3374</v>
      </c>
      <c r="B1303" s="397" t="s">
        <v>1474</v>
      </c>
      <c r="C1303" s="397" t="s">
        <v>2506</v>
      </c>
      <c r="D1303" s="397" t="s">
        <v>2507</v>
      </c>
      <c r="E1303" s="397" t="s">
        <v>1146</v>
      </c>
      <c r="F1303" s="397" t="s">
        <v>3794</v>
      </c>
      <c r="G1303" s="397" t="s">
        <v>1146</v>
      </c>
      <c r="H1303" s="397" t="s">
        <v>1146</v>
      </c>
      <c r="I1303" s="397" t="s">
        <v>1146</v>
      </c>
      <c r="J1303" s="406"/>
      <c r="K1303" s="406">
        <v>3.93</v>
      </c>
      <c r="L1303" s="406">
        <v>-109325698.33</v>
      </c>
      <c r="M1303" s="406"/>
    </row>
    <row r="1304" spans="1:13" ht="12.2" hidden="1" customHeight="1" outlineLevel="2" x14ac:dyDescent="0.2">
      <c r="A1304" s="397" t="s">
        <v>3374</v>
      </c>
      <c r="B1304" s="397" t="s">
        <v>1474</v>
      </c>
      <c r="C1304" s="397" t="s">
        <v>2646</v>
      </c>
      <c r="D1304" s="397" t="s">
        <v>2104</v>
      </c>
      <c r="E1304" s="397" t="s">
        <v>1146</v>
      </c>
      <c r="F1304" s="397" t="s">
        <v>3795</v>
      </c>
      <c r="G1304" s="397" t="s">
        <v>1146</v>
      </c>
      <c r="H1304" s="397" t="s">
        <v>1146</v>
      </c>
      <c r="I1304" s="397" t="s">
        <v>1146</v>
      </c>
      <c r="J1304" s="406"/>
      <c r="K1304" s="406">
        <v>10.42</v>
      </c>
      <c r="L1304" s="406">
        <v>-109325708.75</v>
      </c>
      <c r="M1304" s="406"/>
    </row>
    <row r="1305" spans="1:13" ht="12.2" hidden="1" customHeight="1" outlineLevel="2" x14ac:dyDescent="0.2">
      <c r="A1305" s="397" t="s">
        <v>3374</v>
      </c>
      <c r="B1305" s="397" t="s">
        <v>1474</v>
      </c>
      <c r="C1305" s="397" t="s">
        <v>1477</v>
      </c>
      <c r="D1305" s="397" t="s">
        <v>1478</v>
      </c>
      <c r="E1305" s="397" t="s">
        <v>1146</v>
      </c>
      <c r="F1305" s="397" t="s">
        <v>3796</v>
      </c>
      <c r="G1305" s="397" t="s">
        <v>1146</v>
      </c>
      <c r="H1305" s="397" t="s">
        <v>1146</v>
      </c>
      <c r="I1305" s="397" t="s">
        <v>1146</v>
      </c>
      <c r="J1305" s="406"/>
      <c r="K1305" s="406">
        <v>232.89</v>
      </c>
      <c r="L1305" s="406">
        <v>-109325941.64</v>
      </c>
      <c r="M1305" s="406"/>
    </row>
    <row r="1306" spans="1:13" ht="12.2" hidden="1" customHeight="1" outlineLevel="2" x14ac:dyDescent="0.2">
      <c r="A1306" s="397" t="s">
        <v>3374</v>
      </c>
      <c r="B1306" s="397" t="s">
        <v>1474</v>
      </c>
      <c r="C1306" s="397" t="s">
        <v>3797</v>
      </c>
      <c r="D1306" s="397" t="s">
        <v>3400</v>
      </c>
      <c r="E1306" s="397" t="s">
        <v>1146</v>
      </c>
      <c r="F1306" s="397" t="s">
        <v>3798</v>
      </c>
      <c r="G1306" s="397" t="s">
        <v>1146</v>
      </c>
      <c r="H1306" s="397" t="s">
        <v>1146</v>
      </c>
      <c r="I1306" s="397" t="s">
        <v>1146</v>
      </c>
      <c r="J1306" s="406"/>
      <c r="K1306" s="406">
        <v>591</v>
      </c>
      <c r="L1306" s="406">
        <v>-109326532.64</v>
      </c>
      <c r="M1306" s="406"/>
    </row>
    <row r="1307" spans="1:13" ht="12.2" hidden="1" customHeight="1" outlineLevel="2" x14ac:dyDescent="0.2">
      <c r="A1307" s="397" t="s">
        <v>3374</v>
      </c>
      <c r="B1307" s="397" t="s">
        <v>1474</v>
      </c>
      <c r="C1307" s="397" t="s">
        <v>3799</v>
      </c>
      <c r="D1307" s="397" t="s">
        <v>1350</v>
      </c>
      <c r="E1307" s="397" t="s">
        <v>1146</v>
      </c>
      <c r="F1307" s="397" t="s">
        <v>3800</v>
      </c>
      <c r="G1307" s="397" t="s">
        <v>1146</v>
      </c>
      <c r="H1307" s="397" t="s">
        <v>1146</v>
      </c>
      <c r="I1307" s="397" t="s">
        <v>1146</v>
      </c>
      <c r="J1307" s="406"/>
      <c r="K1307" s="406">
        <v>5918.93</v>
      </c>
      <c r="L1307" s="406">
        <v>-109332451.56999999</v>
      </c>
      <c r="M1307" s="406"/>
    </row>
    <row r="1308" spans="1:13" ht="12.2" hidden="1" customHeight="1" outlineLevel="2" x14ac:dyDescent="0.2">
      <c r="A1308" s="397" t="s">
        <v>3374</v>
      </c>
      <c r="B1308" s="397" t="s">
        <v>1474</v>
      </c>
      <c r="C1308" s="397" t="s">
        <v>2514</v>
      </c>
      <c r="D1308" s="397" t="s">
        <v>2515</v>
      </c>
      <c r="E1308" s="397" t="s">
        <v>1146</v>
      </c>
      <c r="F1308" s="397" t="s">
        <v>3801</v>
      </c>
      <c r="G1308" s="397" t="s">
        <v>1146</v>
      </c>
      <c r="H1308" s="397" t="s">
        <v>1146</v>
      </c>
      <c r="I1308" s="397" t="s">
        <v>1146</v>
      </c>
      <c r="J1308" s="406"/>
      <c r="K1308" s="406">
        <v>162.62</v>
      </c>
      <c r="L1308" s="406">
        <v>-109332614.19</v>
      </c>
      <c r="M1308" s="406"/>
    </row>
    <row r="1309" spans="1:13" ht="12.2" hidden="1" customHeight="1" outlineLevel="2" x14ac:dyDescent="0.2">
      <c r="A1309" s="397" t="s">
        <v>3374</v>
      </c>
      <c r="B1309" s="397" t="s">
        <v>1474</v>
      </c>
      <c r="C1309" s="397" t="s">
        <v>1737</v>
      </c>
      <c r="D1309" s="397" t="s">
        <v>1738</v>
      </c>
      <c r="E1309" s="397" t="s">
        <v>1146</v>
      </c>
      <c r="F1309" s="397" t="s">
        <v>3802</v>
      </c>
      <c r="G1309" s="397" t="s">
        <v>1146</v>
      </c>
      <c r="H1309" s="397" t="s">
        <v>1146</v>
      </c>
      <c r="I1309" s="397" t="s">
        <v>1146</v>
      </c>
      <c r="J1309" s="406"/>
      <c r="K1309" s="406">
        <v>60.54</v>
      </c>
      <c r="L1309" s="406">
        <v>-109332674.73</v>
      </c>
      <c r="M1309" s="406"/>
    </row>
    <row r="1310" spans="1:13" ht="12.2" hidden="1" customHeight="1" outlineLevel="2" x14ac:dyDescent="0.2">
      <c r="A1310" s="397" t="s">
        <v>3374</v>
      </c>
      <c r="B1310" s="397" t="s">
        <v>1474</v>
      </c>
      <c r="C1310" s="397" t="s">
        <v>3803</v>
      </c>
      <c r="D1310" s="397" t="s">
        <v>3420</v>
      </c>
      <c r="E1310" s="397" t="s">
        <v>1146</v>
      </c>
      <c r="F1310" s="397" t="s">
        <v>3804</v>
      </c>
      <c r="G1310" s="397" t="s">
        <v>1146</v>
      </c>
      <c r="H1310" s="397" t="s">
        <v>1146</v>
      </c>
      <c r="I1310" s="397" t="s">
        <v>1146</v>
      </c>
      <c r="J1310" s="406"/>
      <c r="K1310" s="406">
        <v>8.39</v>
      </c>
      <c r="L1310" s="406">
        <v>-109332683.12</v>
      </c>
      <c r="M1310" s="406"/>
    </row>
    <row r="1311" spans="1:13" ht="12.2" hidden="1" customHeight="1" outlineLevel="2" x14ac:dyDescent="0.2">
      <c r="A1311" s="397" t="s">
        <v>3374</v>
      </c>
      <c r="B1311" s="397" t="s">
        <v>1474</v>
      </c>
      <c r="C1311" s="397" t="s">
        <v>3805</v>
      </c>
      <c r="D1311" s="397" t="s">
        <v>3806</v>
      </c>
      <c r="E1311" s="397" t="s">
        <v>1146</v>
      </c>
      <c r="F1311" s="397" t="s">
        <v>3807</v>
      </c>
      <c r="G1311" s="397" t="s">
        <v>1146</v>
      </c>
      <c r="H1311" s="397" t="s">
        <v>1146</v>
      </c>
      <c r="I1311" s="397" t="s">
        <v>1146</v>
      </c>
      <c r="J1311" s="406"/>
      <c r="K1311" s="406">
        <v>337.85</v>
      </c>
      <c r="L1311" s="406">
        <v>-109333020.97</v>
      </c>
      <c r="M1311" s="406"/>
    </row>
    <row r="1312" spans="1:13" ht="12.2" hidden="1" customHeight="1" outlineLevel="2" x14ac:dyDescent="0.2">
      <c r="A1312" s="397" t="s">
        <v>3374</v>
      </c>
      <c r="B1312" s="397" t="s">
        <v>1293</v>
      </c>
      <c r="C1312" s="397" t="s">
        <v>3808</v>
      </c>
      <c r="D1312" s="397" t="s">
        <v>3380</v>
      </c>
      <c r="E1312" s="397" t="s">
        <v>1146</v>
      </c>
      <c r="F1312" s="397" t="s">
        <v>3809</v>
      </c>
      <c r="G1312" s="397" t="s">
        <v>1146</v>
      </c>
      <c r="H1312" s="397" t="s">
        <v>1146</v>
      </c>
      <c r="I1312" s="397" t="s">
        <v>1146</v>
      </c>
      <c r="J1312" s="406"/>
      <c r="K1312" s="406">
        <v>71.16</v>
      </c>
      <c r="L1312" s="406">
        <v>-109333092.13</v>
      </c>
      <c r="M1312" s="406"/>
    </row>
    <row r="1313" spans="1:13" ht="12.2" hidden="1" customHeight="1" outlineLevel="2" x14ac:dyDescent="0.2">
      <c r="A1313" s="397" t="s">
        <v>3374</v>
      </c>
      <c r="B1313" s="397" t="s">
        <v>1293</v>
      </c>
      <c r="C1313" s="397" t="s">
        <v>3810</v>
      </c>
      <c r="D1313" s="397" t="s">
        <v>3420</v>
      </c>
      <c r="E1313" s="397" t="s">
        <v>1146</v>
      </c>
      <c r="F1313" s="397" t="s">
        <v>3811</v>
      </c>
      <c r="G1313" s="397" t="s">
        <v>1146</v>
      </c>
      <c r="H1313" s="397" t="s">
        <v>1146</v>
      </c>
      <c r="I1313" s="397" t="s">
        <v>1146</v>
      </c>
      <c r="J1313" s="406"/>
      <c r="K1313" s="406">
        <v>4.28</v>
      </c>
      <c r="L1313" s="406">
        <v>-109333096.41</v>
      </c>
      <c r="M1313" s="406"/>
    </row>
    <row r="1314" spans="1:13" ht="12.2" hidden="1" customHeight="1" outlineLevel="2" x14ac:dyDescent="0.2">
      <c r="A1314" s="397" t="s">
        <v>3374</v>
      </c>
      <c r="B1314" s="397" t="s">
        <v>1293</v>
      </c>
      <c r="C1314" s="397" t="s">
        <v>3812</v>
      </c>
      <c r="D1314" s="397" t="s">
        <v>2536</v>
      </c>
      <c r="E1314" s="397" t="s">
        <v>1146</v>
      </c>
      <c r="F1314" s="397" t="s">
        <v>3813</v>
      </c>
      <c r="G1314" s="397" t="s">
        <v>1146</v>
      </c>
      <c r="H1314" s="397" t="s">
        <v>1146</v>
      </c>
      <c r="I1314" s="397" t="s">
        <v>1146</v>
      </c>
      <c r="J1314" s="406"/>
      <c r="K1314" s="406">
        <v>139.63999999999999</v>
      </c>
      <c r="L1314" s="406">
        <v>-109333236.05</v>
      </c>
      <c r="M1314" s="406"/>
    </row>
    <row r="1315" spans="1:13" ht="12.2" hidden="1" customHeight="1" outlineLevel="2" x14ac:dyDescent="0.2">
      <c r="A1315" s="397" t="s">
        <v>3374</v>
      </c>
      <c r="B1315" s="397" t="s">
        <v>1293</v>
      </c>
      <c r="C1315" s="397" t="s">
        <v>2538</v>
      </c>
      <c r="D1315" s="397" t="s">
        <v>2539</v>
      </c>
      <c r="E1315" s="397" t="s">
        <v>1146</v>
      </c>
      <c r="F1315" s="397" t="s">
        <v>3814</v>
      </c>
      <c r="G1315" s="397" t="s">
        <v>1146</v>
      </c>
      <c r="H1315" s="397" t="s">
        <v>1146</v>
      </c>
      <c r="I1315" s="397" t="s">
        <v>1146</v>
      </c>
      <c r="J1315" s="406"/>
      <c r="K1315" s="406">
        <v>22.34</v>
      </c>
      <c r="L1315" s="406">
        <v>-109333258.39</v>
      </c>
      <c r="M1315" s="406"/>
    </row>
    <row r="1316" spans="1:13" ht="12.2" hidden="1" customHeight="1" outlineLevel="2" x14ac:dyDescent="0.2">
      <c r="A1316" s="397" t="s">
        <v>3374</v>
      </c>
      <c r="B1316" s="397" t="s">
        <v>1293</v>
      </c>
      <c r="C1316" s="397" t="s">
        <v>2541</v>
      </c>
      <c r="D1316" s="397" t="s">
        <v>2542</v>
      </c>
      <c r="E1316" s="397" t="s">
        <v>1146</v>
      </c>
      <c r="F1316" s="397" t="s">
        <v>3815</v>
      </c>
      <c r="G1316" s="397" t="s">
        <v>1146</v>
      </c>
      <c r="H1316" s="397" t="s">
        <v>1146</v>
      </c>
      <c r="I1316" s="397" t="s">
        <v>1146</v>
      </c>
      <c r="J1316" s="406"/>
      <c r="K1316" s="406">
        <v>881.69</v>
      </c>
      <c r="L1316" s="406">
        <v>-109334140.08</v>
      </c>
      <c r="M1316" s="406"/>
    </row>
    <row r="1317" spans="1:13" ht="12.2" hidden="1" customHeight="1" outlineLevel="2" x14ac:dyDescent="0.2">
      <c r="A1317" s="397" t="s">
        <v>3374</v>
      </c>
      <c r="B1317" s="397" t="s">
        <v>1293</v>
      </c>
      <c r="C1317" s="397" t="s">
        <v>1746</v>
      </c>
      <c r="D1317" s="397" t="s">
        <v>1747</v>
      </c>
      <c r="E1317" s="397" t="s">
        <v>1146</v>
      </c>
      <c r="F1317" s="397" t="s">
        <v>3816</v>
      </c>
      <c r="G1317" s="397" t="s">
        <v>1146</v>
      </c>
      <c r="H1317" s="397" t="s">
        <v>1146</v>
      </c>
      <c r="I1317" s="397" t="s">
        <v>1146</v>
      </c>
      <c r="J1317" s="406"/>
      <c r="K1317" s="406">
        <v>341.01</v>
      </c>
      <c r="L1317" s="406">
        <v>-109334481.09</v>
      </c>
      <c r="M1317" s="406"/>
    </row>
    <row r="1318" spans="1:13" ht="12.2" hidden="1" customHeight="1" outlineLevel="2" x14ac:dyDescent="0.2">
      <c r="A1318" s="397" t="s">
        <v>3374</v>
      </c>
      <c r="B1318" s="397" t="s">
        <v>1293</v>
      </c>
      <c r="C1318" s="397" t="s">
        <v>3817</v>
      </c>
      <c r="D1318" s="397" t="s">
        <v>2536</v>
      </c>
      <c r="E1318" s="397" t="s">
        <v>1146</v>
      </c>
      <c r="F1318" s="397" t="s">
        <v>3818</v>
      </c>
      <c r="G1318" s="397" t="s">
        <v>1146</v>
      </c>
      <c r="H1318" s="397" t="s">
        <v>1146</v>
      </c>
      <c r="I1318" s="397" t="s">
        <v>1146</v>
      </c>
      <c r="J1318" s="406"/>
      <c r="K1318" s="406">
        <v>47.3</v>
      </c>
      <c r="L1318" s="406">
        <v>-109334528.39</v>
      </c>
      <c r="M1318" s="406"/>
    </row>
    <row r="1319" spans="1:13" ht="12.2" hidden="1" customHeight="1" outlineLevel="2" x14ac:dyDescent="0.2">
      <c r="A1319" s="397" t="s">
        <v>3374</v>
      </c>
      <c r="B1319" s="397" t="s">
        <v>1293</v>
      </c>
      <c r="C1319" s="397" t="s">
        <v>2545</v>
      </c>
      <c r="D1319" s="397" t="s">
        <v>1499</v>
      </c>
      <c r="E1319" s="397" t="s">
        <v>1146</v>
      </c>
      <c r="F1319" s="397" t="s">
        <v>3819</v>
      </c>
      <c r="G1319" s="397" t="s">
        <v>1146</v>
      </c>
      <c r="H1319" s="397" t="s">
        <v>1146</v>
      </c>
      <c r="I1319" s="397" t="s">
        <v>1146</v>
      </c>
      <c r="J1319" s="406"/>
      <c r="K1319" s="406">
        <v>227.68</v>
      </c>
      <c r="L1319" s="406">
        <v>-109334756.06999999</v>
      </c>
      <c r="M1319" s="406"/>
    </row>
    <row r="1320" spans="1:13" ht="12.2" hidden="1" customHeight="1" outlineLevel="1" x14ac:dyDescent="0.2">
      <c r="A1320" s="407" t="s">
        <v>3820</v>
      </c>
      <c r="J1320" s="406">
        <f>SUBTOTAL(9,J1040:J1319)</f>
        <v>0</v>
      </c>
      <c r="K1320" s="406">
        <f>SUBTOTAL(9,K1040:K1319)</f>
        <v>0</v>
      </c>
      <c r="L1320" s="406">
        <f>SUBTOTAL(9,L1040:L1319)</f>
        <v>0</v>
      </c>
      <c r="M1320" s="406"/>
    </row>
    <row r="1321" spans="1:13" ht="12.2" hidden="1" customHeight="1" outlineLevel="2" x14ac:dyDescent="0.2">
      <c r="A1321" s="397" t="s">
        <v>3821</v>
      </c>
      <c r="B1321" s="397" t="s">
        <v>1182</v>
      </c>
      <c r="C1321" s="397" t="s">
        <v>3822</v>
      </c>
      <c r="D1321" s="397" t="s">
        <v>3823</v>
      </c>
      <c r="E1321" s="397" t="s">
        <v>1146</v>
      </c>
      <c r="F1321" s="397" t="s">
        <v>3824</v>
      </c>
      <c r="G1321" s="397" t="s">
        <v>1146</v>
      </c>
      <c r="H1321" s="397" t="s">
        <v>1146</v>
      </c>
      <c r="I1321" s="397" t="s">
        <v>1146</v>
      </c>
      <c r="J1321" s="406"/>
      <c r="K1321" s="406">
        <v>106.1</v>
      </c>
      <c r="L1321" s="406">
        <v>-5537794.6799999997</v>
      </c>
      <c r="M1321" s="406"/>
    </row>
    <row r="1322" spans="1:13" ht="12.2" hidden="1" customHeight="1" outlineLevel="1" x14ac:dyDescent="0.2">
      <c r="A1322" s="407" t="s">
        <v>3825</v>
      </c>
      <c r="J1322" s="406">
        <f>SUBTOTAL(9,J1321:J1321)</f>
        <v>0</v>
      </c>
      <c r="K1322" s="406">
        <f>SUBTOTAL(9,K1321:K1321)</f>
        <v>0</v>
      </c>
      <c r="L1322" s="406">
        <f>SUBTOTAL(9,L1321:L1321)</f>
        <v>0</v>
      </c>
      <c r="M1322" s="406"/>
    </row>
    <row r="1323" spans="1:13" ht="12.2" hidden="1" customHeight="1" outlineLevel="2" x14ac:dyDescent="0.2">
      <c r="A1323" s="397" t="s">
        <v>3826</v>
      </c>
      <c r="B1323" s="397" t="s">
        <v>1165</v>
      </c>
      <c r="C1323" s="397" t="s">
        <v>3827</v>
      </c>
      <c r="D1323" s="397" t="s">
        <v>3828</v>
      </c>
      <c r="E1323" s="397" t="s">
        <v>1146</v>
      </c>
      <c r="F1323" s="397" t="s">
        <v>3829</v>
      </c>
      <c r="G1323" s="397" t="s">
        <v>1146</v>
      </c>
      <c r="H1323" s="397" t="s">
        <v>1146</v>
      </c>
      <c r="I1323" s="397" t="s">
        <v>1146</v>
      </c>
      <c r="J1323" s="406"/>
      <c r="K1323" s="406">
        <v>219.12</v>
      </c>
      <c r="L1323" s="406">
        <v>-7882820.6900000004</v>
      </c>
      <c r="M1323" s="406"/>
    </row>
    <row r="1324" spans="1:13" ht="12.2" hidden="1" customHeight="1" outlineLevel="2" x14ac:dyDescent="0.2">
      <c r="A1324" s="397" t="s">
        <v>3826</v>
      </c>
      <c r="B1324" s="397" t="s">
        <v>1189</v>
      </c>
      <c r="C1324" s="397" t="s">
        <v>2068</v>
      </c>
      <c r="D1324" s="397" t="s">
        <v>1430</v>
      </c>
      <c r="E1324" s="397" t="s">
        <v>1146</v>
      </c>
      <c r="F1324" s="397" t="s">
        <v>3830</v>
      </c>
      <c r="G1324" s="397" t="s">
        <v>1146</v>
      </c>
      <c r="H1324" s="397" t="s">
        <v>1146</v>
      </c>
      <c r="I1324" s="397" t="s">
        <v>1146</v>
      </c>
      <c r="J1324" s="406"/>
      <c r="K1324" s="406">
        <v>29.34</v>
      </c>
      <c r="L1324" s="406">
        <v>-7882850.0300000003</v>
      </c>
      <c r="M1324" s="406"/>
    </row>
    <row r="1325" spans="1:13" ht="12.2" hidden="1" customHeight="1" outlineLevel="2" x14ac:dyDescent="0.2">
      <c r="A1325" s="397" t="s">
        <v>3826</v>
      </c>
      <c r="B1325" s="397" t="s">
        <v>1276</v>
      </c>
      <c r="C1325" s="397" t="s">
        <v>3831</v>
      </c>
      <c r="D1325" s="397" t="s">
        <v>3832</v>
      </c>
      <c r="E1325" s="397" t="s">
        <v>1146</v>
      </c>
      <c r="F1325" s="397" t="s">
        <v>3833</v>
      </c>
      <c r="G1325" s="397" t="s">
        <v>1146</v>
      </c>
      <c r="H1325" s="397" t="s">
        <v>1146</v>
      </c>
      <c r="I1325" s="397" t="s">
        <v>1146</v>
      </c>
      <c r="J1325" s="406"/>
      <c r="K1325" s="406">
        <v>13.7</v>
      </c>
      <c r="L1325" s="406">
        <v>-7882863.7300000004</v>
      </c>
      <c r="M1325" s="406"/>
    </row>
    <row r="1326" spans="1:13" ht="12.2" hidden="1" customHeight="1" outlineLevel="2" x14ac:dyDescent="0.2">
      <c r="A1326" s="397" t="s">
        <v>3826</v>
      </c>
      <c r="B1326" s="397" t="s">
        <v>1474</v>
      </c>
      <c r="C1326" s="397" t="s">
        <v>3834</v>
      </c>
      <c r="D1326" s="397" t="s">
        <v>3835</v>
      </c>
      <c r="E1326" s="397" t="s">
        <v>1146</v>
      </c>
      <c r="F1326" s="397" t="s">
        <v>3836</v>
      </c>
      <c r="G1326" s="397" t="s">
        <v>1146</v>
      </c>
      <c r="H1326" s="397" t="s">
        <v>1146</v>
      </c>
      <c r="I1326" s="397" t="s">
        <v>1146</v>
      </c>
      <c r="J1326" s="406"/>
      <c r="K1326" s="406">
        <v>337.85</v>
      </c>
      <c r="L1326" s="406">
        <v>-7883201.5800000001</v>
      </c>
      <c r="M1326" s="406"/>
    </row>
    <row r="1327" spans="1:13" ht="12.2" hidden="1" customHeight="1" outlineLevel="2" x14ac:dyDescent="0.2">
      <c r="A1327" s="397" t="s">
        <v>3826</v>
      </c>
      <c r="B1327" s="397" t="s">
        <v>1293</v>
      </c>
      <c r="C1327" s="397" t="s">
        <v>3837</v>
      </c>
      <c r="D1327" s="397" t="s">
        <v>1430</v>
      </c>
      <c r="E1327" s="397" t="s">
        <v>1146</v>
      </c>
      <c r="F1327" s="397" t="s">
        <v>3838</v>
      </c>
      <c r="G1327" s="397" t="s">
        <v>1146</v>
      </c>
      <c r="H1327" s="397" t="s">
        <v>1146</v>
      </c>
      <c r="I1327" s="397" t="s">
        <v>1146</v>
      </c>
      <c r="J1327" s="406"/>
      <c r="K1327" s="406">
        <v>180.18</v>
      </c>
      <c r="L1327" s="406">
        <v>-7883381.7599999998</v>
      </c>
      <c r="M1327" s="406"/>
    </row>
    <row r="1328" spans="1:13" ht="12.2" hidden="1" customHeight="1" outlineLevel="1" x14ac:dyDescent="0.2">
      <c r="A1328" s="407" t="s">
        <v>3839</v>
      </c>
      <c r="J1328" s="406">
        <f>SUBTOTAL(9,J1323:J1327)</f>
        <v>0</v>
      </c>
      <c r="K1328" s="406">
        <f>SUBTOTAL(9,K1323:K1327)</f>
        <v>0</v>
      </c>
      <c r="L1328" s="406">
        <f>SUBTOTAL(9,L1323:L1327)</f>
        <v>0</v>
      </c>
      <c r="M1328" s="406"/>
    </row>
    <row r="1329" spans="1:13" ht="12.2" hidden="1" customHeight="1" outlineLevel="2" x14ac:dyDescent="0.2">
      <c r="A1329" s="397" t="s">
        <v>3840</v>
      </c>
      <c r="B1329" s="397" t="s">
        <v>1327</v>
      </c>
      <c r="C1329" s="397" t="s">
        <v>3841</v>
      </c>
      <c r="D1329" s="397" t="s">
        <v>1938</v>
      </c>
      <c r="E1329" s="397" t="s">
        <v>1146</v>
      </c>
      <c r="F1329" s="397" t="s">
        <v>3842</v>
      </c>
      <c r="G1329" s="397" t="s">
        <v>1146</v>
      </c>
      <c r="H1329" s="397" t="s">
        <v>1146</v>
      </c>
      <c r="I1329" s="397" t="s">
        <v>1146</v>
      </c>
      <c r="J1329" s="406"/>
      <c r="K1329" s="406">
        <v>37</v>
      </c>
      <c r="L1329" s="406">
        <v>-273531.48</v>
      </c>
      <c r="M1329" s="406"/>
    </row>
    <row r="1330" spans="1:13" ht="12.2" hidden="1" customHeight="1" outlineLevel="2" x14ac:dyDescent="0.2">
      <c r="A1330" s="397" t="s">
        <v>3840</v>
      </c>
      <c r="B1330" s="397" t="s">
        <v>1165</v>
      </c>
      <c r="C1330" s="397" t="s">
        <v>3843</v>
      </c>
      <c r="D1330" s="397" t="s">
        <v>3844</v>
      </c>
      <c r="E1330" s="397" t="s">
        <v>1146</v>
      </c>
      <c r="F1330" s="397" t="s">
        <v>3845</v>
      </c>
      <c r="G1330" s="397" t="s">
        <v>1146</v>
      </c>
      <c r="H1330" s="397" t="s">
        <v>1146</v>
      </c>
      <c r="I1330" s="397" t="s">
        <v>1146</v>
      </c>
      <c r="J1330" s="406"/>
      <c r="K1330" s="406">
        <v>2.1</v>
      </c>
      <c r="L1330" s="406">
        <v>-273533.58</v>
      </c>
      <c r="M1330" s="406"/>
    </row>
    <row r="1331" spans="1:13" ht="12.2" hidden="1" customHeight="1" outlineLevel="2" x14ac:dyDescent="0.2">
      <c r="A1331" s="397" t="s">
        <v>3840</v>
      </c>
      <c r="B1331" s="397" t="s">
        <v>1301</v>
      </c>
      <c r="C1331" s="397" t="s">
        <v>2005</v>
      </c>
      <c r="D1331" s="397" t="s">
        <v>1938</v>
      </c>
      <c r="E1331" s="397" t="s">
        <v>1146</v>
      </c>
      <c r="F1331" s="397" t="s">
        <v>3846</v>
      </c>
      <c r="G1331" s="397" t="s">
        <v>1146</v>
      </c>
      <c r="H1331" s="397" t="s">
        <v>1146</v>
      </c>
      <c r="I1331" s="397" t="s">
        <v>1146</v>
      </c>
      <c r="J1331" s="406"/>
      <c r="K1331" s="406">
        <v>17.940000000000001</v>
      </c>
      <c r="L1331" s="406">
        <v>-273551.52</v>
      </c>
      <c r="M1331" s="406"/>
    </row>
    <row r="1332" spans="1:13" ht="12.2" hidden="1" customHeight="1" outlineLevel="2" x14ac:dyDescent="0.2">
      <c r="A1332" s="397" t="s">
        <v>3840</v>
      </c>
      <c r="B1332" s="397" t="s">
        <v>1189</v>
      </c>
      <c r="C1332" s="397" t="s">
        <v>2070</v>
      </c>
      <c r="D1332" s="397" t="s">
        <v>1938</v>
      </c>
      <c r="E1332" s="397" t="s">
        <v>1146</v>
      </c>
      <c r="F1332" s="397" t="s">
        <v>3847</v>
      </c>
      <c r="G1332" s="397" t="s">
        <v>1146</v>
      </c>
      <c r="H1332" s="397" t="s">
        <v>1146</v>
      </c>
      <c r="I1332" s="397" t="s">
        <v>1146</v>
      </c>
      <c r="J1332" s="406"/>
      <c r="K1332" s="406">
        <v>24.83</v>
      </c>
      <c r="L1332" s="406">
        <v>-273576.34999999998</v>
      </c>
      <c r="M1332" s="406"/>
    </row>
    <row r="1333" spans="1:13" ht="12.2" hidden="1" customHeight="1" outlineLevel="2" x14ac:dyDescent="0.2">
      <c r="A1333" s="397" t="s">
        <v>3840</v>
      </c>
      <c r="B1333" s="397" t="s">
        <v>1197</v>
      </c>
      <c r="C1333" s="397" t="s">
        <v>3848</v>
      </c>
      <c r="D1333" s="397" t="s">
        <v>2149</v>
      </c>
      <c r="E1333" s="397" t="s">
        <v>1146</v>
      </c>
      <c r="F1333" s="397" t="s">
        <v>3849</v>
      </c>
      <c r="G1333" s="397" t="s">
        <v>1146</v>
      </c>
      <c r="H1333" s="397" t="s">
        <v>1146</v>
      </c>
      <c r="I1333" s="397" t="s">
        <v>1146</v>
      </c>
      <c r="J1333" s="406"/>
      <c r="K1333" s="406">
        <v>15.8</v>
      </c>
      <c r="L1333" s="406">
        <v>-273592.15000000002</v>
      </c>
      <c r="M1333" s="406"/>
    </row>
    <row r="1334" spans="1:13" ht="12.2" hidden="1" customHeight="1" outlineLevel="2" x14ac:dyDescent="0.2">
      <c r="A1334" s="397" t="s">
        <v>3840</v>
      </c>
      <c r="B1334" s="397" t="s">
        <v>1212</v>
      </c>
      <c r="C1334" s="397" t="s">
        <v>2148</v>
      </c>
      <c r="D1334" s="397" t="s">
        <v>2149</v>
      </c>
      <c r="E1334" s="397" t="s">
        <v>1146</v>
      </c>
      <c r="F1334" s="397" t="s">
        <v>3850</v>
      </c>
      <c r="G1334" s="397" t="s">
        <v>1146</v>
      </c>
      <c r="H1334" s="397" t="s">
        <v>1146</v>
      </c>
      <c r="I1334" s="397" t="s">
        <v>1146</v>
      </c>
      <c r="J1334" s="406"/>
      <c r="K1334" s="406">
        <v>102.71</v>
      </c>
      <c r="L1334" s="406">
        <v>-273694.86</v>
      </c>
      <c r="M1334" s="406"/>
    </row>
    <row r="1335" spans="1:13" ht="12.2" hidden="1" customHeight="1" outlineLevel="2" x14ac:dyDescent="0.2">
      <c r="A1335" s="397" t="s">
        <v>3840</v>
      </c>
      <c r="B1335" s="397" t="s">
        <v>1403</v>
      </c>
      <c r="C1335" s="397" t="s">
        <v>3851</v>
      </c>
      <c r="D1335" s="397" t="s">
        <v>3852</v>
      </c>
      <c r="E1335" s="397" t="s">
        <v>1146</v>
      </c>
      <c r="F1335" s="397" t="s">
        <v>3853</v>
      </c>
      <c r="G1335" s="397" t="s">
        <v>1146</v>
      </c>
      <c r="H1335" s="397" t="s">
        <v>1146</v>
      </c>
      <c r="I1335" s="397" t="s">
        <v>1146</v>
      </c>
      <c r="J1335" s="406"/>
      <c r="K1335" s="406">
        <v>475.1</v>
      </c>
      <c r="L1335" s="406">
        <v>-274169.96000000002</v>
      </c>
      <c r="M1335" s="406"/>
    </row>
    <row r="1336" spans="1:13" ht="12.2" hidden="1" customHeight="1" outlineLevel="2" x14ac:dyDescent="0.2">
      <c r="A1336" s="397" t="s">
        <v>3840</v>
      </c>
      <c r="B1336" s="397" t="s">
        <v>1409</v>
      </c>
      <c r="C1336" s="397" t="s">
        <v>3854</v>
      </c>
      <c r="D1336" s="397" t="s">
        <v>3855</v>
      </c>
      <c r="E1336" s="397" t="s">
        <v>1146</v>
      </c>
      <c r="F1336" s="397" t="s">
        <v>3856</v>
      </c>
      <c r="G1336" s="397" t="s">
        <v>1146</v>
      </c>
      <c r="H1336" s="397" t="s">
        <v>1146</v>
      </c>
      <c r="I1336" s="397" t="s">
        <v>1146</v>
      </c>
      <c r="J1336" s="406"/>
      <c r="K1336" s="406">
        <v>54.3</v>
      </c>
      <c r="L1336" s="406">
        <v>-274224.26</v>
      </c>
      <c r="M1336" s="406"/>
    </row>
    <row r="1337" spans="1:13" ht="12.2" hidden="1" customHeight="1" outlineLevel="2" x14ac:dyDescent="0.2">
      <c r="A1337" s="397" t="s">
        <v>3840</v>
      </c>
      <c r="B1337" s="397" t="s">
        <v>1308</v>
      </c>
      <c r="C1337" s="397" t="s">
        <v>2271</v>
      </c>
      <c r="D1337" s="397" t="s">
        <v>1938</v>
      </c>
      <c r="E1337" s="397" t="s">
        <v>1146</v>
      </c>
      <c r="F1337" s="397" t="s">
        <v>3857</v>
      </c>
      <c r="G1337" s="397" t="s">
        <v>1146</v>
      </c>
      <c r="H1337" s="397" t="s">
        <v>1146</v>
      </c>
      <c r="I1337" s="397" t="s">
        <v>1146</v>
      </c>
      <c r="J1337" s="406"/>
      <c r="K1337" s="406">
        <v>18.100000000000001</v>
      </c>
      <c r="L1337" s="406">
        <v>-274242.36</v>
      </c>
      <c r="M1337" s="406"/>
    </row>
    <row r="1338" spans="1:13" ht="12.2" hidden="1" customHeight="1" outlineLevel="2" x14ac:dyDescent="0.2">
      <c r="A1338" s="397" t="s">
        <v>3840</v>
      </c>
      <c r="B1338" s="397" t="s">
        <v>1451</v>
      </c>
      <c r="C1338" s="397" t="s">
        <v>2411</v>
      </c>
      <c r="D1338" s="397" t="s">
        <v>2412</v>
      </c>
      <c r="E1338" s="397" t="s">
        <v>1146</v>
      </c>
      <c r="F1338" s="397" t="s">
        <v>3858</v>
      </c>
      <c r="G1338" s="397" t="s">
        <v>1146</v>
      </c>
      <c r="H1338" s="397" t="s">
        <v>1146</v>
      </c>
      <c r="I1338" s="397" t="s">
        <v>1146</v>
      </c>
      <c r="J1338" s="406"/>
      <c r="K1338" s="406">
        <v>136.57</v>
      </c>
      <c r="L1338" s="406">
        <v>-274378.93</v>
      </c>
      <c r="M1338" s="406"/>
    </row>
    <row r="1339" spans="1:13" ht="12.2" hidden="1" customHeight="1" outlineLevel="2" x14ac:dyDescent="0.2">
      <c r="A1339" s="397" t="s">
        <v>3840</v>
      </c>
      <c r="B1339" s="397" t="s">
        <v>1267</v>
      </c>
      <c r="C1339" s="397" t="s">
        <v>2442</v>
      </c>
      <c r="D1339" s="397" t="s">
        <v>2443</v>
      </c>
      <c r="E1339" s="397" t="s">
        <v>1146</v>
      </c>
      <c r="F1339" s="397" t="s">
        <v>3859</v>
      </c>
      <c r="G1339" s="397" t="s">
        <v>1146</v>
      </c>
      <c r="H1339" s="397" t="s">
        <v>1146</v>
      </c>
      <c r="I1339" s="397" t="s">
        <v>1146</v>
      </c>
      <c r="J1339" s="406"/>
      <c r="K1339" s="406">
        <v>79.010000000000005</v>
      </c>
      <c r="L1339" s="406">
        <v>-274457.94</v>
      </c>
      <c r="M1339" s="406"/>
    </row>
    <row r="1340" spans="1:13" ht="12.2" hidden="1" customHeight="1" outlineLevel="2" x14ac:dyDescent="0.2">
      <c r="A1340" s="397" t="s">
        <v>3840</v>
      </c>
      <c r="B1340" s="397" t="s">
        <v>1276</v>
      </c>
      <c r="C1340" s="397" t="s">
        <v>3860</v>
      </c>
      <c r="D1340" s="397" t="s">
        <v>3861</v>
      </c>
      <c r="E1340" s="397" t="s">
        <v>1146</v>
      </c>
      <c r="F1340" s="397" t="s">
        <v>3862</v>
      </c>
      <c r="G1340" s="397" t="s">
        <v>1146</v>
      </c>
      <c r="H1340" s="397" t="s">
        <v>1146</v>
      </c>
      <c r="I1340" s="397" t="s">
        <v>1146</v>
      </c>
      <c r="J1340" s="406"/>
      <c r="K1340" s="406">
        <v>0.61</v>
      </c>
      <c r="L1340" s="406">
        <v>-274458.55</v>
      </c>
      <c r="M1340" s="406"/>
    </row>
    <row r="1341" spans="1:13" ht="12.2" hidden="1" customHeight="1" outlineLevel="2" x14ac:dyDescent="0.2">
      <c r="A1341" s="397" t="s">
        <v>3840</v>
      </c>
      <c r="B1341" s="397" t="s">
        <v>1728</v>
      </c>
      <c r="C1341" s="397" t="s">
        <v>2487</v>
      </c>
      <c r="D1341" s="397" t="s">
        <v>2443</v>
      </c>
      <c r="E1341" s="397" t="s">
        <v>1146</v>
      </c>
      <c r="F1341" s="397" t="s">
        <v>3863</v>
      </c>
      <c r="G1341" s="397" t="s">
        <v>1146</v>
      </c>
      <c r="H1341" s="397" t="s">
        <v>1146</v>
      </c>
      <c r="I1341" s="397" t="s">
        <v>1146</v>
      </c>
      <c r="J1341" s="406"/>
      <c r="K1341" s="406">
        <v>63.06</v>
      </c>
      <c r="L1341" s="406">
        <v>-274521.61</v>
      </c>
      <c r="M1341" s="406"/>
    </row>
    <row r="1342" spans="1:13" ht="12.2" hidden="1" customHeight="1" outlineLevel="2" x14ac:dyDescent="0.2">
      <c r="A1342" s="397" t="s">
        <v>3840</v>
      </c>
      <c r="B1342" s="397" t="s">
        <v>1474</v>
      </c>
      <c r="C1342" s="397" t="s">
        <v>3864</v>
      </c>
      <c r="D1342" s="397" t="s">
        <v>3865</v>
      </c>
      <c r="E1342" s="397" t="s">
        <v>1146</v>
      </c>
      <c r="F1342" s="397" t="s">
        <v>3866</v>
      </c>
      <c r="G1342" s="397" t="s">
        <v>1146</v>
      </c>
      <c r="H1342" s="397" t="s">
        <v>1146</v>
      </c>
      <c r="I1342" s="397" t="s">
        <v>1146</v>
      </c>
      <c r="J1342" s="406"/>
      <c r="K1342" s="406">
        <v>56.31</v>
      </c>
      <c r="L1342" s="406">
        <v>-274577.91999999998</v>
      </c>
      <c r="M1342" s="406"/>
    </row>
    <row r="1343" spans="1:13" ht="12.2" hidden="1" customHeight="1" outlineLevel="1" x14ac:dyDescent="0.2">
      <c r="A1343" s="407" t="s">
        <v>3867</v>
      </c>
      <c r="J1343" s="406">
        <f>SUBTOTAL(9,J1329:J1342)</f>
        <v>0</v>
      </c>
      <c r="K1343" s="406">
        <f>SUBTOTAL(9,K1329:K1342)</f>
        <v>0</v>
      </c>
      <c r="L1343" s="406">
        <f>SUBTOTAL(9,L1329:L1342)</f>
        <v>0</v>
      </c>
      <c r="M1343" s="406"/>
    </row>
    <row r="1344" spans="1:13" ht="12.2" hidden="1" customHeight="1" outlineLevel="2" x14ac:dyDescent="0.2">
      <c r="A1344" s="397" t="s">
        <v>3868</v>
      </c>
      <c r="B1344" s="397" t="s">
        <v>1327</v>
      </c>
      <c r="C1344" s="397" t="s">
        <v>1515</v>
      </c>
      <c r="D1344" s="397" t="s">
        <v>1516</v>
      </c>
      <c r="E1344" s="397" t="s">
        <v>1146</v>
      </c>
      <c r="F1344" s="397" t="s">
        <v>3869</v>
      </c>
      <c r="G1344" s="397" t="s">
        <v>1146</v>
      </c>
      <c r="H1344" s="397" t="s">
        <v>1146</v>
      </c>
      <c r="I1344" s="397" t="s">
        <v>1146</v>
      </c>
      <c r="J1344" s="406"/>
      <c r="K1344" s="406">
        <v>134.53</v>
      </c>
      <c r="L1344" s="406">
        <v>-694639.61</v>
      </c>
      <c r="M1344" s="406"/>
    </row>
    <row r="1345" spans="1:13" ht="12.2" hidden="1" customHeight="1" outlineLevel="2" x14ac:dyDescent="0.2">
      <c r="A1345" s="397" t="s">
        <v>3868</v>
      </c>
      <c r="B1345" s="397" t="s">
        <v>1165</v>
      </c>
      <c r="C1345" s="397" t="s">
        <v>3870</v>
      </c>
      <c r="D1345" s="397" t="s">
        <v>3871</v>
      </c>
      <c r="E1345" s="397" t="s">
        <v>1146</v>
      </c>
      <c r="F1345" s="397" t="s">
        <v>3872</v>
      </c>
      <c r="G1345" s="397" t="s">
        <v>1146</v>
      </c>
      <c r="H1345" s="397" t="s">
        <v>1146</v>
      </c>
      <c r="I1345" s="397" t="s">
        <v>1146</v>
      </c>
      <c r="J1345" s="406"/>
      <c r="K1345" s="406">
        <v>2.84</v>
      </c>
      <c r="L1345" s="406">
        <v>-694642.45</v>
      </c>
      <c r="M1345" s="406"/>
    </row>
    <row r="1346" spans="1:13" ht="12.2" hidden="1" customHeight="1" outlineLevel="2" x14ac:dyDescent="0.2">
      <c r="A1346" s="397" t="s">
        <v>3868</v>
      </c>
      <c r="B1346" s="397" t="s">
        <v>1182</v>
      </c>
      <c r="C1346" s="397" t="s">
        <v>1550</v>
      </c>
      <c r="D1346" s="397" t="s">
        <v>1551</v>
      </c>
      <c r="E1346" s="397" t="s">
        <v>1146</v>
      </c>
      <c r="F1346" s="397" t="s">
        <v>1552</v>
      </c>
      <c r="G1346" s="397" t="s">
        <v>1146</v>
      </c>
      <c r="H1346" s="397" t="s">
        <v>1146</v>
      </c>
      <c r="I1346" s="397" t="s">
        <v>1146</v>
      </c>
      <c r="J1346" s="406"/>
      <c r="K1346" s="406">
        <v>582.20000000000005</v>
      </c>
      <c r="L1346" s="406">
        <v>-695224.65</v>
      </c>
      <c r="M1346" s="406"/>
    </row>
    <row r="1347" spans="1:13" ht="12.2" hidden="1" customHeight="1" outlineLevel="2" x14ac:dyDescent="0.2">
      <c r="A1347" s="397" t="s">
        <v>3868</v>
      </c>
      <c r="B1347" s="397" t="s">
        <v>1227</v>
      </c>
      <c r="C1347" s="397" t="s">
        <v>1643</v>
      </c>
      <c r="D1347" s="397" t="s">
        <v>1644</v>
      </c>
      <c r="E1347" s="397" t="s">
        <v>1146</v>
      </c>
      <c r="F1347" s="397" t="s">
        <v>3873</v>
      </c>
      <c r="G1347" s="397" t="s">
        <v>1146</v>
      </c>
      <c r="H1347" s="397" t="s">
        <v>1146</v>
      </c>
      <c r="I1347" s="397" t="s">
        <v>1146</v>
      </c>
      <c r="J1347" s="406"/>
      <c r="K1347" s="406">
        <v>407.23</v>
      </c>
      <c r="L1347" s="406">
        <v>-695631.88</v>
      </c>
      <c r="M1347" s="406"/>
    </row>
    <row r="1348" spans="1:13" ht="12.2" hidden="1" customHeight="1" outlineLevel="2" x14ac:dyDescent="0.2">
      <c r="A1348" s="397" t="s">
        <v>3868</v>
      </c>
      <c r="B1348" s="397" t="s">
        <v>1255</v>
      </c>
      <c r="C1348" s="397" t="s">
        <v>3874</v>
      </c>
      <c r="D1348" s="397" t="s">
        <v>3875</v>
      </c>
      <c r="E1348" s="397" t="s">
        <v>1146</v>
      </c>
      <c r="F1348" s="397" t="s">
        <v>3876</v>
      </c>
      <c r="G1348" s="397" t="s">
        <v>1146</v>
      </c>
      <c r="H1348" s="397" t="s">
        <v>1146</v>
      </c>
      <c r="I1348" s="397" t="s">
        <v>1146</v>
      </c>
      <c r="J1348" s="406"/>
      <c r="K1348" s="406">
        <v>225.73</v>
      </c>
      <c r="L1348" s="406">
        <v>-695857.61</v>
      </c>
      <c r="M1348" s="406"/>
    </row>
    <row r="1349" spans="1:13" ht="12.2" hidden="1" customHeight="1" outlineLevel="2" x14ac:dyDescent="0.2">
      <c r="A1349" s="397" t="s">
        <v>3868</v>
      </c>
      <c r="B1349" s="397" t="s">
        <v>1276</v>
      </c>
      <c r="C1349" s="397" t="s">
        <v>3877</v>
      </c>
      <c r="D1349" s="397" t="s">
        <v>3878</v>
      </c>
      <c r="E1349" s="397" t="s">
        <v>1146</v>
      </c>
      <c r="F1349" s="397" t="s">
        <v>3879</v>
      </c>
      <c r="G1349" s="397" t="s">
        <v>1146</v>
      </c>
      <c r="H1349" s="397" t="s">
        <v>1146</v>
      </c>
      <c r="I1349" s="397" t="s">
        <v>1146</v>
      </c>
      <c r="J1349" s="406"/>
      <c r="K1349" s="406">
        <v>14.82</v>
      </c>
      <c r="L1349" s="406">
        <v>-695872.43</v>
      </c>
      <c r="M1349" s="406"/>
    </row>
    <row r="1350" spans="1:13" ht="12.2" hidden="1" customHeight="1" outlineLevel="1" x14ac:dyDescent="0.2">
      <c r="A1350" s="407" t="s">
        <v>3880</v>
      </c>
      <c r="J1350" s="406">
        <f>SUBTOTAL(9,J1344:J1349)</f>
        <v>0</v>
      </c>
      <c r="K1350" s="406">
        <f>SUBTOTAL(9,K1344:K1349)</f>
        <v>0</v>
      </c>
      <c r="L1350" s="406">
        <f>SUBTOTAL(9,L1344:L1349)</f>
        <v>0</v>
      </c>
      <c r="M1350" s="406"/>
    </row>
    <row r="1351" spans="1:13" ht="12.2" hidden="1" customHeight="1" outlineLevel="2" x14ac:dyDescent="0.2">
      <c r="A1351" s="397" t="s">
        <v>3881</v>
      </c>
      <c r="B1351" s="397" t="s">
        <v>1165</v>
      </c>
      <c r="C1351" s="397" t="s">
        <v>3882</v>
      </c>
      <c r="D1351" s="397" t="s">
        <v>3883</v>
      </c>
      <c r="E1351" s="397" t="s">
        <v>1146</v>
      </c>
      <c r="F1351" s="397" t="s">
        <v>3884</v>
      </c>
      <c r="G1351" s="397" t="s">
        <v>1146</v>
      </c>
      <c r="H1351" s="397" t="s">
        <v>1146</v>
      </c>
      <c r="I1351" s="397" t="s">
        <v>1146</v>
      </c>
      <c r="J1351" s="406"/>
      <c r="K1351" s="406">
        <v>55.53</v>
      </c>
      <c r="L1351" s="406">
        <v>-7465880.4800000004</v>
      </c>
      <c r="M1351" s="406"/>
    </row>
    <row r="1352" spans="1:13" ht="12.2" hidden="1" customHeight="1" outlineLevel="2" x14ac:dyDescent="0.2">
      <c r="A1352" s="397" t="s">
        <v>3881</v>
      </c>
      <c r="B1352" s="397" t="s">
        <v>1301</v>
      </c>
      <c r="C1352" s="397" t="s">
        <v>1339</v>
      </c>
      <c r="D1352" s="397" t="s">
        <v>1340</v>
      </c>
      <c r="E1352" s="397" t="s">
        <v>1146</v>
      </c>
      <c r="F1352" s="397" t="s">
        <v>3885</v>
      </c>
      <c r="G1352" s="397" t="s">
        <v>1146</v>
      </c>
      <c r="H1352" s="397" t="s">
        <v>1146</v>
      </c>
      <c r="I1352" s="397" t="s">
        <v>1146</v>
      </c>
      <c r="J1352" s="406"/>
      <c r="K1352" s="406">
        <v>448.44</v>
      </c>
      <c r="L1352" s="406">
        <v>-7466328.9199999999</v>
      </c>
      <c r="M1352" s="406"/>
    </row>
    <row r="1353" spans="1:13" ht="12.2" hidden="1" customHeight="1" outlineLevel="2" x14ac:dyDescent="0.2">
      <c r="A1353" s="397" t="s">
        <v>3881</v>
      </c>
      <c r="B1353" s="397" t="s">
        <v>1182</v>
      </c>
      <c r="C1353" s="397" t="s">
        <v>3251</v>
      </c>
      <c r="D1353" s="397" t="s">
        <v>1340</v>
      </c>
      <c r="E1353" s="397" t="s">
        <v>1146</v>
      </c>
      <c r="F1353" s="397" t="s">
        <v>3252</v>
      </c>
      <c r="G1353" s="397" t="s">
        <v>1146</v>
      </c>
      <c r="H1353" s="397" t="s">
        <v>1146</v>
      </c>
      <c r="I1353" s="397" t="s">
        <v>1146</v>
      </c>
      <c r="J1353" s="406"/>
      <c r="K1353" s="406">
        <v>175.19</v>
      </c>
      <c r="L1353" s="406">
        <v>-7466504.1100000003</v>
      </c>
      <c r="M1353" s="406"/>
    </row>
    <row r="1354" spans="1:13" ht="12.2" hidden="1" customHeight="1" outlineLevel="2" x14ac:dyDescent="0.2">
      <c r="A1354" s="397" t="s">
        <v>3881</v>
      </c>
      <c r="B1354" s="397" t="s">
        <v>1276</v>
      </c>
      <c r="C1354" s="397" t="s">
        <v>3886</v>
      </c>
      <c r="D1354" s="397" t="s">
        <v>3887</v>
      </c>
      <c r="E1354" s="397" t="s">
        <v>1146</v>
      </c>
      <c r="F1354" s="397" t="s">
        <v>3888</v>
      </c>
      <c r="G1354" s="397" t="s">
        <v>1146</v>
      </c>
      <c r="H1354" s="397" t="s">
        <v>1146</v>
      </c>
      <c r="I1354" s="397" t="s">
        <v>1146</v>
      </c>
      <c r="J1354" s="406"/>
      <c r="K1354" s="406">
        <v>2.78</v>
      </c>
      <c r="L1354" s="406">
        <v>-7466506.8899999997</v>
      </c>
      <c r="M1354" s="406"/>
    </row>
    <row r="1355" spans="1:13" ht="12.2" hidden="1" customHeight="1" outlineLevel="1" x14ac:dyDescent="0.2">
      <c r="A1355" s="407" t="s">
        <v>3889</v>
      </c>
      <c r="J1355" s="406">
        <f>SUBTOTAL(9,J1351:J1354)</f>
        <v>0</v>
      </c>
      <c r="K1355" s="406">
        <f>SUBTOTAL(9,K1351:K1354)</f>
        <v>0</v>
      </c>
      <c r="L1355" s="406">
        <f>SUBTOTAL(9,L1351:L1354)</f>
        <v>0</v>
      </c>
      <c r="M1355" s="406"/>
    </row>
    <row r="1356" spans="1:13" ht="12.2" hidden="1" customHeight="1" outlineLevel="2" x14ac:dyDescent="0.2">
      <c r="A1356" s="397" t="s">
        <v>3890</v>
      </c>
      <c r="B1356" s="397" t="s">
        <v>1182</v>
      </c>
      <c r="C1356" s="397" t="s">
        <v>3891</v>
      </c>
      <c r="D1356" s="397" t="s">
        <v>3892</v>
      </c>
      <c r="E1356" s="397" t="s">
        <v>1146</v>
      </c>
      <c r="F1356" s="397" t="s">
        <v>3893</v>
      </c>
      <c r="G1356" s="397" t="s">
        <v>1146</v>
      </c>
      <c r="H1356" s="397" t="s">
        <v>1146</v>
      </c>
      <c r="I1356" s="397" t="s">
        <v>1146</v>
      </c>
      <c r="J1356" s="406"/>
      <c r="K1356" s="406">
        <v>100.8</v>
      </c>
      <c r="L1356" s="406">
        <v>-1717217.14</v>
      </c>
      <c r="M1356" s="406"/>
    </row>
    <row r="1357" spans="1:13" ht="12.2" hidden="1" customHeight="1" outlineLevel="1" x14ac:dyDescent="0.2">
      <c r="A1357" s="407" t="s">
        <v>3894</v>
      </c>
      <c r="J1357" s="406">
        <f>SUBTOTAL(9,J1356:J1356)</f>
        <v>0</v>
      </c>
      <c r="K1357" s="406">
        <f>SUBTOTAL(9,K1356:K1356)</f>
        <v>0</v>
      </c>
      <c r="L1357" s="406">
        <f>SUBTOTAL(9,L1356:L1356)</f>
        <v>0</v>
      </c>
      <c r="M1357" s="406"/>
    </row>
    <row r="1358" spans="1:13" ht="12.2" hidden="1" customHeight="1" outlineLevel="2" x14ac:dyDescent="0.2">
      <c r="A1358" s="397" t="s">
        <v>3895</v>
      </c>
      <c r="B1358" s="397" t="s">
        <v>1491</v>
      </c>
      <c r="C1358" s="397" t="s">
        <v>3896</v>
      </c>
      <c r="D1358" s="397" t="s">
        <v>3897</v>
      </c>
      <c r="E1358" s="397" t="s">
        <v>1146</v>
      </c>
      <c r="F1358" s="397" t="s">
        <v>3898</v>
      </c>
      <c r="G1358" s="397" t="s">
        <v>1146</v>
      </c>
      <c r="H1358" s="397" t="s">
        <v>1146</v>
      </c>
      <c r="I1358" s="397" t="s">
        <v>1146</v>
      </c>
      <c r="J1358" s="406"/>
      <c r="K1358" s="406">
        <v>1801.84</v>
      </c>
      <c r="L1358" s="406">
        <v>-106159197.51000001</v>
      </c>
      <c r="M1358" s="406"/>
    </row>
    <row r="1359" spans="1:13" ht="12.2" hidden="1" customHeight="1" outlineLevel="2" x14ac:dyDescent="0.2">
      <c r="A1359" s="397" t="s">
        <v>3895</v>
      </c>
      <c r="B1359" s="397" t="s">
        <v>1143</v>
      </c>
      <c r="C1359" s="397" t="s">
        <v>3899</v>
      </c>
      <c r="D1359" s="397" t="s">
        <v>1365</v>
      </c>
      <c r="E1359" s="397" t="s">
        <v>1146</v>
      </c>
      <c r="F1359" s="397" t="s">
        <v>3900</v>
      </c>
      <c r="G1359" s="397" t="s">
        <v>1146</v>
      </c>
      <c r="H1359" s="397" t="s">
        <v>1146</v>
      </c>
      <c r="I1359" s="397" t="s">
        <v>1146</v>
      </c>
      <c r="J1359" s="406"/>
      <c r="K1359" s="406">
        <v>140.77000000000001</v>
      </c>
      <c r="L1359" s="406">
        <v>-106159338.28</v>
      </c>
      <c r="M1359" s="406"/>
    </row>
    <row r="1360" spans="1:13" ht="12.2" hidden="1" customHeight="1" outlineLevel="2" x14ac:dyDescent="0.2">
      <c r="A1360" s="397" t="s">
        <v>3895</v>
      </c>
      <c r="B1360" s="397" t="s">
        <v>1156</v>
      </c>
      <c r="C1360" s="397" t="s">
        <v>3901</v>
      </c>
      <c r="D1360" s="397" t="s">
        <v>1741</v>
      </c>
      <c r="E1360" s="397" t="s">
        <v>1146</v>
      </c>
      <c r="F1360" s="397" t="s">
        <v>3902</v>
      </c>
      <c r="G1360" s="397" t="s">
        <v>1146</v>
      </c>
      <c r="H1360" s="397" t="s">
        <v>1146</v>
      </c>
      <c r="I1360" s="397" t="s">
        <v>1146</v>
      </c>
      <c r="J1360" s="406"/>
      <c r="K1360" s="406">
        <v>448.44</v>
      </c>
      <c r="L1360" s="406">
        <v>-106159786.72</v>
      </c>
      <c r="M1360" s="406"/>
    </row>
    <row r="1361" spans="1:13" ht="12.2" hidden="1" customHeight="1" outlineLevel="2" x14ac:dyDescent="0.2">
      <c r="A1361" s="397" t="s">
        <v>3895</v>
      </c>
      <c r="B1361" s="397" t="s">
        <v>1165</v>
      </c>
      <c r="C1361" s="397" t="s">
        <v>3903</v>
      </c>
      <c r="D1361" s="397" t="s">
        <v>3904</v>
      </c>
      <c r="E1361" s="397" t="s">
        <v>1146</v>
      </c>
      <c r="F1361" s="397" t="s">
        <v>3905</v>
      </c>
      <c r="G1361" s="397" t="s">
        <v>1146</v>
      </c>
      <c r="H1361" s="397" t="s">
        <v>1146</v>
      </c>
      <c r="I1361" s="397" t="s">
        <v>1146</v>
      </c>
      <c r="J1361" s="406"/>
      <c r="K1361" s="406">
        <v>1319.78</v>
      </c>
      <c r="L1361" s="406">
        <v>-106161106.5</v>
      </c>
      <c r="M1361" s="406"/>
    </row>
    <row r="1362" spans="1:13" ht="12.2" hidden="1" customHeight="1" outlineLevel="2" x14ac:dyDescent="0.2">
      <c r="A1362" s="397" t="s">
        <v>3895</v>
      </c>
      <c r="B1362" s="397" t="s">
        <v>1165</v>
      </c>
      <c r="C1362" s="397" t="s">
        <v>3453</v>
      </c>
      <c r="D1362" s="397" t="s">
        <v>3454</v>
      </c>
      <c r="E1362" s="397" t="s">
        <v>1146</v>
      </c>
      <c r="F1362" s="397" t="s">
        <v>3906</v>
      </c>
      <c r="G1362" s="397" t="s">
        <v>1146</v>
      </c>
      <c r="H1362" s="397" t="s">
        <v>1146</v>
      </c>
      <c r="I1362" s="397" t="s">
        <v>1146</v>
      </c>
      <c r="J1362" s="406"/>
      <c r="K1362" s="406">
        <v>1159.8900000000001</v>
      </c>
      <c r="L1362" s="406">
        <v>-106162266.39</v>
      </c>
      <c r="M1362" s="406"/>
    </row>
    <row r="1363" spans="1:13" ht="12.2" hidden="1" customHeight="1" outlineLevel="2" x14ac:dyDescent="0.2">
      <c r="A1363" s="397" t="s">
        <v>3895</v>
      </c>
      <c r="B1363" s="397" t="s">
        <v>1363</v>
      </c>
      <c r="C1363" s="397" t="s">
        <v>3907</v>
      </c>
      <c r="D1363" s="397" t="s">
        <v>3908</v>
      </c>
      <c r="E1363" s="397" t="s">
        <v>1146</v>
      </c>
      <c r="F1363" s="397" t="s">
        <v>3909</v>
      </c>
      <c r="G1363" s="397" t="s">
        <v>1146</v>
      </c>
      <c r="H1363" s="397" t="s">
        <v>1146</v>
      </c>
      <c r="I1363" s="397" t="s">
        <v>1146</v>
      </c>
      <c r="J1363" s="406"/>
      <c r="K1363" s="406">
        <v>553.69000000000005</v>
      </c>
      <c r="L1363" s="406">
        <v>-106162820.08</v>
      </c>
      <c r="M1363" s="406"/>
    </row>
    <row r="1364" spans="1:13" ht="12.2" hidden="1" customHeight="1" outlineLevel="2" x14ac:dyDescent="0.2">
      <c r="A1364" s="397" t="s">
        <v>3895</v>
      </c>
      <c r="B1364" s="397" t="s">
        <v>1369</v>
      </c>
      <c r="C1364" s="397" t="s">
        <v>3910</v>
      </c>
      <c r="D1364" s="397" t="s">
        <v>1365</v>
      </c>
      <c r="E1364" s="397" t="s">
        <v>1146</v>
      </c>
      <c r="F1364" s="397" t="s">
        <v>3911</v>
      </c>
      <c r="G1364" s="397" t="s">
        <v>1146</v>
      </c>
      <c r="H1364" s="397" t="s">
        <v>1146</v>
      </c>
      <c r="I1364" s="397" t="s">
        <v>1146</v>
      </c>
      <c r="J1364" s="406"/>
      <c r="K1364" s="406">
        <v>101.58</v>
      </c>
      <c r="L1364" s="406">
        <v>-106162921.66</v>
      </c>
      <c r="M1364" s="406"/>
    </row>
    <row r="1365" spans="1:13" ht="12.2" hidden="1" customHeight="1" outlineLevel="2" x14ac:dyDescent="0.2">
      <c r="A1365" s="397" t="s">
        <v>3895</v>
      </c>
      <c r="B1365" s="397" t="s">
        <v>1212</v>
      </c>
      <c r="C1365" s="397" t="s">
        <v>3912</v>
      </c>
      <c r="D1365" s="397" t="s">
        <v>3908</v>
      </c>
      <c r="E1365" s="397" t="s">
        <v>1146</v>
      </c>
      <c r="F1365" s="397" t="s">
        <v>3913</v>
      </c>
      <c r="G1365" s="397" t="s">
        <v>1146</v>
      </c>
      <c r="H1365" s="397" t="s">
        <v>1146</v>
      </c>
      <c r="I1365" s="397" t="s">
        <v>1146</v>
      </c>
      <c r="J1365" s="406"/>
      <c r="K1365" s="406">
        <v>643.33000000000004</v>
      </c>
      <c r="L1365" s="406">
        <v>-106163564.98999999</v>
      </c>
      <c r="M1365" s="406"/>
    </row>
    <row r="1366" spans="1:13" ht="12.2" hidden="1" customHeight="1" outlineLevel="2" x14ac:dyDescent="0.2">
      <c r="A1366" s="397" t="s">
        <v>3895</v>
      </c>
      <c r="B1366" s="397" t="s">
        <v>1394</v>
      </c>
      <c r="C1366" s="397" t="s">
        <v>3914</v>
      </c>
      <c r="D1366" s="397" t="s">
        <v>3915</v>
      </c>
      <c r="E1366" s="397" t="s">
        <v>1146</v>
      </c>
      <c r="F1366" s="397" t="s">
        <v>3916</v>
      </c>
      <c r="G1366" s="397" t="s">
        <v>1146</v>
      </c>
      <c r="H1366" s="397" t="s">
        <v>1146</v>
      </c>
      <c r="I1366" s="397" t="s">
        <v>1146</v>
      </c>
      <c r="J1366" s="406"/>
      <c r="K1366" s="406">
        <v>11.88</v>
      </c>
      <c r="L1366" s="406">
        <v>-106163576.87</v>
      </c>
      <c r="M1366" s="406"/>
    </row>
    <row r="1367" spans="1:13" ht="12.2" hidden="1" customHeight="1" outlineLevel="2" x14ac:dyDescent="0.2">
      <c r="A1367" s="397" t="s">
        <v>3895</v>
      </c>
      <c r="B1367" s="397" t="s">
        <v>1403</v>
      </c>
      <c r="C1367" s="397" t="s">
        <v>3917</v>
      </c>
      <c r="D1367" s="397" t="s">
        <v>1744</v>
      </c>
      <c r="E1367" s="397" t="s">
        <v>1146</v>
      </c>
      <c r="F1367" s="397" t="s">
        <v>3918</v>
      </c>
      <c r="G1367" s="397" t="s">
        <v>1146</v>
      </c>
      <c r="H1367" s="397" t="s">
        <v>1146</v>
      </c>
      <c r="I1367" s="397" t="s">
        <v>1146</v>
      </c>
      <c r="J1367" s="406"/>
      <c r="K1367" s="406">
        <v>656.1</v>
      </c>
      <c r="L1367" s="406">
        <v>-106164232.97</v>
      </c>
      <c r="M1367" s="406"/>
    </row>
    <row r="1368" spans="1:13" ht="12.2" hidden="1" customHeight="1" outlineLevel="2" x14ac:dyDescent="0.2">
      <c r="A1368" s="397" t="s">
        <v>3895</v>
      </c>
      <c r="B1368" s="397" t="s">
        <v>1308</v>
      </c>
      <c r="C1368" s="397" t="s">
        <v>2269</v>
      </c>
      <c r="D1368" s="397" t="s">
        <v>1365</v>
      </c>
      <c r="E1368" s="397" t="s">
        <v>1146</v>
      </c>
      <c r="F1368" s="397" t="s">
        <v>3919</v>
      </c>
      <c r="G1368" s="397" t="s">
        <v>1146</v>
      </c>
      <c r="H1368" s="397" t="s">
        <v>1146</v>
      </c>
      <c r="I1368" s="397" t="s">
        <v>1146</v>
      </c>
      <c r="J1368" s="406"/>
      <c r="K1368" s="406">
        <v>22.62</v>
      </c>
      <c r="L1368" s="406">
        <v>-106164255.59</v>
      </c>
      <c r="M1368" s="406"/>
    </row>
    <row r="1369" spans="1:13" ht="12.2" hidden="1" customHeight="1" outlineLevel="2" x14ac:dyDescent="0.2">
      <c r="A1369" s="397" t="s">
        <v>3895</v>
      </c>
      <c r="B1369" s="397" t="s">
        <v>1255</v>
      </c>
      <c r="C1369" s="397" t="s">
        <v>3920</v>
      </c>
      <c r="D1369" s="397" t="s">
        <v>1741</v>
      </c>
      <c r="E1369" s="397" t="s">
        <v>1146</v>
      </c>
      <c r="F1369" s="397" t="s">
        <v>3921</v>
      </c>
      <c r="G1369" s="397" t="s">
        <v>1146</v>
      </c>
      <c r="H1369" s="397" t="s">
        <v>1146</v>
      </c>
      <c r="I1369" s="397" t="s">
        <v>1146</v>
      </c>
      <c r="J1369" s="406"/>
      <c r="K1369" s="406">
        <v>286.68</v>
      </c>
      <c r="L1369" s="406">
        <v>-106164542.27</v>
      </c>
      <c r="M1369" s="406"/>
    </row>
    <row r="1370" spans="1:13" ht="12.2" hidden="1" customHeight="1" outlineLevel="2" x14ac:dyDescent="0.2">
      <c r="A1370" s="397" t="s">
        <v>3895</v>
      </c>
      <c r="B1370" s="397" t="s">
        <v>1267</v>
      </c>
      <c r="C1370" s="397" t="s">
        <v>3922</v>
      </c>
      <c r="D1370" s="397" t="s">
        <v>3923</v>
      </c>
      <c r="E1370" s="397" t="s">
        <v>1146</v>
      </c>
      <c r="F1370" s="397" t="s">
        <v>3924</v>
      </c>
      <c r="G1370" s="397" t="s">
        <v>1146</v>
      </c>
      <c r="H1370" s="397" t="s">
        <v>1146</v>
      </c>
      <c r="I1370" s="397" t="s">
        <v>1146</v>
      </c>
      <c r="J1370" s="406"/>
      <c r="K1370" s="406">
        <v>2257.3000000000002</v>
      </c>
      <c r="L1370" s="406">
        <v>-106166799.56999999</v>
      </c>
      <c r="M1370" s="406"/>
    </row>
    <row r="1371" spans="1:13" ht="12.2" hidden="1" customHeight="1" outlineLevel="2" x14ac:dyDescent="0.2">
      <c r="A1371" s="397" t="s">
        <v>3895</v>
      </c>
      <c r="B1371" s="397" t="s">
        <v>1276</v>
      </c>
      <c r="C1371" s="397" t="s">
        <v>2463</v>
      </c>
      <c r="D1371" s="397" t="s">
        <v>2464</v>
      </c>
      <c r="E1371" s="397" t="s">
        <v>1146</v>
      </c>
      <c r="F1371" s="397" t="s">
        <v>3925</v>
      </c>
      <c r="G1371" s="397" t="s">
        <v>1146</v>
      </c>
      <c r="H1371" s="397" t="s">
        <v>1146</v>
      </c>
      <c r="I1371" s="397" t="s">
        <v>1146</v>
      </c>
      <c r="J1371" s="406"/>
      <c r="K1371" s="406">
        <v>435.66</v>
      </c>
      <c r="L1371" s="406">
        <v>-106167235.23</v>
      </c>
      <c r="M1371" s="406"/>
    </row>
    <row r="1372" spans="1:13" ht="12.2" hidden="1" customHeight="1" outlineLevel="2" x14ac:dyDescent="0.2">
      <c r="A1372" s="397" t="s">
        <v>3895</v>
      </c>
      <c r="B1372" s="397" t="s">
        <v>1276</v>
      </c>
      <c r="C1372" s="397" t="s">
        <v>3926</v>
      </c>
      <c r="D1372" s="397" t="s">
        <v>3927</v>
      </c>
      <c r="E1372" s="397" t="s">
        <v>1146</v>
      </c>
      <c r="F1372" s="397" t="s">
        <v>3928</v>
      </c>
      <c r="G1372" s="397" t="s">
        <v>1146</v>
      </c>
      <c r="H1372" s="397" t="s">
        <v>1146</v>
      </c>
      <c r="I1372" s="397" t="s">
        <v>1146</v>
      </c>
      <c r="J1372" s="406"/>
      <c r="K1372" s="406">
        <v>701.41</v>
      </c>
      <c r="L1372" s="406">
        <v>-106167936.64</v>
      </c>
      <c r="M1372" s="406"/>
    </row>
    <row r="1373" spans="1:13" ht="12.2" hidden="1" customHeight="1" outlineLevel="2" x14ac:dyDescent="0.2">
      <c r="A1373" s="397" t="s">
        <v>3895</v>
      </c>
      <c r="B1373" s="397" t="s">
        <v>1728</v>
      </c>
      <c r="C1373" s="397" t="s">
        <v>3929</v>
      </c>
      <c r="D1373" s="397" t="s">
        <v>3930</v>
      </c>
      <c r="E1373" s="397" t="s">
        <v>1146</v>
      </c>
      <c r="F1373" s="397" t="s">
        <v>3931</v>
      </c>
      <c r="G1373" s="397" t="s">
        <v>1146</v>
      </c>
      <c r="H1373" s="397" t="s">
        <v>1146</v>
      </c>
      <c r="I1373" s="397" t="s">
        <v>1146</v>
      </c>
      <c r="J1373" s="406"/>
      <c r="K1373" s="406">
        <v>621.41</v>
      </c>
      <c r="L1373" s="406">
        <v>-106168558.05</v>
      </c>
      <c r="M1373" s="406"/>
    </row>
    <row r="1374" spans="1:13" ht="12.2" hidden="1" customHeight="1" outlineLevel="2" x14ac:dyDescent="0.2">
      <c r="A1374" s="397" t="s">
        <v>3895</v>
      </c>
      <c r="B1374" s="397" t="s">
        <v>1474</v>
      </c>
      <c r="C1374" s="397" t="s">
        <v>1740</v>
      </c>
      <c r="D1374" s="397" t="s">
        <v>1741</v>
      </c>
      <c r="E1374" s="397" t="s">
        <v>1146</v>
      </c>
      <c r="F1374" s="397" t="s">
        <v>3932</v>
      </c>
      <c r="G1374" s="397" t="s">
        <v>1146</v>
      </c>
      <c r="H1374" s="397" t="s">
        <v>1146</v>
      </c>
      <c r="I1374" s="397" t="s">
        <v>1146</v>
      </c>
      <c r="J1374" s="406"/>
      <c r="K1374" s="406">
        <v>220.73</v>
      </c>
      <c r="L1374" s="406">
        <v>-106168778.78</v>
      </c>
      <c r="M1374" s="406"/>
    </row>
    <row r="1375" spans="1:13" ht="12.2" hidden="1" customHeight="1" outlineLevel="1" x14ac:dyDescent="0.2">
      <c r="A1375" s="407" t="s">
        <v>3933</v>
      </c>
      <c r="J1375" s="406">
        <f>SUBTOTAL(9,J1358:J1374)</f>
        <v>0</v>
      </c>
      <c r="K1375" s="406">
        <f>SUBTOTAL(9,K1358:K1374)</f>
        <v>0</v>
      </c>
      <c r="L1375" s="406">
        <f>SUBTOTAL(9,L1358:L1374)</f>
        <v>0</v>
      </c>
      <c r="M1375" s="406"/>
    </row>
    <row r="1376" spans="1:13" ht="12.2" hidden="1" customHeight="1" outlineLevel="2" x14ac:dyDescent="0.2">
      <c r="A1376" s="397" t="s">
        <v>3934</v>
      </c>
      <c r="B1376" s="397" t="s">
        <v>1182</v>
      </c>
      <c r="C1376" s="397" t="s">
        <v>3935</v>
      </c>
      <c r="D1376" s="397" t="s">
        <v>3936</v>
      </c>
      <c r="E1376" s="397" t="s">
        <v>1146</v>
      </c>
      <c r="F1376" s="397" t="s">
        <v>3937</v>
      </c>
      <c r="G1376" s="397" t="s">
        <v>1146</v>
      </c>
      <c r="H1376" s="397" t="s">
        <v>1146</v>
      </c>
      <c r="I1376" s="397" t="s">
        <v>1146</v>
      </c>
      <c r="J1376" s="406">
        <v>6.36</v>
      </c>
      <c r="K1376" s="406"/>
      <c r="L1376" s="406">
        <v>-1042865.43</v>
      </c>
      <c r="M1376" s="406"/>
    </row>
    <row r="1377" spans="1:13" ht="12.2" hidden="1" customHeight="1" outlineLevel="2" x14ac:dyDescent="0.2">
      <c r="A1377" s="397" t="s">
        <v>3934</v>
      </c>
      <c r="B1377" s="397" t="s">
        <v>1182</v>
      </c>
      <c r="C1377" s="397" t="s">
        <v>3938</v>
      </c>
      <c r="D1377" s="397" t="s">
        <v>3939</v>
      </c>
      <c r="E1377" s="397" t="s">
        <v>1146</v>
      </c>
      <c r="F1377" s="397" t="s">
        <v>3940</v>
      </c>
      <c r="G1377" s="397" t="s">
        <v>1146</v>
      </c>
      <c r="H1377" s="397" t="s">
        <v>1146</v>
      </c>
      <c r="I1377" s="397" t="s">
        <v>1146</v>
      </c>
      <c r="J1377" s="406"/>
      <c r="K1377" s="406">
        <v>5.08</v>
      </c>
      <c r="L1377" s="406">
        <v>-1042870.51</v>
      </c>
      <c r="M1377" s="406"/>
    </row>
    <row r="1378" spans="1:13" ht="12.2" hidden="1" customHeight="1" outlineLevel="1" x14ac:dyDescent="0.2">
      <c r="A1378" s="407" t="s">
        <v>3941</v>
      </c>
      <c r="J1378" s="406">
        <f>SUBTOTAL(9,J1376:J1377)</f>
        <v>0</v>
      </c>
      <c r="K1378" s="406">
        <f>SUBTOTAL(9,K1376:K1377)</f>
        <v>0</v>
      </c>
      <c r="L1378" s="406">
        <f>SUBTOTAL(9,L1376:L1377)</f>
        <v>0</v>
      </c>
      <c r="M1378" s="406"/>
    </row>
    <row r="1379" spans="1:13" ht="12.2" hidden="1" customHeight="1" outlineLevel="2" x14ac:dyDescent="0.2">
      <c r="A1379" s="397" t="s">
        <v>3942</v>
      </c>
      <c r="B1379" s="397" t="s">
        <v>1165</v>
      </c>
      <c r="C1379" s="397" t="s">
        <v>3943</v>
      </c>
      <c r="D1379" s="397" t="s">
        <v>3944</v>
      </c>
      <c r="E1379" s="397" t="s">
        <v>1146</v>
      </c>
      <c r="F1379" s="397" t="s">
        <v>3945</v>
      </c>
      <c r="G1379" s="397" t="s">
        <v>1146</v>
      </c>
      <c r="H1379" s="397" t="s">
        <v>1146</v>
      </c>
      <c r="I1379" s="397" t="s">
        <v>1146</v>
      </c>
      <c r="J1379" s="406"/>
      <c r="K1379" s="406">
        <v>255</v>
      </c>
      <c r="L1379" s="406">
        <v>-448715.59</v>
      </c>
      <c r="M1379" s="406"/>
    </row>
    <row r="1380" spans="1:13" ht="12.2" hidden="1" customHeight="1" outlineLevel="2" x14ac:dyDescent="0.2">
      <c r="A1380" s="397" t="s">
        <v>3942</v>
      </c>
      <c r="B1380" s="397" t="s">
        <v>1301</v>
      </c>
      <c r="C1380" s="397" t="s">
        <v>1542</v>
      </c>
      <c r="D1380" s="397" t="s">
        <v>1543</v>
      </c>
      <c r="E1380" s="397" t="s">
        <v>1146</v>
      </c>
      <c r="F1380" s="397" t="s">
        <v>3946</v>
      </c>
      <c r="G1380" s="397" t="s">
        <v>1146</v>
      </c>
      <c r="H1380" s="397" t="s">
        <v>1146</v>
      </c>
      <c r="I1380" s="397" t="s">
        <v>1146</v>
      </c>
      <c r="J1380" s="406"/>
      <c r="K1380" s="406">
        <v>302.7</v>
      </c>
      <c r="L1380" s="406">
        <v>-449018.29</v>
      </c>
      <c r="M1380" s="406"/>
    </row>
    <row r="1381" spans="1:13" ht="12.2" hidden="1" customHeight="1" outlineLevel="2" x14ac:dyDescent="0.2">
      <c r="A1381" s="397" t="s">
        <v>3942</v>
      </c>
      <c r="B1381" s="397" t="s">
        <v>1212</v>
      </c>
      <c r="C1381" s="397" t="s">
        <v>1389</v>
      </c>
      <c r="D1381" s="397" t="s">
        <v>1390</v>
      </c>
      <c r="E1381" s="397" t="s">
        <v>1146</v>
      </c>
      <c r="F1381" s="397" t="s">
        <v>3947</v>
      </c>
      <c r="G1381" s="397" t="s">
        <v>1146</v>
      </c>
      <c r="H1381" s="397" t="s">
        <v>1146</v>
      </c>
      <c r="I1381" s="397" t="s">
        <v>1146</v>
      </c>
      <c r="J1381" s="406"/>
      <c r="K1381" s="406">
        <v>92.55</v>
      </c>
      <c r="L1381" s="406">
        <v>-449110.84</v>
      </c>
      <c r="M1381" s="406"/>
    </row>
    <row r="1382" spans="1:13" ht="12.2" hidden="1" customHeight="1" outlineLevel="2" x14ac:dyDescent="0.2">
      <c r="A1382" s="397" t="s">
        <v>3942</v>
      </c>
      <c r="B1382" s="397" t="s">
        <v>1426</v>
      </c>
      <c r="C1382" s="397" t="s">
        <v>1663</v>
      </c>
      <c r="D1382" s="397" t="s">
        <v>1543</v>
      </c>
      <c r="E1382" s="397" t="s">
        <v>1146</v>
      </c>
      <c r="F1382" s="397" t="s">
        <v>3948</v>
      </c>
      <c r="G1382" s="397" t="s">
        <v>1146</v>
      </c>
      <c r="H1382" s="397" t="s">
        <v>1146</v>
      </c>
      <c r="I1382" s="397" t="s">
        <v>1146</v>
      </c>
      <c r="J1382" s="406"/>
      <c r="K1382" s="406">
        <v>265.31</v>
      </c>
      <c r="L1382" s="406">
        <v>-449376.15</v>
      </c>
      <c r="M1382" s="406"/>
    </row>
    <row r="1383" spans="1:13" ht="12.2" hidden="1" customHeight="1" outlineLevel="2" x14ac:dyDescent="0.2">
      <c r="A1383" s="397" t="s">
        <v>3942</v>
      </c>
      <c r="B1383" s="397" t="s">
        <v>1251</v>
      </c>
      <c r="C1383" s="397" t="s">
        <v>2388</v>
      </c>
      <c r="D1383" s="397" t="s">
        <v>2389</v>
      </c>
      <c r="E1383" s="397" t="s">
        <v>1146</v>
      </c>
      <c r="F1383" s="397" t="s">
        <v>3949</v>
      </c>
      <c r="G1383" s="397" t="s">
        <v>1146</v>
      </c>
      <c r="H1383" s="397" t="s">
        <v>1146</v>
      </c>
      <c r="I1383" s="397" t="s">
        <v>1146</v>
      </c>
      <c r="J1383" s="406"/>
      <c r="K1383" s="406">
        <v>56.43</v>
      </c>
      <c r="L1383" s="406">
        <v>-449432.58</v>
      </c>
      <c r="M1383" s="406"/>
    </row>
    <row r="1384" spans="1:13" ht="12.2" hidden="1" customHeight="1" outlineLevel="2" x14ac:dyDescent="0.2">
      <c r="A1384" s="397" t="s">
        <v>3942</v>
      </c>
      <c r="B1384" s="397" t="s">
        <v>1255</v>
      </c>
      <c r="C1384" s="397" t="s">
        <v>2414</v>
      </c>
      <c r="D1384" s="397" t="s">
        <v>2415</v>
      </c>
      <c r="E1384" s="397" t="s">
        <v>1146</v>
      </c>
      <c r="F1384" s="397" t="s">
        <v>3950</v>
      </c>
      <c r="G1384" s="397" t="s">
        <v>1146</v>
      </c>
      <c r="H1384" s="397" t="s">
        <v>1146</v>
      </c>
      <c r="I1384" s="397" t="s">
        <v>1146</v>
      </c>
      <c r="J1384" s="406"/>
      <c r="K1384" s="406">
        <v>18.059999999999999</v>
      </c>
      <c r="L1384" s="406">
        <v>-449450.64</v>
      </c>
      <c r="M1384" s="406"/>
    </row>
    <row r="1385" spans="1:13" ht="12.2" hidden="1" customHeight="1" outlineLevel="2" x14ac:dyDescent="0.2">
      <c r="A1385" s="397" t="s">
        <v>3942</v>
      </c>
      <c r="B1385" s="397" t="s">
        <v>1255</v>
      </c>
      <c r="C1385" s="397" t="s">
        <v>2428</v>
      </c>
      <c r="D1385" s="397" t="s">
        <v>2429</v>
      </c>
      <c r="E1385" s="397" t="s">
        <v>1146</v>
      </c>
      <c r="F1385" s="397" t="s">
        <v>3951</v>
      </c>
      <c r="G1385" s="397" t="s">
        <v>1146</v>
      </c>
      <c r="H1385" s="397" t="s">
        <v>1146</v>
      </c>
      <c r="I1385" s="397" t="s">
        <v>1146</v>
      </c>
      <c r="J1385" s="406"/>
      <c r="K1385" s="406">
        <v>51.92</v>
      </c>
      <c r="L1385" s="406">
        <v>-449502.56</v>
      </c>
      <c r="M1385" s="406"/>
    </row>
    <row r="1386" spans="1:13" ht="12.2" hidden="1" customHeight="1" outlineLevel="2" x14ac:dyDescent="0.2">
      <c r="A1386" s="397" t="s">
        <v>3942</v>
      </c>
      <c r="B1386" s="397" t="s">
        <v>1276</v>
      </c>
      <c r="C1386" s="397" t="s">
        <v>3952</v>
      </c>
      <c r="D1386" s="397" t="s">
        <v>3953</v>
      </c>
      <c r="E1386" s="397" t="s">
        <v>1146</v>
      </c>
      <c r="F1386" s="397" t="s">
        <v>3954</v>
      </c>
      <c r="G1386" s="397" t="s">
        <v>1146</v>
      </c>
      <c r="H1386" s="397" t="s">
        <v>1146</v>
      </c>
      <c r="I1386" s="397" t="s">
        <v>1146</v>
      </c>
      <c r="J1386" s="406"/>
      <c r="K1386" s="406">
        <v>135.47</v>
      </c>
      <c r="L1386" s="406">
        <v>-449638.03</v>
      </c>
      <c r="M1386" s="406"/>
    </row>
    <row r="1387" spans="1:13" ht="12.2" hidden="1" customHeight="1" outlineLevel="2" x14ac:dyDescent="0.2">
      <c r="A1387" s="397" t="s">
        <v>3942</v>
      </c>
      <c r="B1387" s="397" t="s">
        <v>1474</v>
      </c>
      <c r="C1387" s="397" t="s">
        <v>2514</v>
      </c>
      <c r="D1387" s="397" t="s">
        <v>2515</v>
      </c>
      <c r="E1387" s="397" t="s">
        <v>1146</v>
      </c>
      <c r="F1387" s="397" t="s">
        <v>3955</v>
      </c>
      <c r="G1387" s="397" t="s">
        <v>1146</v>
      </c>
      <c r="H1387" s="397" t="s">
        <v>1146</v>
      </c>
      <c r="I1387" s="397" t="s">
        <v>1146</v>
      </c>
      <c r="J1387" s="406"/>
      <c r="K1387" s="406">
        <v>13.51</v>
      </c>
      <c r="L1387" s="406">
        <v>-449651.54</v>
      </c>
      <c r="M1387" s="406"/>
    </row>
    <row r="1388" spans="1:13" ht="12.2" hidden="1" customHeight="1" outlineLevel="1" x14ac:dyDescent="0.2">
      <c r="A1388" s="407" t="s">
        <v>3956</v>
      </c>
      <c r="J1388" s="406">
        <f>SUBTOTAL(9,J1379:J1387)</f>
        <v>0</v>
      </c>
      <c r="K1388" s="406">
        <f>SUBTOTAL(9,K1379:K1387)</f>
        <v>0</v>
      </c>
      <c r="L1388" s="406">
        <f>SUBTOTAL(9,L1379:L1387)</f>
        <v>0</v>
      </c>
      <c r="M1388" s="406"/>
    </row>
    <row r="1389" spans="1:13" ht="12.2" hidden="1" customHeight="1" outlineLevel="2" x14ac:dyDescent="0.2">
      <c r="A1389" s="397" t="s">
        <v>3957</v>
      </c>
      <c r="B1389" s="397" t="s">
        <v>1165</v>
      </c>
      <c r="C1389" s="397" t="s">
        <v>3958</v>
      </c>
      <c r="D1389" s="397" t="s">
        <v>3959</v>
      </c>
      <c r="E1389" s="397" t="s">
        <v>1146</v>
      </c>
      <c r="F1389" s="397" t="s">
        <v>3960</v>
      </c>
      <c r="G1389" s="397" t="s">
        <v>1146</v>
      </c>
      <c r="H1389" s="397" t="s">
        <v>1146</v>
      </c>
      <c r="I1389" s="397" t="s">
        <v>1146</v>
      </c>
      <c r="J1389" s="406"/>
      <c r="K1389" s="406">
        <v>307.26</v>
      </c>
      <c r="L1389" s="406">
        <v>-1146758.46</v>
      </c>
      <c r="M1389" s="406"/>
    </row>
    <row r="1390" spans="1:13" ht="12.2" hidden="1" customHeight="1" outlineLevel="2" x14ac:dyDescent="0.2">
      <c r="A1390" s="397" t="s">
        <v>3957</v>
      </c>
      <c r="B1390" s="397" t="s">
        <v>1569</v>
      </c>
      <c r="C1390" s="397" t="s">
        <v>3961</v>
      </c>
      <c r="D1390" s="397" t="s">
        <v>1556</v>
      </c>
      <c r="E1390" s="397" t="s">
        <v>1146</v>
      </c>
      <c r="F1390" s="397" t="s">
        <v>3962</v>
      </c>
      <c r="G1390" s="397" t="s">
        <v>1146</v>
      </c>
      <c r="H1390" s="397" t="s">
        <v>1146</v>
      </c>
      <c r="I1390" s="397" t="s">
        <v>1146</v>
      </c>
      <c r="J1390" s="406"/>
      <c r="K1390" s="406">
        <v>100.9</v>
      </c>
      <c r="L1390" s="406">
        <v>-1146859.3600000001</v>
      </c>
      <c r="M1390" s="406"/>
    </row>
    <row r="1391" spans="1:13" ht="12.2" hidden="1" customHeight="1" outlineLevel="2" x14ac:dyDescent="0.2">
      <c r="A1391" s="397" t="s">
        <v>3957</v>
      </c>
      <c r="B1391" s="397" t="s">
        <v>1394</v>
      </c>
      <c r="C1391" s="397" t="s">
        <v>2590</v>
      </c>
      <c r="D1391" s="397" t="s">
        <v>1413</v>
      </c>
      <c r="E1391" s="397" t="s">
        <v>1146</v>
      </c>
      <c r="F1391" s="397" t="s">
        <v>3963</v>
      </c>
      <c r="G1391" s="397" t="s">
        <v>1146</v>
      </c>
      <c r="H1391" s="397" t="s">
        <v>1146</v>
      </c>
      <c r="I1391" s="397" t="s">
        <v>1146</v>
      </c>
      <c r="J1391" s="406"/>
      <c r="K1391" s="406">
        <v>270.88</v>
      </c>
      <c r="L1391" s="406">
        <v>-1147130.24</v>
      </c>
      <c r="M1391" s="406"/>
    </row>
    <row r="1392" spans="1:13" ht="12.2" hidden="1" customHeight="1" outlineLevel="2" x14ac:dyDescent="0.2">
      <c r="A1392" s="397" t="s">
        <v>3957</v>
      </c>
      <c r="B1392" s="397" t="s">
        <v>1394</v>
      </c>
      <c r="C1392" s="397" t="s">
        <v>2590</v>
      </c>
      <c r="D1392" s="397" t="s">
        <v>1413</v>
      </c>
      <c r="E1392" s="397" t="s">
        <v>1146</v>
      </c>
      <c r="F1392" s="397" t="s">
        <v>3964</v>
      </c>
      <c r="G1392" s="397" t="s">
        <v>1146</v>
      </c>
      <c r="H1392" s="397" t="s">
        <v>1146</v>
      </c>
      <c r="I1392" s="397" t="s">
        <v>1146</v>
      </c>
      <c r="J1392" s="406"/>
      <c r="K1392" s="406">
        <v>316.02</v>
      </c>
      <c r="L1392" s="406">
        <v>-1147446.26</v>
      </c>
      <c r="M1392" s="406"/>
    </row>
    <row r="1393" spans="1:13" ht="12.2" hidden="1" customHeight="1" outlineLevel="2" x14ac:dyDescent="0.2">
      <c r="A1393" s="397" t="s">
        <v>3957</v>
      </c>
      <c r="B1393" s="397" t="s">
        <v>1394</v>
      </c>
      <c r="C1393" s="397" t="s">
        <v>2590</v>
      </c>
      <c r="D1393" s="397" t="s">
        <v>1413</v>
      </c>
      <c r="E1393" s="397" t="s">
        <v>1146</v>
      </c>
      <c r="F1393" s="397" t="s">
        <v>3965</v>
      </c>
      <c r="G1393" s="397" t="s">
        <v>1146</v>
      </c>
      <c r="H1393" s="397" t="s">
        <v>1146</v>
      </c>
      <c r="I1393" s="397" t="s">
        <v>1146</v>
      </c>
      <c r="J1393" s="406"/>
      <c r="K1393" s="406">
        <v>203.16</v>
      </c>
      <c r="L1393" s="406">
        <v>-1147649.42</v>
      </c>
      <c r="M1393" s="406"/>
    </row>
    <row r="1394" spans="1:13" ht="12.2" hidden="1" customHeight="1" outlineLevel="2" x14ac:dyDescent="0.2">
      <c r="A1394" s="397" t="s">
        <v>3957</v>
      </c>
      <c r="B1394" s="397" t="s">
        <v>1451</v>
      </c>
      <c r="C1394" s="397" t="s">
        <v>3182</v>
      </c>
      <c r="D1394" s="397" t="s">
        <v>1478</v>
      </c>
      <c r="E1394" s="397" t="s">
        <v>1146</v>
      </c>
      <c r="F1394" s="397" t="s">
        <v>3966</v>
      </c>
      <c r="G1394" s="397" t="s">
        <v>1146</v>
      </c>
      <c r="H1394" s="397" t="s">
        <v>1146</v>
      </c>
      <c r="I1394" s="397" t="s">
        <v>1146</v>
      </c>
      <c r="J1394" s="406"/>
      <c r="K1394" s="406">
        <v>1094.79</v>
      </c>
      <c r="L1394" s="406">
        <v>-1148744.21</v>
      </c>
      <c r="M1394" s="406"/>
    </row>
    <row r="1395" spans="1:13" ht="12.2" hidden="1" customHeight="1" outlineLevel="2" x14ac:dyDescent="0.2">
      <c r="A1395" s="397" t="s">
        <v>3957</v>
      </c>
      <c r="B1395" s="397" t="s">
        <v>1276</v>
      </c>
      <c r="C1395" s="397" t="s">
        <v>3967</v>
      </c>
      <c r="D1395" s="397" t="s">
        <v>3968</v>
      </c>
      <c r="E1395" s="397" t="s">
        <v>1146</v>
      </c>
      <c r="F1395" s="397" t="s">
        <v>3969</v>
      </c>
      <c r="G1395" s="397" t="s">
        <v>1146</v>
      </c>
      <c r="H1395" s="397" t="s">
        <v>1146</v>
      </c>
      <c r="I1395" s="397" t="s">
        <v>1146</v>
      </c>
      <c r="J1395" s="406"/>
      <c r="K1395" s="406">
        <v>40.57</v>
      </c>
      <c r="L1395" s="406">
        <v>-1148784.78</v>
      </c>
      <c r="M1395" s="406"/>
    </row>
    <row r="1396" spans="1:13" ht="12.2" hidden="1" customHeight="1" outlineLevel="2" x14ac:dyDescent="0.2">
      <c r="A1396" s="397" t="s">
        <v>3957</v>
      </c>
      <c r="B1396" s="397" t="s">
        <v>1276</v>
      </c>
      <c r="C1396" s="397" t="s">
        <v>2468</v>
      </c>
      <c r="D1396" s="397" t="s">
        <v>2469</v>
      </c>
      <c r="E1396" s="397" t="s">
        <v>1146</v>
      </c>
      <c r="F1396" s="397" t="s">
        <v>3970</v>
      </c>
      <c r="G1396" s="397" t="s">
        <v>1146</v>
      </c>
      <c r="H1396" s="397" t="s">
        <v>1146</v>
      </c>
      <c r="I1396" s="397" t="s">
        <v>1146</v>
      </c>
      <c r="J1396" s="406"/>
      <c r="K1396" s="406">
        <v>90.29</v>
      </c>
      <c r="L1396" s="406">
        <v>-1148875.07</v>
      </c>
      <c r="M1396" s="406"/>
    </row>
    <row r="1397" spans="1:13" ht="12.2" hidden="1" customHeight="1" outlineLevel="2" x14ac:dyDescent="0.2">
      <c r="A1397" s="397" t="s">
        <v>3957</v>
      </c>
      <c r="B1397" s="397" t="s">
        <v>1282</v>
      </c>
      <c r="C1397" s="397" t="s">
        <v>3971</v>
      </c>
      <c r="D1397" s="397" t="s">
        <v>3972</v>
      </c>
      <c r="E1397" s="397" t="s">
        <v>1146</v>
      </c>
      <c r="F1397" s="397" t="s">
        <v>3973</v>
      </c>
      <c r="G1397" s="397" t="s">
        <v>1146</v>
      </c>
      <c r="H1397" s="397" t="s">
        <v>1146</v>
      </c>
      <c r="I1397" s="397" t="s">
        <v>1146</v>
      </c>
      <c r="J1397" s="406"/>
      <c r="K1397" s="406">
        <v>106.93</v>
      </c>
      <c r="L1397" s="406">
        <v>-1148982</v>
      </c>
      <c r="M1397" s="406"/>
    </row>
    <row r="1398" spans="1:13" ht="12.2" hidden="1" customHeight="1" outlineLevel="1" x14ac:dyDescent="0.2">
      <c r="A1398" s="407" t="s">
        <v>3974</v>
      </c>
      <c r="J1398" s="406">
        <f>SUBTOTAL(9,J1389:J1397)</f>
        <v>0</v>
      </c>
      <c r="K1398" s="406">
        <f>SUBTOTAL(9,K1389:K1397)</f>
        <v>0</v>
      </c>
      <c r="L1398" s="406">
        <f>SUBTOTAL(9,L1389:L1397)</f>
        <v>0</v>
      </c>
      <c r="M1398" s="406"/>
    </row>
    <row r="1399" spans="1:13" ht="12.2" hidden="1" customHeight="1" outlineLevel="2" x14ac:dyDescent="0.2">
      <c r="A1399" s="397" t="s">
        <v>3975</v>
      </c>
      <c r="B1399" s="397" t="s">
        <v>1143</v>
      </c>
      <c r="C1399" s="397" t="s">
        <v>1495</v>
      </c>
      <c r="D1399" s="397" t="s">
        <v>1496</v>
      </c>
      <c r="E1399" s="397" t="s">
        <v>1146</v>
      </c>
      <c r="F1399" s="397" t="s">
        <v>3976</v>
      </c>
      <c r="G1399" s="397" t="s">
        <v>1146</v>
      </c>
      <c r="H1399" s="397" t="s">
        <v>1146</v>
      </c>
      <c r="I1399" s="397" t="s">
        <v>1146</v>
      </c>
      <c r="J1399" s="406"/>
      <c r="K1399" s="406">
        <v>105.86</v>
      </c>
      <c r="L1399" s="406">
        <v>-6867689.2699999996</v>
      </c>
      <c r="M1399" s="406"/>
    </row>
    <row r="1400" spans="1:13" ht="12.2" hidden="1" customHeight="1" outlineLevel="2" x14ac:dyDescent="0.2">
      <c r="A1400" s="397" t="s">
        <v>3975</v>
      </c>
      <c r="B1400" s="397" t="s">
        <v>1327</v>
      </c>
      <c r="C1400" s="397" t="s">
        <v>3217</v>
      </c>
      <c r="D1400" s="397" t="s">
        <v>3218</v>
      </c>
      <c r="E1400" s="397" t="s">
        <v>1146</v>
      </c>
      <c r="F1400" s="397" t="s">
        <v>3977</v>
      </c>
      <c r="G1400" s="397" t="s">
        <v>1146</v>
      </c>
      <c r="H1400" s="397" t="s">
        <v>1146</v>
      </c>
      <c r="I1400" s="397" t="s">
        <v>1146</v>
      </c>
      <c r="J1400" s="406"/>
      <c r="K1400" s="406">
        <v>211.89</v>
      </c>
      <c r="L1400" s="406">
        <v>-6867901.1600000001</v>
      </c>
      <c r="M1400" s="406"/>
    </row>
    <row r="1401" spans="1:13" ht="12.2" hidden="1" customHeight="1" outlineLevel="2" x14ac:dyDescent="0.2">
      <c r="A1401" s="397" t="s">
        <v>3975</v>
      </c>
      <c r="B1401" s="397" t="s">
        <v>1165</v>
      </c>
      <c r="C1401" s="397" t="s">
        <v>3978</v>
      </c>
      <c r="D1401" s="397" t="s">
        <v>3979</v>
      </c>
      <c r="E1401" s="397" t="s">
        <v>1146</v>
      </c>
      <c r="F1401" s="397" t="s">
        <v>3980</v>
      </c>
      <c r="G1401" s="397" t="s">
        <v>1146</v>
      </c>
      <c r="H1401" s="397" t="s">
        <v>1146</v>
      </c>
      <c r="I1401" s="397" t="s">
        <v>1146</v>
      </c>
      <c r="J1401" s="406"/>
      <c r="K1401" s="406">
        <v>156.4</v>
      </c>
      <c r="L1401" s="406">
        <v>-6868057.5599999996</v>
      </c>
      <c r="M1401" s="406"/>
    </row>
    <row r="1402" spans="1:13" ht="12.2" hidden="1" customHeight="1" outlineLevel="2" x14ac:dyDescent="0.2">
      <c r="A1402" s="397" t="s">
        <v>3975</v>
      </c>
      <c r="B1402" s="397" t="s">
        <v>1165</v>
      </c>
      <c r="C1402" s="397" t="s">
        <v>3981</v>
      </c>
      <c r="D1402" s="397" t="s">
        <v>1627</v>
      </c>
      <c r="E1402" s="397" t="s">
        <v>1146</v>
      </c>
      <c r="F1402" s="397" t="s">
        <v>3982</v>
      </c>
      <c r="G1402" s="397" t="s">
        <v>1146</v>
      </c>
      <c r="H1402" s="397" t="s">
        <v>1146</v>
      </c>
      <c r="I1402" s="397" t="s">
        <v>1146</v>
      </c>
      <c r="J1402" s="406"/>
      <c r="K1402" s="406">
        <v>596.64</v>
      </c>
      <c r="L1402" s="406">
        <v>-6868654.2000000002</v>
      </c>
      <c r="M1402" s="406"/>
    </row>
    <row r="1403" spans="1:13" ht="12.2" hidden="1" customHeight="1" outlineLevel="2" x14ac:dyDescent="0.2">
      <c r="A1403" s="397" t="s">
        <v>3975</v>
      </c>
      <c r="B1403" s="397" t="s">
        <v>1182</v>
      </c>
      <c r="C1403" s="397" t="s">
        <v>3983</v>
      </c>
      <c r="D1403" s="397" t="s">
        <v>1496</v>
      </c>
      <c r="E1403" s="397" t="s">
        <v>1146</v>
      </c>
      <c r="F1403" s="397" t="s">
        <v>3984</v>
      </c>
      <c r="G1403" s="397" t="s">
        <v>1146</v>
      </c>
      <c r="H1403" s="397" t="s">
        <v>1146</v>
      </c>
      <c r="I1403" s="397" t="s">
        <v>1146</v>
      </c>
      <c r="J1403" s="406"/>
      <c r="K1403" s="406">
        <v>358.98</v>
      </c>
      <c r="L1403" s="406">
        <v>-6869013.1799999997</v>
      </c>
      <c r="M1403" s="406"/>
    </row>
    <row r="1404" spans="1:13" ht="12.2" hidden="1" customHeight="1" outlineLevel="2" x14ac:dyDescent="0.2">
      <c r="A1404" s="397" t="s">
        <v>3975</v>
      </c>
      <c r="B1404" s="397" t="s">
        <v>1369</v>
      </c>
      <c r="C1404" s="397" t="s">
        <v>1585</v>
      </c>
      <c r="D1404" s="397" t="s">
        <v>1586</v>
      </c>
      <c r="E1404" s="397" t="s">
        <v>1146</v>
      </c>
      <c r="F1404" s="397" t="s">
        <v>3985</v>
      </c>
      <c r="G1404" s="397" t="s">
        <v>1146</v>
      </c>
      <c r="H1404" s="397" t="s">
        <v>1146</v>
      </c>
      <c r="I1404" s="397" t="s">
        <v>1146</v>
      </c>
      <c r="J1404" s="406"/>
      <c r="K1404" s="406">
        <v>353.94</v>
      </c>
      <c r="L1404" s="406">
        <v>-6869367.1200000001</v>
      </c>
      <c r="M1404" s="406"/>
    </row>
    <row r="1405" spans="1:13" ht="12.2" hidden="1" customHeight="1" outlineLevel="2" x14ac:dyDescent="0.2">
      <c r="A1405" s="397" t="s">
        <v>3975</v>
      </c>
      <c r="B1405" s="397" t="s">
        <v>1394</v>
      </c>
      <c r="C1405" s="397" t="s">
        <v>2170</v>
      </c>
      <c r="D1405" s="397" t="s">
        <v>1496</v>
      </c>
      <c r="E1405" s="397" t="s">
        <v>1146</v>
      </c>
      <c r="F1405" s="397" t="s">
        <v>3986</v>
      </c>
      <c r="G1405" s="397" t="s">
        <v>1146</v>
      </c>
      <c r="H1405" s="397" t="s">
        <v>1146</v>
      </c>
      <c r="I1405" s="397" t="s">
        <v>1146</v>
      </c>
      <c r="J1405" s="406"/>
      <c r="K1405" s="406">
        <v>108.6</v>
      </c>
      <c r="L1405" s="406">
        <v>-6869475.7199999997</v>
      </c>
      <c r="M1405" s="406"/>
    </row>
    <row r="1406" spans="1:13" ht="12.2" hidden="1" customHeight="1" outlineLevel="2" x14ac:dyDescent="0.2">
      <c r="A1406" s="397" t="s">
        <v>3975</v>
      </c>
      <c r="B1406" s="397" t="s">
        <v>1403</v>
      </c>
      <c r="C1406" s="397" t="s">
        <v>1620</v>
      </c>
      <c r="D1406" s="397" t="s">
        <v>1496</v>
      </c>
      <c r="E1406" s="397" t="s">
        <v>1146</v>
      </c>
      <c r="F1406" s="397" t="s">
        <v>3987</v>
      </c>
      <c r="G1406" s="397" t="s">
        <v>1146</v>
      </c>
      <c r="H1406" s="397" t="s">
        <v>1146</v>
      </c>
      <c r="I1406" s="397" t="s">
        <v>1146</v>
      </c>
      <c r="J1406" s="406"/>
      <c r="K1406" s="406">
        <v>90.5</v>
      </c>
      <c r="L1406" s="406">
        <v>-6869566.2199999997</v>
      </c>
      <c r="M1406" s="406"/>
    </row>
    <row r="1407" spans="1:13" ht="12.2" hidden="1" customHeight="1" outlineLevel="2" x14ac:dyDescent="0.2">
      <c r="A1407" s="397" t="s">
        <v>3975</v>
      </c>
      <c r="B1407" s="397" t="s">
        <v>1409</v>
      </c>
      <c r="C1407" s="397" t="s">
        <v>1626</v>
      </c>
      <c r="D1407" s="397" t="s">
        <v>1627</v>
      </c>
      <c r="E1407" s="397" t="s">
        <v>1146</v>
      </c>
      <c r="F1407" s="397" t="s">
        <v>3988</v>
      </c>
      <c r="G1407" s="397" t="s">
        <v>1146</v>
      </c>
      <c r="H1407" s="397" t="s">
        <v>1146</v>
      </c>
      <c r="I1407" s="397" t="s">
        <v>1146</v>
      </c>
      <c r="J1407" s="406"/>
      <c r="K1407" s="406">
        <v>651.57000000000005</v>
      </c>
      <c r="L1407" s="406">
        <v>-6870217.79</v>
      </c>
      <c r="M1407" s="406"/>
    </row>
    <row r="1408" spans="1:13" ht="12.2" hidden="1" customHeight="1" outlineLevel="2" x14ac:dyDescent="0.2">
      <c r="A1408" s="397" t="s">
        <v>3975</v>
      </c>
      <c r="B1408" s="397" t="s">
        <v>1238</v>
      </c>
      <c r="C1408" s="397" t="s">
        <v>2273</v>
      </c>
      <c r="D1408" s="397" t="s">
        <v>1496</v>
      </c>
      <c r="E1408" s="397" t="s">
        <v>1146</v>
      </c>
      <c r="F1408" s="397" t="s">
        <v>3989</v>
      </c>
      <c r="G1408" s="397" t="s">
        <v>1146</v>
      </c>
      <c r="H1408" s="397" t="s">
        <v>1146</v>
      </c>
      <c r="I1408" s="397" t="s">
        <v>1146</v>
      </c>
      <c r="J1408" s="406"/>
      <c r="K1408" s="406">
        <v>85.97</v>
      </c>
      <c r="L1408" s="406">
        <v>-6870303.7599999998</v>
      </c>
      <c r="M1408" s="406"/>
    </row>
    <row r="1409" spans="1:13" ht="12.2" hidden="1" customHeight="1" outlineLevel="2" x14ac:dyDescent="0.2">
      <c r="A1409" s="397" t="s">
        <v>3975</v>
      </c>
      <c r="B1409" s="397" t="s">
        <v>1251</v>
      </c>
      <c r="C1409" s="397" t="s">
        <v>2384</v>
      </c>
      <c r="D1409" s="397" t="s">
        <v>1496</v>
      </c>
      <c r="E1409" s="397" t="s">
        <v>1146</v>
      </c>
      <c r="F1409" s="397" t="s">
        <v>3990</v>
      </c>
      <c r="G1409" s="397" t="s">
        <v>1146</v>
      </c>
      <c r="H1409" s="397" t="s">
        <v>1146</v>
      </c>
      <c r="I1409" s="397" t="s">
        <v>1146</v>
      </c>
      <c r="J1409" s="406"/>
      <c r="K1409" s="406">
        <v>302.93</v>
      </c>
      <c r="L1409" s="406">
        <v>-6870606.6900000004</v>
      </c>
      <c r="M1409" s="406"/>
    </row>
    <row r="1410" spans="1:13" ht="12.2" hidden="1" customHeight="1" outlineLevel="2" x14ac:dyDescent="0.2">
      <c r="A1410" s="397" t="s">
        <v>3975</v>
      </c>
      <c r="B1410" s="397" t="s">
        <v>1276</v>
      </c>
      <c r="C1410" s="397" t="s">
        <v>3991</v>
      </c>
      <c r="D1410" s="397" t="s">
        <v>3992</v>
      </c>
      <c r="E1410" s="397" t="s">
        <v>1146</v>
      </c>
      <c r="F1410" s="397" t="s">
        <v>3993</v>
      </c>
      <c r="G1410" s="397" t="s">
        <v>1146</v>
      </c>
      <c r="H1410" s="397" t="s">
        <v>1146</v>
      </c>
      <c r="I1410" s="397" t="s">
        <v>1146</v>
      </c>
      <c r="J1410" s="406"/>
      <c r="K1410" s="406">
        <v>85.18</v>
      </c>
      <c r="L1410" s="406">
        <v>-6870691.8700000001</v>
      </c>
      <c r="M1410" s="406"/>
    </row>
    <row r="1411" spans="1:13" ht="12.2" hidden="1" customHeight="1" outlineLevel="2" x14ac:dyDescent="0.2">
      <c r="A1411" s="397" t="s">
        <v>3975</v>
      </c>
      <c r="B1411" s="397" t="s">
        <v>1276</v>
      </c>
      <c r="C1411" s="397" t="s">
        <v>2471</v>
      </c>
      <c r="D1411" s="397" t="s">
        <v>1738</v>
      </c>
      <c r="E1411" s="397" t="s">
        <v>1146</v>
      </c>
      <c r="F1411" s="397" t="s">
        <v>3994</v>
      </c>
      <c r="G1411" s="397" t="s">
        <v>1146</v>
      </c>
      <c r="H1411" s="397" t="s">
        <v>1146</v>
      </c>
      <c r="I1411" s="397" t="s">
        <v>1146</v>
      </c>
      <c r="J1411" s="406"/>
      <c r="K1411" s="406">
        <v>300</v>
      </c>
      <c r="L1411" s="406">
        <v>-6870991.8700000001</v>
      </c>
      <c r="M1411" s="406"/>
    </row>
    <row r="1412" spans="1:13" ht="12.2" hidden="1" customHeight="1" outlineLevel="2" x14ac:dyDescent="0.2">
      <c r="A1412" s="397" t="s">
        <v>3975</v>
      </c>
      <c r="B1412" s="397" t="s">
        <v>1474</v>
      </c>
      <c r="C1412" s="397" t="s">
        <v>1737</v>
      </c>
      <c r="D1412" s="397" t="s">
        <v>1738</v>
      </c>
      <c r="E1412" s="397" t="s">
        <v>1146</v>
      </c>
      <c r="F1412" s="397" t="s">
        <v>3995</v>
      </c>
      <c r="G1412" s="397" t="s">
        <v>1146</v>
      </c>
      <c r="H1412" s="397" t="s">
        <v>1146</v>
      </c>
      <c r="I1412" s="397" t="s">
        <v>1146</v>
      </c>
      <c r="J1412" s="406"/>
      <c r="K1412" s="406">
        <v>345.05</v>
      </c>
      <c r="L1412" s="406">
        <v>-6871336.9199999999</v>
      </c>
      <c r="M1412" s="406"/>
    </row>
    <row r="1413" spans="1:13" ht="12.2" hidden="1" customHeight="1" outlineLevel="1" x14ac:dyDescent="0.2">
      <c r="A1413" s="407" t="s">
        <v>3996</v>
      </c>
      <c r="J1413" s="406">
        <f>SUBTOTAL(9,J1399:J1412)</f>
        <v>0</v>
      </c>
      <c r="K1413" s="406">
        <f>SUBTOTAL(9,K1399:K1412)</f>
        <v>0</v>
      </c>
      <c r="L1413" s="406">
        <f>SUBTOTAL(9,L1399:L1412)</f>
        <v>0</v>
      </c>
      <c r="M1413" s="406"/>
    </row>
    <row r="1414" spans="1:13" ht="12.2" hidden="1" customHeight="1" outlineLevel="2" x14ac:dyDescent="0.2">
      <c r="A1414" s="397" t="s">
        <v>3997</v>
      </c>
      <c r="B1414" s="397" t="s">
        <v>1320</v>
      </c>
      <c r="C1414" s="397" t="s">
        <v>1510</v>
      </c>
      <c r="D1414" s="397" t="s">
        <v>1347</v>
      </c>
      <c r="E1414" s="397" t="s">
        <v>1146</v>
      </c>
      <c r="F1414" s="397" t="s">
        <v>3998</v>
      </c>
      <c r="G1414" s="397" t="s">
        <v>1146</v>
      </c>
      <c r="H1414" s="397" t="s">
        <v>1146</v>
      </c>
      <c r="I1414" s="397" t="s">
        <v>1146</v>
      </c>
      <c r="J1414" s="406"/>
      <c r="K1414" s="406">
        <v>303.82</v>
      </c>
      <c r="L1414" s="406">
        <v>-3051590.17</v>
      </c>
      <c r="M1414" s="406"/>
    </row>
    <row r="1415" spans="1:13" ht="12.2" hidden="1" customHeight="1" outlineLevel="2" x14ac:dyDescent="0.2">
      <c r="A1415" s="397" t="s">
        <v>3997</v>
      </c>
      <c r="B1415" s="397" t="s">
        <v>1165</v>
      </c>
      <c r="C1415" s="397" t="s">
        <v>3999</v>
      </c>
      <c r="D1415" s="397" t="s">
        <v>4000</v>
      </c>
      <c r="E1415" s="397" t="s">
        <v>1146</v>
      </c>
      <c r="F1415" s="397" t="s">
        <v>4001</v>
      </c>
      <c r="G1415" s="397" t="s">
        <v>1146</v>
      </c>
      <c r="H1415" s="397" t="s">
        <v>1146</v>
      </c>
      <c r="I1415" s="397" t="s">
        <v>1146</v>
      </c>
      <c r="J1415" s="406"/>
      <c r="K1415" s="406">
        <v>243.52</v>
      </c>
      <c r="L1415" s="406">
        <v>-3051833.69</v>
      </c>
      <c r="M1415" s="406"/>
    </row>
    <row r="1416" spans="1:13" ht="12.2" hidden="1" customHeight="1" outlineLevel="2" x14ac:dyDescent="0.2">
      <c r="A1416" s="397" t="s">
        <v>3997</v>
      </c>
      <c r="B1416" s="397" t="s">
        <v>1301</v>
      </c>
      <c r="C1416" s="397" t="s">
        <v>1346</v>
      </c>
      <c r="D1416" s="397" t="s">
        <v>1347</v>
      </c>
      <c r="E1416" s="397" t="s">
        <v>1146</v>
      </c>
      <c r="F1416" s="397" t="s">
        <v>4002</v>
      </c>
      <c r="G1416" s="397" t="s">
        <v>1146</v>
      </c>
      <c r="H1416" s="397" t="s">
        <v>1146</v>
      </c>
      <c r="I1416" s="397" t="s">
        <v>1146</v>
      </c>
      <c r="J1416" s="406"/>
      <c r="K1416" s="406">
        <v>204.74</v>
      </c>
      <c r="L1416" s="406">
        <v>-3052038.43</v>
      </c>
      <c r="M1416" s="406"/>
    </row>
    <row r="1417" spans="1:13" ht="12.2" hidden="1" customHeight="1" outlineLevel="2" x14ac:dyDescent="0.2">
      <c r="A1417" s="397" t="s">
        <v>3997</v>
      </c>
      <c r="B1417" s="397" t="s">
        <v>1197</v>
      </c>
      <c r="C1417" s="397" t="s">
        <v>4003</v>
      </c>
      <c r="D1417" s="397" t="s">
        <v>1347</v>
      </c>
      <c r="E1417" s="397" t="s">
        <v>1146</v>
      </c>
      <c r="F1417" s="397" t="s">
        <v>4004</v>
      </c>
      <c r="G1417" s="397" t="s">
        <v>1146</v>
      </c>
      <c r="H1417" s="397" t="s">
        <v>1146</v>
      </c>
      <c r="I1417" s="397" t="s">
        <v>1146</v>
      </c>
      <c r="J1417" s="406"/>
      <c r="K1417" s="406">
        <v>451.46</v>
      </c>
      <c r="L1417" s="406">
        <v>-3052489.89</v>
      </c>
      <c r="M1417" s="406"/>
    </row>
    <row r="1418" spans="1:13" ht="12.2" hidden="1" customHeight="1" outlineLevel="2" x14ac:dyDescent="0.2">
      <c r="A1418" s="397" t="s">
        <v>3997</v>
      </c>
      <c r="B1418" s="397" t="s">
        <v>1394</v>
      </c>
      <c r="C1418" s="397" t="s">
        <v>1401</v>
      </c>
      <c r="D1418" s="397" t="s">
        <v>1347</v>
      </c>
      <c r="E1418" s="397" t="s">
        <v>1146</v>
      </c>
      <c r="F1418" s="397" t="s">
        <v>4005</v>
      </c>
      <c r="G1418" s="397" t="s">
        <v>1146</v>
      </c>
      <c r="H1418" s="397" t="s">
        <v>1146</v>
      </c>
      <c r="I1418" s="397" t="s">
        <v>1146</v>
      </c>
      <c r="J1418" s="406"/>
      <c r="K1418" s="406">
        <v>1092.74</v>
      </c>
      <c r="L1418" s="406">
        <v>-3053582.63</v>
      </c>
      <c r="M1418" s="406"/>
    </row>
    <row r="1419" spans="1:13" ht="12.2" hidden="1" customHeight="1" outlineLevel="2" x14ac:dyDescent="0.2">
      <c r="A1419" s="397" t="s">
        <v>3997</v>
      </c>
      <c r="B1419" s="397" t="s">
        <v>1403</v>
      </c>
      <c r="C1419" s="397" t="s">
        <v>2598</v>
      </c>
      <c r="D1419" s="397" t="s">
        <v>1347</v>
      </c>
      <c r="E1419" s="397" t="s">
        <v>1146</v>
      </c>
      <c r="F1419" s="397" t="s">
        <v>4006</v>
      </c>
      <c r="G1419" s="397" t="s">
        <v>1146</v>
      </c>
      <c r="H1419" s="397" t="s">
        <v>1146</v>
      </c>
      <c r="I1419" s="397" t="s">
        <v>1146</v>
      </c>
      <c r="J1419" s="406"/>
      <c r="K1419" s="406">
        <v>659.15</v>
      </c>
      <c r="L1419" s="406">
        <v>-3054241.78</v>
      </c>
      <c r="M1419" s="406"/>
    </row>
    <row r="1420" spans="1:13" ht="12.2" hidden="1" customHeight="1" outlineLevel="2" x14ac:dyDescent="0.2">
      <c r="A1420" s="397" t="s">
        <v>3997</v>
      </c>
      <c r="B1420" s="397" t="s">
        <v>1227</v>
      </c>
      <c r="C1420" s="397" t="s">
        <v>1640</v>
      </c>
      <c r="D1420" s="397" t="s">
        <v>1641</v>
      </c>
      <c r="E1420" s="397" t="s">
        <v>1146</v>
      </c>
      <c r="F1420" s="397" t="s">
        <v>4007</v>
      </c>
      <c r="G1420" s="397" t="s">
        <v>1146</v>
      </c>
      <c r="H1420" s="397" t="s">
        <v>1146</v>
      </c>
      <c r="I1420" s="397" t="s">
        <v>1146</v>
      </c>
      <c r="J1420" s="406"/>
      <c r="K1420" s="406">
        <v>58.26</v>
      </c>
      <c r="L1420" s="406">
        <v>-3054300.04</v>
      </c>
      <c r="M1420" s="406"/>
    </row>
    <row r="1421" spans="1:13" ht="12.2" hidden="1" customHeight="1" outlineLevel="2" x14ac:dyDescent="0.2">
      <c r="A1421" s="397" t="s">
        <v>3997</v>
      </c>
      <c r="B1421" s="397" t="s">
        <v>1267</v>
      </c>
      <c r="C1421" s="397" t="s">
        <v>4008</v>
      </c>
      <c r="D1421" s="397" t="s">
        <v>2475</v>
      </c>
      <c r="E1421" s="397" t="s">
        <v>1146</v>
      </c>
      <c r="F1421" s="397" t="s">
        <v>4009</v>
      </c>
      <c r="G1421" s="397" t="s">
        <v>1146</v>
      </c>
      <c r="H1421" s="397" t="s">
        <v>1146</v>
      </c>
      <c r="I1421" s="397" t="s">
        <v>1146</v>
      </c>
      <c r="J1421" s="406"/>
      <c r="K1421" s="406">
        <v>11.29</v>
      </c>
      <c r="L1421" s="406">
        <v>-3054311.33</v>
      </c>
      <c r="M1421" s="406"/>
    </row>
    <row r="1422" spans="1:13" ht="12.2" hidden="1" customHeight="1" outlineLevel="2" x14ac:dyDescent="0.2">
      <c r="A1422" s="397" t="s">
        <v>3997</v>
      </c>
      <c r="B1422" s="397" t="s">
        <v>1276</v>
      </c>
      <c r="C1422" s="397" t="s">
        <v>4010</v>
      </c>
      <c r="D1422" s="397" t="s">
        <v>4011</v>
      </c>
      <c r="E1422" s="397" t="s">
        <v>1146</v>
      </c>
      <c r="F1422" s="397" t="s">
        <v>4012</v>
      </c>
      <c r="G1422" s="397" t="s">
        <v>1146</v>
      </c>
      <c r="H1422" s="397" t="s">
        <v>1146</v>
      </c>
      <c r="I1422" s="397" t="s">
        <v>1146</v>
      </c>
      <c r="J1422" s="406"/>
      <c r="K1422" s="406">
        <v>151.55000000000001</v>
      </c>
      <c r="L1422" s="406">
        <v>-3054462.88</v>
      </c>
      <c r="M1422" s="406"/>
    </row>
    <row r="1423" spans="1:13" ht="12.2" hidden="1" customHeight="1" outlineLevel="2" x14ac:dyDescent="0.2">
      <c r="A1423" s="397" t="s">
        <v>3997</v>
      </c>
      <c r="B1423" s="397" t="s">
        <v>1293</v>
      </c>
      <c r="C1423" s="397" t="s">
        <v>3812</v>
      </c>
      <c r="D1423" s="397" t="s">
        <v>2536</v>
      </c>
      <c r="E1423" s="397" t="s">
        <v>1146</v>
      </c>
      <c r="F1423" s="397" t="s">
        <v>4013</v>
      </c>
      <c r="G1423" s="397" t="s">
        <v>1146</v>
      </c>
      <c r="H1423" s="397" t="s">
        <v>1146</v>
      </c>
      <c r="I1423" s="397" t="s">
        <v>1146</v>
      </c>
      <c r="J1423" s="406"/>
      <c r="K1423" s="406">
        <v>15.77</v>
      </c>
      <c r="L1423" s="406">
        <v>-3054478.65</v>
      </c>
      <c r="M1423" s="406"/>
    </row>
    <row r="1424" spans="1:13" ht="12.2" hidden="1" customHeight="1" outlineLevel="1" x14ac:dyDescent="0.2">
      <c r="A1424" s="407" t="s">
        <v>4014</v>
      </c>
      <c r="J1424" s="406">
        <f>SUBTOTAL(9,J1414:J1423)</f>
        <v>0</v>
      </c>
      <c r="K1424" s="406">
        <f>SUBTOTAL(9,K1414:K1423)</f>
        <v>0</v>
      </c>
      <c r="L1424" s="406">
        <f>SUBTOTAL(9,L1414:L1423)</f>
        <v>0</v>
      </c>
      <c r="M1424" s="406"/>
    </row>
    <row r="1425" spans="1:13" ht="12.2" hidden="1" customHeight="1" outlineLevel="2" x14ac:dyDescent="0.2">
      <c r="A1425" s="397" t="s">
        <v>4015</v>
      </c>
      <c r="B1425" s="397" t="s">
        <v>1165</v>
      </c>
      <c r="C1425" s="397" t="s">
        <v>4016</v>
      </c>
      <c r="D1425" s="397" t="s">
        <v>4017</v>
      </c>
      <c r="E1425" s="397" t="s">
        <v>1146</v>
      </c>
      <c r="F1425" s="397" t="s">
        <v>4018</v>
      </c>
      <c r="G1425" s="397" t="s">
        <v>1146</v>
      </c>
      <c r="H1425" s="397" t="s">
        <v>1146</v>
      </c>
      <c r="I1425" s="397" t="s">
        <v>1146</v>
      </c>
      <c r="J1425" s="406"/>
      <c r="K1425" s="406">
        <v>177.16</v>
      </c>
      <c r="L1425" s="406">
        <v>-940496.31</v>
      </c>
      <c r="M1425" s="406"/>
    </row>
    <row r="1426" spans="1:13" ht="12.2" hidden="1" customHeight="1" outlineLevel="2" x14ac:dyDescent="0.2">
      <c r="A1426" s="397" t="s">
        <v>4015</v>
      </c>
      <c r="B1426" s="397" t="s">
        <v>1301</v>
      </c>
      <c r="C1426" s="397" t="s">
        <v>1984</v>
      </c>
      <c r="D1426" s="397" t="s">
        <v>1985</v>
      </c>
      <c r="E1426" s="397" t="s">
        <v>1146</v>
      </c>
      <c r="F1426" s="397" t="s">
        <v>4019</v>
      </c>
      <c r="G1426" s="397" t="s">
        <v>1146</v>
      </c>
      <c r="H1426" s="397" t="s">
        <v>1146</v>
      </c>
      <c r="I1426" s="397" t="s">
        <v>1146</v>
      </c>
      <c r="J1426" s="406"/>
      <c r="K1426" s="406">
        <v>197.31</v>
      </c>
      <c r="L1426" s="406">
        <v>-940693.62</v>
      </c>
      <c r="M1426" s="406"/>
    </row>
    <row r="1427" spans="1:13" ht="12.2" hidden="1" customHeight="1" outlineLevel="2" x14ac:dyDescent="0.2">
      <c r="A1427" s="397" t="s">
        <v>4015</v>
      </c>
      <c r="B1427" s="397" t="s">
        <v>1212</v>
      </c>
      <c r="C1427" s="397" t="s">
        <v>2157</v>
      </c>
      <c r="D1427" s="397" t="s">
        <v>1880</v>
      </c>
      <c r="E1427" s="397" t="s">
        <v>1146</v>
      </c>
      <c r="F1427" s="397" t="s">
        <v>4020</v>
      </c>
      <c r="G1427" s="397" t="s">
        <v>1146</v>
      </c>
      <c r="H1427" s="397" t="s">
        <v>1146</v>
      </c>
      <c r="I1427" s="397" t="s">
        <v>1146</v>
      </c>
      <c r="J1427" s="406"/>
      <c r="K1427" s="406">
        <v>320.54000000000002</v>
      </c>
      <c r="L1427" s="406">
        <v>-941014.16</v>
      </c>
      <c r="M1427" s="406"/>
    </row>
    <row r="1428" spans="1:13" ht="12.2" hidden="1" customHeight="1" outlineLevel="2" x14ac:dyDescent="0.2">
      <c r="A1428" s="397" t="s">
        <v>4015</v>
      </c>
      <c r="B1428" s="397" t="s">
        <v>1227</v>
      </c>
      <c r="C1428" s="397" t="s">
        <v>2248</v>
      </c>
      <c r="D1428" s="397" t="s">
        <v>2249</v>
      </c>
      <c r="E1428" s="397" t="s">
        <v>1146</v>
      </c>
      <c r="F1428" s="397" t="s">
        <v>4021</v>
      </c>
      <c r="G1428" s="397" t="s">
        <v>1146</v>
      </c>
      <c r="H1428" s="397" t="s">
        <v>1146</v>
      </c>
      <c r="I1428" s="397" t="s">
        <v>1146</v>
      </c>
      <c r="J1428" s="406"/>
      <c r="K1428" s="406">
        <v>334.84</v>
      </c>
      <c r="L1428" s="406">
        <v>-941349</v>
      </c>
      <c r="M1428" s="406"/>
    </row>
    <row r="1429" spans="1:13" ht="12.2" hidden="1" customHeight="1" outlineLevel="2" x14ac:dyDescent="0.2">
      <c r="A1429" s="397" t="s">
        <v>4015</v>
      </c>
      <c r="B1429" s="397" t="s">
        <v>1276</v>
      </c>
      <c r="C1429" s="397" t="s">
        <v>4022</v>
      </c>
      <c r="D1429" s="397" t="s">
        <v>2492</v>
      </c>
      <c r="E1429" s="397" t="s">
        <v>1146</v>
      </c>
      <c r="F1429" s="397" t="s">
        <v>4023</v>
      </c>
      <c r="G1429" s="397" t="s">
        <v>1146</v>
      </c>
      <c r="H1429" s="397" t="s">
        <v>1146</v>
      </c>
      <c r="I1429" s="397" t="s">
        <v>1146</v>
      </c>
      <c r="J1429" s="406"/>
      <c r="K1429" s="406">
        <v>248.3</v>
      </c>
      <c r="L1429" s="406">
        <v>-941597.3</v>
      </c>
      <c r="M1429" s="406"/>
    </row>
    <row r="1430" spans="1:13" ht="12.2" hidden="1" customHeight="1" outlineLevel="2" x14ac:dyDescent="0.2">
      <c r="A1430" s="397" t="s">
        <v>4015</v>
      </c>
      <c r="B1430" s="397" t="s">
        <v>1276</v>
      </c>
      <c r="C1430" s="397" t="s">
        <v>4024</v>
      </c>
      <c r="D1430" s="397" t="s">
        <v>4025</v>
      </c>
      <c r="E1430" s="397" t="s">
        <v>1146</v>
      </c>
      <c r="F1430" s="397" t="s">
        <v>4026</v>
      </c>
      <c r="G1430" s="397" t="s">
        <v>1146</v>
      </c>
      <c r="H1430" s="397" t="s">
        <v>1146</v>
      </c>
      <c r="I1430" s="397" t="s">
        <v>1146</v>
      </c>
      <c r="J1430" s="406"/>
      <c r="K1430" s="406">
        <v>3.44</v>
      </c>
      <c r="L1430" s="406">
        <v>-941600.74</v>
      </c>
      <c r="M1430" s="406"/>
    </row>
    <row r="1431" spans="1:13" ht="12.2" hidden="1" customHeight="1" outlineLevel="2" x14ac:dyDescent="0.2">
      <c r="A1431" s="397" t="s">
        <v>4015</v>
      </c>
      <c r="B1431" s="397" t="s">
        <v>1282</v>
      </c>
      <c r="C1431" s="397" t="s">
        <v>2500</v>
      </c>
      <c r="D1431" s="397" t="s">
        <v>2492</v>
      </c>
      <c r="E1431" s="397" t="s">
        <v>1146</v>
      </c>
      <c r="F1431" s="397" t="s">
        <v>4027</v>
      </c>
      <c r="G1431" s="397" t="s">
        <v>1146</v>
      </c>
      <c r="H1431" s="397" t="s">
        <v>1146</v>
      </c>
      <c r="I1431" s="397" t="s">
        <v>1146</v>
      </c>
      <c r="J1431" s="406"/>
      <c r="K1431" s="406">
        <v>18.02</v>
      </c>
      <c r="L1431" s="406">
        <v>-941618.76</v>
      </c>
      <c r="M1431" s="406"/>
    </row>
    <row r="1432" spans="1:13" ht="12.2" hidden="1" customHeight="1" outlineLevel="1" x14ac:dyDescent="0.2">
      <c r="A1432" s="407" t="s">
        <v>4028</v>
      </c>
      <c r="J1432" s="406">
        <f>SUBTOTAL(9,J1425:J1431)</f>
        <v>0</v>
      </c>
      <c r="K1432" s="406">
        <f>SUBTOTAL(9,K1425:K1431)</f>
        <v>0</v>
      </c>
      <c r="L1432" s="406">
        <f>SUBTOTAL(9,L1425:L1431)</f>
        <v>0</v>
      </c>
      <c r="M1432" s="406"/>
    </row>
    <row r="1433" spans="1:13" ht="12.2" hidden="1" customHeight="1" outlineLevel="2" x14ac:dyDescent="0.2">
      <c r="A1433" s="397" t="s">
        <v>4029</v>
      </c>
      <c r="B1433" s="397" t="s">
        <v>1165</v>
      </c>
      <c r="C1433" s="397" t="s">
        <v>4030</v>
      </c>
      <c r="D1433" s="397" t="s">
        <v>4031</v>
      </c>
      <c r="E1433" s="397" t="s">
        <v>1146</v>
      </c>
      <c r="F1433" s="397" t="s">
        <v>4032</v>
      </c>
      <c r="G1433" s="397" t="s">
        <v>1146</v>
      </c>
      <c r="H1433" s="397" t="s">
        <v>1146</v>
      </c>
      <c r="I1433" s="397" t="s">
        <v>1146</v>
      </c>
      <c r="J1433" s="406"/>
      <c r="K1433" s="406">
        <v>300.79000000000002</v>
      </c>
      <c r="L1433" s="406">
        <v>-1192835.0900000001</v>
      </c>
      <c r="M1433" s="406"/>
    </row>
    <row r="1434" spans="1:13" ht="12.2" hidden="1" customHeight="1" outlineLevel="2" x14ac:dyDescent="0.2">
      <c r="A1434" s="397" t="s">
        <v>4029</v>
      </c>
      <c r="B1434" s="397" t="s">
        <v>1182</v>
      </c>
      <c r="C1434" s="397" t="s">
        <v>1828</v>
      </c>
      <c r="D1434" s="397" t="s">
        <v>1829</v>
      </c>
      <c r="E1434" s="397" t="s">
        <v>1146</v>
      </c>
      <c r="F1434" s="397" t="s">
        <v>4033</v>
      </c>
      <c r="G1434" s="397" t="s">
        <v>1146</v>
      </c>
      <c r="H1434" s="397" t="s">
        <v>1146</v>
      </c>
      <c r="I1434" s="397" t="s">
        <v>1146</v>
      </c>
      <c r="J1434" s="406"/>
      <c r="K1434" s="406">
        <v>167.94</v>
      </c>
      <c r="L1434" s="406">
        <v>-1193003.03</v>
      </c>
      <c r="M1434" s="406"/>
    </row>
    <row r="1435" spans="1:13" ht="12.2" hidden="1" customHeight="1" outlineLevel="2" x14ac:dyDescent="0.2">
      <c r="A1435" s="397" t="s">
        <v>4029</v>
      </c>
      <c r="B1435" s="397" t="s">
        <v>1182</v>
      </c>
      <c r="C1435" s="397" t="s">
        <v>3481</v>
      </c>
      <c r="D1435" s="397" t="s">
        <v>2104</v>
      </c>
      <c r="E1435" s="397" t="s">
        <v>1146</v>
      </c>
      <c r="F1435" s="397" t="s">
        <v>4034</v>
      </c>
      <c r="G1435" s="397" t="s">
        <v>1146</v>
      </c>
      <c r="H1435" s="397" t="s">
        <v>1146</v>
      </c>
      <c r="I1435" s="397" t="s">
        <v>1146</v>
      </c>
      <c r="J1435" s="406"/>
      <c r="K1435" s="406">
        <v>9.1999999999999993</v>
      </c>
      <c r="L1435" s="406">
        <v>-1193012.23</v>
      </c>
      <c r="M1435" s="406"/>
    </row>
    <row r="1436" spans="1:13" ht="12.2" hidden="1" customHeight="1" outlineLevel="2" x14ac:dyDescent="0.2">
      <c r="A1436" s="397" t="s">
        <v>4029</v>
      </c>
      <c r="B1436" s="397" t="s">
        <v>1369</v>
      </c>
      <c r="C1436" s="397" t="s">
        <v>2103</v>
      </c>
      <c r="D1436" s="397" t="s">
        <v>2104</v>
      </c>
      <c r="E1436" s="397" t="s">
        <v>1146</v>
      </c>
      <c r="F1436" s="397" t="s">
        <v>4035</v>
      </c>
      <c r="G1436" s="397" t="s">
        <v>1146</v>
      </c>
      <c r="H1436" s="397" t="s">
        <v>1146</v>
      </c>
      <c r="I1436" s="397" t="s">
        <v>1146</v>
      </c>
      <c r="J1436" s="406"/>
      <c r="K1436" s="406">
        <v>33.86</v>
      </c>
      <c r="L1436" s="406">
        <v>-1193046.0900000001</v>
      </c>
      <c r="M1436" s="406"/>
    </row>
    <row r="1437" spans="1:13" ht="12.2" hidden="1" customHeight="1" outlineLevel="2" x14ac:dyDescent="0.2">
      <c r="A1437" s="397" t="s">
        <v>4029</v>
      </c>
      <c r="B1437" s="397" t="s">
        <v>1238</v>
      </c>
      <c r="C1437" s="397" t="s">
        <v>2277</v>
      </c>
      <c r="D1437" s="397" t="s">
        <v>1430</v>
      </c>
      <c r="E1437" s="397" t="s">
        <v>1146</v>
      </c>
      <c r="F1437" s="397" t="s">
        <v>4036</v>
      </c>
      <c r="G1437" s="397" t="s">
        <v>1146</v>
      </c>
      <c r="H1437" s="397" t="s">
        <v>1146</v>
      </c>
      <c r="I1437" s="397" t="s">
        <v>1146</v>
      </c>
      <c r="J1437" s="406"/>
      <c r="K1437" s="406">
        <v>18.100000000000001</v>
      </c>
      <c r="L1437" s="406">
        <v>-1193064.19</v>
      </c>
      <c r="M1437" s="406"/>
    </row>
    <row r="1438" spans="1:13" ht="12.2" hidden="1" customHeight="1" outlineLevel="2" x14ac:dyDescent="0.2">
      <c r="A1438" s="397" t="s">
        <v>4029</v>
      </c>
      <c r="B1438" s="397" t="s">
        <v>1276</v>
      </c>
      <c r="C1438" s="397" t="s">
        <v>4037</v>
      </c>
      <c r="D1438" s="397" t="s">
        <v>4038</v>
      </c>
      <c r="E1438" s="397" t="s">
        <v>1146</v>
      </c>
      <c r="F1438" s="397" t="s">
        <v>4039</v>
      </c>
      <c r="G1438" s="397" t="s">
        <v>1146</v>
      </c>
      <c r="H1438" s="397" t="s">
        <v>1146</v>
      </c>
      <c r="I1438" s="397" t="s">
        <v>1146</v>
      </c>
      <c r="J1438" s="406"/>
      <c r="K1438" s="406">
        <v>25.25</v>
      </c>
      <c r="L1438" s="406">
        <v>-1193089.44</v>
      </c>
      <c r="M1438" s="406"/>
    </row>
    <row r="1439" spans="1:13" ht="12.2" hidden="1" customHeight="1" outlineLevel="2" x14ac:dyDescent="0.2">
      <c r="A1439" s="397" t="s">
        <v>4029</v>
      </c>
      <c r="B1439" s="397" t="s">
        <v>1276</v>
      </c>
      <c r="C1439" s="397" t="s">
        <v>4040</v>
      </c>
      <c r="D1439" s="397" t="s">
        <v>2507</v>
      </c>
      <c r="E1439" s="397" t="s">
        <v>1146</v>
      </c>
      <c r="F1439" s="397" t="s">
        <v>4041</v>
      </c>
      <c r="G1439" s="397" t="s">
        <v>1146</v>
      </c>
      <c r="H1439" s="397" t="s">
        <v>1146</v>
      </c>
      <c r="I1439" s="397" t="s">
        <v>1146</v>
      </c>
      <c r="J1439" s="406"/>
      <c r="K1439" s="406">
        <v>51.5</v>
      </c>
      <c r="L1439" s="406">
        <v>-1193140.94</v>
      </c>
      <c r="M1439" s="406"/>
    </row>
    <row r="1440" spans="1:13" ht="12.2" hidden="1" customHeight="1" outlineLevel="2" x14ac:dyDescent="0.2">
      <c r="A1440" s="397" t="s">
        <v>4029</v>
      </c>
      <c r="B1440" s="397" t="s">
        <v>1474</v>
      </c>
      <c r="C1440" s="397" t="s">
        <v>2506</v>
      </c>
      <c r="D1440" s="397" t="s">
        <v>2507</v>
      </c>
      <c r="E1440" s="397" t="s">
        <v>1146</v>
      </c>
      <c r="F1440" s="397" t="s">
        <v>4042</v>
      </c>
      <c r="G1440" s="397" t="s">
        <v>1146</v>
      </c>
      <c r="H1440" s="397" t="s">
        <v>1146</v>
      </c>
      <c r="I1440" s="397" t="s">
        <v>1146</v>
      </c>
      <c r="J1440" s="406"/>
      <c r="K1440" s="406">
        <v>67.569999999999993</v>
      </c>
      <c r="L1440" s="406">
        <v>-1193208.51</v>
      </c>
      <c r="M1440" s="406"/>
    </row>
    <row r="1441" spans="1:13" ht="12.2" hidden="1" customHeight="1" outlineLevel="2" x14ac:dyDescent="0.2">
      <c r="A1441" s="397" t="s">
        <v>4029</v>
      </c>
      <c r="B1441" s="397" t="s">
        <v>1474</v>
      </c>
      <c r="C1441" s="397" t="s">
        <v>2646</v>
      </c>
      <c r="D1441" s="397" t="s">
        <v>2104</v>
      </c>
      <c r="E1441" s="397" t="s">
        <v>1146</v>
      </c>
      <c r="F1441" s="397" t="s">
        <v>4043</v>
      </c>
      <c r="G1441" s="397" t="s">
        <v>1146</v>
      </c>
      <c r="H1441" s="397" t="s">
        <v>1146</v>
      </c>
      <c r="I1441" s="397" t="s">
        <v>1146</v>
      </c>
      <c r="J1441" s="406"/>
      <c r="K1441" s="406">
        <v>192.04</v>
      </c>
      <c r="L1441" s="406">
        <v>-1193400.55</v>
      </c>
      <c r="M1441" s="406"/>
    </row>
    <row r="1442" spans="1:13" ht="12.2" hidden="1" customHeight="1" outlineLevel="1" x14ac:dyDescent="0.2">
      <c r="A1442" s="407" t="s">
        <v>4044</v>
      </c>
      <c r="J1442" s="406">
        <f>SUBTOTAL(9,J1433:J1441)</f>
        <v>0</v>
      </c>
      <c r="K1442" s="406">
        <f>SUBTOTAL(9,K1433:K1441)</f>
        <v>0</v>
      </c>
      <c r="L1442" s="406">
        <f>SUBTOTAL(9,L1433:L1441)</f>
        <v>0</v>
      </c>
      <c r="M1442" s="406"/>
    </row>
    <row r="1443" spans="1:13" ht="12.2" hidden="1" customHeight="1" outlineLevel="2" x14ac:dyDescent="0.2">
      <c r="A1443" s="397" t="s">
        <v>4045</v>
      </c>
      <c r="B1443" s="397" t="s">
        <v>1165</v>
      </c>
      <c r="C1443" s="397" t="s">
        <v>4046</v>
      </c>
      <c r="D1443" s="397" t="s">
        <v>4047</v>
      </c>
      <c r="E1443" s="397" t="s">
        <v>1146</v>
      </c>
      <c r="F1443" s="397" t="s">
        <v>4048</v>
      </c>
      <c r="G1443" s="397" t="s">
        <v>1146</v>
      </c>
      <c r="H1443" s="397" t="s">
        <v>1146</v>
      </c>
      <c r="I1443" s="397" t="s">
        <v>1146</v>
      </c>
      <c r="J1443" s="406"/>
      <c r="K1443" s="406">
        <v>16.149999999999999</v>
      </c>
      <c r="L1443" s="406">
        <v>-15984405.890000001</v>
      </c>
      <c r="M1443" s="406"/>
    </row>
    <row r="1444" spans="1:13" ht="12.2" hidden="1" customHeight="1" outlineLevel="1" x14ac:dyDescent="0.2">
      <c r="A1444" s="407" t="s">
        <v>4049</v>
      </c>
      <c r="J1444" s="406">
        <f>SUBTOTAL(9,J1443:J1443)</f>
        <v>0</v>
      </c>
      <c r="K1444" s="406">
        <f>SUBTOTAL(9,K1443:K1443)</f>
        <v>0</v>
      </c>
      <c r="L1444" s="406">
        <f>SUBTOTAL(9,L1443:L1443)</f>
        <v>0</v>
      </c>
      <c r="M1444" s="406"/>
    </row>
    <row r="1445" spans="1:13" ht="12.2" hidden="1" customHeight="1" outlineLevel="2" x14ac:dyDescent="0.2">
      <c r="A1445" s="397" t="s">
        <v>4050</v>
      </c>
      <c r="B1445" s="397" t="s">
        <v>1165</v>
      </c>
      <c r="C1445" s="397" t="s">
        <v>4051</v>
      </c>
      <c r="D1445" s="397" t="s">
        <v>4052</v>
      </c>
      <c r="E1445" s="397" t="s">
        <v>1146</v>
      </c>
      <c r="F1445" s="397" t="s">
        <v>4053</v>
      </c>
      <c r="G1445" s="397" t="s">
        <v>1146</v>
      </c>
      <c r="H1445" s="397" t="s">
        <v>1146</v>
      </c>
      <c r="I1445" s="397" t="s">
        <v>1146</v>
      </c>
      <c r="J1445" s="406"/>
      <c r="K1445" s="406">
        <v>373.29</v>
      </c>
      <c r="L1445" s="406">
        <v>-2028928.14</v>
      </c>
      <c r="M1445" s="406"/>
    </row>
    <row r="1446" spans="1:13" ht="12.2" hidden="1" customHeight="1" outlineLevel="2" x14ac:dyDescent="0.2">
      <c r="A1446" s="397" t="s">
        <v>4050</v>
      </c>
      <c r="B1446" s="397" t="s">
        <v>1182</v>
      </c>
      <c r="C1446" s="397" t="s">
        <v>1563</v>
      </c>
      <c r="D1446" s="397" t="s">
        <v>1564</v>
      </c>
      <c r="E1446" s="397" t="s">
        <v>1146</v>
      </c>
      <c r="F1446" s="397" t="s">
        <v>4054</v>
      </c>
      <c r="G1446" s="397" t="s">
        <v>1146</v>
      </c>
      <c r="H1446" s="397" t="s">
        <v>1146</v>
      </c>
      <c r="I1446" s="397" t="s">
        <v>1146</v>
      </c>
      <c r="J1446" s="406"/>
      <c r="K1446" s="406">
        <v>201.8</v>
      </c>
      <c r="L1446" s="406">
        <v>-2029129.94</v>
      </c>
      <c r="M1446" s="406"/>
    </row>
    <row r="1447" spans="1:13" ht="12.2" hidden="1" customHeight="1" outlineLevel="2" x14ac:dyDescent="0.2">
      <c r="A1447" s="397" t="s">
        <v>4050</v>
      </c>
      <c r="B1447" s="397" t="s">
        <v>1212</v>
      </c>
      <c r="C1447" s="397" t="s">
        <v>4055</v>
      </c>
      <c r="D1447" s="397" t="s">
        <v>4056</v>
      </c>
      <c r="E1447" s="397" t="s">
        <v>1146</v>
      </c>
      <c r="F1447" s="397" t="s">
        <v>4057</v>
      </c>
      <c r="G1447" s="397" t="s">
        <v>1146</v>
      </c>
      <c r="H1447" s="397" t="s">
        <v>1146</v>
      </c>
      <c r="I1447" s="397" t="s">
        <v>1146</v>
      </c>
      <c r="J1447" s="406"/>
      <c r="K1447" s="406">
        <v>282.16000000000003</v>
      </c>
      <c r="L1447" s="406">
        <v>-2029412.1</v>
      </c>
      <c r="M1447" s="406"/>
    </row>
    <row r="1448" spans="1:13" ht="12.2" hidden="1" customHeight="1" outlineLevel="2" x14ac:dyDescent="0.2">
      <c r="A1448" s="397" t="s">
        <v>4050</v>
      </c>
      <c r="B1448" s="397" t="s">
        <v>1409</v>
      </c>
      <c r="C1448" s="397" t="s">
        <v>4058</v>
      </c>
      <c r="D1448" s="397" t="s">
        <v>1564</v>
      </c>
      <c r="E1448" s="397" t="s">
        <v>1146</v>
      </c>
      <c r="F1448" s="397" t="s">
        <v>4059</v>
      </c>
      <c r="G1448" s="397" t="s">
        <v>1146</v>
      </c>
      <c r="H1448" s="397" t="s">
        <v>1146</v>
      </c>
      <c r="I1448" s="397" t="s">
        <v>1146</v>
      </c>
      <c r="J1448" s="406"/>
      <c r="K1448" s="406">
        <v>459.34</v>
      </c>
      <c r="L1448" s="406">
        <v>-2029871.44</v>
      </c>
      <c r="M1448" s="406"/>
    </row>
    <row r="1449" spans="1:13" ht="12.2" hidden="1" customHeight="1" outlineLevel="2" x14ac:dyDescent="0.2">
      <c r="A1449" s="397" t="s">
        <v>4050</v>
      </c>
      <c r="B1449" s="397" t="s">
        <v>1227</v>
      </c>
      <c r="C1449" s="397" t="s">
        <v>1632</v>
      </c>
      <c r="D1449" s="397" t="s">
        <v>1633</v>
      </c>
      <c r="E1449" s="397" t="s">
        <v>1146</v>
      </c>
      <c r="F1449" s="397" t="s">
        <v>4060</v>
      </c>
      <c r="G1449" s="397" t="s">
        <v>1146</v>
      </c>
      <c r="H1449" s="397" t="s">
        <v>1146</v>
      </c>
      <c r="I1449" s="397" t="s">
        <v>1146</v>
      </c>
      <c r="J1449" s="406"/>
      <c r="K1449" s="406">
        <v>158.37</v>
      </c>
      <c r="L1449" s="406">
        <v>-2030029.81</v>
      </c>
      <c r="M1449" s="406"/>
    </row>
    <row r="1450" spans="1:13" ht="12.2" hidden="1" customHeight="1" outlineLevel="2" x14ac:dyDescent="0.2">
      <c r="A1450" s="397" t="s">
        <v>4050</v>
      </c>
      <c r="B1450" s="397" t="s">
        <v>1426</v>
      </c>
      <c r="C1450" s="397" t="s">
        <v>1660</v>
      </c>
      <c r="D1450" s="397" t="s">
        <v>1661</v>
      </c>
      <c r="E1450" s="397" t="s">
        <v>1146</v>
      </c>
      <c r="F1450" s="397" t="s">
        <v>4061</v>
      </c>
      <c r="G1450" s="397" t="s">
        <v>1146</v>
      </c>
      <c r="H1450" s="397" t="s">
        <v>1146</v>
      </c>
      <c r="I1450" s="397" t="s">
        <v>1146</v>
      </c>
      <c r="J1450" s="406"/>
      <c r="K1450" s="406">
        <v>29.41</v>
      </c>
      <c r="L1450" s="406">
        <v>-2030059.22</v>
      </c>
      <c r="M1450" s="406"/>
    </row>
    <row r="1451" spans="1:13" ht="12.2" hidden="1" customHeight="1" outlineLevel="2" x14ac:dyDescent="0.2">
      <c r="A1451" s="397" t="s">
        <v>4050</v>
      </c>
      <c r="B1451" s="397" t="s">
        <v>1276</v>
      </c>
      <c r="C1451" s="397" t="s">
        <v>4062</v>
      </c>
      <c r="D1451" s="397" t="s">
        <v>4063</v>
      </c>
      <c r="E1451" s="397" t="s">
        <v>1146</v>
      </c>
      <c r="F1451" s="397" t="s">
        <v>4064</v>
      </c>
      <c r="G1451" s="397" t="s">
        <v>1146</v>
      </c>
      <c r="H1451" s="397" t="s">
        <v>1146</v>
      </c>
      <c r="I1451" s="397" t="s">
        <v>1146</v>
      </c>
      <c r="J1451" s="406"/>
      <c r="K1451" s="406">
        <v>454.79</v>
      </c>
      <c r="L1451" s="406">
        <v>-2030514.01</v>
      </c>
      <c r="M1451" s="406"/>
    </row>
    <row r="1452" spans="1:13" ht="12.2" hidden="1" customHeight="1" outlineLevel="2" x14ac:dyDescent="0.2">
      <c r="A1452" s="397" t="s">
        <v>4050</v>
      </c>
      <c r="B1452" s="397" t="s">
        <v>1293</v>
      </c>
      <c r="C1452" s="397" t="s">
        <v>1746</v>
      </c>
      <c r="D1452" s="397" t="s">
        <v>1747</v>
      </c>
      <c r="E1452" s="397" t="s">
        <v>1146</v>
      </c>
      <c r="F1452" s="397" t="s">
        <v>4065</v>
      </c>
      <c r="G1452" s="397" t="s">
        <v>1146</v>
      </c>
      <c r="H1452" s="397" t="s">
        <v>1146</v>
      </c>
      <c r="I1452" s="397" t="s">
        <v>1146</v>
      </c>
      <c r="J1452" s="406"/>
      <c r="K1452" s="406">
        <v>186.94</v>
      </c>
      <c r="L1452" s="406">
        <v>-2030700.95</v>
      </c>
      <c r="M1452" s="406"/>
    </row>
    <row r="1453" spans="1:13" ht="12.2" hidden="1" customHeight="1" outlineLevel="1" x14ac:dyDescent="0.2">
      <c r="A1453" s="407" t="s">
        <v>4066</v>
      </c>
      <c r="J1453" s="406">
        <f>SUBTOTAL(9,J1445:J1452)</f>
        <v>0</v>
      </c>
      <c r="K1453" s="406">
        <f>SUBTOTAL(9,K1445:K1452)</f>
        <v>0</v>
      </c>
      <c r="L1453" s="406">
        <f>SUBTOTAL(9,L1445:L1452)</f>
        <v>0</v>
      </c>
      <c r="M1453" s="406"/>
    </row>
    <row r="1454" spans="1:13" ht="12.2" hidden="1" customHeight="1" outlineLevel="2" x14ac:dyDescent="0.2">
      <c r="A1454" s="397" t="s">
        <v>4067</v>
      </c>
      <c r="B1454" s="397" t="s">
        <v>1165</v>
      </c>
      <c r="C1454" s="397" t="s">
        <v>4068</v>
      </c>
      <c r="D1454" s="397" t="s">
        <v>4069</v>
      </c>
      <c r="E1454" s="397" t="s">
        <v>1146</v>
      </c>
      <c r="F1454" s="397" t="s">
        <v>4070</v>
      </c>
      <c r="G1454" s="397" t="s">
        <v>1146</v>
      </c>
      <c r="H1454" s="397" t="s">
        <v>1146</v>
      </c>
      <c r="I1454" s="397" t="s">
        <v>1146</v>
      </c>
      <c r="J1454" s="406"/>
      <c r="K1454" s="406">
        <v>218.78</v>
      </c>
      <c r="L1454" s="406">
        <v>-17029020.449999999</v>
      </c>
      <c r="M1454" s="406"/>
    </row>
    <row r="1455" spans="1:13" ht="12.2" hidden="1" customHeight="1" outlineLevel="2" x14ac:dyDescent="0.2">
      <c r="A1455" s="397" t="s">
        <v>4067</v>
      </c>
      <c r="B1455" s="397" t="s">
        <v>1301</v>
      </c>
      <c r="C1455" s="397" t="s">
        <v>1976</v>
      </c>
      <c r="D1455" s="397" t="s">
        <v>1977</v>
      </c>
      <c r="E1455" s="397" t="s">
        <v>1146</v>
      </c>
      <c r="F1455" s="397" t="s">
        <v>4071</v>
      </c>
      <c r="G1455" s="397" t="s">
        <v>1146</v>
      </c>
      <c r="H1455" s="397" t="s">
        <v>1146</v>
      </c>
      <c r="I1455" s="397" t="s">
        <v>1146</v>
      </c>
      <c r="J1455" s="406"/>
      <c r="K1455" s="406">
        <v>320.63</v>
      </c>
      <c r="L1455" s="406">
        <v>-17029341.079999998</v>
      </c>
      <c r="M1455" s="406"/>
    </row>
    <row r="1456" spans="1:13" ht="12.2" hidden="1" customHeight="1" outlineLevel="2" x14ac:dyDescent="0.2">
      <c r="A1456" s="397" t="s">
        <v>4067</v>
      </c>
      <c r="B1456" s="397" t="s">
        <v>1276</v>
      </c>
      <c r="C1456" s="397" t="s">
        <v>4072</v>
      </c>
      <c r="D1456" s="397" t="s">
        <v>4073</v>
      </c>
      <c r="E1456" s="397" t="s">
        <v>1146</v>
      </c>
      <c r="F1456" s="397" t="s">
        <v>4074</v>
      </c>
      <c r="G1456" s="397" t="s">
        <v>1146</v>
      </c>
      <c r="H1456" s="397" t="s">
        <v>1146</v>
      </c>
      <c r="I1456" s="397" t="s">
        <v>1146</v>
      </c>
      <c r="J1456" s="406"/>
      <c r="K1456" s="406">
        <v>203.04</v>
      </c>
      <c r="L1456" s="406">
        <v>-17029544.120000001</v>
      </c>
      <c r="M1456" s="406"/>
    </row>
    <row r="1457" spans="1:13" ht="12.2" hidden="1" customHeight="1" outlineLevel="1" x14ac:dyDescent="0.2">
      <c r="A1457" s="407" t="s">
        <v>4075</v>
      </c>
      <c r="J1457" s="406">
        <f>SUBTOTAL(9,J1454:J1456)</f>
        <v>0</v>
      </c>
      <c r="K1457" s="406">
        <f>SUBTOTAL(9,K1454:K1456)</f>
        <v>0</v>
      </c>
      <c r="L1457" s="406">
        <f>SUBTOTAL(9,L1454:L1456)</f>
        <v>0</v>
      </c>
      <c r="M1457" s="406"/>
    </row>
    <row r="1458" spans="1:13" ht="12.2" hidden="1" customHeight="1" outlineLevel="2" x14ac:dyDescent="0.2">
      <c r="A1458" s="397" t="s">
        <v>4076</v>
      </c>
      <c r="B1458" s="397" t="s">
        <v>1327</v>
      </c>
      <c r="C1458" s="397" t="s">
        <v>4077</v>
      </c>
      <c r="D1458" s="397" t="s">
        <v>4078</v>
      </c>
      <c r="E1458" s="397" t="s">
        <v>1146</v>
      </c>
      <c r="F1458" s="397" t="s">
        <v>4079</v>
      </c>
      <c r="G1458" s="397" t="s">
        <v>1146</v>
      </c>
      <c r="H1458" s="397" t="s">
        <v>1146</v>
      </c>
      <c r="I1458" s="397" t="s">
        <v>1146</v>
      </c>
      <c r="J1458" s="406"/>
      <c r="K1458" s="406">
        <v>616.61</v>
      </c>
      <c r="L1458" s="406">
        <v>-338608.5</v>
      </c>
      <c r="M1458" s="406"/>
    </row>
    <row r="1459" spans="1:13" ht="12.2" hidden="1" customHeight="1" outlineLevel="2" x14ac:dyDescent="0.2">
      <c r="A1459" s="397" t="s">
        <v>4076</v>
      </c>
      <c r="B1459" s="397" t="s">
        <v>1165</v>
      </c>
      <c r="C1459" s="397" t="s">
        <v>4080</v>
      </c>
      <c r="D1459" s="397" t="s">
        <v>4081</v>
      </c>
      <c r="E1459" s="397" t="s">
        <v>1146</v>
      </c>
      <c r="F1459" s="397" t="s">
        <v>4082</v>
      </c>
      <c r="G1459" s="397" t="s">
        <v>1146</v>
      </c>
      <c r="H1459" s="397" t="s">
        <v>1146</v>
      </c>
      <c r="I1459" s="397" t="s">
        <v>1146</v>
      </c>
      <c r="J1459" s="406"/>
      <c r="K1459" s="406">
        <v>13.13</v>
      </c>
      <c r="L1459" s="406">
        <v>-338621.63</v>
      </c>
      <c r="M1459" s="406"/>
    </row>
    <row r="1460" spans="1:13" ht="12.2" hidden="1" customHeight="1" outlineLevel="2" x14ac:dyDescent="0.2">
      <c r="A1460" s="397" t="s">
        <v>4076</v>
      </c>
      <c r="B1460" s="397" t="s">
        <v>1182</v>
      </c>
      <c r="C1460" s="397" t="s">
        <v>1355</v>
      </c>
      <c r="D1460" s="397" t="s">
        <v>1356</v>
      </c>
      <c r="E1460" s="397" t="s">
        <v>1146</v>
      </c>
      <c r="F1460" s="397" t="s">
        <v>1357</v>
      </c>
      <c r="G1460" s="397" t="s">
        <v>1146</v>
      </c>
      <c r="H1460" s="397" t="s">
        <v>1146</v>
      </c>
      <c r="I1460" s="397" t="s">
        <v>1146</v>
      </c>
      <c r="J1460" s="406"/>
      <c r="K1460" s="406">
        <v>35.880000000000003</v>
      </c>
      <c r="L1460" s="406">
        <v>-338657.51</v>
      </c>
      <c r="M1460" s="406"/>
    </row>
    <row r="1461" spans="1:13" ht="12.2" hidden="1" customHeight="1" outlineLevel="2" x14ac:dyDescent="0.2">
      <c r="A1461" s="397" t="s">
        <v>4076</v>
      </c>
      <c r="B1461" s="397" t="s">
        <v>1276</v>
      </c>
      <c r="C1461" s="397" t="s">
        <v>4083</v>
      </c>
      <c r="D1461" s="397" t="s">
        <v>4084</v>
      </c>
      <c r="E1461" s="397" t="s">
        <v>1146</v>
      </c>
      <c r="F1461" s="397" t="s">
        <v>4085</v>
      </c>
      <c r="G1461" s="397" t="s">
        <v>1146</v>
      </c>
      <c r="H1461" s="397" t="s">
        <v>1146</v>
      </c>
      <c r="I1461" s="397" t="s">
        <v>1146</v>
      </c>
      <c r="J1461" s="406"/>
      <c r="K1461" s="406">
        <v>57.76</v>
      </c>
      <c r="L1461" s="406">
        <v>-338715.27</v>
      </c>
      <c r="M1461" s="406"/>
    </row>
    <row r="1462" spans="1:13" ht="12.2" hidden="1" customHeight="1" outlineLevel="1" x14ac:dyDescent="0.2">
      <c r="A1462" s="407" t="s">
        <v>4086</v>
      </c>
      <c r="J1462" s="406">
        <f>SUBTOTAL(9,J1458:J1461)</f>
        <v>0</v>
      </c>
      <c r="K1462" s="406">
        <f>SUBTOTAL(9,K1458:K1461)</f>
        <v>0</v>
      </c>
      <c r="L1462" s="406">
        <f>SUBTOTAL(9,L1458:L1461)</f>
        <v>0</v>
      </c>
      <c r="M1462" s="406"/>
    </row>
    <row r="1463" spans="1:13" ht="12.2" hidden="1" customHeight="1" outlineLevel="2" x14ac:dyDescent="0.2">
      <c r="A1463" s="397" t="s">
        <v>4087</v>
      </c>
      <c r="B1463" s="397" t="s">
        <v>1165</v>
      </c>
      <c r="C1463" s="397" t="s">
        <v>4088</v>
      </c>
      <c r="D1463" s="397" t="s">
        <v>4089</v>
      </c>
      <c r="E1463" s="397" t="s">
        <v>1146</v>
      </c>
      <c r="F1463" s="397" t="s">
        <v>4090</v>
      </c>
      <c r="G1463" s="397" t="s">
        <v>1146</v>
      </c>
      <c r="H1463" s="397" t="s">
        <v>1146</v>
      </c>
      <c r="I1463" s="397" t="s">
        <v>1146</v>
      </c>
      <c r="J1463" s="406"/>
      <c r="K1463" s="406">
        <v>525.09</v>
      </c>
      <c r="L1463" s="406">
        <v>-40848205.350000001</v>
      </c>
      <c r="M1463" s="406"/>
    </row>
    <row r="1464" spans="1:13" ht="12.2" hidden="1" customHeight="1" outlineLevel="2" x14ac:dyDescent="0.2">
      <c r="A1464" s="397" t="s">
        <v>4087</v>
      </c>
      <c r="B1464" s="397" t="s">
        <v>1165</v>
      </c>
      <c r="C1464" s="397" t="s">
        <v>1963</v>
      </c>
      <c r="D1464" s="397" t="s">
        <v>1964</v>
      </c>
      <c r="E1464" s="397" t="s">
        <v>1146</v>
      </c>
      <c r="F1464" s="397" t="s">
        <v>4091</v>
      </c>
      <c r="G1464" s="397" t="s">
        <v>1146</v>
      </c>
      <c r="H1464" s="397" t="s">
        <v>1146</v>
      </c>
      <c r="I1464" s="397" t="s">
        <v>1146</v>
      </c>
      <c r="J1464" s="406"/>
      <c r="K1464" s="406">
        <v>446.6</v>
      </c>
      <c r="L1464" s="406">
        <v>-40848651.950000003</v>
      </c>
      <c r="M1464" s="406"/>
    </row>
    <row r="1465" spans="1:13" ht="12.2" hidden="1" customHeight="1" outlineLevel="2" x14ac:dyDescent="0.2">
      <c r="A1465" s="397" t="s">
        <v>4087</v>
      </c>
      <c r="B1465" s="397" t="s">
        <v>1165</v>
      </c>
      <c r="C1465" s="397" t="s">
        <v>4092</v>
      </c>
      <c r="D1465" s="397" t="s">
        <v>4093</v>
      </c>
      <c r="E1465" s="397" t="s">
        <v>1146</v>
      </c>
      <c r="F1465" s="397" t="s">
        <v>4094</v>
      </c>
      <c r="G1465" s="397" t="s">
        <v>1146</v>
      </c>
      <c r="H1465" s="397" t="s">
        <v>1146</v>
      </c>
      <c r="I1465" s="397" t="s">
        <v>1146</v>
      </c>
      <c r="J1465" s="406"/>
      <c r="K1465" s="406">
        <v>1121.0999999999999</v>
      </c>
      <c r="L1465" s="406">
        <v>-40849773.049999997</v>
      </c>
      <c r="M1465" s="406"/>
    </row>
    <row r="1466" spans="1:13" ht="12.2" hidden="1" customHeight="1" outlineLevel="2" x14ac:dyDescent="0.2">
      <c r="A1466" s="397" t="s">
        <v>4087</v>
      </c>
      <c r="B1466" s="397" t="s">
        <v>1182</v>
      </c>
      <c r="C1466" s="397" t="s">
        <v>3245</v>
      </c>
      <c r="D1466" s="397" t="s">
        <v>3246</v>
      </c>
      <c r="E1466" s="397" t="s">
        <v>1146</v>
      </c>
      <c r="F1466" s="397" t="s">
        <v>3247</v>
      </c>
      <c r="G1466" s="397" t="s">
        <v>1146</v>
      </c>
      <c r="H1466" s="397" t="s">
        <v>1146</v>
      </c>
      <c r="I1466" s="397" t="s">
        <v>1146</v>
      </c>
      <c r="J1466" s="406"/>
      <c r="K1466" s="406">
        <v>416.56</v>
      </c>
      <c r="L1466" s="406">
        <v>-40850189.609999999</v>
      </c>
      <c r="M1466" s="406"/>
    </row>
    <row r="1467" spans="1:13" ht="12.2" hidden="1" customHeight="1" outlineLevel="2" x14ac:dyDescent="0.2">
      <c r="A1467" s="397" t="s">
        <v>4087</v>
      </c>
      <c r="B1467" s="397" t="s">
        <v>1182</v>
      </c>
      <c r="C1467" s="397" t="s">
        <v>3245</v>
      </c>
      <c r="D1467" s="397" t="s">
        <v>3246</v>
      </c>
      <c r="E1467" s="397" t="s">
        <v>1146</v>
      </c>
      <c r="F1467" s="397" t="s">
        <v>3247</v>
      </c>
      <c r="G1467" s="397" t="s">
        <v>1146</v>
      </c>
      <c r="H1467" s="397" t="s">
        <v>1146</v>
      </c>
      <c r="I1467" s="397" t="s">
        <v>1146</v>
      </c>
      <c r="J1467" s="406"/>
      <c r="K1467" s="406">
        <v>291.31</v>
      </c>
      <c r="L1467" s="406">
        <v>-40850480.920000002</v>
      </c>
      <c r="M1467" s="406"/>
    </row>
    <row r="1468" spans="1:13" ht="12.2" hidden="1" customHeight="1" outlineLevel="2" x14ac:dyDescent="0.2">
      <c r="A1468" s="397" t="s">
        <v>4087</v>
      </c>
      <c r="B1468" s="397" t="s">
        <v>1182</v>
      </c>
      <c r="C1468" s="397" t="s">
        <v>1558</v>
      </c>
      <c r="D1468" s="397" t="s">
        <v>1559</v>
      </c>
      <c r="E1468" s="397" t="s">
        <v>1146</v>
      </c>
      <c r="F1468" s="397" t="s">
        <v>4095</v>
      </c>
      <c r="G1468" s="397" t="s">
        <v>1146</v>
      </c>
      <c r="H1468" s="397" t="s">
        <v>1146</v>
      </c>
      <c r="I1468" s="397" t="s">
        <v>1146</v>
      </c>
      <c r="J1468" s="406"/>
      <c r="K1468" s="406">
        <v>1222.67</v>
      </c>
      <c r="L1468" s="406">
        <v>-40851703.590000004</v>
      </c>
      <c r="M1468" s="406"/>
    </row>
    <row r="1469" spans="1:13" ht="12.2" hidden="1" customHeight="1" outlineLevel="2" x14ac:dyDescent="0.2">
      <c r="A1469" s="397" t="s">
        <v>4087</v>
      </c>
      <c r="B1469" s="397" t="s">
        <v>1363</v>
      </c>
      <c r="C1469" s="397" t="s">
        <v>4096</v>
      </c>
      <c r="D1469" s="397" t="s">
        <v>1583</v>
      </c>
      <c r="E1469" s="397" t="s">
        <v>1146</v>
      </c>
      <c r="F1469" s="397" t="s">
        <v>4097</v>
      </c>
      <c r="G1469" s="397" t="s">
        <v>1146</v>
      </c>
      <c r="H1469" s="397" t="s">
        <v>1146</v>
      </c>
      <c r="I1469" s="397" t="s">
        <v>1146</v>
      </c>
      <c r="J1469" s="406"/>
      <c r="K1469" s="406">
        <v>549.16</v>
      </c>
      <c r="L1469" s="406">
        <v>-40852252.75</v>
      </c>
      <c r="M1469" s="406"/>
    </row>
    <row r="1470" spans="1:13" ht="12.2" hidden="1" customHeight="1" outlineLevel="2" x14ac:dyDescent="0.2">
      <c r="A1470" s="397" t="s">
        <v>4087</v>
      </c>
      <c r="B1470" s="397" t="s">
        <v>1403</v>
      </c>
      <c r="C1470" s="397" t="s">
        <v>1622</v>
      </c>
      <c r="D1470" s="397" t="s">
        <v>1583</v>
      </c>
      <c r="E1470" s="397" t="s">
        <v>1146</v>
      </c>
      <c r="F1470" s="397" t="s">
        <v>4098</v>
      </c>
      <c r="G1470" s="397" t="s">
        <v>1146</v>
      </c>
      <c r="H1470" s="397" t="s">
        <v>1146</v>
      </c>
      <c r="I1470" s="397" t="s">
        <v>1146</v>
      </c>
      <c r="J1470" s="406"/>
      <c r="K1470" s="406">
        <v>733.47</v>
      </c>
      <c r="L1470" s="406">
        <v>-40852986.219999999</v>
      </c>
      <c r="M1470" s="406"/>
    </row>
    <row r="1471" spans="1:13" ht="12.2" hidden="1" customHeight="1" outlineLevel="2" x14ac:dyDescent="0.2">
      <c r="A1471" s="397" t="s">
        <v>4087</v>
      </c>
      <c r="B1471" s="397" t="s">
        <v>1238</v>
      </c>
      <c r="C1471" s="397" t="s">
        <v>4099</v>
      </c>
      <c r="D1471" s="397" t="s">
        <v>1583</v>
      </c>
      <c r="E1471" s="397" t="s">
        <v>1146</v>
      </c>
      <c r="F1471" s="397" t="s">
        <v>4100</v>
      </c>
      <c r="G1471" s="397" t="s">
        <v>1146</v>
      </c>
      <c r="H1471" s="397" t="s">
        <v>1146</v>
      </c>
      <c r="I1471" s="397" t="s">
        <v>1146</v>
      </c>
      <c r="J1471" s="406"/>
      <c r="K1471" s="406">
        <v>2262.4</v>
      </c>
      <c r="L1471" s="406">
        <v>-40855248.619999997</v>
      </c>
      <c r="M1471" s="406"/>
    </row>
    <row r="1472" spans="1:13" ht="12.2" hidden="1" customHeight="1" outlineLevel="2" x14ac:dyDescent="0.2">
      <c r="A1472" s="397" t="s">
        <v>4087</v>
      </c>
      <c r="B1472" s="397" t="s">
        <v>1276</v>
      </c>
      <c r="C1472" s="397" t="s">
        <v>4101</v>
      </c>
      <c r="D1472" s="397" t="s">
        <v>4102</v>
      </c>
      <c r="E1472" s="397" t="s">
        <v>1146</v>
      </c>
      <c r="F1472" s="397" t="s">
        <v>4103</v>
      </c>
      <c r="G1472" s="397" t="s">
        <v>1146</v>
      </c>
      <c r="H1472" s="397" t="s">
        <v>1146</v>
      </c>
      <c r="I1472" s="397" t="s">
        <v>1146</v>
      </c>
      <c r="J1472" s="406"/>
      <c r="K1472" s="406">
        <v>20.57</v>
      </c>
      <c r="L1472" s="406">
        <v>-40855269.189999998</v>
      </c>
      <c r="M1472" s="406"/>
    </row>
    <row r="1473" spans="1:13" ht="12.2" hidden="1" customHeight="1" outlineLevel="2" x14ac:dyDescent="0.2">
      <c r="A1473" s="397" t="s">
        <v>4087</v>
      </c>
      <c r="B1473" s="397" t="s">
        <v>1276</v>
      </c>
      <c r="C1473" s="397" t="s">
        <v>4104</v>
      </c>
      <c r="D1473" s="397" t="s">
        <v>1723</v>
      </c>
      <c r="E1473" s="397" t="s">
        <v>1146</v>
      </c>
      <c r="F1473" s="397" t="s">
        <v>4105</v>
      </c>
      <c r="G1473" s="397" t="s">
        <v>1146</v>
      </c>
      <c r="H1473" s="397" t="s">
        <v>1146</v>
      </c>
      <c r="I1473" s="397" t="s">
        <v>1146</v>
      </c>
      <c r="J1473" s="406"/>
      <c r="K1473" s="406">
        <v>13.68</v>
      </c>
      <c r="L1473" s="406">
        <v>-40855282.869999997</v>
      </c>
      <c r="M1473" s="406"/>
    </row>
    <row r="1474" spans="1:13" ht="12.2" hidden="1" customHeight="1" outlineLevel="1" x14ac:dyDescent="0.2">
      <c r="A1474" s="407" t="s">
        <v>4106</v>
      </c>
      <c r="J1474" s="406">
        <f>SUBTOTAL(9,J1463:J1473)</f>
        <v>0</v>
      </c>
      <c r="K1474" s="406">
        <f>SUBTOTAL(9,K1463:K1473)</f>
        <v>0</v>
      </c>
      <c r="L1474" s="406">
        <f>SUBTOTAL(9,L1463:L1473)</f>
        <v>0</v>
      </c>
      <c r="M1474" s="406"/>
    </row>
    <row r="1475" spans="1:13" ht="12.2" hidden="1" customHeight="1" outlineLevel="2" x14ac:dyDescent="0.2">
      <c r="A1475" s="397" t="s">
        <v>4107</v>
      </c>
      <c r="B1475" s="397" t="s">
        <v>1143</v>
      </c>
      <c r="C1475" s="397" t="s">
        <v>1498</v>
      </c>
      <c r="D1475" s="397" t="s">
        <v>1499</v>
      </c>
      <c r="E1475" s="397" t="s">
        <v>1146</v>
      </c>
      <c r="F1475" s="397" t="s">
        <v>4108</v>
      </c>
      <c r="G1475" s="397" t="s">
        <v>1146</v>
      </c>
      <c r="H1475" s="397" t="s">
        <v>1146</v>
      </c>
      <c r="I1475" s="397" t="s">
        <v>1146</v>
      </c>
      <c r="J1475" s="406"/>
      <c r="K1475" s="406">
        <v>67.569999999999993</v>
      </c>
      <c r="L1475" s="406">
        <v>-440928.15</v>
      </c>
      <c r="M1475" s="406"/>
    </row>
    <row r="1476" spans="1:13" ht="12.2" hidden="1" customHeight="1" outlineLevel="2" x14ac:dyDescent="0.2">
      <c r="A1476" s="397" t="s">
        <v>4107</v>
      </c>
      <c r="B1476" s="397" t="s">
        <v>1165</v>
      </c>
      <c r="C1476" s="397" t="s">
        <v>4109</v>
      </c>
      <c r="D1476" s="397" t="s">
        <v>4110</v>
      </c>
      <c r="E1476" s="397" t="s">
        <v>1146</v>
      </c>
      <c r="F1476" s="397" t="s">
        <v>4111</v>
      </c>
      <c r="G1476" s="397" t="s">
        <v>1146</v>
      </c>
      <c r="H1476" s="397" t="s">
        <v>1146</v>
      </c>
      <c r="I1476" s="397" t="s">
        <v>1146</v>
      </c>
      <c r="J1476" s="406"/>
      <c r="K1476" s="406">
        <v>196.68</v>
      </c>
      <c r="L1476" s="406">
        <v>-441124.83</v>
      </c>
      <c r="M1476" s="406"/>
    </row>
    <row r="1477" spans="1:13" ht="12.2" hidden="1" customHeight="1" outlineLevel="2" x14ac:dyDescent="0.2">
      <c r="A1477" s="397" t="s">
        <v>4107</v>
      </c>
      <c r="B1477" s="397" t="s">
        <v>1301</v>
      </c>
      <c r="C1477" s="397" t="s">
        <v>1992</v>
      </c>
      <c r="D1477" s="397" t="s">
        <v>1499</v>
      </c>
      <c r="E1477" s="397" t="s">
        <v>1146</v>
      </c>
      <c r="F1477" s="397" t="s">
        <v>4112</v>
      </c>
      <c r="G1477" s="397" t="s">
        <v>1146</v>
      </c>
      <c r="H1477" s="397" t="s">
        <v>1146</v>
      </c>
      <c r="I1477" s="397" t="s">
        <v>1146</v>
      </c>
      <c r="J1477" s="406"/>
      <c r="K1477" s="406">
        <v>42.6</v>
      </c>
      <c r="L1477" s="406">
        <v>-441167.43</v>
      </c>
      <c r="M1477" s="406"/>
    </row>
    <row r="1478" spans="1:13" ht="12.2" hidden="1" customHeight="1" outlineLevel="2" x14ac:dyDescent="0.2">
      <c r="A1478" s="397" t="s">
        <v>4107</v>
      </c>
      <c r="B1478" s="397" t="s">
        <v>1301</v>
      </c>
      <c r="C1478" s="397" t="s">
        <v>4113</v>
      </c>
      <c r="D1478" s="397" t="s">
        <v>2190</v>
      </c>
      <c r="E1478" s="397" t="s">
        <v>1146</v>
      </c>
      <c r="F1478" s="397" t="s">
        <v>4114</v>
      </c>
      <c r="G1478" s="397" t="s">
        <v>1146</v>
      </c>
      <c r="H1478" s="397" t="s">
        <v>1146</v>
      </c>
      <c r="I1478" s="397" t="s">
        <v>1146</v>
      </c>
      <c r="J1478" s="406"/>
      <c r="K1478" s="406">
        <v>327.44</v>
      </c>
      <c r="L1478" s="406">
        <v>-441494.87</v>
      </c>
      <c r="M1478" s="406"/>
    </row>
    <row r="1479" spans="1:13" ht="12.2" hidden="1" customHeight="1" outlineLevel="2" x14ac:dyDescent="0.2">
      <c r="A1479" s="397" t="s">
        <v>4107</v>
      </c>
      <c r="B1479" s="397" t="s">
        <v>1569</v>
      </c>
      <c r="C1479" s="397" t="s">
        <v>2046</v>
      </c>
      <c r="D1479" s="397" t="s">
        <v>1499</v>
      </c>
      <c r="E1479" s="397" t="s">
        <v>1146</v>
      </c>
      <c r="F1479" s="397" t="s">
        <v>4115</v>
      </c>
      <c r="G1479" s="397" t="s">
        <v>1146</v>
      </c>
      <c r="H1479" s="397" t="s">
        <v>1146</v>
      </c>
      <c r="I1479" s="397" t="s">
        <v>1146</v>
      </c>
      <c r="J1479" s="406"/>
      <c r="K1479" s="406">
        <v>16.82</v>
      </c>
      <c r="L1479" s="406">
        <v>-441511.69</v>
      </c>
      <c r="M1479" s="406"/>
    </row>
    <row r="1480" spans="1:13" ht="12.2" hidden="1" customHeight="1" outlineLevel="2" x14ac:dyDescent="0.2">
      <c r="A1480" s="397" t="s">
        <v>4107</v>
      </c>
      <c r="B1480" s="397" t="s">
        <v>1569</v>
      </c>
      <c r="C1480" s="397" t="s">
        <v>4116</v>
      </c>
      <c r="D1480" s="397" t="s">
        <v>1499</v>
      </c>
      <c r="E1480" s="397" t="s">
        <v>1146</v>
      </c>
      <c r="F1480" s="397" t="s">
        <v>4117</v>
      </c>
      <c r="G1480" s="397" t="s">
        <v>1146</v>
      </c>
      <c r="H1480" s="397" t="s">
        <v>1146</v>
      </c>
      <c r="I1480" s="397" t="s">
        <v>1146</v>
      </c>
      <c r="J1480" s="406"/>
      <c r="K1480" s="406">
        <v>25.3</v>
      </c>
      <c r="L1480" s="406">
        <v>-441536.99</v>
      </c>
      <c r="M1480" s="406"/>
    </row>
    <row r="1481" spans="1:13" ht="12.2" hidden="1" customHeight="1" outlineLevel="2" x14ac:dyDescent="0.2">
      <c r="A1481" s="397" t="s">
        <v>4107</v>
      </c>
      <c r="B1481" s="397" t="s">
        <v>1363</v>
      </c>
      <c r="C1481" s="397" t="s">
        <v>2093</v>
      </c>
      <c r="D1481" s="397" t="s">
        <v>1499</v>
      </c>
      <c r="E1481" s="397" t="s">
        <v>1146</v>
      </c>
      <c r="F1481" s="397" t="s">
        <v>4118</v>
      </c>
      <c r="G1481" s="397" t="s">
        <v>1146</v>
      </c>
      <c r="H1481" s="397" t="s">
        <v>1146</v>
      </c>
      <c r="I1481" s="397" t="s">
        <v>1146</v>
      </c>
      <c r="J1481" s="406"/>
      <c r="K1481" s="406">
        <v>31.6</v>
      </c>
      <c r="L1481" s="406">
        <v>-441568.59</v>
      </c>
      <c r="M1481" s="406"/>
    </row>
    <row r="1482" spans="1:13" ht="12.2" hidden="1" customHeight="1" outlineLevel="2" x14ac:dyDescent="0.2">
      <c r="A1482" s="397" t="s">
        <v>4107</v>
      </c>
      <c r="B1482" s="397" t="s">
        <v>1197</v>
      </c>
      <c r="C1482" s="397" t="s">
        <v>3538</v>
      </c>
      <c r="D1482" s="397" t="s">
        <v>1499</v>
      </c>
      <c r="E1482" s="397" t="s">
        <v>1146</v>
      </c>
      <c r="F1482" s="397" t="s">
        <v>4119</v>
      </c>
      <c r="G1482" s="397" t="s">
        <v>1146</v>
      </c>
      <c r="H1482" s="397" t="s">
        <v>1146</v>
      </c>
      <c r="I1482" s="397" t="s">
        <v>1146</v>
      </c>
      <c r="J1482" s="406"/>
      <c r="K1482" s="406">
        <v>896.26</v>
      </c>
      <c r="L1482" s="406">
        <v>-442464.85</v>
      </c>
      <c r="M1482" s="406"/>
    </row>
    <row r="1483" spans="1:13" ht="12.2" hidden="1" customHeight="1" outlineLevel="2" x14ac:dyDescent="0.2">
      <c r="A1483" s="397" t="s">
        <v>4107</v>
      </c>
      <c r="B1483" s="397" t="s">
        <v>1245</v>
      </c>
      <c r="C1483" s="397" t="s">
        <v>3669</v>
      </c>
      <c r="D1483" s="397" t="s">
        <v>1499</v>
      </c>
      <c r="E1483" s="397" t="s">
        <v>1146</v>
      </c>
      <c r="F1483" s="397" t="s">
        <v>4120</v>
      </c>
      <c r="G1483" s="397" t="s">
        <v>1146</v>
      </c>
      <c r="H1483" s="397" t="s">
        <v>1146</v>
      </c>
      <c r="I1483" s="397" t="s">
        <v>1146</v>
      </c>
      <c r="J1483" s="406"/>
      <c r="K1483" s="406">
        <v>187.08</v>
      </c>
      <c r="L1483" s="406">
        <v>-442651.93</v>
      </c>
      <c r="M1483" s="406"/>
    </row>
    <row r="1484" spans="1:13" ht="12.2" hidden="1" customHeight="1" outlineLevel="2" x14ac:dyDescent="0.2">
      <c r="A1484" s="397" t="s">
        <v>4107</v>
      </c>
      <c r="B1484" s="397" t="s">
        <v>1276</v>
      </c>
      <c r="C1484" s="397" t="s">
        <v>4121</v>
      </c>
      <c r="D1484" s="397" t="s">
        <v>4122</v>
      </c>
      <c r="E1484" s="397" t="s">
        <v>1146</v>
      </c>
      <c r="F1484" s="397" t="s">
        <v>4123</v>
      </c>
      <c r="G1484" s="397" t="s">
        <v>1146</v>
      </c>
      <c r="H1484" s="397" t="s">
        <v>1146</v>
      </c>
      <c r="I1484" s="397" t="s">
        <v>1146</v>
      </c>
      <c r="J1484" s="406"/>
      <c r="K1484" s="406">
        <v>1.42</v>
      </c>
      <c r="L1484" s="406">
        <v>-442653.35</v>
      </c>
      <c r="M1484" s="406"/>
    </row>
    <row r="1485" spans="1:13" ht="12.2" hidden="1" customHeight="1" outlineLevel="1" x14ac:dyDescent="0.2">
      <c r="A1485" s="407" t="s">
        <v>4124</v>
      </c>
      <c r="J1485" s="406">
        <f>SUBTOTAL(9,J1475:J1484)</f>
        <v>0</v>
      </c>
      <c r="K1485" s="406">
        <f>SUBTOTAL(9,K1475:K1484)</f>
        <v>0</v>
      </c>
      <c r="L1485" s="406">
        <f>SUBTOTAL(9,L1475:L1484)</f>
        <v>0</v>
      </c>
      <c r="M1485" s="406"/>
    </row>
    <row r="1486" spans="1:13" ht="12.2" hidden="1" customHeight="1" outlineLevel="2" x14ac:dyDescent="0.2">
      <c r="A1486" s="397" t="s">
        <v>4125</v>
      </c>
      <c r="B1486" s="397" t="s">
        <v>1156</v>
      </c>
      <c r="C1486" s="397" t="s">
        <v>4126</v>
      </c>
      <c r="D1486" s="397" t="s">
        <v>1508</v>
      </c>
      <c r="E1486" s="397" t="s">
        <v>1146</v>
      </c>
      <c r="F1486" s="397" t="s">
        <v>4127</v>
      </c>
      <c r="G1486" s="397" t="s">
        <v>1146</v>
      </c>
      <c r="H1486" s="397" t="s">
        <v>1146</v>
      </c>
      <c r="I1486" s="397" t="s">
        <v>1146</v>
      </c>
      <c r="J1486" s="406"/>
      <c r="K1486" s="406">
        <v>454.96</v>
      </c>
      <c r="L1486" s="406">
        <v>-624572.77</v>
      </c>
      <c r="M1486" s="406"/>
    </row>
    <row r="1487" spans="1:13" ht="12.2" hidden="1" customHeight="1" outlineLevel="2" x14ac:dyDescent="0.2">
      <c r="A1487" s="397" t="s">
        <v>4125</v>
      </c>
      <c r="B1487" s="397" t="s">
        <v>1165</v>
      </c>
      <c r="C1487" s="397" t="s">
        <v>4128</v>
      </c>
      <c r="D1487" s="397" t="s">
        <v>4129</v>
      </c>
      <c r="E1487" s="397" t="s">
        <v>1146</v>
      </c>
      <c r="F1487" s="397" t="s">
        <v>4130</v>
      </c>
      <c r="G1487" s="397" t="s">
        <v>1146</v>
      </c>
      <c r="H1487" s="397" t="s">
        <v>1146</v>
      </c>
      <c r="I1487" s="397" t="s">
        <v>1146</v>
      </c>
      <c r="J1487" s="406"/>
      <c r="K1487" s="406">
        <v>54.3</v>
      </c>
      <c r="L1487" s="406">
        <v>-624627.06999999995</v>
      </c>
      <c r="M1487" s="406"/>
    </row>
    <row r="1488" spans="1:13" ht="12.2" hidden="1" customHeight="1" outlineLevel="2" x14ac:dyDescent="0.2">
      <c r="A1488" s="397" t="s">
        <v>4125</v>
      </c>
      <c r="B1488" s="397" t="s">
        <v>1182</v>
      </c>
      <c r="C1488" s="397" t="s">
        <v>2035</v>
      </c>
      <c r="D1488" s="397" t="s">
        <v>1508</v>
      </c>
      <c r="E1488" s="397" t="s">
        <v>1146</v>
      </c>
      <c r="F1488" s="397" t="s">
        <v>4131</v>
      </c>
      <c r="G1488" s="397" t="s">
        <v>1146</v>
      </c>
      <c r="H1488" s="397" t="s">
        <v>1146</v>
      </c>
      <c r="I1488" s="397" t="s">
        <v>1146</v>
      </c>
      <c r="J1488" s="406"/>
      <c r="K1488" s="406">
        <v>165.12</v>
      </c>
      <c r="L1488" s="406">
        <v>-624792.18999999994</v>
      </c>
      <c r="M1488" s="406"/>
    </row>
    <row r="1489" spans="1:13" ht="12.2" hidden="1" customHeight="1" outlineLevel="2" x14ac:dyDescent="0.2">
      <c r="A1489" s="397" t="s">
        <v>4125</v>
      </c>
      <c r="B1489" s="397" t="s">
        <v>1182</v>
      </c>
      <c r="C1489" s="397" t="s">
        <v>2035</v>
      </c>
      <c r="D1489" s="397" t="s">
        <v>1508</v>
      </c>
      <c r="E1489" s="397" t="s">
        <v>1146</v>
      </c>
      <c r="F1489" s="397" t="s">
        <v>4132</v>
      </c>
      <c r="G1489" s="397" t="s">
        <v>1146</v>
      </c>
      <c r="H1489" s="397" t="s">
        <v>1146</v>
      </c>
      <c r="I1489" s="397" t="s">
        <v>1146</v>
      </c>
      <c r="J1489" s="406"/>
      <c r="K1489" s="406">
        <v>26.91</v>
      </c>
      <c r="L1489" s="406">
        <v>-624819.1</v>
      </c>
      <c r="M1489" s="406"/>
    </row>
    <row r="1490" spans="1:13" ht="12.2" hidden="1" customHeight="1" outlineLevel="2" x14ac:dyDescent="0.2">
      <c r="A1490" s="397" t="s">
        <v>4125</v>
      </c>
      <c r="B1490" s="397" t="s">
        <v>1363</v>
      </c>
      <c r="C1490" s="397" t="s">
        <v>1578</v>
      </c>
      <c r="D1490" s="397" t="s">
        <v>1508</v>
      </c>
      <c r="E1490" s="397" t="s">
        <v>1146</v>
      </c>
      <c r="F1490" s="397" t="s">
        <v>4133</v>
      </c>
      <c r="G1490" s="397" t="s">
        <v>1146</v>
      </c>
      <c r="H1490" s="397" t="s">
        <v>1146</v>
      </c>
      <c r="I1490" s="397" t="s">
        <v>1146</v>
      </c>
      <c r="J1490" s="406"/>
      <c r="K1490" s="406">
        <v>304.74</v>
      </c>
      <c r="L1490" s="406">
        <v>-625123.83999999997</v>
      </c>
      <c r="M1490" s="406"/>
    </row>
    <row r="1491" spans="1:13" ht="12.2" hidden="1" customHeight="1" outlineLevel="2" x14ac:dyDescent="0.2">
      <c r="A1491" s="397" t="s">
        <v>4125</v>
      </c>
      <c r="B1491" s="397" t="s">
        <v>1409</v>
      </c>
      <c r="C1491" s="397" t="s">
        <v>3315</v>
      </c>
      <c r="D1491" s="397" t="s">
        <v>1508</v>
      </c>
      <c r="E1491" s="397" t="s">
        <v>1146</v>
      </c>
      <c r="F1491" s="397" t="s">
        <v>4134</v>
      </c>
      <c r="G1491" s="397" t="s">
        <v>1146</v>
      </c>
      <c r="H1491" s="397" t="s">
        <v>1146</v>
      </c>
      <c r="I1491" s="397" t="s">
        <v>1146</v>
      </c>
      <c r="J1491" s="406"/>
      <c r="K1491" s="406">
        <v>196.83</v>
      </c>
      <c r="L1491" s="406">
        <v>-625320.67000000004</v>
      </c>
      <c r="M1491" s="406"/>
    </row>
    <row r="1492" spans="1:13" ht="12.2" hidden="1" customHeight="1" outlineLevel="2" x14ac:dyDescent="0.2">
      <c r="A1492" s="397" t="s">
        <v>4125</v>
      </c>
      <c r="B1492" s="397" t="s">
        <v>1255</v>
      </c>
      <c r="C1492" s="397" t="s">
        <v>2633</v>
      </c>
      <c r="D1492" s="397" t="s">
        <v>2433</v>
      </c>
      <c r="E1492" s="397" t="s">
        <v>1146</v>
      </c>
      <c r="F1492" s="397" t="s">
        <v>4135</v>
      </c>
      <c r="G1492" s="397" t="s">
        <v>1146</v>
      </c>
      <c r="H1492" s="397" t="s">
        <v>1146</v>
      </c>
      <c r="I1492" s="397" t="s">
        <v>1146</v>
      </c>
      <c r="J1492" s="406"/>
      <c r="K1492" s="406">
        <v>252.82</v>
      </c>
      <c r="L1492" s="406">
        <v>-625573.49</v>
      </c>
      <c r="M1492" s="406"/>
    </row>
    <row r="1493" spans="1:13" ht="12.2" hidden="1" customHeight="1" outlineLevel="2" x14ac:dyDescent="0.2">
      <c r="A1493" s="397" t="s">
        <v>4125</v>
      </c>
      <c r="B1493" s="397" t="s">
        <v>1276</v>
      </c>
      <c r="C1493" s="397" t="s">
        <v>4136</v>
      </c>
      <c r="D1493" s="397" t="s">
        <v>4137</v>
      </c>
      <c r="E1493" s="397" t="s">
        <v>1146</v>
      </c>
      <c r="F1493" s="397" t="s">
        <v>4138</v>
      </c>
      <c r="G1493" s="397" t="s">
        <v>1146</v>
      </c>
      <c r="H1493" s="397" t="s">
        <v>1146</v>
      </c>
      <c r="I1493" s="397" t="s">
        <v>1146</v>
      </c>
      <c r="J1493" s="406"/>
      <c r="K1493" s="406">
        <v>22.93</v>
      </c>
      <c r="L1493" s="406">
        <v>-625596.42000000004</v>
      </c>
      <c r="M1493" s="406"/>
    </row>
    <row r="1494" spans="1:13" ht="12.2" hidden="1" customHeight="1" outlineLevel="2" x14ac:dyDescent="0.2">
      <c r="A1494" s="397" t="s">
        <v>4125</v>
      </c>
      <c r="B1494" s="397" t="s">
        <v>1293</v>
      </c>
      <c r="C1494" s="397" t="s">
        <v>2541</v>
      </c>
      <c r="D1494" s="397" t="s">
        <v>2542</v>
      </c>
      <c r="E1494" s="397" t="s">
        <v>1146</v>
      </c>
      <c r="F1494" s="397" t="s">
        <v>4139</v>
      </c>
      <c r="G1494" s="397" t="s">
        <v>1146</v>
      </c>
      <c r="H1494" s="397" t="s">
        <v>1146</v>
      </c>
      <c r="I1494" s="397" t="s">
        <v>1146</v>
      </c>
      <c r="J1494" s="406"/>
      <c r="K1494" s="406">
        <v>60.81</v>
      </c>
      <c r="L1494" s="406">
        <v>-625657.23</v>
      </c>
      <c r="M1494" s="406"/>
    </row>
    <row r="1495" spans="1:13" ht="12.2" hidden="1" customHeight="1" outlineLevel="1" x14ac:dyDescent="0.2">
      <c r="A1495" s="407" t="s">
        <v>4140</v>
      </c>
      <c r="J1495" s="406">
        <f>SUBTOTAL(9,J1486:J1494)</f>
        <v>0</v>
      </c>
      <c r="K1495" s="406">
        <f>SUBTOTAL(9,K1486:K1494)</f>
        <v>0</v>
      </c>
      <c r="L1495" s="406">
        <f>SUBTOTAL(9,L1486:L1494)</f>
        <v>0</v>
      </c>
      <c r="M1495" s="406"/>
    </row>
    <row r="1496" spans="1:13" ht="12.2" hidden="1" customHeight="1" outlineLevel="2" x14ac:dyDescent="0.2">
      <c r="A1496" s="397" t="s">
        <v>4141</v>
      </c>
      <c r="B1496" s="397" t="s">
        <v>1484</v>
      </c>
      <c r="C1496" s="397" t="s">
        <v>4142</v>
      </c>
      <c r="D1496" s="397" t="s">
        <v>1329</v>
      </c>
      <c r="E1496" s="397" t="s">
        <v>1146</v>
      </c>
      <c r="F1496" s="397" t="s">
        <v>4143</v>
      </c>
      <c r="G1496" s="397" t="s">
        <v>1146</v>
      </c>
      <c r="H1496" s="397" t="s">
        <v>1146</v>
      </c>
      <c r="I1496" s="397" t="s">
        <v>1146</v>
      </c>
      <c r="J1496" s="406"/>
      <c r="K1496" s="406">
        <v>287.17</v>
      </c>
      <c r="L1496" s="406">
        <v>-2284730.5099999998</v>
      </c>
      <c r="M1496" s="406"/>
    </row>
    <row r="1497" spans="1:13" ht="12.2" hidden="1" customHeight="1" outlineLevel="2" x14ac:dyDescent="0.2">
      <c r="A1497" s="397" t="s">
        <v>4141</v>
      </c>
      <c r="B1497" s="397" t="s">
        <v>1327</v>
      </c>
      <c r="C1497" s="397" t="s">
        <v>1328</v>
      </c>
      <c r="D1497" s="397" t="s">
        <v>1329</v>
      </c>
      <c r="E1497" s="397" t="s">
        <v>1146</v>
      </c>
      <c r="F1497" s="397" t="s">
        <v>4144</v>
      </c>
      <c r="G1497" s="397" t="s">
        <v>1146</v>
      </c>
      <c r="H1497" s="397" t="s">
        <v>1146</v>
      </c>
      <c r="I1497" s="397" t="s">
        <v>1146</v>
      </c>
      <c r="J1497" s="406"/>
      <c r="K1497" s="406">
        <v>2231.9699999999998</v>
      </c>
      <c r="L1497" s="406">
        <v>-2286962.48</v>
      </c>
      <c r="M1497" s="406"/>
    </row>
    <row r="1498" spans="1:13" ht="12.2" hidden="1" customHeight="1" outlineLevel="2" x14ac:dyDescent="0.2">
      <c r="A1498" s="397" t="s">
        <v>4141</v>
      </c>
      <c r="B1498" s="397" t="s">
        <v>1165</v>
      </c>
      <c r="C1498" s="397" t="s">
        <v>4145</v>
      </c>
      <c r="D1498" s="397" t="s">
        <v>3231</v>
      </c>
      <c r="E1498" s="397" t="s">
        <v>1146</v>
      </c>
      <c r="F1498" s="397" t="s">
        <v>4146</v>
      </c>
      <c r="G1498" s="397" t="s">
        <v>1146</v>
      </c>
      <c r="H1498" s="397" t="s">
        <v>1146</v>
      </c>
      <c r="I1498" s="397" t="s">
        <v>1146</v>
      </c>
      <c r="J1498" s="406"/>
      <c r="K1498" s="406">
        <v>61.44</v>
      </c>
      <c r="L1498" s="406">
        <v>-2287023.92</v>
      </c>
      <c r="M1498" s="406"/>
    </row>
    <row r="1499" spans="1:13" ht="12.2" hidden="1" customHeight="1" outlineLevel="2" x14ac:dyDescent="0.2">
      <c r="A1499" s="397" t="s">
        <v>4141</v>
      </c>
      <c r="B1499" s="397" t="s">
        <v>1165</v>
      </c>
      <c r="C1499" s="397" t="s">
        <v>4147</v>
      </c>
      <c r="D1499" s="397" t="s">
        <v>4148</v>
      </c>
      <c r="E1499" s="397" t="s">
        <v>1146</v>
      </c>
      <c r="F1499" s="397" t="s">
        <v>4149</v>
      </c>
      <c r="G1499" s="397" t="s">
        <v>1146</v>
      </c>
      <c r="H1499" s="397" t="s">
        <v>1146</v>
      </c>
      <c r="I1499" s="397" t="s">
        <v>1146</v>
      </c>
      <c r="J1499" s="406"/>
      <c r="K1499" s="406">
        <v>923.33</v>
      </c>
      <c r="L1499" s="406">
        <v>-2287947.25</v>
      </c>
      <c r="M1499" s="406"/>
    </row>
    <row r="1500" spans="1:13" ht="12.2" hidden="1" customHeight="1" outlineLevel="2" x14ac:dyDescent="0.2">
      <c r="A1500" s="397" t="s">
        <v>4141</v>
      </c>
      <c r="B1500" s="397" t="s">
        <v>1165</v>
      </c>
      <c r="C1500" s="397" t="s">
        <v>4150</v>
      </c>
      <c r="D1500" s="397" t="s">
        <v>4151</v>
      </c>
      <c r="E1500" s="397" t="s">
        <v>1146</v>
      </c>
      <c r="F1500" s="397" t="s">
        <v>4152</v>
      </c>
      <c r="G1500" s="397" t="s">
        <v>1146</v>
      </c>
      <c r="H1500" s="397" t="s">
        <v>1146</v>
      </c>
      <c r="I1500" s="397" t="s">
        <v>1146</v>
      </c>
      <c r="J1500" s="406"/>
      <c r="K1500" s="406">
        <v>448.44</v>
      </c>
      <c r="L1500" s="406">
        <v>-2288395.69</v>
      </c>
      <c r="M1500" s="406"/>
    </row>
    <row r="1501" spans="1:13" ht="12.2" hidden="1" customHeight="1" outlineLevel="2" x14ac:dyDescent="0.2">
      <c r="A1501" s="397" t="s">
        <v>4141</v>
      </c>
      <c r="B1501" s="397" t="s">
        <v>1182</v>
      </c>
      <c r="C1501" s="397" t="s">
        <v>4153</v>
      </c>
      <c r="D1501" s="397" t="s">
        <v>4154</v>
      </c>
      <c r="E1501" s="397" t="s">
        <v>1146</v>
      </c>
      <c r="F1501" s="397" t="s">
        <v>4155</v>
      </c>
      <c r="G1501" s="397" t="s">
        <v>1146</v>
      </c>
      <c r="H1501" s="397" t="s">
        <v>1146</v>
      </c>
      <c r="I1501" s="397" t="s">
        <v>1146</v>
      </c>
      <c r="J1501" s="406">
        <v>198.29</v>
      </c>
      <c r="K1501" s="406"/>
      <c r="L1501" s="406">
        <v>-2288197.4</v>
      </c>
      <c r="M1501" s="406"/>
    </row>
    <row r="1502" spans="1:13" ht="12.2" hidden="1" customHeight="1" outlineLevel="2" x14ac:dyDescent="0.2">
      <c r="A1502" s="397" t="s">
        <v>4141</v>
      </c>
      <c r="B1502" s="397" t="s">
        <v>1182</v>
      </c>
      <c r="C1502" s="397" t="s">
        <v>4156</v>
      </c>
      <c r="D1502" s="397" t="s">
        <v>4157</v>
      </c>
      <c r="E1502" s="397" t="s">
        <v>1146</v>
      </c>
      <c r="F1502" s="397" t="s">
        <v>4158</v>
      </c>
      <c r="G1502" s="397" t="s">
        <v>1146</v>
      </c>
      <c r="H1502" s="397" t="s">
        <v>1146</v>
      </c>
      <c r="I1502" s="397" t="s">
        <v>1146</v>
      </c>
      <c r="J1502" s="406"/>
      <c r="K1502" s="406">
        <v>463.14</v>
      </c>
      <c r="L1502" s="406">
        <v>-2288660.54</v>
      </c>
      <c r="M1502" s="406"/>
    </row>
    <row r="1503" spans="1:13" ht="12.2" hidden="1" customHeight="1" outlineLevel="2" x14ac:dyDescent="0.2">
      <c r="A1503" s="397" t="s">
        <v>4141</v>
      </c>
      <c r="B1503" s="397" t="s">
        <v>1569</v>
      </c>
      <c r="C1503" s="397" t="s">
        <v>4159</v>
      </c>
      <c r="D1503" s="397" t="s">
        <v>4160</v>
      </c>
      <c r="E1503" s="397" t="s">
        <v>1146</v>
      </c>
      <c r="F1503" s="397" t="s">
        <v>4161</v>
      </c>
      <c r="G1503" s="397" t="s">
        <v>1146</v>
      </c>
      <c r="H1503" s="397" t="s">
        <v>1146</v>
      </c>
      <c r="I1503" s="397" t="s">
        <v>1146</v>
      </c>
      <c r="J1503" s="406"/>
      <c r="K1503" s="406">
        <v>295.08999999999997</v>
      </c>
      <c r="L1503" s="406">
        <v>-2288955.63</v>
      </c>
      <c r="M1503" s="406"/>
    </row>
    <row r="1504" spans="1:13" ht="12.2" hidden="1" customHeight="1" outlineLevel="2" x14ac:dyDescent="0.2">
      <c r="A1504" s="397" t="s">
        <v>4141</v>
      </c>
      <c r="B1504" s="397" t="s">
        <v>1245</v>
      </c>
      <c r="C1504" s="397" t="s">
        <v>2620</v>
      </c>
      <c r="D1504" s="397" t="s">
        <v>2621</v>
      </c>
      <c r="E1504" s="397" t="s">
        <v>1146</v>
      </c>
      <c r="F1504" s="397" t="s">
        <v>4162</v>
      </c>
      <c r="G1504" s="397" t="s">
        <v>1146</v>
      </c>
      <c r="H1504" s="397" t="s">
        <v>1146</v>
      </c>
      <c r="I1504" s="397" t="s">
        <v>1146</v>
      </c>
      <c r="J1504" s="406"/>
      <c r="K1504" s="406">
        <v>168.26</v>
      </c>
      <c r="L1504" s="406">
        <v>-2289123.89</v>
      </c>
      <c r="M1504" s="406"/>
    </row>
    <row r="1505" spans="1:13" ht="12.2" hidden="1" customHeight="1" outlineLevel="2" x14ac:dyDescent="0.2">
      <c r="A1505" s="397" t="s">
        <v>4141</v>
      </c>
      <c r="B1505" s="397" t="s">
        <v>1276</v>
      </c>
      <c r="C1505" s="397" t="s">
        <v>4163</v>
      </c>
      <c r="D1505" s="397" t="s">
        <v>4164</v>
      </c>
      <c r="E1505" s="397" t="s">
        <v>1146</v>
      </c>
      <c r="F1505" s="397" t="s">
        <v>4165</v>
      </c>
      <c r="G1505" s="397" t="s">
        <v>1146</v>
      </c>
      <c r="H1505" s="397" t="s">
        <v>1146</v>
      </c>
      <c r="I1505" s="397" t="s">
        <v>1146</v>
      </c>
      <c r="J1505" s="406"/>
      <c r="K1505" s="406">
        <v>16.149999999999999</v>
      </c>
      <c r="L1505" s="406">
        <v>-2289140.04</v>
      </c>
      <c r="M1505" s="406"/>
    </row>
    <row r="1506" spans="1:13" ht="12.2" hidden="1" customHeight="1" outlineLevel="1" x14ac:dyDescent="0.2">
      <c r="A1506" s="407" t="s">
        <v>4166</v>
      </c>
      <c r="J1506" s="406">
        <f>SUBTOTAL(9,J1496:J1505)</f>
        <v>0</v>
      </c>
      <c r="K1506" s="406">
        <f>SUBTOTAL(9,K1496:K1505)</f>
        <v>0</v>
      </c>
      <c r="L1506" s="406">
        <f>SUBTOTAL(9,L1496:L1505)</f>
        <v>0</v>
      </c>
      <c r="M1506" s="406"/>
    </row>
    <row r="1507" spans="1:13" ht="12.2" hidden="1" customHeight="1" outlineLevel="2" x14ac:dyDescent="0.2">
      <c r="A1507" s="397" t="s">
        <v>4167</v>
      </c>
      <c r="B1507" s="397" t="s">
        <v>1327</v>
      </c>
      <c r="C1507" s="397" t="s">
        <v>1945</v>
      </c>
      <c r="D1507" s="397" t="s">
        <v>1946</v>
      </c>
      <c r="E1507" s="397" t="s">
        <v>1146</v>
      </c>
      <c r="F1507" s="397" t="s">
        <v>1947</v>
      </c>
      <c r="G1507" s="397" t="s">
        <v>1146</v>
      </c>
      <c r="H1507" s="397" t="s">
        <v>1146</v>
      </c>
      <c r="I1507" s="397" t="s">
        <v>1146</v>
      </c>
      <c r="J1507" s="406"/>
      <c r="K1507" s="406">
        <v>331.85</v>
      </c>
      <c r="L1507" s="406">
        <v>-270860.02</v>
      </c>
      <c r="M1507" s="406"/>
    </row>
    <row r="1508" spans="1:13" ht="12.2" hidden="1" customHeight="1" outlineLevel="2" x14ac:dyDescent="0.2">
      <c r="A1508" s="397" t="s">
        <v>4167</v>
      </c>
      <c r="B1508" s="397" t="s">
        <v>1165</v>
      </c>
      <c r="C1508" s="397" t="s">
        <v>4168</v>
      </c>
      <c r="D1508" s="397" t="s">
        <v>4169</v>
      </c>
      <c r="E1508" s="397" t="s">
        <v>1146</v>
      </c>
      <c r="F1508" s="397" t="s">
        <v>4170</v>
      </c>
      <c r="G1508" s="397" t="s">
        <v>1146</v>
      </c>
      <c r="H1508" s="397" t="s">
        <v>1146</v>
      </c>
      <c r="I1508" s="397" t="s">
        <v>1146</v>
      </c>
      <c r="J1508" s="406"/>
      <c r="K1508" s="406">
        <v>144.63</v>
      </c>
      <c r="L1508" s="406">
        <v>-271004.65000000002</v>
      </c>
      <c r="M1508" s="406"/>
    </row>
    <row r="1509" spans="1:13" ht="12.2" hidden="1" customHeight="1" outlineLevel="2" x14ac:dyDescent="0.2">
      <c r="A1509" s="397" t="s">
        <v>4167</v>
      </c>
      <c r="B1509" s="397" t="s">
        <v>1301</v>
      </c>
      <c r="C1509" s="397" t="s">
        <v>4171</v>
      </c>
      <c r="D1509" s="397" t="s">
        <v>2066</v>
      </c>
      <c r="E1509" s="397" t="s">
        <v>1146</v>
      </c>
      <c r="F1509" s="397" t="s">
        <v>4172</v>
      </c>
      <c r="G1509" s="397" t="s">
        <v>1146</v>
      </c>
      <c r="H1509" s="397" t="s">
        <v>1146</v>
      </c>
      <c r="I1509" s="397" t="s">
        <v>1146</v>
      </c>
      <c r="J1509" s="406"/>
      <c r="K1509" s="406">
        <v>257.88</v>
      </c>
      <c r="L1509" s="406">
        <v>-271262.53000000003</v>
      </c>
      <c r="M1509" s="406"/>
    </row>
    <row r="1510" spans="1:13" ht="12.2" hidden="1" customHeight="1" outlineLevel="2" x14ac:dyDescent="0.2">
      <c r="A1510" s="397" t="s">
        <v>4167</v>
      </c>
      <c r="B1510" s="397" t="s">
        <v>1363</v>
      </c>
      <c r="C1510" s="397" t="s">
        <v>2097</v>
      </c>
      <c r="D1510" s="397" t="s">
        <v>1946</v>
      </c>
      <c r="E1510" s="397" t="s">
        <v>1146</v>
      </c>
      <c r="F1510" s="397" t="s">
        <v>2098</v>
      </c>
      <c r="G1510" s="397" t="s">
        <v>1146</v>
      </c>
      <c r="H1510" s="397" t="s">
        <v>1146</v>
      </c>
      <c r="I1510" s="397" t="s">
        <v>1146</v>
      </c>
      <c r="J1510" s="406"/>
      <c r="K1510" s="406">
        <v>13.54</v>
      </c>
      <c r="L1510" s="406">
        <v>-271276.07</v>
      </c>
      <c r="M1510" s="406"/>
    </row>
    <row r="1511" spans="1:13" ht="12.2" hidden="1" customHeight="1" outlineLevel="2" x14ac:dyDescent="0.2">
      <c r="A1511" s="397" t="s">
        <v>4167</v>
      </c>
      <c r="B1511" s="397" t="s">
        <v>1212</v>
      </c>
      <c r="C1511" s="397" t="s">
        <v>2145</v>
      </c>
      <c r="D1511" s="397" t="s">
        <v>1946</v>
      </c>
      <c r="E1511" s="397" t="s">
        <v>1146</v>
      </c>
      <c r="F1511" s="397" t="s">
        <v>2146</v>
      </c>
      <c r="G1511" s="397" t="s">
        <v>1146</v>
      </c>
      <c r="H1511" s="397" t="s">
        <v>1146</v>
      </c>
      <c r="I1511" s="397" t="s">
        <v>1146</v>
      </c>
      <c r="J1511" s="406"/>
      <c r="K1511" s="406">
        <v>9.0299999999999994</v>
      </c>
      <c r="L1511" s="406">
        <v>-271285.09999999998</v>
      </c>
      <c r="M1511" s="406"/>
    </row>
    <row r="1512" spans="1:13" ht="12.2" hidden="1" customHeight="1" outlineLevel="2" x14ac:dyDescent="0.2">
      <c r="A1512" s="397" t="s">
        <v>4167</v>
      </c>
      <c r="B1512" s="397" t="s">
        <v>1245</v>
      </c>
      <c r="C1512" s="397" t="s">
        <v>2330</v>
      </c>
      <c r="D1512" s="397" t="s">
        <v>2331</v>
      </c>
      <c r="E1512" s="397" t="s">
        <v>1146</v>
      </c>
      <c r="F1512" s="397" t="s">
        <v>2332</v>
      </c>
      <c r="G1512" s="397" t="s">
        <v>1146</v>
      </c>
      <c r="H1512" s="397" t="s">
        <v>1146</v>
      </c>
      <c r="I1512" s="397" t="s">
        <v>1146</v>
      </c>
      <c r="J1512" s="406"/>
      <c r="K1512" s="406">
        <v>83.9</v>
      </c>
      <c r="L1512" s="406">
        <v>-271369</v>
      </c>
      <c r="M1512" s="406"/>
    </row>
    <row r="1513" spans="1:13" ht="12.2" hidden="1" customHeight="1" outlineLevel="2" x14ac:dyDescent="0.2">
      <c r="A1513" s="397" t="s">
        <v>4167</v>
      </c>
      <c r="B1513" s="397" t="s">
        <v>1251</v>
      </c>
      <c r="C1513" s="397" t="s">
        <v>2382</v>
      </c>
      <c r="D1513" s="397" t="s">
        <v>2066</v>
      </c>
      <c r="E1513" s="397" t="s">
        <v>1146</v>
      </c>
      <c r="F1513" s="397" t="s">
        <v>4173</v>
      </c>
      <c r="G1513" s="397" t="s">
        <v>1146</v>
      </c>
      <c r="H1513" s="397" t="s">
        <v>1146</v>
      </c>
      <c r="I1513" s="397" t="s">
        <v>1146</v>
      </c>
      <c r="J1513" s="406"/>
      <c r="K1513" s="406">
        <v>9.0299999999999994</v>
      </c>
      <c r="L1513" s="406">
        <v>-271378.03000000003</v>
      </c>
      <c r="M1513" s="406"/>
    </row>
    <row r="1514" spans="1:13" ht="12.2" hidden="1" customHeight="1" outlineLevel="2" x14ac:dyDescent="0.2">
      <c r="A1514" s="397" t="s">
        <v>4167</v>
      </c>
      <c r="B1514" s="397" t="s">
        <v>1276</v>
      </c>
      <c r="C1514" s="397" t="s">
        <v>4174</v>
      </c>
      <c r="D1514" s="397" t="s">
        <v>4175</v>
      </c>
      <c r="E1514" s="397" t="s">
        <v>1146</v>
      </c>
      <c r="F1514" s="397" t="s">
        <v>4176</v>
      </c>
      <c r="G1514" s="397" t="s">
        <v>1146</v>
      </c>
      <c r="H1514" s="397" t="s">
        <v>1146</v>
      </c>
      <c r="I1514" s="397" t="s">
        <v>1146</v>
      </c>
      <c r="J1514" s="406"/>
      <c r="K1514" s="406">
        <v>27.99</v>
      </c>
      <c r="L1514" s="406">
        <v>-271406.02</v>
      </c>
      <c r="M1514" s="406"/>
    </row>
    <row r="1515" spans="1:13" ht="12.2" hidden="1" customHeight="1" outlineLevel="2" x14ac:dyDescent="0.2">
      <c r="A1515" s="397" t="s">
        <v>4167</v>
      </c>
      <c r="B1515" s="397" t="s">
        <v>1276</v>
      </c>
      <c r="C1515" s="397" t="s">
        <v>2477</v>
      </c>
      <c r="D1515" s="397" t="s">
        <v>2420</v>
      </c>
      <c r="E1515" s="397" t="s">
        <v>1146</v>
      </c>
      <c r="F1515" s="397" t="s">
        <v>4177</v>
      </c>
      <c r="G1515" s="397" t="s">
        <v>1146</v>
      </c>
      <c r="H1515" s="397" t="s">
        <v>1146</v>
      </c>
      <c r="I1515" s="397" t="s">
        <v>1146</v>
      </c>
      <c r="J1515" s="406"/>
      <c r="K1515" s="406">
        <v>103.61</v>
      </c>
      <c r="L1515" s="406">
        <v>-271509.63</v>
      </c>
      <c r="M1515" s="406"/>
    </row>
    <row r="1516" spans="1:13" ht="12.2" hidden="1" customHeight="1" outlineLevel="1" x14ac:dyDescent="0.2">
      <c r="A1516" s="407" t="s">
        <v>4178</v>
      </c>
      <c r="J1516" s="406">
        <f>SUBTOTAL(9,J1507:J1515)</f>
        <v>0</v>
      </c>
      <c r="K1516" s="406">
        <f>SUBTOTAL(9,K1507:K1515)</f>
        <v>0</v>
      </c>
      <c r="L1516" s="406">
        <f>SUBTOTAL(9,L1507:L1515)</f>
        <v>0</v>
      </c>
      <c r="M1516" s="406"/>
    </row>
    <row r="1517" spans="1:13" ht="12.2" hidden="1" customHeight="1" outlineLevel="2" x14ac:dyDescent="0.2">
      <c r="A1517" s="397" t="s">
        <v>4179</v>
      </c>
      <c r="B1517" s="397" t="s">
        <v>1822</v>
      </c>
      <c r="C1517" s="397" t="s">
        <v>1823</v>
      </c>
      <c r="D1517" s="397" t="s">
        <v>1824</v>
      </c>
      <c r="E1517" s="397" t="s">
        <v>1146</v>
      </c>
      <c r="F1517" s="397" t="s">
        <v>4180</v>
      </c>
      <c r="G1517" s="397" t="s">
        <v>1146</v>
      </c>
      <c r="H1517" s="397" t="s">
        <v>1146</v>
      </c>
      <c r="I1517" s="397" t="s">
        <v>1146</v>
      </c>
      <c r="J1517" s="406"/>
      <c r="K1517" s="406">
        <v>43.72</v>
      </c>
      <c r="L1517" s="406">
        <v>-8025519.5</v>
      </c>
      <c r="M1517" s="406"/>
    </row>
    <row r="1518" spans="1:13" ht="12.2" hidden="1" customHeight="1" outlineLevel="2" x14ac:dyDescent="0.2">
      <c r="A1518" s="397" t="s">
        <v>4179</v>
      </c>
      <c r="B1518" s="397" t="s">
        <v>1320</v>
      </c>
      <c r="C1518" s="397" t="s">
        <v>1929</v>
      </c>
      <c r="D1518" s="397" t="s">
        <v>1571</v>
      </c>
      <c r="E1518" s="397" t="s">
        <v>1146</v>
      </c>
      <c r="F1518" s="397" t="s">
        <v>4181</v>
      </c>
      <c r="G1518" s="397" t="s">
        <v>1146</v>
      </c>
      <c r="H1518" s="397" t="s">
        <v>1146</v>
      </c>
      <c r="I1518" s="397" t="s">
        <v>1146</v>
      </c>
      <c r="J1518" s="406"/>
      <c r="K1518" s="406">
        <v>144.08000000000001</v>
      </c>
      <c r="L1518" s="406">
        <v>-8025663.5800000001</v>
      </c>
      <c r="M1518" s="406"/>
    </row>
    <row r="1519" spans="1:13" ht="12.2" hidden="1" customHeight="1" outlineLevel="2" x14ac:dyDescent="0.2">
      <c r="A1519" s="397" t="s">
        <v>4179</v>
      </c>
      <c r="B1519" s="397" t="s">
        <v>1165</v>
      </c>
      <c r="C1519" s="397" t="s">
        <v>4182</v>
      </c>
      <c r="D1519" s="397" t="s">
        <v>4183</v>
      </c>
      <c r="E1519" s="397" t="s">
        <v>1146</v>
      </c>
      <c r="F1519" s="397" t="s">
        <v>4184</v>
      </c>
      <c r="G1519" s="397" t="s">
        <v>1146</v>
      </c>
      <c r="H1519" s="397" t="s">
        <v>1146</v>
      </c>
      <c r="I1519" s="397" t="s">
        <v>1146</v>
      </c>
      <c r="J1519" s="406"/>
      <c r="K1519" s="406">
        <v>104.55</v>
      </c>
      <c r="L1519" s="406">
        <v>-8025768.1299999999</v>
      </c>
      <c r="M1519" s="406"/>
    </row>
    <row r="1520" spans="1:13" ht="12.2" hidden="1" customHeight="1" outlineLevel="2" x14ac:dyDescent="0.2">
      <c r="A1520" s="397" t="s">
        <v>4179</v>
      </c>
      <c r="B1520" s="397" t="s">
        <v>1569</v>
      </c>
      <c r="C1520" s="397" t="s">
        <v>1570</v>
      </c>
      <c r="D1520" s="397" t="s">
        <v>1571</v>
      </c>
      <c r="E1520" s="397" t="s">
        <v>1146</v>
      </c>
      <c r="F1520" s="397" t="s">
        <v>4185</v>
      </c>
      <c r="G1520" s="397" t="s">
        <v>1146</v>
      </c>
      <c r="H1520" s="397" t="s">
        <v>1146</v>
      </c>
      <c r="I1520" s="397" t="s">
        <v>1146</v>
      </c>
      <c r="J1520" s="406"/>
      <c r="K1520" s="406">
        <v>149.33000000000001</v>
      </c>
      <c r="L1520" s="406">
        <v>-8025917.46</v>
      </c>
      <c r="M1520" s="406"/>
    </row>
    <row r="1521" spans="1:13" ht="12.2" hidden="1" customHeight="1" outlineLevel="2" x14ac:dyDescent="0.2">
      <c r="A1521" s="397" t="s">
        <v>4179</v>
      </c>
      <c r="B1521" s="397" t="s">
        <v>1369</v>
      </c>
      <c r="C1521" s="397" t="s">
        <v>2115</v>
      </c>
      <c r="D1521" s="397" t="s">
        <v>1571</v>
      </c>
      <c r="E1521" s="397" t="s">
        <v>1146</v>
      </c>
      <c r="F1521" s="397" t="s">
        <v>4186</v>
      </c>
      <c r="G1521" s="397" t="s">
        <v>1146</v>
      </c>
      <c r="H1521" s="397" t="s">
        <v>1146</v>
      </c>
      <c r="I1521" s="397" t="s">
        <v>1146</v>
      </c>
      <c r="J1521" s="406"/>
      <c r="K1521" s="406">
        <v>42.89</v>
      </c>
      <c r="L1521" s="406">
        <v>-8025960.3499999996</v>
      </c>
      <c r="M1521" s="406"/>
    </row>
    <row r="1522" spans="1:13" ht="12.2" hidden="1" customHeight="1" outlineLevel="2" x14ac:dyDescent="0.2">
      <c r="A1522" s="397" t="s">
        <v>4179</v>
      </c>
      <c r="B1522" s="397" t="s">
        <v>1212</v>
      </c>
      <c r="C1522" s="397" t="s">
        <v>4187</v>
      </c>
      <c r="D1522" s="397" t="s">
        <v>4188</v>
      </c>
      <c r="E1522" s="397" t="s">
        <v>1146</v>
      </c>
      <c r="F1522" s="397" t="s">
        <v>4189</v>
      </c>
      <c r="G1522" s="397" t="s">
        <v>1146</v>
      </c>
      <c r="H1522" s="397" t="s">
        <v>1146</v>
      </c>
      <c r="I1522" s="397" t="s">
        <v>1146</v>
      </c>
      <c r="J1522" s="406"/>
      <c r="K1522" s="406">
        <v>320.2</v>
      </c>
      <c r="L1522" s="406">
        <v>-8026280.5499999998</v>
      </c>
      <c r="M1522" s="406"/>
    </row>
    <row r="1523" spans="1:13" ht="12.2" hidden="1" customHeight="1" outlineLevel="2" x14ac:dyDescent="0.2">
      <c r="A1523" s="397" t="s">
        <v>4179</v>
      </c>
      <c r="B1523" s="397" t="s">
        <v>1403</v>
      </c>
      <c r="C1523" s="397" t="s">
        <v>2195</v>
      </c>
      <c r="D1523" s="397" t="s">
        <v>2196</v>
      </c>
      <c r="E1523" s="397" t="s">
        <v>1146</v>
      </c>
      <c r="F1523" s="397" t="s">
        <v>4190</v>
      </c>
      <c r="G1523" s="397" t="s">
        <v>1146</v>
      </c>
      <c r="H1523" s="397" t="s">
        <v>1146</v>
      </c>
      <c r="I1523" s="397" t="s">
        <v>1146</v>
      </c>
      <c r="J1523" s="406"/>
      <c r="K1523" s="406">
        <v>123.3</v>
      </c>
      <c r="L1523" s="406">
        <v>-8026403.8499999996</v>
      </c>
      <c r="M1523" s="406"/>
    </row>
    <row r="1524" spans="1:13" ht="12.2" hidden="1" customHeight="1" outlineLevel="2" x14ac:dyDescent="0.2">
      <c r="A1524" s="397" t="s">
        <v>4179</v>
      </c>
      <c r="B1524" s="397" t="s">
        <v>1426</v>
      </c>
      <c r="C1524" s="397" t="s">
        <v>2303</v>
      </c>
      <c r="D1524" s="397" t="s">
        <v>1571</v>
      </c>
      <c r="E1524" s="397" t="s">
        <v>1146</v>
      </c>
      <c r="F1524" s="397" t="s">
        <v>4191</v>
      </c>
      <c r="G1524" s="397" t="s">
        <v>1146</v>
      </c>
      <c r="H1524" s="397" t="s">
        <v>1146</v>
      </c>
      <c r="I1524" s="397" t="s">
        <v>1146</v>
      </c>
      <c r="J1524" s="406"/>
      <c r="K1524" s="406">
        <v>502.25</v>
      </c>
      <c r="L1524" s="406">
        <v>-8026906.0999999996</v>
      </c>
      <c r="M1524" s="406"/>
    </row>
    <row r="1525" spans="1:13" ht="12.2" hidden="1" customHeight="1" outlineLevel="2" x14ac:dyDescent="0.2">
      <c r="A1525" s="397" t="s">
        <v>4179</v>
      </c>
      <c r="B1525" s="397" t="s">
        <v>1251</v>
      </c>
      <c r="C1525" s="397" t="s">
        <v>1687</v>
      </c>
      <c r="D1525" s="397" t="s">
        <v>1688</v>
      </c>
      <c r="E1525" s="397" t="s">
        <v>1146</v>
      </c>
      <c r="F1525" s="397" t="s">
        <v>4192</v>
      </c>
      <c r="G1525" s="397" t="s">
        <v>1146</v>
      </c>
      <c r="H1525" s="397" t="s">
        <v>1146</v>
      </c>
      <c r="I1525" s="397" t="s">
        <v>1146</v>
      </c>
      <c r="J1525" s="406"/>
      <c r="K1525" s="406">
        <v>214.44</v>
      </c>
      <c r="L1525" s="406">
        <v>-8027120.54</v>
      </c>
      <c r="M1525" s="406"/>
    </row>
    <row r="1526" spans="1:13" ht="12.2" hidden="1" customHeight="1" outlineLevel="2" x14ac:dyDescent="0.2">
      <c r="A1526" s="397" t="s">
        <v>4179</v>
      </c>
      <c r="B1526" s="397" t="s">
        <v>1276</v>
      </c>
      <c r="C1526" s="397" t="s">
        <v>4193</v>
      </c>
      <c r="D1526" s="397" t="s">
        <v>4194</v>
      </c>
      <c r="E1526" s="397" t="s">
        <v>1146</v>
      </c>
      <c r="F1526" s="397" t="s">
        <v>4195</v>
      </c>
      <c r="G1526" s="397" t="s">
        <v>1146</v>
      </c>
      <c r="H1526" s="397" t="s">
        <v>1146</v>
      </c>
      <c r="I1526" s="397" t="s">
        <v>1146</v>
      </c>
      <c r="J1526" s="406"/>
      <c r="K1526" s="406">
        <v>5.63</v>
      </c>
      <c r="L1526" s="406">
        <v>-8027126.1699999999</v>
      </c>
      <c r="M1526" s="406"/>
    </row>
    <row r="1527" spans="1:13" ht="12.2" hidden="1" customHeight="1" outlineLevel="1" x14ac:dyDescent="0.2">
      <c r="A1527" s="407" t="s">
        <v>4196</v>
      </c>
      <c r="J1527" s="406">
        <f>SUBTOTAL(9,J1517:J1526)</f>
        <v>0</v>
      </c>
      <c r="K1527" s="406">
        <f>SUBTOTAL(9,K1517:K1526)</f>
        <v>0</v>
      </c>
      <c r="L1527" s="406">
        <f>SUBTOTAL(9,L1517:L1526)</f>
        <v>0</v>
      </c>
      <c r="M1527" s="406"/>
    </row>
    <row r="1528" spans="1:13" ht="12.2" hidden="1" customHeight="1" outlineLevel="2" x14ac:dyDescent="0.2">
      <c r="A1528" s="397" t="s">
        <v>4197</v>
      </c>
      <c r="B1528" s="397" t="s">
        <v>1143</v>
      </c>
      <c r="C1528" s="397" t="s">
        <v>1501</v>
      </c>
      <c r="D1528" s="397" t="s">
        <v>1433</v>
      </c>
      <c r="E1528" s="397" t="s">
        <v>1146</v>
      </c>
      <c r="F1528" s="397" t="s">
        <v>4198</v>
      </c>
      <c r="G1528" s="397" t="s">
        <v>1146</v>
      </c>
      <c r="H1528" s="397" t="s">
        <v>1146</v>
      </c>
      <c r="I1528" s="397" t="s">
        <v>1146</v>
      </c>
      <c r="J1528" s="406"/>
      <c r="K1528" s="406">
        <v>67.569999999999993</v>
      </c>
      <c r="L1528" s="406">
        <v>-8748813.2100000009</v>
      </c>
      <c r="M1528" s="406"/>
    </row>
    <row r="1529" spans="1:13" ht="12.2" hidden="1" customHeight="1" outlineLevel="2" x14ac:dyDescent="0.2">
      <c r="A1529" s="397" t="s">
        <v>4197</v>
      </c>
      <c r="B1529" s="397" t="s">
        <v>1822</v>
      </c>
      <c r="C1529" s="397" t="s">
        <v>1917</v>
      </c>
      <c r="D1529" s="397" t="s">
        <v>1433</v>
      </c>
      <c r="E1529" s="397" t="s">
        <v>1146</v>
      </c>
      <c r="F1529" s="397" t="s">
        <v>4199</v>
      </c>
      <c r="G1529" s="397" t="s">
        <v>1146</v>
      </c>
      <c r="H1529" s="397" t="s">
        <v>1146</v>
      </c>
      <c r="I1529" s="397" t="s">
        <v>1146</v>
      </c>
      <c r="J1529" s="406"/>
      <c r="K1529" s="406">
        <v>105.38</v>
      </c>
      <c r="L1529" s="406">
        <v>-8748918.5899999999</v>
      </c>
      <c r="M1529" s="406"/>
    </row>
    <row r="1530" spans="1:13" ht="12.2" hidden="1" customHeight="1" outlineLevel="2" x14ac:dyDescent="0.2">
      <c r="A1530" s="397" t="s">
        <v>4197</v>
      </c>
      <c r="B1530" s="397" t="s">
        <v>1165</v>
      </c>
      <c r="C1530" s="397" t="s">
        <v>4200</v>
      </c>
      <c r="D1530" s="397" t="s">
        <v>4201</v>
      </c>
      <c r="E1530" s="397" t="s">
        <v>1146</v>
      </c>
      <c r="F1530" s="397" t="s">
        <v>4202</v>
      </c>
      <c r="G1530" s="397" t="s">
        <v>1146</v>
      </c>
      <c r="H1530" s="397" t="s">
        <v>1146</v>
      </c>
      <c r="I1530" s="397" t="s">
        <v>1146</v>
      </c>
      <c r="J1530" s="406"/>
      <c r="K1530" s="406">
        <v>410.91</v>
      </c>
      <c r="L1530" s="406">
        <v>-8749329.5</v>
      </c>
      <c r="M1530" s="406"/>
    </row>
    <row r="1531" spans="1:13" ht="12.2" hidden="1" customHeight="1" outlineLevel="2" x14ac:dyDescent="0.2">
      <c r="A1531" s="397" t="s">
        <v>4197</v>
      </c>
      <c r="B1531" s="397" t="s">
        <v>1182</v>
      </c>
      <c r="C1531" s="397" t="s">
        <v>4203</v>
      </c>
      <c r="D1531" s="397" t="s">
        <v>1433</v>
      </c>
      <c r="E1531" s="397" t="s">
        <v>1146</v>
      </c>
      <c r="F1531" s="397" t="s">
        <v>4204</v>
      </c>
      <c r="G1531" s="397" t="s">
        <v>1146</v>
      </c>
      <c r="H1531" s="397" t="s">
        <v>1146</v>
      </c>
      <c r="I1531" s="397" t="s">
        <v>1146</v>
      </c>
      <c r="J1531" s="406"/>
      <c r="K1531" s="406">
        <v>65.02</v>
      </c>
      <c r="L1531" s="406">
        <v>-8749394.5199999996</v>
      </c>
      <c r="M1531" s="406"/>
    </row>
    <row r="1532" spans="1:13" ht="12.2" hidden="1" customHeight="1" outlineLevel="2" x14ac:dyDescent="0.2">
      <c r="A1532" s="397" t="s">
        <v>4197</v>
      </c>
      <c r="B1532" s="397" t="s">
        <v>1182</v>
      </c>
      <c r="C1532" s="397" t="s">
        <v>4205</v>
      </c>
      <c r="D1532" s="397" t="s">
        <v>1567</v>
      </c>
      <c r="E1532" s="397" t="s">
        <v>1146</v>
      </c>
      <c r="F1532" s="397" t="s">
        <v>4206</v>
      </c>
      <c r="G1532" s="397" t="s">
        <v>1146</v>
      </c>
      <c r="H1532" s="397" t="s">
        <v>1146</v>
      </c>
      <c r="I1532" s="397" t="s">
        <v>1146</v>
      </c>
      <c r="J1532" s="406"/>
      <c r="K1532" s="406">
        <v>18.39</v>
      </c>
      <c r="L1532" s="406">
        <v>-8749412.9100000001</v>
      </c>
      <c r="M1532" s="406"/>
    </row>
    <row r="1533" spans="1:13" ht="12.2" hidden="1" customHeight="1" outlineLevel="2" x14ac:dyDescent="0.2">
      <c r="A1533" s="397" t="s">
        <v>4197</v>
      </c>
      <c r="B1533" s="397" t="s">
        <v>1182</v>
      </c>
      <c r="C1533" s="397" t="s">
        <v>1566</v>
      </c>
      <c r="D1533" s="397" t="s">
        <v>1567</v>
      </c>
      <c r="E1533" s="397" t="s">
        <v>1146</v>
      </c>
      <c r="F1533" s="397" t="s">
        <v>4207</v>
      </c>
      <c r="G1533" s="397" t="s">
        <v>1146</v>
      </c>
      <c r="H1533" s="397" t="s">
        <v>1146</v>
      </c>
      <c r="I1533" s="397" t="s">
        <v>1146</v>
      </c>
      <c r="J1533" s="406"/>
      <c r="K1533" s="406">
        <v>78.48</v>
      </c>
      <c r="L1533" s="406">
        <v>-8749491.3900000006</v>
      </c>
      <c r="M1533" s="406"/>
    </row>
    <row r="1534" spans="1:13" ht="12.2" hidden="1" customHeight="1" outlineLevel="2" x14ac:dyDescent="0.2">
      <c r="A1534" s="397" t="s">
        <v>4197</v>
      </c>
      <c r="B1534" s="397" t="s">
        <v>1369</v>
      </c>
      <c r="C1534" s="397" t="s">
        <v>1591</v>
      </c>
      <c r="D1534" s="397" t="s">
        <v>1433</v>
      </c>
      <c r="E1534" s="397" t="s">
        <v>1146</v>
      </c>
      <c r="F1534" s="397" t="s">
        <v>4208</v>
      </c>
      <c r="G1534" s="397" t="s">
        <v>1146</v>
      </c>
      <c r="H1534" s="397" t="s">
        <v>1146</v>
      </c>
      <c r="I1534" s="397" t="s">
        <v>1146</v>
      </c>
      <c r="J1534" s="406"/>
      <c r="K1534" s="406">
        <v>31.6</v>
      </c>
      <c r="L1534" s="406">
        <v>-8749522.9900000002</v>
      </c>
      <c r="M1534" s="406"/>
    </row>
    <row r="1535" spans="1:13" ht="12.2" hidden="1" customHeight="1" outlineLevel="2" x14ac:dyDescent="0.2">
      <c r="A1535" s="397" t="s">
        <v>4197</v>
      </c>
      <c r="B1535" s="397" t="s">
        <v>1197</v>
      </c>
      <c r="C1535" s="397" t="s">
        <v>1596</v>
      </c>
      <c r="D1535" s="397" t="s">
        <v>1433</v>
      </c>
      <c r="E1535" s="397" t="s">
        <v>1146</v>
      </c>
      <c r="F1535" s="397" t="s">
        <v>4209</v>
      </c>
      <c r="G1535" s="397" t="s">
        <v>1146</v>
      </c>
      <c r="H1535" s="397" t="s">
        <v>1146</v>
      </c>
      <c r="I1535" s="397" t="s">
        <v>1146</v>
      </c>
      <c r="J1535" s="406"/>
      <c r="K1535" s="406">
        <v>158.01</v>
      </c>
      <c r="L1535" s="406">
        <v>-8749681</v>
      </c>
      <c r="M1535" s="406"/>
    </row>
    <row r="1536" spans="1:13" ht="12.2" hidden="1" customHeight="1" outlineLevel="2" x14ac:dyDescent="0.2">
      <c r="A1536" s="397" t="s">
        <v>4197</v>
      </c>
      <c r="B1536" s="397" t="s">
        <v>1212</v>
      </c>
      <c r="C1536" s="397" t="s">
        <v>1612</v>
      </c>
      <c r="D1536" s="397" t="s">
        <v>1613</v>
      </c>
      <c r="E1536" s="397" t="s">
        <v>1146</v>
      </c>
      <c r="F1536" s="397" t="s">
        <v>4210</v>
      </c>
      <c r="G1536" s="397" t="s">
        <v>1146</v>
      </c>
      <c r="H1536" s="397" t="s">
        <v>1146</v>
      </c>
      <c r="I1536" s="397" t="s">
        <v>1146</v>
      </c>
      <c r="J1536" s="406"/>
      <c r="K1536" s="406">
        <v>16.75</v>
      </c>
      <c r="L1536" s="406">
        <v>-8749697.75</v>
      </c>
      <c r="M1536" s="406"/>
    </row>
    <row r="1537" spans="1:13" ht="12.2" hidden="1" customHeight="1" outlineLevel="2" x14ac:dyDescent="0.2">
      <c r="A1537" s="397" t="s">
        <v>4197</v>
      </c>
      <c r="B1537" s="397" t="s">
        <v>1227</v>
      </c>
      <c r="C1537" s="397" t="s">
        <v>1646</v>
      </c>
      <c r="D1537" s="397" t="s">
        <v>1647</v>
      </c>
      <c r="E1537" s="397" t="s">
        <v>1146</v>
      </c>
      <c r="F1537" s="397" t="s">
        <v>4211</v>
      </c>
      <c r="G1537" s="397" t="s">
        <v>1146</v>
      </c>
      <c r="H1537" s="397" t="s">
        <v>1146</v>
      </c>
      <c r="I1537" s="397" t="s">
        <v>1146</v>
      </c>
      <c r="J1537" s="406"/>
      <c r="K1537" s="406">
        <v>463.34</v>
      </c>
      <c r="L1537" s="406">
        <v>-8750161.0899999999</v>
      </c>
      <c r="M1537" s="406"/>
    </row>
    <row r="1538" spans="1:13" ht="12.2" hidden="1" customHeight="1" outlineLevel="2" x14ac:dyDescent="0.2">
      <c r="A1538" s="397" t="s">
        <v>4197</v>
      </c>
      <c r="B1538" s="397" t="s">
        <v>1245</v>
      </c>
      <c r="C1538" s="397" t="s">
        <v>1432</v>
      </c>
      <c r="D1538" s="397" t="s">
        <v>1433</v>
      </c>
      <c r="E1538" s="397" t="s">
        <v>1146</v>
      </c>
      <c r="F1538" s="397" t="s">
        <v>4212</v>
      </c>
      <c r="G1538" s="397" t="s">
        <v>1146</v>
      </c>
      <c r="H1538" s="397" t="s">
        <v>1146</v>
      </c>
      <c r="I1538" s="397" t="s">
        <v>1146</v>
      </c>
      <c r="J1538" s="406"/>
      <c r="K1538" s="406">
        <v>13.61</v>
      </c>
      <c r="L1538" s="406">
        <v>-8750174.6999999993</v>
      </c>
      <c r="M1538" s="406"/>
    </row>
    <row r="1539" spans="1:13" ht="12.2" hidden="1" customHeight="1" outlineLevel="2" x14ac:dyDescent="0.2">
      <c r="A1539" s="397" t="s">
        <v>4197</v>
      </c>
      <c r="B1539" s="397" t="s">
        <v>1251</v>
      </c>
      <c r="C1539" s="397" t="s">
        <v>1682</v>
      </c>
      <c r="D1539" s="397" t="s">
        <v>1683</v>
      </c>
      <c r="E1539" s="397" t="s">
        <v>1146</v>
      </c>
      <c r="F1539" s="397" t="s">
        <v>4213</v>
      </c>
      <c r="G1539" s="397" t="s">
        <v>1146</v>
      </c>
      <c r="H1539" s="397" t="s">
        <v>1146</v>
      </c>
      <c r="I1539" s="397" t="s">
        <v>1146</v>
      </c>
      <c r="J1539" s="406"/>
      <c r="K1539" s="406">
        <v>77.88</v>
      </c>
      <c r="L1539" s="406">
        <v>-8750252.5800000001</v>
      </c>
      <c r="M1539" s="406"/>
    </row>
    <row r="1540" spans="1:13" ht="12.2" hidden="1" customHeight="1" outlineLevel="2" x14ac:dyDescent="0.2">
      <c r="A1540" s="397" t="s">
        <v>4197</v>
      </c>
      <c r="B1540" s="397" t="s">
        <v>1276</v>
      </c>
      <c r="C1540" s="397" t="s">
        <v>4214</v>
      </c>
      <c r="D1540" s="397" t="s">
        <v>4215</v>
      </c>
      <c r="E1540" s="397" t="s">
        <v>1146</v>
      </c>
      <c r="F1540" s="397" t="s">
        <v>4216</v>
      </c>
      <c r="G1540" s="397" t="s">
        <v>1146</v>
      </c>
      <c r="H1540" s="397" t="s">
        <v>1146</v>
      </c>
      <c r="I1540" s="397" t="s">
        <v>1146</v>
      </c>
      <c r="J1540" s="406"/>
      <c r="K1540" s="406">
        <v>131.29</v>
      </c>
      <c r="L1540" s="406">
        <v>-8750383.8699999992</v>
      </c>
      <c r="M1540" s="406"/>
    </row>
    <row r="1541" spans="1:13" ht="12.2" hidden="1" customHeight="1" outlineLevel="2" x14ac:dyDescent="0.2">
      <c r="A1541" s="397" t="s">
        <v>4197</v>
      </c>
      <c r="B1541" s="397" t="s">
        <v>1282</v>
      </c>
      <c r="C1541" s="397" t="s">
        <v>1734</v>
      </c>
      <c r="D1541" s="397" t="s">
        <v>1735</v>
      </c>
      <c r="E1541" s="397" t="s">
        <v>1146</v>
      </c>
      <c r="F1541" s="397" t="s">
        <v>1736</v>
      </c>
      <c r="G1541" s="397" t="s">
        <v>1146</v>
      </c>
      <c r="H1541" s="397" t="s">
        <v>1146</v>
      </c>
      <c r="I1541" s="397" t="s">
        <v>1146</v>
      </c>
      <c r="J1541" s="406"/>
      <c r="K1541" s="406">
        <v>67.569999999999993</v>
      </c>
      <c r="L1541" s="406">
        <v>-8750451.4399999995</v>
      </c>
      <c r="M1541" s="406"/>
    </row>
    <row r="1542" spans="1:13" ht="12.2" hidden="1" customHeight="1" outlineLevel="1" x14ac:dyDescent="0.2">
      <c r="A1542" s="407" t="s">
        <v>4217</v>
      </c>
      <c r="J1542" s="406">
        <f>SUBTOTAL(9,J1528:J1541)</f>
        <v>0</v>
      </c>
      <c r="K1542" s="406">
        <f>SUBTOTAL(9,K1528:K1541)</f>
        <v>0</v>
      </c>
      <c r="L1542" s="406">
        <f>SUBTOTAL(9,L1528:L1541)</f>
        <v>0</v>
      </c>
      <c r="M1542" s="406"/>
    </row>
    <row r="1543" spans="1:13" ht="12.2" hidden="1" customHeight="1" outlineLevel="2" x14ac:dyDescent="0.2">
      <c r="A1543" s="397" t="s">
        <v>4218</v>
      </c>
      <c r="B1543" s="397" t="s">
        <v>1327</v>
      </c>
      <c r="C1543" s="397" t="s">
        <v>4219</v>
      </c>
      <c r="D1543" s="397" t="s">
        <v>1904</v>
      </c>
      <c r="E1543" s="397" t="s">
        <v>1146</v>
      </c>
      <c r="F1543" s="397" t="s">
        <v>4220</v>
      </c>
      <c r="G1543" s="397" t="s">
        <v>1146</v>
      </c>
      <c r="H1543" s="397" t="s">
        <v>1146</v>
      </c>
      <c r="I1543" s="397" t="s">
        <v>1146</v>
      </c>
      <c r="J1543" s="406"/>
      <c r="K1543" s="406">
        <v>220.86</v>
      </c>
      <c r="L1543" s="406">
        <v>-693406.65</v>
      </c>
      <c r="M1543" s="406"/>
    </row>
    <row r="1544" spans="1:13" ht="12.2" hidden="1" customHeight="1" outlineLevel="2" x14ac:dyDescent="0.2">
      <c r="A1544" s="397" t="s">
        <v>4218</v>
      </c>
      <c r="B1544" s="397" t="s">
        <v>1165</v>
      </c>
      <c r="C1544" s="397" t="s">
        <v>4221</v>
      </c>
      <c r="D1544" s="397" t="s">
        <v>4222</v>
      </c>
      <c r="E1544" s="397" t="s">
        <v>1146</v>
      </c>
      <c r="F1544" s="397" t="s">
        <v>4223</v>
      </c>
      <c r="G1544" s="397" t="s">
        <v>1146</v>
      </c>
      <c r="H1544" s="397" t="s">
        <v>1146</v>
      </c>
      <c r="I1544" s="397" t="s">
        <v>1146</v>
      </c>
      <c r="J1544" s="406"/>
      <c r="K1544" s="406">
        <v>304.31</v>
      </c>
      <c r="L1544" s="406">
        <v>-693710.96</v>
      </c>
      <c r="M1544" s="406"/>
    </row>
    <row r="1545" spans="1:13" ht="12.2" hidden="1" customHeight="1" outlineLevel="2" x14ac:dyDescent="0.2">
      <c r="A1545" s="397" t="s">
        <v>4218</v>
      </c>
      <c r="B1545" s="397" t="s">
        <v>1301</v>
      </c>
      <c r="C1545" s="397" t="s">
        <v>1981</v>
      </c>
      <c r="D1545" s="397" t="s">
        <v>1982</v>
      </c>
      <c r="E1545" s="397" t="s">
        <v>1146</v>
      </c>
      <c r="F1545" s="397" t="s">
        <v>4224</v>
      </c>
      <c r="G1545" s="397" t="s">
        <v>1146</v>
      </c>
      <c r="H1545" s="397" t="s">
        <v>1146</v>
      </c>
      <c r="I1545" s="397" t="s">
        <v>1146</v>
      </c>
      <c r="J1545" s="406"/>
      <c r="K1545" s="406">
        <v>411.44</v>
      </c>
      <c r="L1545" s="406">
        <v>-694122.4</v>
      </c>
      <c r="M1545" s="406"/>
    </row>
    <row r="1546" spans="1:13" ht="12.2" hidden="1" customHeight="1" outlineLevel="2" x14ac:dyDescent="0.2">
      <c r="A1546" s="397" t="s">
        <v>4218</v>
      </c>
      <c r="B1546" s="397" t="s">
        <v>1301</v>
      </c>
      <c r="C1546" s="397" t="s">
        <v>1981</v>
      </c>
      <c r="D1546" s="397" t="s">
        <v>1982</v>
      </c>
      <c r="E1546" s="397" t="s">
        <v>1146</v>
      </c>
      <c r="F1546" s="397" t="s">
        <v>4225</v>
      </c>
      <c r="G1546" s="397" t="s">
        <v>1146</v>
      </c>
      <c r="H1546" s="397" t="s">
        <v>1146</v>
      </c>
      <c r="I1546" s="397" t="s">
        <v>1146</v>
      </c>
      <c r="J1546" s="406"/>
      <c r="K1546" s="406">
        <v>11.21</v>
      </c>
      <c r="L1546" s="406">
        <v>-694133.61</v>
      </c>
      <c r="M1546" s="406"/>
    </row>
    <row r="1547" spans="1:13" ht="12.2" hidden="1" customHeight="1" outlineLevel="2" x14ac:dyDescent="0.2">
      <c r="A1547" s="397" t="s">
        <v>4218</v>
      </c>
      <c r="B1547" s="397" t="s">
        <v>1301</v>
      </c>
      <c r="C1547" s="397" t="s">
        <v>4226</v>
      </c>
      <c r="D1547" s="397" t="s">
        <v>4227</v>
      </c>
      <c r="E1547" s="397" t="s">
        <v>1146</v>
      </c>
      <c r="F1547" s="397" t="s">
        <v>4228</v>
      </c>
      <c r="G1547" s="397" t="s">
        <v>1146</v>
      </c>
      <c r="H1547" s="397" t="s">
        <v>1146</v>
      </c>
      <c r="I1547" s="397" t="s">
        <v>1146</v>
      </c>
      <c r="J1547" s="406"/>
      <c r="K1547" s="406">
        <v>36.32</v>
      </c>
      <c r="L1547" s="406">
        <v>-694169.93</v>
      </c>
      <c r="M1547" s="406"/>
    </row>
    <row r="1548" spans="1:13" ht="12.2" hidden="1" customHeight="1" outlineLevel="2" x14ac:dyDescent="0.2">
      <c r="A1548" s="397" t="s">
        <v>4218</v>
      </c>
      <c r="B1548" s="397" t="s">
        <v>1569</v>
      </c>
      <c r="C1548" s="397" t="s">
        <v>3499</v>
      </c>
      <c r="D1548" s="397" t="s">
        <v>1982</v>
      </c>
      <c r="E1548" s="397" t="s">
        <v>1146</v>
      </c>
      <c r="F1548" s="397" t="s">
        <v>4229</v>
      </c>
      <c r="G1548" s="397" t="s">
        <v>1146</v>
      </c>
      <c r="H1548" s="397" t="s">
        <v>1146</v>
      </c>
      <c r="I1548" s="397" t="s">
        <v>1146</v>
      </c>
      <c r="J1548" s="406"/>
      <c r="K1548" s="406">
        <v>215.25</v>
      </c>
      <c r="L1548" s="406">
        <v>-694385.18</v>
      </c>
      <c r="M1548" s="406"/>
    </row>
    <row r="1549" spans="1:13" ht="12.2" hidden="1" customHeight="1" outlineLevel="2" x14ac:dyDescent="0.2">
      <c r="A1549" s="397" t="s">
        <v>4218</v>
      </c>
      <c r="B1549" s="397" t="s">
        <v>1363</v>
      </c>
      <c r="C1549" s="397" t="s">
        <v>4230</v>
      </c>
      <c r="D1549" s="397" t="s">
        <v>1904</v>
      </c>
      <c r="E1549" s="397" t="s">
        <v>1146</v>
      </c>
      <c r="F1549" s="397" t="s">
        <v>4231</v>
      </c>
      <c r="G1549" s="397" t="s">
        <v>1146</v>
      </c>
      <c r="H1549" s="397" t="s">
        <v>1146</v>
      </c>
      <c r="I1549" s="397" t="s">
        <v>1146</v>
      </c>
      <c r="J1549" s="406"/>
      <c r="K1549" s="406">
        <v>23800</v>
      </c>
      <c r="L1549" s="406">
        <v>-718185.18</v>
      </c>
      <c r="M1549" s="406"/>
    </row>
    <row r="1550" spans="1:13" ht="12.2" hidden="1" customHeight="1" outlineLevel="2" x14ac:dyDescent="0.2">
      <c r="A1550" s="397" t="s">
        <v>4218</v>
      </c>
      <c r="B1550" s="397" t="s">
        <v>1363</v>
      </c>
      <c r="C1550" s="397" t="s">
        <v>3523</v>
      </c>
      <c r="D1550" s="397" t="s">
        <v>3524</v>
      </c>
      <c r="E1550" s="397" t="s">
        <v>1146</v>
      </c>
      <c r="F1550" s="397" t="s">
        <v>4232</v>
      </c>
      <c r="G1550" s="397" t="s">
        <v>1146</v>
      </c>
      <c r="H1550" s="397" t="s">
        <v>1146</v>
      </c>
      <c r="I1550" s="397" t="s">
        <v>1146</v>
      </c>
      <c r="J1550" s="406"/>
      <c r="K1550" s="406">
        <v>19.190000000000001</v>
      </c>
      <c r="L1550" s="406">
        <v>-718204.37</v>
      </c>
      <c r="M1550" s="406"/>
    </row>
    <row r="1551" spans="1:13" ht="12.2" hidden="1" customHeight="1" outlineLevel="2" x14ac:dyDescent="0.2">
      <c r="A1551" s="397" t="s">
        <v>4218</v>
      </c>
      <c r="B1551" s="397" t="s">
        <v>1212</v>
      </c>
      <c r="C1551" s="397" t="s">
        <v>4233</v>
      </c>
      <c r="D1551" s="397" t="s">
        <v>4234</v>
      </c>
      <c r="E1551" s="397" t="s">
        <v>1146</v>
      </c>
      <c r="F1551" s="397" t="s">
        <v>4235</v>
      </c>
      <c r="G1551" s="397" t="s">
        <v>1146</v>
      </c>
      <c r="H1551" s="397" t="s">
        <v>1146</v>
      </c>
      <c r="I1551" s="397" t="s">
        <v>1146</v>
      </c>
      <c r="J1551" s="406"/>
      <c r="K1551" s="406">
        <v>4.51</v>
      </c>
      <c r="L1551" s="406">
        <v>-718208.88</v>
      </c>
      <c r="M1551" s="406"/>
    </row>
    <row r="1552" spans="1:13" ht="12.2" hidden="1" customHeight="1" outlineLevel="2" x14ac:dyDescent="0.2">
      <c r="A1552" s="397" t="s">
        <v>4218</v>
      </c>
      <c r="B1552" s="397" t="s">
        <v>1212</v>
      </c>
      <c r="C1552" s="397" t="s">
        <v>3578</v>
      </c>
      <c r="D1552" s="397" t="s">
        <v>1904</v>
      </c>
      <c r="E1552" s="397" t="s">
        <v>1146</v>
      </c>
      <c r="F1552" s="397" t="s">
        <v>4236</v>
      </c>
      <c r="G1552" s="397" t="s">
        <v>1146</v>
      </c>
      <c r="H1552" s="397" t="s">
        <v>1146</v>
      </c>
      <c r="I1552" s="397" t="s">
        <v>1146</v>
      </c>
      <c r="J1552" s="406"/>
      <c r="K1552" s="406">
        <v>18.059999999999999</v>
      </c>
      <c r="L1552" s="406">
        <v>-718226.94</v>
      </c>
      <c r="M1552" s="406"/>
    </row>
    <row r="1553" spans="1:13" ht="12.2" hidden="1" customHeight="1" outlineLevel="2" x14ac:dyDescent="0.2">
      <c r="A1553" s="397" t="s">
        <v>4218</v>
      </c>
      <c r="B1553" s="397" t="s">
        <v>1403</v>
      </c>
      <c r="C1553" s="397" t="s">
        <v>4237</v>
      </c>
      <c r="D1553" s="397" t="s">
        <v>1904</v>
      </c>
      <c r="E1553" s="397" t="s">
        <v>1146</v>
      </c>
      <c r="F1553" s="397" t="s">
        <v>4238</v>
      </c>
      <c r="G1553" s="397" t="s">
        <v>1146</v>
      </c>
      <c r="H1553" s="397" t="s">
        <v>1146</v>
      </c>
      <c r="I1553" s="397" t="s">
        <v>1146</v>
      </c>
      <c r="J1553" s="406"/>
      <c r="K1553" s="406">
        <v>260.18</v>
      </c>
      <c r="L1553" s="406">
        <v>-718487.12</v>
      </c>
      <c r="M1553" s="406"/>
    </row>
    <row r="1554" spans="1:13" ht="12.2" hidden="1" customHeight="1" outlineLevel="2" x14ac:dyDescent="0.2">
      <c r="A1554" s="397" t="s">
        <v>4218</v>
      </c>
      <c r="B1554" s="397" t="s">
        <v>1403</v>
      </c>
      <c r="C1554" s="397" t="s">
        <v>2205</v>
      </c>
      <c r="D1554" s="397" t="s">
        <v>1904</v>
      </c>
      <c r="E1554" s="397" t="s">
        <v>1146</v>
      </c>
      <c r="F1554" s="397" t="s">
        <v>4239</v>
      </c>
      <c r="G1554" s="397" t="s">
        <v>1146</v>
      </c>
      <c r="H1554" s="397" t="s">
        <v>1146</v>
      </c>
      <c r="I1554" s="397" t="s">
        <v>1146</v>
      </c>
      <c r="J1554" s="406"/>
      <c r="K1554" s="406">
        <v>935.5</v>
      </c>
      <c r="L1554" s="406">
        <v>-719422.62</v>
      </c>
      <c r="M1554" s="406"/>
    </row>
    <row r="1555" spans="1:13" ht="12.2" hidden="1" customHeight="1" outlineLevel="2" x14ac:dyDescent="0.2">
      <c r="A1555" s="397" t="s">
        <v>4218</v>
      </c>
      <c r="B1555" s="397" t="s">
        <v>1238</v>
      </c>
      <c r="C1555" s="397" t="s">
        <v>2285</v>
      </c>
      <c r="D1555" s="397" t="s">
        <v>1904</v>
      </c>
      <c r="E1555" s="397" t="s">
        <v>1146</v>
      </c>
      <c r="F1555" s="397" t="s">
        <v>4240</v>
      </c>
      <c r="G1555" s="397" t="s">
        <v>1146</v>
      </c>
      <c r="H1555" s="397" t="s">
        <v>1146</v>
      </c>
      <c r="I1555" s="397" t="s">
        <v>1146</v>
      </c>
      <c r="J1555" s="406"/>
      <c r="K1555" s="406">
        <v>24.59</v>
      </c>
      <c r="L1555" s="406">
        <v>-719447.21</v>
      </c>
      <c r="M1555" s="406"/>
    </row>
    <row r="1556" spans="1:13" ht="12.2" hidden="1" customHeight="1" outlineLevel="2" x14ac:dyDescent="0.2">
      <c r="A1556" s="397" t="s">
        <v>4218</v>
      </c>
      <c r="B1556" s="397" t="s">
        <v>1238</v>
      </c>
      <c r="C1556" s="397" t="s">
        <v>2285</v>
      </c>
      <c r="D1556" s="397" t="s">
        <v>1904</v>
      </c>
      <c r="E1556" s="397" t="s">
        <v>1146</v>
      </c>
      <c r="F1556" s="397" t="s">
        <v>4241</v>
      </c>
      <c r="G1556" s="397" t="s">
        <v>1146</v>
      </c>
      <c r="H1556" s="397" t="s">
        <v>1146</v>
      </c>
      <c r="I1556" s="397" t="s">
        <v>1146</v>
      </c>
      <c r="J1556" s="406"/>
      <c r="K1556" s="406">
        <v>13.57</v>
      </c>
      <c r="L1556" s="406">
        <v>-719460.78</v>
      </c>
      <c r="M1556" s="406"/>
    </row>
    <row r="1557" spans="1:13" ht="12.2" hidden="1" customHeight="1" outlineLevel="2" x14ac:dyDescent="0.2">
      <c r="A1557" s="397" t="s">
        <v>4218</v>
      </c>
      <c r="B1557" s="397" t="s">
        <v>1426</v>
      </c>
      <c r="C1557" s="397" t="s">
        <v>2296</v>
      </c>
      <c r="D1557" s="397" t="s">
        <v>2297</v>
      </c>
      <c r="E1557" s="397" t="s">
        <v>1146</v>
      </c>
      <c r="F1557" s="397" t="s">
        <v>4242</v>
      </c>
      <c r="G1557" s="397" t="s">
        <v>1146</v>
      </c>
      <c r="H1557" s="397" t="s">
        <v>1146</v>
      </c>
      <c r="I1557" s="397" t="s">
        <v>1146</v>
      </c>
      <c r="J1557" s="406"/>
      <c r="K1557" s="406">
        <v>101.81</v>
      </c>
      <c r="L1557" s="406">
        <v>-719562.59</v>
      </c>
      <c r="M1557" s="406"/>
    </row>
    <row r="1558" spans="1:13" ht="12.2" hidden="1" customHeight="1" outlineLevel="2" x14ac:dyDescent="0.2">
      <c r="A1558" s="397" t="s">
        <v>4218</v>
      </c>
      <c r="B1558" s="397" t="s">
        <v>1426</v>
      </c>
      <c r="C1558" s="397" t="s">
        <v>4243</v>
      </c>
      <c r="D1558" s="397" t="s">
        <v>1904</v>
      </c>
      <c r="E1558" s="397" t="s">
        <v>1146</v>
      </c>
      <c r="F1558" s="397" t="s">
        <v>4244</v>
      </c>
      <c r="G1558" s="397" t="s">
        <v>1146</v>
      </c>
      <c r="H1558" s="397" t="s">
        <v>1146</v>
      </c>
      <c r="I1558" s="397" t="s">
        <v>1146</v>
      </c>
      <c r="J1558" s="406"/>
      <c r="K1558" s="406">
        <v>67.87</v>
      </c>
      <c r="L1558" s="406">
        <v>-719630.46</v>
      </c>
      <c r="M1558" s="406"/>
    </row>
    <row r="1559" spans="1:13" ht="12.2" hidden="1" customHeight="1" outlineLevel="2" x14ac:dyDescent="0.2">
      <c r="A1559" s="397" t="s">
        <v>4218</v>
      </c>
      <c r="B1559" s="397" t="s">
        <v>1451</v>
      </c>
      <c r="C1559" s="397" t="s">
        <v>4245</v>
      </c>
      <c r="D1559" s="397" t="s">
        <v>4246</v>
      </c>
      <c r="E1559" s="397" t="s">
        <v>1146</v>
      </c>
      <c r="F1559" s="397" t="s">
        <v>4247</v>
      </c>
      <c r="G1559" s="397" t="s">
        <v>1146</v>
      </c>
      <c r="H1559" s="397" t="s">
        <v>1146</v>
      </c>
      <c r="I1559" s="397" t="s">
        <v>1146</v>
      </c>
      <c r="J1559" s="406"/>
      <c r="K1559" s="406">
        <v>275</v>
      </c>
      <c r="L1559" s="406">
        <v>-719905.46</v>
      </c>
      <c r="M1559" s="406"/>
    </row>
    <row r="1560" spans="1:13" ht="12.2" hidden="1" customHeight="1" outlineLevel="2" x14ac:dyDescent="0.2">
      <c r="A1560" s="397" t="s">
        <v>4218</v>
      </c>
      <c r="B1560" s="397" t="s">
        <v>1451</v>
      </c>
      <c r="C1560" s="397" t="s">
        <v>4248</v>
      </c>
      <c r="D1560" s="397" t="s">
        <v>4249</v>
      </c>
      <c r="E1560" s="397" t="s">
        <v>1146</v>
      </c>
      <c r="F1560" s="397" t="s">
        <v>4250</v>
      </c>
      <c r="G1560" s="397" t="s">
        <v>1146</v>
      </c>
      <c r="H1560" s="397" t="s">
        <v>1146</v>
      </c>
      <c r="I1560" s="397" t="s">
        <v>1146</v>
      </c>
      <c r="J1560" s="406"/>
      <c r="K1560" s="406">
        <v>20.25</v>
      </c>
      <c r="L1560" s="406">
        <v>-719925.71</v>
      </c>
      <c r="M1560" s="406"/>
    </row>
    <row r="1561" spans="1:13" ht="12.2" hidden="1" customHeight="1" outlineLevel="2" x14ac:dyDescent="0.2">
      <c r="A1561" s="397" t="s">
        <v>4218</v>
      </c>
      <c r="B1561" s="397" t="s">
        <v>1451</v>
      </c>
      <c r="C1561" s="397" t="s">
        <v>4251</v>
      </c>
      <c r="D1561" s="397" t="s">
        <v>4249</v>
      </c>
      <c r="E1561" s="397" t="s">
        <v>1146</v>
      </c>
      <c r="F1561" s="397" t="s">
        <v>4252</v>
      </c>
      <c r="G1561" s="397" t="s">
        <v>1146</v>
      </c>
      <c r="H1561" s="397" t="s">
        <v>1146</v>
      </c>
      <c r="I1561" s="397" t="s">
        <v>1146</v>
      </c>
      <c r="J1561" s="406"/>
      <c r="K1561" s="406">
        <v>299.66000000000003</v>
      </c>
      <c r="L1561" s="406">
        <v>-720225.37</v>
      </c>
      <c r="M1561" s="406"/>
    </row>
    <row r="1562" spans="1:13" ht="12.2" hidden="1" customHeight="1" outlineLevel="2" x14ac:dyDescent="0.2">
      <c r="A1562" s="397" t="s">
        <v>4218</v>
      </c>
      <c r="B1562" s="397" t="s">
        <v>1451</v>
      </c>
      <c r="C1562" s="397" t="s">
        <v>3731</v>
      </c>
      <c r="D1562" s="397" t="s">
        <v>2402</v>
      </c>
      <c r="E1562" s="397" t="s">
        <v>1146</v>
      </c>
      <c r="F1562" s="397" t="s">
        <v>4253</v>
      </c>
      <c r="G1562" s="397" t="s">
        <v>1146</v>
      </c>
      <c r="H1562" s="397" t="s">
        <v>1146</v>
      </c>
      <c r="I1562" s="397" t="s">
        <v>1146</v>
      </c>
      <c r="J1562" s="406"/>
      <c r="K1562" s="406">
        <v>213.72</v>
      </c>
      <c r="L1562" s="406">
        <v>-720439.09</v>
      </c>
      <c r="M1562" s="406"/>
    </row>
    <row r="1563" spans="1:13" ht="12.2" hidden="1" customHeight="1" outlineLevel="2" x14ac:dyDescent="0.2">
      <c r="A1563" s="397" t="s">
        <v>4218</v>
      </c>
      <c r="B1563" s="397" t="s">
        <v>1451</v>
      </c>
      <c r="C1563" s="397" t="s">
        <v>2401</v>
      </c>
      <c r="D1563" s="397" t="s">
        <v>2402</v>
      </c>
      <c r="E1563" s="397" t="s">
        <v>1146</v>
      </c>
      <c r="F1563" s="397" t="s">
        <v>4254</v>
      </c>
      <c r="G1563" s="397" t="s">
        <v>1146</v>
      </c>
      <c r="H1563" s="397" t="s">
        <v>1146</v>
      </c>
      <c r="I1563" s="397" t="s">
        <v>1146</v>
      </c>
      <c r="J1563" s="406"/>
      <c r="K1563" s="406">
        <v>19.12</v>
      </c>
      <c r="L1563" s="406">
        <v>-720458.21</v>
      </c>
      <c r="M1563" s="406"/>
    </row>
    <row r="1564" spans="1:13" ht="12.2" hidden="1" customHeight="1" outlineLevel="2" x14ac:dyDescent="0.2">
      <c r="A1564" s="397" t="s">
        <v>4218</v>
      </c>
      <c r="B1564" s="397" t="s">
        <v>1255</v>
      </c>
      <c r="C1564" s="397" t="s">
        <v>4255</v>
      </c>
      <c r="D1564" s="397" t="s">
        <v>4256</v>
      </c>
      <c r="E1564" s="397" t="s">
        <v>1146</v>
      </c>
      <c r="F1564" s="397" t="s">
        <v>4257</v>
      </c>
      <c r="G1564" s="397" t="s">
        <v>1146</v>
      </c>
      <c r="H1564" s="397" t="s">
        <v>1146</v>
      </c>
      <c r="I1564" s="397" t="s">
        <v>1146</v>
      </c>
      <c r="J1564" s="406"/>
      <c r="K1564" s="406">
        <v>170</v>
      </c>
      <c r="L1564" s="406">
        <v>-720628.21</v>
      </c>
      <c r="M1564" s="406"/>
    </row>
    <row r="1565" spans="1:13" ht="12.2" hidden="1" customHeight="1" outlineLevel="2" x14ac:dyDescent="0.2">
      <c r="A1565" s="397" t="s">
        <v>4218</v>
      </c>
      <c r="B1565" s="397" t="s">
        <v>1276</v>
      </c>
      <c r="C1565" s="397" t="s">
        <v>4258</v>
      </c>
      <c r="D1565" s="397" t="s">
        <v>4259</v>
      </c>
      <c r="E1565" s="397" t="s">
        <v>1146</v>
      </c>
      <c r="F1565" s="397" t="s">
        <v>4260</v>
      </c>
      <c r="G1565" s="397" t="s">
        <v>1146</v>
      </c>
      <c r="H1565" s="397" t="s">
        <v>1146</v>
      </c>
      <c r="I1565" s="397" t="s">
        <v>1146</v>
      </c>
      <c r="J1565" s="406"/>
      <c r="K1565" s="406">
        <v>66.260000000000005</v>
      </c>
      <c r="L1565" s="406">
        <v>-720694.47</v>
      </c>
      <c r="M1565" s="406"/>
    </row>
    <row r="1566" spans="1:13" ht="12.2" hidden="1" customHeight="1" outlineLevel="2" x14ac:dyDescent="0.2">
      <c r="A1566" s="397" t="s">
        <v>4218</v>
      </c>
      <c r="B1566" s="397" t="s">
        <v>1293</v>
      </c>
      <c r="C1566" s="397" t="s">
        <v>4261</v>
      </c>
      <c r="D1566" s="397" t="s">
        <v>4262</v>
      </c>
      <c r="E1566" s="397" t="s">
        <v>1146</v>
      </c>
      <c r="F1566" s="397" t="s">
        <v>4263</v>
      </c>
      <c r="G1566" s="397" t="s">
        <v>1146</v>
      </c>
      <c r="H1566" s="397" t="s">
        <v>1146</v>
      </c>
      <c r="I1566" s="397" t="s">
        <v>1146</v>
      </c>
      <c r="J1566" s="406"/>
      <c r="K1566" s="406">
        <v>1393.32</v>
      </c>
      <c r="L1566" s="406">
        <v>-722087.79</v>
      </c>
      <c r="M1566" s="406"/>
    </row>
    <row r="1567" spans="1:13" ht="12.2" hidden="1" customHeight="1" outlineLevel="1" x14ac:dyDescent="0.2">
      <c r="A1567" s="407" t="s">
        <v>4264</v>
      </c>
      <c r="J1567" s="406">
        <f>SUBTOTAL(9,J1543:J1566)</f>
        <v>0</v>
      </c>
      <c r="K1567" s="406">
        <f>SUBTOTAL(9,K1543:K1566)</f>
        <v>0</v>
      </c>
      <c r="L1567" s="406">
        <f>SUBTOTAL(9,L1543:L1566)</f>
        <v>0</v>
      </c>
      <c r="M1567" s="406"/>
    </row>
    <row r="1568" spans="1:13" ht="12.2" hidden="1" customHeight="1" outlineLevel="2" x14ac:dyDescent="0.2">
      <c r="A1568" s="397" t="s">
        <v>4265</v>
      </c>
      <c r="B1568" s="397" t="s">
        <v>1320</v>
      </c>
      <c r="C1568" s="397" t="s">
        <v>2853</v>
      </c>
      <c r="D1568" s="397" t="s">
        <v>2208</v>
      </c>
      <c r="E1568" s="397" t="s">
        <v>1146</v>
      </c>
      <c r="F1568" s="397" t="s">
        <v>4266</v>
      </c>
      <c r="G1568" s="397" t="s">
        <v>1146</v>
      </c>
      <c r="H1568" s="397" t="s">
        <v>1146</v>
      </c>
      <c r="I1568" s="397" t="s">
        <v>1146</v>
      </c>
      <c r="J1568" s="406"/>
      <c r="K1568" s="406">
        <v>172.65</v>
      </c>
      <c r="L1568" s="406">
        <v>-598451.5</v>
      </c>
      <c r="M1568" s="406"/>
    </row>
    <row r="1569" spans="1:13" ht="12.2" hidden="1" customHeight="1" outlineLevel="2" x14ac:dyDescent="0.2">
      <c r="A1569" s="397" t="s">
        <v>4265</v>
      </c>
      <c r="B1569" s="397" t="s">
        <v>1165</v>
      </c>
      <c r="C1569" s="397" t="s">
        <v>4267</v>
      </c>
      <c r="D1569" s="397" t="s">
        <v>4268</v>
      </c>
      <c r="E1569" s="397" t="s">
        <v>1146</v>
      </c>
      <c r="F1569" s="397" t="s">
        <v>4269</v>
      </c>
      <c r="G1569" s="397" t="s">
        <v>1146</v>
      </c>
      <c r="H1569" s="397" t="s">
        <v>1146</v>
      </c>
      <c r="I1569" s="397" t="s">
        <v>1146</v>
      </c>
      <c r="J1569" s="406"/>
      <c r="K1569" s="406">
        <v>241.59</v>
      </c>
      <c r="L1569" s="406">
        <v>-598693.09</v>
      </c>
      <c r="M1569" s="406"/>
    </row>
    <row r="1570" spans="1:13" ht="12.2" hidden="1" customHeight="1" outlineLevel="2" x14ac:dyDescent="0.2">
      <c r="A1570" s="397" t="s">
        <v>4265</v>
      </c>
      <c r="B1570" s="397" t="s">
        <v>1182</v>
      </c>
      <c r="C1570" s="397" t="s">
        <v>4270</v>
      </c>
      <c r="D1570" s="397" t="s">
        <v>4271</v>
      </c>
      <c r="E1570" s="397" t="s">
        <v>1146</v>
      </c>
      <c r="F1570" s="397" t="s">
        <v>4272</v>
      </c>
      <c r="G1570" s="397" t="s">
        <v>1146</v>
      </c>
      <c r="H1570" s="397" t="s">
        <v>1146</v>
      </c>
      <c r="I1570" s="397" t="s">
        <v>1146</v>
      </c>
      <c r="J1570" s="406"/>
      <c r="K1570" s="406">
        <v>63.9</v>
      </c>
      <c r="L1570" s="406">
        <v>-598756.99</v>
      </c>
      <c r="M1570" s="406"/>
    </row>
    <row r="1571" spans="1:13" ht="12.2" hidden="1" customHeight="1" outlineLevel="2" x14ac:dyDescent="0.2">
      <c r="A1571" s="397" t="s">
        <v>4265</v>
      </c>
      <c r="B1571" s="397" t="s">
        <v>1212</v>
      </c>
      <c r="C1571" s="397" t="s">
        <v>4273</v>
      </c>
      <c r="D1571" s="397" t="s">
        <v>4274</v>
      </c>
      <c r="E1571" s="397" t="s">
        <v>1146</v>
      </c>
      <c r="F1571" s="397" t="s">
        <v>4275</v>
      </c>
      <c r="G1571" s="397" t="s">
        <v>1146</v>
      </c>
      <c r="H1571" s="397" t="s">
        <v>1146</v>
      </c>
      <c r="I1571" s="397" t="s">
        <v>1146</v>
      </c>
      <c r="J1571" s="406"/>
      <c r="K1571" s="406">
        <v>281.02999999999997</v>
      </c>
      <c r="L1571" s="406">
        <v>-599038.02</v>
      </c>
      <c r="M1571" s="406"/>
    </row>
    <row r="1572" spans="1:13" ht="12.2" hidden="1" customHeight="1" outlineLevel="2" x14ac:dyDescent="0.2">
      <c r="A1572" s="397" t="s">
        <v>4265</v>
      </c>
      <c r="B1572" s="397" t="s">
        <v>1403</v>
      </c>
      <c r="C1572" s="397" t="s">
        <v>2207</v>
      </c>
      <c r="D1572" s="397" t="s">
        <v>2208</v>
      </c>
      <c r="E1572" s="397" t="s">
        <v>1146</v>
      </c>
      <c r="F1572" s="397" t="s">
        <v>4276</v>
      </c>
      <c r="G1572" s="397" t="s">
        <v>1146</v>
      </c>
      <c r="H1572" s="397" t="s">
        <v>1146</v>
      </c>
      <c r="I1572" s="397" t="s">
        <v>1146</v>
      </c>
      <c r="J1572" s="406"/>
      <c r="K1572" s="406">
        <v>240.22</v>
      </c>
      <c r="L1572" s="406">
        <v>-599278.24</v>
      </c>
      <c r="M1572" s="406"/>
    </row>
    <row r="1573" spans="1:13" ht="12.2" hidden="1" customHeight="1" outlineLevel="2" x14ac:dyDescent="0.2">
      <c r="A1573" s="397" t="s">
        <v>4265</v>
      </c>
      <c r="B1573" s="397" t="s">
        <v>1227</v>
      </c>
      <c r="C1573" s="397" t="s">
        <v>1637</v>
      </c>
      <c r="D1573" s="397" t="s">
        <v>1638</v>
      </c>
      <c r="E1573" s="397" t="s">
        <v>1146</v>
      </c>
      <c r="F1573" s="397" t="s">
        <v>1639</v>
      </c>
      <c r="G1573" s="397" t="s">
        <v>1146</v>
      </c>
      <c r="H1573" s="397" t="s">
        <v>1146</v>
      </c>
      <c r="I1573" s="397" t="s">
        <v>1146</v>
      </c>
      <c r="J1573" s="406"/>
      <c r="K1573" s="406">
        <v>82.58</v>
      </c>
      <c r="L1573" s="406">
        <v>-599360.81999999995</v>
      </c>
      <c r="M1573" s="406"/>
    </row>
    <row r="1574" spans="1:13" ht="12.2" hidden="1" customHeight="1" outlineLevel="2" x14ac:dyDescent="0.2">
      <c r="A1574" s="397" t="s">
        <v>4265</v>
      </c>
      <c r="B1574" s="397" t="s">
        <v>1440</v>
      </c>
      <c r="C1574" s="397" t="s">
        <v>2359</v>
      </c>
      <c r="D1574" s="397" t="s">
        <v>2063</v>
      </c>
      <c r="E1574" s="397" t="s">
        <v>1146</v>
      </c>
      <c r="F1574" s="397" t="s">
        <v>4277</v>
      </c>
      <c r="G1574" s="397" t="s">
        <v>1146</v>
      </c>
      <c r="H1574" s="397" t="s">
        <v>1146</v>
      </c>
      <c r="I1574" s="397" t="s">
        <v>1146</v>
      </c>
      <c r="J1574" s="406"/>
      <c r="K1574" s="406">
        <v>102.71</v>
      </c>
      <c r="L1574" s="406">
        <v>-599463.53</v>
      </c>
      <c r="M1574" s="406"/>
    </row>
    <row r="1575" spans="1:13" ht="12.2" hidden="1" customHeight="1" outlineLevel="2" x14ac:dyDescent="0.2">
      <c r="A1575" s="397" t="s">
        <v>4265</v>
      </c>
      <c r="B1575" s="397" t="s">
        <v>1276</v>
      </c>
      <c r="C1575" s="397" t="s">
        <v>4278</v>
      </c>
      <c r="D1575" s="397" t="s">
        <v>4279</v>
      </c>
      <c r="E1575" s="397" t="s">
        <v>1146</v>
      </c>
      <c r="F1575" s="397" t="s">
        <v>4280</v>
      </c>
      <c r="G1575" s="397" t="s">
        <v>1146</v>
      </c>
      <c r="H1575" s="397" t="s">
        <v>1146</v>
      </c>
      <c r="I1575" s="397" t="s">
        <v>1146</v>
      </c>
      <c r="J1575" s="406"/>
      <c r="K1575" s="406">
        <v>97.38</v>
      </c>
      <c r="L1575" s="406">
        <v>-599560.91</v>
      </c>
      <c r="M1575" s="406"/>
    </row>
    <row r="1576" spans="1:13" ht="12.2" hidden="1" customHeight="1" outlineLevel="1" x14ac:dyDescent="0.2">
      <c r="A1576" s="407" t="s">
        <v>4281</v>
      </c>
      <c r="J1576" s="406">
        <f>SUBTOTAL(9,J1568:J1575)</f>
        <v>0</v>
      </c>
      <c r="K1576" s="406">
        <f>SUBTOTAL(9,K1568:K1575)</f>
        <v>0</v>
      </c>
      <c r="L1576" s="406">
        <f>SUBTOTAL(9,L1568:L1575)</f>
        <v>0</v>
      </c>
      <c r="M1576" s="406"/>
    </row>
    <row r="1577" spans="1:13" ht="12.2" hidden="1" customHeight="1" outlineLevel="2" x14ac:dyDescent="0.2">
      <c r="A1577" s="397" t="s">
        <v>4282</v>
      </c>
      <c r="B1577" s="397" t="s">
        <v>1156</v>
      </c>
      <c r="C1577" s="397" t="s">
        <v>1908</v>
      </c>
      <c r="D1577" s="397" t="s">
        <v>1399</v>
      </c>
      <c r="E1577" s="397" t="s">
        <v>1146</v>
      </c>
      <c r="F1577" s="397" t="s">
        <v>4283</v>
      </c>
      <c r="G1577" s="397" t="s">
        <v>1146</v>
      </c>
      <c r="H1577" s="397" t="s">
        <v>1146</v>
      </c>
      <c r="I1577" s="397" t="s">
        <v>1146</v>
      </c>
      <c r="J1577" s="406"/>
      <c r="K1577" s="406">
        <v>63</v>
      </c>
      <c r="L1577" s="406">
        <v>-938356.62</v>
      </c>
      <c r="M1577" s="406"/>
    </row>
    <row r="1578" spans="1:13" ht="12.2" hidden="1" customHeight="1" outlineLevel="2" x14ac:dyDescent="0.2">
      <c r="A1578" s="397" t="s">
        <v>4282</v>
      </c>
      <c r="B1578" s="397" t="s">
        <v>1327</v>
      </c>
      <c r="C1578" s="397" t="s">
        <v>4284</v>
      </c>
      <c r="D1578" s="397" t="s">
        <v>1399</v>
      </c>
      <c r="E1578" s="397" t="s">
        <v>1146</v>
      </c>
      <c r="F1578" s="397" t="s">
        <v>4285</v>
      </c>
      <c r="G1578" s="397" t="s">
        <v>1146</v>
      </c>
      <c r="H1578" s="397" t="s">
        <v>1146</v>
      </c>
      <c r="I1578" s="397" t="s">
        <v>1146</v>
      </c>
      <c r="J1578" s="406"/>
      <c r="K1578" s="406">
        <v>17.940000000000001</v>
      </c>
      <c r="L1578" s="406">
        <v>-938374.56</v>
      </c>
      <c r="M1578" s="406"/>
    </row>
    <row r="1579" spans="1:13" ht="12.2" hidden="1" customHeight="1" outlineLevel="2" x14ac:dyDescent="0.2">
      <c r="A1579" s="397" t="s">
        <v>4282</v>
      </c>
      <c r="B1579" s="397" t="s">
        <v>1327</v>
      </c>
      <c r="C1579" s="397" t="s">
        <v>1956</v>
      </c>
      <c r="D1579" s="397" t="s">
        <v>1399</v>
      </c>
      <c r="E1579" s="397" t="s">
        <v>1146</v>
      </c>
      <c r="F1579" s="397" t="s">
        <v>4286</v>
      </c>
      <c r="G1579" s="397" t="s">
        <v>1146</v>
      </c>
      <c r="H1579" s="397" t="s">
        <v>1146</v>
      </c>
      <c r="I1579" s="397" t="s">
        <v>1146</v>
      </c>
      <c r="J1579" s="406"/>
      <c r="K1579" s="406">
        <v>31.39</v>
      </c>
      <c r="L1579" s="406">
        <v>-938405.95</v>
      </c>
      <c r="M1579" s="406"/>
    </row>
    <row r="1580" spans="1:13" ht="12.2" hidden="1" customHeight="1" outlineLevel="2" x14ac:dyDescent="0.2">
      <c r="A1580" s="397" t="s">
        <v>4282</v>
      </c>
      <c r="B1580" s="397" t="s">
        <v>1165</v>
      </c>
      <c r="C1580" s="397" t="s">
        <v>4287</v>
      </c>
      <c r="D1580" s="397" t="s">
        <v>4288</v>
      </c>
      <c r="E1580" s="397" t="s">
        <v>1146</v>
      </c>
      <c r="F1580" s="397" t="s">
        <v>4289</v>
      </c>
      <c r="G1580" s="397" t="s">
        <v>1146</v>
      </c>
      <c r="H1580" s="397" t="s">
        <v>1146</v>
      </c>
      <c r="I1580" s="397" t="s">
        <v>1146</v>
      </c>
      <c r="J1580" s="406"/>
      <c r="K1580" s="406">
        <v>268.27</v>
      </c>
      <c r="L1580" s="406">
        <v>-938674.22</v>
      </c>
      <c r="M1580" s="406"/>
    </row>
    <row r="1581" spans="1:13" ht="12.2" hidden="1" customHeight="1" outlineLevel="2" x14ac:dyDescent="0.2">
      <c r="A1581" s="397" t="s">
        <v>4282</v>
      </c>
      <c r="B1581" s="397" t="s">
        <v>1301</v>
      </c>
      <c r="C1581" s="397" t="s">
        <v>1349</v>
      </c>
      <c r="D1581" s="397" t="s">
        <v>1350</v>
      </c>
      <c r="E1581" s="397" t="s">
        <v>1146</v>
      </c>
      <c r="F1581" s="397" t="s">
        <v>1351</v>
      </c>
      <c r="G1581" s="397" t="s">
        <v>1146</v>
      </c>
      <c r="H1581" s="397" t="s">
        <v>1146</v>
      </c>
      <c r="I1581" s="397" t="s">
        <v>1146</v>
      </c>
      <c r="J1581" s="406"/>
      <c r="K1581" s="406">
        <v>485.44</v>
      </c>
      <c r="L1581" s="406">
        <v>-939159.66</v>
      </c>
      <c r="M1581" s="406"/>
    </row>
    <row r="1582" spans="1:13" ht="12.2" hidden="1" customHeight="1" outlineLevel="2" x14ac:dyDescent="0.2">
      <c r="A1582" s="397" t="s">
        <v>4282</v>
      </c>
      <c r="B1582" s="397" t="s">
        <v>1301</v>
      </c>
      <c r="C1582" s="397" t="s">
        <v>4290</v>
      </c>
      <c r="D1582" s="397" t="s">
        <v>1350</v>
      </c>
      <c r="E1582" s="397" t="s">
        <v>1146</v>
      </c>
      <c r="F1582" s="397" t="s">
        <v>4291</v>
      </c>
      <c r="G1582" s="397" t="s">
        <v>1146</v>
      </c>
      <c r="H1582" s="397" t="s">
        <v>1146</v>
      </c>
      <c r="I1582" s="397" t="s">
        <v>1146</v>
      </c>
      <c r="J1582" s="406"/>
      <c r="K1582" s="406">
        <v>729.28</v>
      </c>
      <c r="L1582" s="406">
        <v>-939888.94</v>
      </c>
      <c r="M1582" s="406"/>
    </row>
    <row r="1583" spans="1:13" ht="12.2" hidden="1" customHeight="1" outlineLevel="2" x14ac:dyDescent="0.2">
      <c r="A1583" s="397" t="s">
        <v>4282</v>
      </c>
      <c r="B1583" s="397" t="s">
        <v>1182</v>
      </c>
      <c r="C1583" s="397" t="s">
        <v>2031</v>
      </c>
      <c r="D1583" s="397" t="s">
        <v>1926</v>
      </c>
      <c r="E1583" s="397" t="s">
        <v>1146</v>
      </c>
      <c r="F1583" s="397" t="s">
        <v>4292</v>
      </c>
      <c r="G1583" s="397" t="s">
        <v>1146</v>
      </c>
      <c r="H1583" s="397" t="s">
        <v>1146</v>
      </c>
      <c r="I1583" s="397" t="s">
        <v>1146</v>
      </c>
      <c r="J1583" s="406"/>
      <c r="K1583" s="406">
        <v>312.79000000000002</v>
      </c>
      <c r="L1583" s="406">
        <v>-940201.73</v>
      </c>
      <c r="M1583" s="406"/>
    </row>
    <row r="1584" spans="1:13" ht="12.2" hidden="1" customHeight="1" outlineLevel="2" x14ac:dyDescent="0.2">
      <c r="A1584" s="397" t="s">
        <v>4282</v>
      </c>
      <c r="B1584" s="397" t="s">
        <v>1569</v>
      </c>
      <c r="C1584" s="397" t="s">
        <v>4293</v>
      </c>
      <c r="D1584" s="397" t="s">
        <v>4294</v>
      </c>
      <c r="E1584" s="397" t="s">
        <v>1146</v>
      </c>
      <c r="F1584" s="397" t="s">
        <v>4295</v>
      </c>
      <c r="G1584" s="397" t="s">
        <v>1146</v>
      </c>
      <c r="H1584" s="397" t="s">
        <v>1146</v>
      </c>
      <c r="I1584" s="397" t="s">
        <v>1146</v>
      </c>
      <c r="J1584" s="406"/>
      <c r="K1584" s="406">
        <v>73.989999999999995</v>
      </c>
      <c r="L1584" s="406">
        <v>-940275.72</v>
      </c>
      <c r="M1584" s="406"/>
    </row>
    <row r="1585" spans="1:13" ht="12.2" hidden="1" customHeight="1" outlineLevel="2" x14ac:dyDescent="0.2">
      <c r="A1585" s="397" t="s">
        <v>4282</v>
      </c>
      <c r="B1585" s="397" t="s">
        <v>1569</v>
      </c>
      <c r="C1585" s="397" t="s">
        <v>2048</v>
      </c>
      <c r="D1585" s="397" t="s">
        <v>1399</v>
      </c>
      <c r="E1585" s="397" t="s">
        <v>1146</v>
      </c>
      <c r="F1585" s="397" t="s">
        <v>4296</v>
      </c>
      <c r="G1585" s="397" t="s">
        <v>1146</v>
      </c>
      <c r="H1585" s="397" t="s">
        <v>1146</v>
      </c>
      <c r="I1585" s="397" t="s">
        <v>1146</v>
      </c>
      <c r="J1585" s="406"/>
      <c r="K1585" s="406">
        <v>38.119999999999997</v>
      </c>
      <c r="L1585" s="406">
        <v>-940313.84</v>
      </c>
      <c r="M1585" s="406"/>
    </row>
    <row r="1586" spans="1:13" ht="12.2" hidden="1" customHeight="1" outlineLevel="2" x14ac:dyDescent="0.2">
      <c r="A1586" s="397" t="s">
        <v>4282</v>
      </c>
      <c r="B1586" s="397" t="s">
        <v>1569</v>
      </c>
      <c r="C1586" s="397" t="s">
        <v>3495</v>
      </c>
      <c r="D1586" s="397" t="s">
        <v>1399</v>
      </c>
      <c r="E1586" s="397" t="s">
        <v>1146</v>
      </c>
      <c r="F1586" s="397" t="s">
        <v>4297</v>
      </c>
      <c r="G1586" s="397" t="s">
        <v>1146</v>
      </c>
      <c r="H1586" s="397" t="s">
        <v>1146</v>
      </c>
      <c r="I1586" s="397" t="s">
        <v>1146</v>
      </c>
      <c r="J1586" s="406"/>
      <c r="K1586" s="406">
        <v>21.3</v>
      </c>
      <c r="L1586" s="406">
        <v>-940335.14</v>
      </c>
      <c r="M1586" s="406"/>
    </row>
    <row r="1587" spans="1:13" ht="12.2" hidden="1" customHeight="1" outlineLevel="2" x14ac:dyDescent="0.2">
      <c r="A1587" s="397" t="s">
        <v>4282</v>
      </c>
      <c r="B1587" s="397" t="s">
        <v>1569</v>
      </c>
      <c r="C1587" s="397" t="s">
        <v>4298</v>
      </c>
      <c r="D1587" s="397" t="s">
        <v>4299</v>
      </c>
      <c r="E1587" s="397" t="s">
        <v>1146</v>
      </c>
      <c r="F1587" s="397" t="s">
        <v>4300</v>
      </c>
      <c r="G1587" s="397" t="s">
        <v>1146</v>
      </c>
      <c r="H1587" s="397" t="s">
        <v>1146</v>
      </c>
      <c r="I1587" s="397" t="s">
        <v>1146</v>
      </c>
      <c r="J1587" s="406"/>
      <c r="K1587" s="406">
        <v>35.880000000000003</v>
      </c>
      <c r="L1587" s="406">
        <v>-940371.02</v>
      </c>
      <c r="M1587" s="406"/>
    </row>
    <row r="1588" spans="1:13" ht="12.2" hidden="1" customHeight="1" outlineLevel="2" x14ac:dyDescent="0.2">
      <c r="A1588" s="397" t="s">
        <v>4282</v>
      </c>
      <c r="B1588" s="397" t="s">
        <v>1569</v>
      </c>
      <c r="C1588" s="397" t="s">
        <v>4301</v>
      </c>
      <c r="D1588" s="397" t="s">
        <v>1926</v>
      </c>
      <c r="E1588" s="397" t="s">
        <v>1146</v>
      </c>
      <c r="F1588" s="397" t="s">
        <v>4302</v>
      </c>
      <c r="G1588" s="397" t="s">
        <v>1146</v>
      </c>
      <c r="H1588" s="397" t="s">
        <v>1146</v>
      </c>
      <c r="I1588" s="397" t="s">
        <v>1146</v>
      </c>
      <c r="J1588" s="406"/>
      <c r="K1588" s="406">
        <v>56.06</v>
      </c>
      <c r="L1588" s="406">
        <v>-940427.08</v>
      </c>
      <c r="M1588" s="406"/>
    </row>
    <row r="1589" spans="1:13" ht="12.2" hidden="1" customHeight="1" outlineLevel="2" x14ac:dyDescent="0.2">
      <c r="A1589" s="397" t="s">
        <v>4282</v>
      </c>
      <c r="B1589" s="397" t="s">
        <v>1569</v>
      </c>
      <c r="C1589" s="397" t="s">
        <v>4303</v>
      </c>
      <c r="D1589" s="397" t="s">
        <v>1926</v>
      </c>
      <c r="E1589" s="397" t="s">
        <v>1146</v>
      </c>
      <c r="F1589" s="397" t="s">
        <v>4304</v>
      </c>
      <c r="G1589" s="397" t="s">
        <v>1146</v>
      </c>
      <c r="H1589" s="397" t="s">
        <v>1146</v>
      </c>
      <c r="I1589" s="397" t="s">
        <v>1146</v>
      </c>
      <c r="J1589" s="406"/>
      <c r="K1589" s="406">
        <v>26.91</v>
      </c>
      <c r="L1589" s="406">
        <v>-940453.99</v>
      </c>
      <c r="M1589" s="406"/>
    </row>
    <row r="1590" spans="1:13" ht="12.2" hidden="1" customHeight="1" outlineLevel="2" x14ac:dyDescent="0.2">
      <c r="A1590" s="397" t="s">
        <v>4282</v>
      </c>
      <c r="B1590" s="397" t="s">
        <v>1569</v>
      </c>
      <c r="C1590" s="397" t="s">
        <v>4305</v>
      </c>
      <c r="D1590" s="397" t="s">
        <v>1926</v>
      </c>
      <c r="E1590" s="397" t="s">
        <v>1146</v>
      </c>
      <c r="F1590" s="397" t="s">
        <v>4306</v>
      </c>
      <c r="G1590" s="397" t="s">
        <v>1146</v>
      </c>
      <c r="H1590" s="397" t="s">
        <v>1146</v>
      </c>
      <c r="I1590" s="397" t="s">
        <v>1146</v>
      </c>
      <c r="J1590" s="406"/>
      <c r="K1590" s="406">
        <v>22.42</v>
      </c>
      <c r="L1590" s="406">
        <v>-940476.41</v>
      </c>
      <c r="M1590" s="406"/>
    </row>
    <row r="1591" spans="1:13" ht="12.2" hidden="1" customHeight="1" outlineLevel="2" x14ac:dyDescent="0.2">
      <c r="A1591" s="397" t="s">
        <v>4282</v>
      </c>
      <c r="B1591" s="397" t="s">
        <v>1569</v>
      </c>
      <c r="C1591" s="397" t="s">
        <v>4307</v>
      </c>
      <c r="D1591" s="397" t="s">
        <v>1926</v>
      </c>
      <c r="E1591" s="397" t="s">
        <v>1146</v>
      </c>
      <c r="F1591" s="397" t="s">
        <v>4308</v>
      </c>
      <c r="G1591" s="397" t="s">
        <v>1146</v>
      </c>
      <c r="H1591" s="397" t="s">
        <v>1146</v>
      </c>
      <c r="I1591" s="397" t="s">
        <v>1146</v>
      </c>
      <c r="J1591" s="406"/>
      <c r="K1591" s="406">
        <v>13.45</v>
      </c>
      <c r="L1591" s="406">
        <v>-940489.86</v>
      </c>
      <c r="M1591" s="406"/>
    </row>
    <row r="1592" spans="1:13" ht="12.2" hidden="1" customHeight="1" outlineLevel="2" x14ac:dyDescent="0.2">
      <c r="A1592" s="397" t="s">
        <v>4282</v>
      </c>
      <c r="B1592" s="397" t="s">
        <v>1569</v>
      </c>
      <c r="C1592" s="397" t="s">
        <v>4309</v>
      </c>
      <c r="D1592" s="397" t="s">
        <v>4310</v>
      </c>
      <c r="E1592" s="397" t="s">
        <v>1146</v>
      </c>
      <c r="F1592" s="397" t="s">
        <v>4311</v>
      </c>
      <c r="G1592" s="397" t="s">
        <v>1146</v>
      </c>
      <c r="H1592" s="397" t="s">
        <v>1146</v>
      </c>
      <c r="I1592" s="397" t="s">
        <v>1146</v>
      </c>
      <c r="J1592" s="406"/>
      <c r="K1592" s="406">
        <v>27.09</v>
      </c>
      <c r="L1592" s="406">
        <v>-940516.95</v>
      </c>
      <c r="M1592" s="406"/>
    </row>
    <row r="1593" spans="1:13" ht="12.2" hidden="1" customHeight="1" outlineLevel="2" x14ac:dyDescent="0.2">
      <c r="A1593" s="397" t="s">
        <v>4282</v>
      </c>
      <c r="B1593" s="397" t="s">
        <v>1189</v>
      </c>
      <c r="C1593" s="397" t="s">
        <v>4312</v>
      </c>
      <c r="D1593" s="397" t="s">
        <v>1399</v>
      </c>
      <c r="E1593" s="397" t="s">
        <v>1146</v>
      </c>
      <c r="F1593" s="397" t="s">
        <v>4313</v>
      </c>
      <c r="G1593" s="397" t="s">
        <v>1146</v>
      </c>
      <c r="H1593" s="397" t="s">
        <v>1146</v>
      </c>
      <c r="I1593" s="397" t="s">
        <v>1146</v>
      </c>
      <c r="J1593" s="406"/>
      <c r="K1593" s="406">
        <v>22.57</v>
      </c>
      <c r="L1593" s="406">
        <v>-940539.52</v>
      </c>
      <c r="M1593" s="406"/>
    </row>
    <row r="1594" spans="1:13" ht="12.2" hidden="1" customHeight="1" outlineLevel="2" x14ac:dyDescent="0.2">
      <c r="A1594" s="397" t="s">
        <v>4282</v>
      </c>
      <c r="B1594" s="397" t="s">
        <v>1189</v>
      </c>
      <c r="C1594" s="397" t="s">
        <v>2057</v>
      </c>
      <c r="D1594" s="397" t="s">
        <v>2058</v>
      </c>
      <c r="E1594" s="397" t="s">
        <v>1146</v>
      </c>
      <c r="F1594" s="397" t="s">
        <v>4314</v>
      </c>
      <c r="G1594" s="397" t="s">
        <v>1146</v>
      </c>
      <c r="H1594" s="397" t="s">
        <v>1146</v>
      </c>
      <c r="I1594" s="397" t="s">
        <v>1146</v>
      </c>
      <c r="J1594" s="406"/>
      <c r="K1594" s="406">
        <v>17.940000000000001</v>
      </c>
      <c r="L1594" s="406">
        <v>-940557.46</v>
      </c>
      <c r="M1594" s="406"/>
    </row>
    <row r="1595" spans="1:13" ht="12.2" hidden="1" customHeight="1" outlineLevel="2" x14ac:dyDescent="0.2">
      <c r="A1595" s="397" t="s">
        <v>4282</v>
      </c>
      <c r="B1595" s="397" t="s">
        <v>1189</v>
      </c>
      <c r="C1595" s="397" t="s">
        <v>4315</v>
      </c>
      <c r="D1595" s="397" t="s">
        <v>1399</v>
      </c>
      <c r="E1595" s="397" t="s">
        <v>1146</v>
      </c>
      <c r="F1595" s="397" t="s">
        <v>4316</v>
      </c>
      <c r="G1595" s="397" t="s">
        <v>1146</v>
      </c>
      <c r="H1595" s="397" t="s">
        <v>1146</v>
      </c>
      <c r="I1595" s="397" t="s">
        <v>1146</v>
      </c>
      <c r="J1595" s="406"/>
      <c r="K1595" s="406">
        <v>27.09</v>
      </c>
      <c r="L1595" s="406">
        <v>-940584.55</v>
      </c>
      <c r="M1595" s="406"/>
    </row>
    <row r="1596" spans="1:13" ht="12.2" hidden="1" customHeight="1" outlineLevel="2" x14ac:dyDescent="0.2">
      <c r="A1596" s="397" t="s">
        <v>4282</v>
      </c>
      <c r="B1596" s="397" t="s">
        <v>1189</v>
      </c>
      <c r="C1596" s="397" t="s">
        <v>2074</v>
      </c>
      <c r="D1596" s="397" t="s">
        <v>2075</v>
      </c>
      <c r="E1596" s="397" t="s">
        <v>1146</v>
      </c>
      <c r="F1596" s="397" t="s">
        <v>4317</v>
      </c>
      <c r="G1596" s="397" t="s">
        <v>1146</v>
      </c>
      <c r="H1596" s="397" t="s">
        <v>1146</v>
      </c>
      <c r="I1596" s="397" t="s">
        <v>1146</v>
      </c>
      <c r="J1596" s="406"/>
      <c r="K1596" s="406">
        <v>22.42</v>
      </c>
      <c r="L1596" s="406">
        <v>-940606.97</v>
      </c>
      <c r="M1596" s="406"/>
    </row>
    <row r="1597" spans="1:13" ht="12.2" hidden="1" customHeight="1" outlineLevel="2" x14ac:dyDescent="0.2">
      <c r="A1597" s="397" t="s">
        <v>4282</v>
      </c>
      <c r="B1597" s="397" t="s">
        <v>1363</v>
      </c>
      <c r="C1597" s="397" t="s">
        <v>4318</v>
      </c>
      <c r="D1597" s="397" t="s">
        <v>4310</v>
      </c>
      <c r="E1597" s="397" t="s">
        <v>1146</v>
      </c>
      <c r="F1597" s="397" t="s">
        <v>4319</v>
      </c>
      <c r="G1597" s="397" t="s">
        <v>1146</v>
      </c>
      <c r="H1597" s="397" t="s">
        <v>1146</v>
      </c>
      <c r="I1597" s="397" t="s">
        <v>1146</v>
      </c>
      <c r="J1597" s="406"/>
      <c r="K1597" s="406">
        <v>27.09</v>
      </c>
      <c r="L1597" s="406">
        <v>-940634.06</v>
      </c>
      <c r="M1597" s="406"/>
    </row>
    <row r="1598" spans="1:13" ht="12.2" hidden="1" customHeight="1" outlineLevel="2" x14ac:dyDescent="0.2">
      <c r="A1598" s="397" t="s">
        <v>4282</v>
      </c>
      <c r="B1598" s="397" t="s">
        <v>1369</v>
      </c>
      <c r="C1598" s="397" t="s">
        <v>2110</v>
      </c>
      <c r="D1598" s="397" t="s">
        <v>1350</v>
      </c>
      <c r="E1598" s="397" t="s">
        <v>1146</v>
      </c>
      <c r="F1598" s="397" t="s">
        <v>2111</v>
      </c>
      <c r="G1598" s="397" t="s">
        <v>1146</v>
      </c>
      <c r="H1598" s="397" t="s">
        <v>1146</v>
      </c>
      <c r="I1598" s="397" t="s">
        <v>1146</v>
      </c>
      <c r="J1598" s="406"/>
      <c r="K1598" s="406">
        <v>371.33</v>
      </c>
      <c r="L1598" s="406">
        <v>-941005.39</v>
      </c>
      <c r="M1598" s="406"/>
    </row>
    <row r="1599" spans="1:13" ht="12.2" hidden="1" customHeight="1" outlineLevel="2" x14ac:dyDescent="0.2">
      <c r="A1599" s="397" t="s">
        <v>4282</v>
      </c>
      <c r="B1599" s="397" t="s">
        <v>1212</v>
      </c>
      <c r="C1599" s="397" t="s">
        <v>3574</v>
      </c>
      <c r="D1599" s="397" t="s">
        <v>1399</v>
      </c>
      <c r="E1599" s="397" t="s">
        <v>1146</v>
      </c>
      <c r="F1599" s="397" t="s">
        <v>4320</v>
      </c>
      <c r="G1599" s="397" t="s">
        <v>1146</v>
      </c>
      <c r="H1599" s="397" t="s">
        <v>1146</v>
      </c>
      <c r="I1599" s="397" t="s">
        <v>1146</v>
      </c>
      <c r="J1599" s="406"/>
      <c r="K1599" s="406">
        <v>20.32</v>
      </c>
      <c r="L1599" s="406">
        <v>-941025.71</v>
      </c>
      <c r="M1599" s="406"/>
    </row>
    <row r="1600" spans="1:13" ht="12.2" hidden="1" customHeight="1" outlineLevel="2" x14ac:dyDescent="0.2">
      <c r="A1600" s="397" t="s">
        <v>4282</v>
      </c>
      <c r="B1600" s="397" t="s">
        <v>1212</v>
      </c>
      <c r="C1600" s="397" t="s">
        <v>3576</v>
      </c>
      <c r="D1600" s="397" t="s">
        <v>1926</v>
      </c>
      <c r="E1600" s="397" t="s">
        <v>1146</v>
      </c>
      <c r="F1600" s="397" t="s">
        <v>4321</v>
      </c>
      <c r="G1600" s="397" t="s">
        <v>1146</v>
      </c>
      <c r="H1600" s="397" t="s">
        <v>1146</v>
      </c>
      <c r="I1600" s="397" t="s">
        <v>1146</v>
      </c>
      <c r="J1600" s="406"/>
      <c r="K1600" s="406">
        <v>20.32</v>
      </c>
      <c r="L1600" s="406">
        <v>-941046.03</v>
      </c>
      <c r="M1600" s="406"/>
    </row>
    <row r="1601" spans="1:13" ht="12.2" hidden="1" customHeight="1" outlineLevel="2" x14ac:dyDescent="0.2">
      <c r="A1601" s="397" t="s">
        <v>4282</v>
      </c>
      <c r="B1601" s="397" t="s">
        <v>1394</v>
      </c>
      <c r="C1601" s="397" t="s">
        <v>1398</v>
      </c>
      <c r="D1601" s="397" t="s">
        <v>1399</v>
      </c>
      <c r="E1601" s="397" t="s">
        <v>1146</v>
      </c>
      <c r="F1601" s="397" t="s">
        <v>4322</v>
      </c>
      <c r="G1601" s="397" t="s">
        <v>1146</v>
      </c>
      <c r="H1601" s="397" t="s">
        <v>1146</v>
      </c>
      <c r="I1601" s="397" t="s">
        <v>1146</v>
      </c>
      <c r="J1601" s="406"/>
      <c r="K1601" s="406">
        <v>397.73</v>
      </c>
      <c r="L1601" s="406">
        <v>-941443.76</v>
      </c>
      <c r="M1601" s="406"/>
    </row>
    <row r="1602" spans="1:13" ht="12.2" hidden="1" customHeight="1" outlineLevel="2" x14ac:dyDescent="0.2">
      <c r="A1602" s="397" t="s">
        <v>4282</v>
      </c>
      <c r="B1602" s="397" t="s">
        <v>1403</v>
      </c>
      <c r="C1602" s="397" t="s">
        <v>4323</v>
      </c>
      <c r="D1602" s="397" t="s">
        <v>1399</v>
      </c>
      <c r="E1602" s="397" t="s">
        <v>1146</v>
      </c>
      <c r="F1602" s="397" t="s">
        <v>4324</v>
      </c>
      <c r="G1602" s="397" t="s">
        <v>1146</v>
      </c>
      <c r="H1602" s="397" t="s">
        <v>1146</v>
      </c>
      <c r="I1602" s="397" t="s">
        <v>1146</v>
      </c>
      <c r="J1602" s="406"/>
      <c r="K1602" s="406">
        <v>50</v>
      </c>
      <c r="L1602" s="406">
        <v>-941493.76000000001</v>
      </c>
      <c r="M1602" s="406"/>
    </row>
    <row r="1603" spans="1:13" ht="12.2" hidden="1" customHeight="1" outlineLevel="2" x14ac:dyDescent="0.2">
      <c r="A1603" s="397" t="s">
        <v>4282</v>
      </c>
      <c r="B1603" s="397" t="s">
        <v>1227</v>
      </c>
      <c r="C1603" s="397" t="s">
        <v>4325</v>
      </c>
      <c r="D1603" s="397" t="s">
        <v>4326</v>
      </c>
      <c r="E1603" s="397" t="s">
        <v>1146</v>
      </c>
      <c r="F1603" s="397" t="s">
        <v>4327</v>
      </c>
      <c r="G1603" s="397" t="s">
        <v>1146</v>
      </c>
      <c r="H1603" s="397" t="s">
        <v>1146</v>
      </c>
      <c r="I1603" s="397" t="s">
        <v>1146</v>
      </c>
      <c r="J1603" s="406"/>
      <c r="K1603" s="406">
        <v>76.92</v>
      </c>
      <c r="L1603" s="406">
        <v>-941570.68</v>
      </c>
      <c r="M1603" s="406"/>
    </row>
    <row r="1604" spans="1:13" ht="12.2" hidden="1" customHeight="1" outlineLevel="2" x14ac:dyDescent="0.2">
      <c r="A1604" s="397" t="s">
        <v>4282</v>
      </c>
      <c r="B1604" s="397" t="s">
        <v>1308</v>
      </c>
      <c r="C1604" s="397" t="s">
        <v>4328</v>
      </c>
      <c r="D1604" s="397" t="s">
        <v>2449</v>
      </c>
      <c r="E1604" s="397" t="s">
        <v>1146</v>
      </c>
      <c r="F1604" s="397" t="s">
        <v>4329</v>
      </c>
      <c r="G1604" s="397" t="s">
        <v>1146</v>
      </c>
      <c r="H1604" s="397" t="s">
        <v>1146</v>
      </c>
      <c r="I1604" s="397" t="s">
        <v>1146</v>
      </c>
      <c r="J1604" s="406"/>
      <c r="K1604" s="406">
        <v>29.41</v>
      </c>
      <c r="L1604" s="406">
        <v>-941600.09</v>
      </c>
      <c r="M1604" s="406"/>
    </row>
    <row r="1605" spans="1:13" ht="12.2" hidden="1" customHeight="1" outlineLevel="2" x14ac:dyDescent="0.2">
      <c r="A1605" s="397" t="s">
        <v>4282</v>
      </c>
      <c r="B1605" s="397" t="s">
        <v>1308</v>
      </c>
      <c r="C1605" s="397" t="s">
        <v>4330</v>
      </c>
      <c r="D1605" s="397" t="s">
        <v>2449</v>
      </c>
      <c r="E1605" s="397" t="s">
        <v>1146</v>
      </c>
      <c r="F1605" s="397" t="s">
        <v>4331</v>
      </c>
      <c r="G1605" s="397" t="s">
        <v>1146</v>
      </c>
      <c r="H1605" s="397" t="s">
        <v>1146</v>
      </c>
      <c r="I1605" s="397" t="s">
        <v>1146</v>
      </c>
      <c r="J1605" s="406"/>
      <c r="K1605" s="406">
        <v>55.43</v>
      </c>
      <c r="L1605" s="406">
        <v>-941655.52</v>
      </c>
      <c r="M1605" s="406"/>
    </row>
    <row r="1606" spans="1:13" ht="12.2" hidden="1" customHeight="1" outlineLevel="2" x14ac:dyDescent="0.2">
      <c r="A1606" s="397" t="s">
        <v>4282</v>
      </c>
      <c r="B1606" s="397" t="s">
        <v>1308</v>
      </c>
      <c r="C1606" s="397" t="s">
        <v>4332</v>
      </c>
      <c r="D1606" s="397" t="s">
        <v>2449</v>
      </c>
      <c r="E1606" s="397" t="s">
        <v>1146</v>
      </c>
      <c r="F1606" s="397" t="s">
        <v>4333</v>
      </c>
      <c r="G1606" s="397" t="s">
        <v>1146</v>
      </c>
      <c r="H1606" s="397" t="s">
        <v>1146</v>
      </c>
      <c r="I1606" s="397" t="s">
        <v>1146</v>
      </c>
      <c r="J1606" s="406"/>
      <c r="K1606" s="406">
        <v>24.89</v>
      </c>
      <c r="L1606" s="406">
        <v>-941680.41</v>
      </c>
      <c r="M1606" s="406"/>
    </row>
    <row r="1607" spans="1:13" ht="12.2" hidden="1" customHeight="1" outlineLevel="2" x14ac:dyDescent="0.2">
      <c r="A1607" s="397" t="s">
        <v>4282</v>
      </c>
      <c r="B1607" s="397" t="s">
        <v>1426</v>
      </c>
      <c r="C1607" s="397" t="s">
        <v>2301</v>
      </c>
      <c r="D1607" s="397" t="s">
        <v>1350</v>
      </c>
      <c r="E1607" s="397" t="s">
        <v>1146</v>
      </c>
      <c r="F1607" s="397" t="s">
        <v>2302</v>
      </c>
      <c r="G1607" s="397" t="s">
        <v>1146</v>
      </c>
      <c r="H1607" s="397" t="s">
        <v>1146</v>
      </c>
      <c r="I1607" s="397" t="s">
        <v>1146</v>
      </c>
      <c r="J1607" s="406"/>
      <c r="K1607" s="406">
        <v>563.34</v>
      </c>
      <c r="L1607" s="406">
        <v>-942243.75</v>
      </c>
      <c r="M1607" s="406"/>
    </row>
    <row r="1608" spans="1:13" ht="12.2" hidden="1" customHeight="1" outlineLevel="2" x14ac:dyDescent="0.2">
      <c r="A1608" s="397" t="s">
        <v>4282</v>
      </c>
      <c r="B1608" s="397" t="s">
        <v>1440</v>
      </c>
      <c r="C1608" s="397" t="s">
        <v>3679</v>
      </c>
      <c r="D1608" s="397" t="s">
        <v>3680</v>
      </c>
      <c r="E1608" s="397" t="s">
        <v>1146</v>
      </c>
      <c r="F1608" s="397" t="s">
        <v>4334</v>
      </c>
      <c r="G1608" s="397" t="s">
        <v>1146</v>
      </c>
      <c r="H1608" s="397" t="s">
        <v>1146</v>
      </c>
      <c r="I1608" s="397" t="s">
        <v>1146</v>
      </c>
      <c r="J1608" s="406"/>
      <c r="K1608" s="406">
        <v>15.25</v>
      </c>
      <c r="L1608" s="406">
        <v>-942259</v>
      </c>
      <c r="M1608" s="406"/>
    </row>
    <row r="1609" spans="1:13" ht="12.2" hidden="1" customHeight="1" outlineLevel="2" x14ac:dyDescent="0.2">
      <c r="A1609" s="397" t="s">
        <v>4282</v>
      </c>
      <c r="B1609" s="397" t="s">
        <v>1251</v>
      </c>
      <c r="C1609" s="397" t="s">
        <v>3717</v>
      </c>
      <c r="D1609" s="397" t="s">
        <v>2357</v>
      </c>
      <c r="E1609" s="397" t="s">
        <v>1146</v>
      </c>
      <c r="F1609" s="397" t="s">
        <v>4335</v>
      </c>
      <c r="G1609" s="397" t="s">
        <v>1146</v>
      </c>
      <c r="H1609" s="397" t="s">
        <v>1146</v>
      </c>
      <c r="I1609" s="397" t="s">
        <v>1146</v>
      </c>
      <c r="J1609" s="406"/>
      <c r="K1609" s="406">
        <v>18.059999999999999</v>
      </c>
      <c r="L1609" s="406">
        <v>-942277.06</v>
      </c>
      <c r="M1609" s="406"/>
    </row>
    <row r="1610" spans="1:13" ht="12.2" hidden="1" customHeight="1" outlineLevel="2" x14ac:dyDescent="0.2">
      <c r="A1610" s="397" t="s">
        <v>4282</v>
      </c>
      <c r="B1610" s="397" t="s">
        <v>1451</v>
      </c>
      <c r="C1610" s="397" t="s">
        <v>4336</v>
      </c>
      <c r="D1610" s="397" t="s">
        <v>2452</v>
      </c>
      <c r="E1610" s="397" t="s">
        <v>1146</v>
      </c>
      <c r="F1610" s="397" t="s">
        <v>4337</v>
      </c>
      <c r="G1610" s="397" t="s">
        <v>1146</v>
      </c>
      <c r="H1610" s="397" t="s">
        <v>1146</v>
      </c>
      <c r="I1610" s="397" t="s">
        <v>1146</v>
      </c>
      <c r="J1610" s="406"/>
      <c r="K1610" s="406">
        <v>164.78</v>
      </c>
      <c r="L1610" s="406">
        <v>-942441.84</v>
      </c>
      <c r="M1610" s="406"/>
    </row>
    <row r="1611" spans="1:13" ht="12.2" hidden="1" customHeight="1" outlineLevel="2" x14ac:dyDescent="0.2">
      <c r="A1611" s="397" t="s">
        <v>4282</v>
      </c>
      <c r="B1611" s="397" t="s">
        <v>1255</v>
      </c>
      <c r="C1611" s="397" t="s">
        <v>2422</v>
      </c>
      <c r="D1611" s="397" t="s">
        <v>2423</v>
      </c>
      <c r="E1611" s="397" t="s">
        <v>1146</v>
      </c>
      <c r="F1611" s="397" t="s">
        <v>4338</v>
      </c>
      <c r="G1611" s="397" t="s">
        <v>1146</v>
      </c>
      <c r="H1611" s="397" t="s">
        <v>1146</v>
      </c>
      <c r="I1611" s="397" t="s">
        <v>1146</v>
      </c>
      <c r="J1611" s="406"/>
      <c r="K1611" s="406">
        <v>325.99</v>
      </c>
      <c r="L1611" s="406">
        <v>-942767.83</v>
      </c>
      <c r="M1611" s="406"/>
    </row>
    <row r="1612" spans="1:13" ht="12.2" hidden="1" customHeight="1" outlineLevel="2" x14ac:dyDescent="0.2">
      <c r="A1612" s="397" t="s">
        <v>4282</v>
      </c>
      <c r="B1612" s="397" t="s">
        <v>1267</v>
      </c>
      <c r="C1612" s="397" t="s">
        <v>4339</v>
      </c>
      <c r="D1612" s="397" t="s">
        <v>2449</v>
      </c>
      <c r="E1612" s="397" t="s">
        <v>1146</v>
      </c>
      <c r="F1612" s="397" t="s">
        <v>4340</v>
      </c>
      <c r="G1612" s="397" t="s">
        <v>1146</v>
      </c>
      <c r="H1612" s="397" t="s">
        <v>1146</v>
      </c>
      <c r="I1612" s="397" t="s">
        <v>1146</v>
      </c>
      <c r="J1612" s="406"/>
      <c r="K1612" s="406">
        <v>67.72</v>
      </c>
      <c r="L1612" s="406">
        <v>-942835.55</v>
      </c>
      <c r="M1612" s="406"/>
    </row>
    <row r="1613" spans="1:13" ht="12.2" hidden="1" customHeight="1" outlineLevel="2" x14ac:dyDescent="0.2">
      <c r="A1613" s="397" t="s">
        <v>4282</v>
      </c>
      <c r="B1613" s="397" t="s">
        <v>1267</v>
      </c>
      <c r="C1613" s="397" t="s">
        <v>4341</v>
      </c>
      <c r="D1613" s="397" t="s">
        <v>2449</v>
      </c>
      <c r="E1613" s="397" t="s">
        <v>1146</v>
      </c>
      <c r="F1613" s="397" t="s">
        <v>4342</v>
      </c>
      <c r="G1613" s="397" t="s">
        <v>1146</v>
      </c>
      <c r="H1613" s="397" t="s">
        <v>1146</v>
      </c>
      <c r="I1613" s="397" t="s">
        <v>1146</v>
      </c>
      <c r="J1613" s="406"/>
      <c r="K1613" s="406">
        <v>22.57</v>
      </c>
      <c r="L1613" s="406">
        <v>-942858.12</v>
      </c>
      <c r="M1613" s="406"/>
    </row>
    <row r="1614" spans="1:13" ht="12.2" hidden="1" customHeight="1" outlineLevel="2" x14ac:dyDescent="0.2">
      <c r="A1614" s="397" t="s">
        <v>4282</v>
      </c>
      <c r="B1614" s="397" t="s">
        <v>1267</v>
      </c>
      <c r="C1614" s="397" t="s">
        <v>2451</v>
      </c>
      <c r="D1614" s="397" t="s">
        <v>2452</v>
      </c>
      <c r="E1614" s="397" t="s">
        <v>1146</v>
      </c>
      <c r="F1614" s="397" t="s">
        <v>4343</v>
      </c>
      <c r="G1614" s="397" t="s">
        <v>1146</v>
      </c>
      <c r="H1614" s="397" t="s">
        <v>1146</v>
      </c>
      <c r="I1614" s="397" t="s">
        <v>1146</v>
      </c>
      <c r="J1614" s="406"/>
      <c r="K1614" s="406">
        <v>19.190000000000001</v>
      </c>
      <c r="L1614" s="406">
        <v>-942877.31</v>
      </c>
      <c r="M1614" s="406"/>
    </row>
    <row r="1615" spans="1:13" ht="12.2" hidden="1" customHeight="1" outlineLevel="2" x14ac:dyDescent="0.2">
      <c r="A1615" s="397" t="s">
        <v>4282</v>
      </c>
      <c r="B1615" s="397" t="s">
        <v>1276</v>
      </c>
      <c r="C1615" s="397" t="s">
        <v>3766</v>
      </c>
      <c r="D1615" s="397" t="s">
        <v>2452</v>
      </c>
      <c r="E1615" s="397" t="s">
        <v>1146</v>
      </c>
      <c r="F1615" s="397" t="s">
        <v>4344</v>
      </c>
      <c r="G1615" s="397" t="s">
        <v>1146</v>
      </c>
      <c r="H1615" s="397" t="s">
        <v>1146</v>
      </c>
      <c r="I1615" s="397" t="s">
        <v>1146</v>
      </c>
      <c r="J1615" s="406"/>
      <c r="K1615" s="406">
        <v>58.24</v>
      </c>
      <c r="L1615" s="406">
        <v>-942935.55</v>
      </c>
      <c r="M1615" s="406"/>
    </row>
    <row r="1616" spans="1:13" ht="12.2" hidden="1" customHeight="1" outlineLevel="2" x14ac:dyDescent="0.2">
      <c r="A1616" s="397" t="s">
        <v>4282</v>
      </c>
      <c r="B1616" s="397" t="s">
        <v>1276</v>
      </c>
      <c r="C1616" s="397" t="s">
        <v>4345</v>
      </c>
      <c r="D1616" s="397" t="s">
        <v>4346</v>
      </c>
      <c r="E1616" s="397" t="s">
        <v>1146</v>
      </c>
      <c r="F1616" s="397" t="s">
        <v>4347</v>
      </c>
      <c r="G1616" s="397" t="s">
        <v>1146</v>
      </c>
      <c r="H1616" s="397" t="s">
        <v>1146</v>
      </c>
      <c r="I1616" s="397" t="s">
        <v>1146</v>
      </c>
      <c r="J1616" s="406"/>
      <c r="K1616" s="406">
        <v>292.77</v>
      </c>
      <c r="L1616" s="406">
        <v>-943228.32</v>
      </c>
      <c r="M1616" s="406"/>
    </row>
    <row r="1617" spans="1:13" ht="12.2" hidden="1" customHeight="1" outlineLevel="2" x14ac:dyDescent="0.2">
      <c r="A1617" s="397" t="s">
        <v>4282</v>
      </c>
      <c r="B1617" s="397" t="s">
        <v>1276</v>
      </c>
      <c r="C1617" s="397" t="s">
        <v>4348</v>
      </c>
      <c r="D1617" s="397" t="s">
        <v>2423</v>
      </c>
      <c r="E1617" s="397" t="s">
        <v>1146</v>
      </c>
      <c r="F1617" s="397" t="s">
        <v>4349</v>
      </c>
      <c r="G1617" s="397" t="s">
        <v>1146</v>
      </c>
      <c r="H1617" s="397" t="s">
        <v>1146</v>
      </c>
      <c r="I1617" s="397" t="s">
        <v>1146</v>
      </c>
      <c r="J1617" s="406"/>
      <c r="K1617" s="406">
        <v>220.54</v>
      </c>
      <c r="L1617" s="406">
        <v>-943448.86</v>
      </c>
      <c r="M1617" s="406"/>
    </row>
    <row r="1618" spans="1:13" ht="12.2" hidden="1" customHeight="1" outlineLevel="2" x14ac:dyDescent="0.2">
      <c r="A1618" s="397" t="s">
        <v>4282</v>
      </c>
      <c r="B1618" s="397" t="s">
        <v>1728</v>
      </c>
      <c r="C1618" s="397" t="s">
        <v>4350</v>
      </c>
      <c r="D1618" s="397" t="s">
        <v>2449</v>
      </c>
      <c r="E1618" s="397" t="s">
        <v>1146</v>
      </c>
      <c r="F1618" s="397" t="s">
        <v>4351</v>
      </c>
      <c r="G1618" s="397" t="s">
        <v>1146</v>
      </c>
      <c r="H1618" s="397" t="s">
        <v>1146</v>
      </c>
      <c r="I1618" s="397" t="s">
        <v>1146</v>
      </c>
      <c r="J1618" s="406"/>
      <c r="K1618" s="406">
        <v>33.78</v>
      </c>
      <c r="L1618" s="406">
        <v>-943482.64</v>
      </c>
      <c r="M1618" s="406"/>
    </row>
    <row r="1619" spans="1:13" ht="12.2" hidden="1" customHeight="1" outlineLevel="2" x14ac:dyDescent="0.2">
      <c r="A1619" s="397" t="s">
        <v>4282</v>
      </c>
      <c r="B1619" s="397" t="s">
        <v>1282</v>
      </c>
      <c r="C1619" s="397" t="s">
        <v>4352</v>
      </c>
      <c r="D1619" s="397" t="s">
        <v>2449</v>
      </c>
      <c r="E1619" s="397" t="s">
        <v>1146</v>
      </c>
      <c r="F1619" s="397" t="s">
        <v>4353</v>
      </c>
      <c r="G1619" s="397" t="s">
        <v>1146</v>
      </c>
      <c r="H1619" s="397" t="s">
        <v>1146</v>
      </c>
      <c r="I1619" s="397" t="s">
        <v>1146</v>
      </c>
      <c r="J1619" s="406"/>
      <c r="K1619" s="406">
        <v>788.31</v>
      </c>
      <c r="L1619" s="406">
        <v>-944270.95</v>
      </c>
      <c r="M1619" s="406"/>
    </row>
    <row r="1620" spans="1:13" ht="12.2" hidden="1" customHeight="1" outlineLevel="2" x14ac:dyDescent="0.2">
      <c r="A1620" s="397" t="s">
        <v>4282</v>
      </c>
      <c r="B1620" s="397" t="s">
        <v>1282</v>
      </c>
      <c r="C1620" s="397" t="s">
        <v>4354</v>
      </c>
      <c r="D1620" s="397" t="s">
        <v>4355</v>
      </c>
      <c r="E1620" s="397" t="s">
        <v>1146</v>
      </c>
      <c r="F1620" s="397" t="s">
        <v>4356</v>
      </c>
      <c r="G1620" s="397" t="s">
        <v>1146</v>
      </c>
      <c r="H1620" s="397" t="s">
        <v>1146</v>
      </c>
      <c r="I1620" s="397" t="s">
        <v>1146</v>
      </c>
      <c r="J1620" s="406"/>
      <c r="K1620" s="406">
        <v>27.03</v>
      </c>
      <c r="L1620" s="406">
        <v>-944297.98</v>
      </c>
      <c r="M1620" s="406"/>
    </row>
    <row r="1621" spans="1:13" ht="12.2" hidden="1" customHeight="1" outlineLevel="1" x14ac:dyDescent="0.2">
      <c r="A1621" s="407" t="s">
        <v>4357</v>
      </c>
      <c r="J1621" s="406">
        <f>SUBTOTAL(9,J1577:J1620)</f>
        <v>0</v>
      </c>
      <c r="K1621" s="406">
        <f>SUBTOTAL(9,K1577:K1620)</f>
        <v>0</v>
      </c>
      <c r="L1621" s="406">
        <f>SUBTOTAL(9,L1577:L1620)</f>
        <v>0</v>
      </c>
      <c r="M1621" s="406"/>
    </row>
    <row r="1622" spans="1:13" ht="12.2" hidden="1" customHeight="1" outlineLevel="2" x14ac:dyDescent="0.2">
      <c r="A1622" s="397" t="s">
        <v>4358</v>
      </c>
      <c r="B1622" s="397" t="s">
        <v>1491</v>
      </c>
      <c r="C1622" s="397" t="s">
        <v>4359</v>
      </c>
      <c r="D1622" s="397" t="s">
        <v>2086</v>
      </c>
      <c r="E1622" s="397" t="s">
        <v>1146</v>
      </c>
      <c r="F1622" s="397" t="s">
        <v>4360</v>
      </c>
      <c r="G1622" s="397" t="s">
        <v>1146</v>
      </c>
      <c r="H1622" s="397" t="s">
        <v>1146</v>
      </c>
      <c r="I1622" s="397" t="s">
        <v>1146</v>
      </c>
      <c r="J1622" s="406"/>
      <c r="K1622" s="406">
        <v>67.569999999999993</v>
      </c>
      <c r="L1622" s="406">
        <v>-1575399.49</v>
      </c>
      <c r="M1622" s="406"/>
    </row>
    <row r="1623" spans="1:13" ht="12.2" hidden="1" customHeight="1" outlineLevel="2" x14ac:dyDescent="0.2">
      <c r="A1623" s="397" t="s">
        <v>4358</v>
      </c>
      <c r="B1623" s="397" t="s">
        <v>1451</v>
      </c>
      <c r="C1623" s="397" t="s">
        <v>4361</v>
      </c>
      <c r="D1623" s="397" t="s">
        <v>4362</v>
      </c>
      <c r="E1623" s="397" t="s">
        <v>1146</v>
      </c>
      <c r="F1623" s="397" t="s">
        <v>4363</v>
      </c>
      <c r="G1623" s="397" t="s">
        <v>1146</v>
      </c>
      <c r="H1623" s="397" t="s">
        <v>1146</v>
      </c>
      <c r="I1623" s="397" t="s">
        <v>1146</v>
      </c>
      <c r="J1623" s="406"/>
      <c r="K1623" s="406">
        <v>18</v>
      </c>
      <c r="L1623" s="406">
        <v>-1575417.49</v>
      </c>
      <c r="M1623" s="406"/>
    </row>
    <row r="1624" spans="1:13" ht="12.2" hidden="1" customHeight="1" outlineLevel="2" x14ac:dyDescent="0.2">
      <c r="A1624" s="397" t="s">
        <v>4358</v>
      </c>
      <c r="B1624" s="397" t="s">
        <v>1255</v>
      </c>
      <c r="C1624" s="397" t="s">
        <v>4364</v>
      </c>
      <c r="D1624" s="397" t="s">
        <v>2086</v>
      </c>
      <c r="E1624" s="397" t="s">
        <v>1146</v>
      </c>
      <c r="F1624" s="397" t="s">
        <v>4365</v>
      </c>
      <c r="G1624" s="397" t="s">
        <v>1146</v>
      </c>
      <c r="H1624" s="397" t="s">
        <v>1146</v>
      </c>
      <c r="I1624" s="397" t="s">
        <v>1146</v>
      </c>
      <c r="J1624" s="406"/>
      <c r="K1624" s="406">
        <v>6.77</v>
      </c>
      <c r="L1624" s="406">
        <v>-1575424.26</v>
      </c>
      <c r="M1624" s="406"/>
    </row>
    <row r="1625" spans="1:13" ht="12.2" hidden="1" customHeight="1" outlineLevel="2" x14ac:dyDescent="0.2">
      <c r="A1625" s="397" t="s">
        <v>4358</v>
      </c>
      <c r="B1625" s="397" t="s">
        <v>1282</v>
      </c>
      <c r="C1625" s="397" t="s">
        <v>4366</v>
      </c>
      <c r="D1625" s="397" t="s">
        <v>4367</v>
      </c>
      <c r="E1625" s="397" t="s">
        <v>1146</v>
      </c>
      <c r="F1625" s="397" t="s">
        <v>4368</v>
      </c>
      <c r="G1625" s="397" t="s">
        <v>1146</v>
      </c>
      <c r="H1625" s="397" t="s">
        <v>1146</v>
      </c>
      <c r="I1625" s="397" t="s">
        <v>1146</v>
      </c>
      <c r="J1625" s="406"/>
      <c r="K1625" s="406">
        <v>179.03</v>
      </c>
      <c r="L1625" s="406">
        <v>-1575603.29</v>
      </c>
      <c r="M1625" s="406"/>
    </row>
    <row r="1626" spans="1:13" ht="12.2" hidden="1" customHeight="1" outlineLevel="2" x14ac:dyDescent="0.2">
      <c r="A1626" s="397" t="s">
        <v>4358</v>
      </c>
      <c r="B1626" s="397" t="s">
        <v>1282</v>
      </c>
      <c r="C1626" s="397" t="s">
        <v>4369</v>
      </c>
      <c r="D1626" s="397" t="s">
        <v>4367</v>
      </c>
      <c r="E1626" s="397" t="s">
        <v>1146</v>
      </c>
      <c r="F1626" s="397" t="s">
        <v>4370</v>
      </c>
      <c r="G1626" s="397" t="s">
        <v>1146</v>
      </c>
      <c r="H1626" s="397" t="s">
        <v>1146</v>
      </c>
      <c r="I1626" s="397" t="s">
        <v>1146</v>
      </c>
      <c r="J1626" s="406"/>
      <c r="K1626" s="406">
        <v>32.299999999999997</v>
      </c>
      <c r="L1626" s="406">
        <v>-1575635.59</v>
      </c>
      <c r="M1626" s="406"/>
    </row>
    <row r="1627" spans="1:13" ht="12.2" hidden="1" customHeight="1" outlineLevel="1" x14ac:dyDescent="0.2">
      <c r="A1627" s="407" t="s">
        <v>4371</v>
      </c>
      <c r="J1627" s="406">
        <f>SUBTOTAL(9,J1622:J1626)</f>
        <v>0</v>
      </c>
      <c r="K1627" s="406">
        <f>SUBTOTAL(9,K1622:K1626)</f>
        <v>0</v>
      </c>
      <c r="L1627" s="406">
        <f>SUBTOTAL(9,L1622:L1626)</f>
        <v>0</v>
      </c>
      <c r="M1627" s="406"/>
    </row>
    <row r="1628" spans="1:13" ht="12.2" hidden="1" customHeight="1" outlineLevel="2" x14ac:dyDescent="0.2">
      <c r="A1628" s="397" t="s">
        <v>4372</v>
      </c>
      <c r="B1628" s="397" t="s">
        <v>1484</v>
      </c>
      <c r="C1628" s="397" t="s">
        <v>4373</v>
      </c>
      <c r="D1628" s="397" t="s">
        <v>4374</v>
      </c>
      <c r="E1628" s="397" t="s">
        <v>1146</v>
      </c>
      <c r="F1628" s="397" t="s">
        <v>4375</v>
      </c>
      <c r="G1628" s="397" t="s">
        <v>1146</v>
      </c>
      <c r="H1628" s="397" t="s">
        <v>1146</v>
      </c>
      <c r="I1628" s="397" t="s">
        <v>1146</v>
      </c>
      <c r="J1628" s="406"/>
      <c r="K1628" s="406">
        <v>30866.38</v>
      </c>
      <c r="L1628" s="406">
        <v>-16037412.32</v>
      </c>
      <c r="M1628" s="406"/>
    </row>
    <row r="1629" spans="1:13" ht="12.2" hidden="1" customHeight="1" outlineLevel="2" x14ac:dyDescent="0.2">
      <c r="A1629" s="397" t="s">
        <v>4372</v>
      </c>
      <c r="B1629" s="397" t="s">
        <v>1156</v>
      </c>
      <c r="C1629" s="397" t="s">
        <v>4376</v>
      </c>
      <c r="D1629" s="397" t="s">
        <v>4377</v>
      </c>
      <c r="E1629" s="397" t="s">
        <v>1146</v>
      </c>
      <c r="F1629" s="397" t="s">
        <v>4378</v>
      </c>
      <c r="G1629" s="397" t="s">
        <v>1146</v>
      </c>
      <c r="H1629" s="397" t="s">
        <v>1146</v>
      </c>
      <c r="I1629" s="397" t="s">
        <v>1146</v>
      </c>
      <c r="J1629" s="406"/>
      <c r="K1629" s="406">
        <v>928.27</v>
      </c>
      <c r="L1629" s="406">
        <v>-16038340.59</v>
      </c>
      <c r="M1629" s="406"/>
    </row>
    <row r="1630" spans="1:13" ht="12.2" hidden="1" customHeight="1" outlineLevel="2" x14ac:dyDescent="0.2">
      <c r="A1630" s="397" t="s">
        <v>4372</v>
      </c>
      <c r="B1630" s="397" t="s">
        <v>1156</v>
      </c>
      <c r="C1630" s="397" t="s">
        <v>4379</v>
      </c>
      <c r="D1630" s="397" t="s">
        <v>4374</v>
      </c>
      <c r="E1630" s="397" t="s">
        <v>1146</v>
      </c>
      <c r="F1630" s="397" t="s">
        <v>4380</v>
      </c>
      <c r="G1630" s="397" t="s">
        <v>1146</v>
      </c>
      <c r="H1630" s="397" t="s">
        <v>1146</v>
      </c>
      <c r="I1630" s="397" t="s">
        <v>1146</v>
      </c>
      <c r="J1630" s="406"/>
      <c r="K1630" s="406">
        <v>13507.01</v>
      </c>
      <c r="L1630" s="406">
        <v>-16051847.6</v>
      </c>
      <c r="M1630" s="406"/>
    </row>
    <row r="1631" spans="1:13" ht="12.2" hidden="1" customHeight="1" outlineLevel="2" x14ac:dyDescent="0.2">
      <c r="A1631" s="397" t="s">
        <v>4372</v>
      </c>
      <c r="B1631" s="397" t="s">
        <v>1320</v>
      </c>
      <c r="C1631" s="397" t="s">
        <v>4381</v>
      </c>
      <c r="D1631" s="397" t="s">
        <v>4374</v>
      </c>
      <c r="E1631" s="397" t="s">
        <v>1146</v>
      </c>
      <c r="F1631" s="397" t="s">
        <v>4382</v>
      </c>
      <c r="G1631" s="397" t="s">
        <v>1146</v>
      </c>
      <c r="H1631" s="397" t="s">
        <v>1146</v>
      </c>
      <c r="I1631" s="397" t="s">
        <v>1146</v>
      </c>
      <c r="J1631" s="406"/>
      <c r="K1631" s="406">
        <v>21632.51</v>
      </c>
      <c r="L1631" s="406">
        <v>-16073480.109999999</v>
      </c>
      <c r="M1631" s="406"/>
    </row>
    <row r="1632" spans="1:13" ht="12.2" hidden="1" customHeight="1" outlineLevel="2" x14ac:dyDescent="0.2">
      <c r="A1632" s="397" t="s">
        <v>4372</v>
      </c>
      <c r="B1632" s="397" t="s">
        <v>1327</v>
      </c>
      <c r="C1632" s="397" t="s">
        <v>4383</v>
      </c>
      <c r="D1632" s="397" t="s">
        <v>4377</v>
      </c>
      <c r="E1632" s="397" t="s">
        <v>1146</v>
      </c>
      <c r="F1632" s="397" t="s">
        <v>4384</v>
      </c>
      <c r="G1632" s="397" t="s">
        <v>1146</v>
      </c>
      <c r="H1632" s="397" t="s">
        <v>1146</v>
      </c>
      <c r="I1632" s="397" t="s">
        <v>1146</v>
      </c>
      <c r="J1632" s="406"/>
      <c r="K1632" s="406">
        <v>493.28</v>
      </c>
      <c r="L1632" s="406">
        <v>-16073973.390000001</v>
      </c>
      <c r="M1632" s="406"/>
    </row>
    <row r="1633" spans="1:13" ht="12.2" hidden="1" customHeight="1" outlineLevel="2" x14ac:dyDescent="0.2">
      <c r="A1633" s="397" t="s">
        <v>4372</v>
      </c>
      <c r="B1633" s="397" t="s">
        <v>1301</v>
      </c>
      <c r="C1633" s="397" t="s">
        <v>4385</v>
      </c>
      <c r="D1633" s="397" t="s">
        <v>4374</v>
      </c>
      <c r="E1633" s="397" t="s">
        <v>1146</v>
      </c>
      <c r="F1633" s="397" t="s">
        <v>4386</v>
      </c>
      <c r="G1633" s="397" t="s">
        <v>1146</v>
      </c>
      <c r="H1633" s="397" t="s">
        <v>1146</v>
      </c>
      <c r="I1633" s="397" t="s">
        <v>1146</v>
      </c>
      <c r="J1633" s="406"/>
      <c r="K1633" s="406">
        <v>22848.02</v>
      </c>
      <c r="L1633" s="406">
        <v>-16096821.41</v>
      </c>
      <c r="M1633" s="406"/>
    </row>
    <row r="1634" spans="1:13" ht="12.2" hidden="1" customHeight="1" outlineLevel="2" x14ac:dyDescent="0.2">
      <c r="A1634" s="397" t="s">
        <v>4372</v>
      </c>
      <c r="B1634" s="397" t="s">
        <v>1569</v>
      </c>
      <c r="C1634" s="397" t="s">
        <v>4387</v>
      </c>
      <c r="D1634" s="397" t="s">
        <v>4374</v>
      </c>
      <c r="E1634" s="397" t="s">
        <v>1146</v>
      </c>
      <c r="F1634" s="397" t="s">
        <v>4388</v>
      </c>
      <c r="G1634" s="397" t="s">
        <v>1146</v>
      </c>
      <c r="H1634" s="397" t="s">
        <v>1146</v>
      </c>
      <c r="I1634" s="397" t="s">
        <v>1146</v>
      </c>
      <c r="J1634" s="406"/>
      <c r="K1634" s="406">
        <v>20005.22</v>
      </c>
      <c r="L1634" s="406">
        <v>-16116826.630000001</v>
      </c>
      <c r="M1634" s="406"/>
    </row>
    <row r="1635" spans="1:13" ht="12.2" hidden="1" customHeight="1" outlineLevel="2" x14ac:dyDescent="0.2">
      <c r="A1635" s="397" t="s">
        <v>4372</v>
      </c>
      <c r="B1635" s="397" t="s">
        <v>1569</v>
      </c>
      <c r="C1635" s="397" t="s">
        <v>4389</v>
      </c>
      <c r="D1635" s="397" t="s">
        <v>4374</v>
      </c>
      <c r="E1635" s="397" t="s">
        <v>1146</v>
      </c>
      <c r="F1635" s="397" t="s">
        <v>4390</v>
      </c>
      <c r="G1635" s="397" t="s">
        <v>1146</v>
      </c>
      <c r="H1635" s="397" t="s">
        <v>1146</v>
      </c>
      <c r="I1635" s="397" t="s">
        <v>1146</v>
      </c>
      <c r="J1635" s="406"/>
      <c r="K1635" s="406">
        <v>24250.51</v>
      </c>
      <c r="L1635" s="406">
        <v>-16141077.140000001</v>
      </c>
      <c r="M1635" s="406"/>
    </row>
    <row r="1636" spans="1:13" ht="12.2" hidden="1" customHeight="1" outlineLevel="2" x14ac:dyDescent="0.2">
      <c r="A1636" s="397" t="s">
        <v>4372</v>
      </c>
      <c r="B1636" s="397" t="s">
        <v>1569</v>
      </c>
      <c r="C1636" s="397" t="s">
        <v>4391</v>
      </c>
      <c r="D1636" s="397" t="s">
        <v>4392</v>
      </c>
      <c r="E1636" s="397" t="s">
        <v>1146</v>
      </c>
      <c r="F1636" s="397" t="s">
        <v>4393</v>
      </c>
      <c r="G1636" s="397" t="s">
        <v>1146</v>
      </c>
      <c r="H1636" s="397" t="s">
        <v>1146</v>
      </c>
      <c r="I1636" s="397" t="s">
        <v>1146</v>
      </c>
      <c r="J1636" s="406"/>
      <c r="K1636" s="406">
        <v>203.16</v>
      </c>
      <c r="L1636" s="406">
        <v>-16141280.300000001</v>
      </c>
      <c r="M1636" s="406"/>
    </row>
    <row r="1637" spans="1:13" ht="12.2" hidden="1" customHeight="1" outlineLevel="2" x14ac:dyDescent="0.2">
      <c r="A1637" s="397" t="s">
        <v>4372</v>
      </c>
      <c r="B1637" s="397" t="s">
        <v>1369</v>
      </c>
      <c r="C1637" s="397" t="s">
        <v>4394</v>
      </c>
      <c r="D1637" s="397" t="s">
        <v>4395</v>
      </c>
      <c r="E1637" s="397" t="s">
        <v>1146</v>
      </c>
      <c r="F1637" s="397" t="s">
        <v>4396</v>
      </c>
      <c r="G1637" s="397" t="s">
        <v>1146</v>
      </c>
      <c r="H1637" s="397" t="s">
        <v>1146</v>
      </c>
      <c r="I1637" s="397" t="s">
        <v>1146</v>
      </c>
      <c r="J1637" s="406"/>
      <c r="K1637" s="406">
        <v>24830.3</v>
      </c>
      <c r="L1637" s="406">
        <v>-16166110.6</v>
      </c>
      <c r="M1637" s="406"/>
    </row>
    <row r="1638" spans="1:13" ht="12.2" hidden="1" customHeight="1" outlineLevel="2" x14ac:dyDescent="0.2">
      <c r="A1638" s="397" t="s">
        <v>4372</v>
      </c>
      <c r="B1638" s="397" t="s">
        <v>1197</v>
      </c>
      <c r="C1638" s="397" t="s">
        <v>4397</v>
      </c>
      <c r="D1638" s="397" t="s">
        <v>4374</v>
      </c>
      <c r="E1638" s="397" t="s">
        <v>1146</v>
      </c>
      <c r="F1638" s="397" t="s">
        <v>4398</v>
      </c>
      <c r="G1638" s="397" t="s">
        <v>1146</v>
      </c>
      <c r="H1638" s="397" t="s">
        <v>1146</v>
      </c>
      <c r="I1638" s="397" t="s">
        <v>1146</v>
      </c>
      <c r="J1638" s="406"/>
      <c r="K1638" s="406">
        <v>11286.5</v>
      </c>
      <c r="L1638" s="406">
        <v>-16177397.1</v>
      </c>
      <c r="M1638" s="406"/>
    </row>
    <row r="1639" spans="1:13" ht="12.2" hidden="1" customHeight="1" outlineLevel="2" x14ac:dyDescent="0.2">
      <c r="A1639" s="397" t="s">
        <v>4372</v>
      </c>
      <c r="B1639" s="397" t="s">
        <v>1209</v>
      </c>
      <c r="C1639" s="397" t="s">
        <v>4399</v>
      </c>
      <c r="D1639" s="397" t="s">
        <v>4400</v>
      </c>
      <c r="E1639" s="397" t="s">
        <v>1146</v>
      </c>
      <c r="F1639" s="397" t="s">
        <v>4401</v>
      </c>
      <c r="G1639" s="397" t="s">
        <v>1146</v>
      </c>
      <c r="H1639" s="397" t="s">
        <v>1146</v>
      </c>
      <c r="I1639" s="397" t="s">
        <v>1146</v>
      </c>
      <c r="J1639" s="406"/>
      <c r="K1639" s="406">
        <v>27574.05</v>
      </c>
      <c r="L1639" s="406">
        <v>-16204971.15</v>
      </c>
      <c r="M1639" s="406"/>
    </row>
    <row r="1640" spans="1:13" ht="12.2" hidden="1" customHeight="1" outlineLevel="2" x14ac:dyDescent="0.2">
      <c r="A1640" s="397" t="s">
        <v>4372</v>
      </c>
      <c r="B1640" s="397" t="s">
        <v>1209</v>
      </c>
      <c r="C1640" s="397" t="s">
        <v>4402</v>
      </c>
      <c r="D1640" s="397" t="s">
        <v>4374</v>
      </c>
      <c r="E1640" s="397" t="s">
        <v>1146</v>
      </c>
      <c r="F1640" s="397" t="s">
        <v>4398</v>
      </c>
      <c r="G1640" s="397" t="s">
        <v>1146</v>
      </c>
      <c r="H1640" s="397" t="s">
        <v>1146</v>
      </c>
      <c r="I1640" s="397" t="s">
        <v>1146</v>
      </c>
      <c r="J1640" s="406"/>
      <c r="K1640" s="406">
        <v>11286.5</v>
      </c>
      <c r="L1640" s="406">
        <v>-16216257.65</v>
      </c>
      <c r="M1640" s="406"/>
    </row>
    <row r="1641" spans="1:13" ht="12.2" hidden="1" customHeight="1" outlineLevel="2" x14ac:dyDescent="0.2">
      <c r="A1641" s="397" t="s">
        <v>4372</v>
      </c>
      <c r="B1641" s="397" t="s">
        <v>1212</v>
      </c>
      <c r="C1641" s="397" t="s">
        <v>4403</v>
      </c>
      <c r="D1641" s="397" t="s">
        <v>4404</v>
      </c>
      <c r="E1641" s="397" t="s">
        <v>1146</v>
      </c>
      <c r="F1641" s="397" t="s">
        <v>4405</v>
      </c>
      <c r="G1641" s="397" t="s">
        <v>1146</v>
      </c>
      <c r="H1641" s="397" t="s">
        <v>1146</v>
      </c>
      <c r="I1641" s="397" t="s">
        <v>1146</v>
      </c>
      <c r="J1641" s="406"/>
      <c r="K1641" s="406">
        <v>3.95</v>
      </c>
      <c r="L1641" s="406">
        <v>-16216261.6</v>
      </c>
      <c r="M1641" s="406"/>
    </row>
    <row r="1642" spans="1:13" ht="12.2" hidden="1" customHeight="1" outlineLevel="2" x14ac:dyDescent="0.2">
      <c r="A1642" s="397" t="s">
        <v>4372</v>
      </c>
      <c r="B1642" s="397" t="s">
        <v>1212</v>
      </c>
      <c r="C1642" s="397" t="s">
        <v>4406</v>
      </c>
      <c r="D1642" s="397" t="s">
        <v>4407</v>
      </c>
      <c r="E1642" s="397" t="s">
        <v>1146</v>
      </c>
      <c r="F1642" s="397" t="s">
        <v>4408</v>
      </c>
      <c r="G1642" s="397" t="s">
        <v>1146</v>
      </c>
      <c r="H1642" s="397" t="s">
        <v>1146</v>
      </c>
      <c r="I1642" s="397" t="s">
        <v>1146</v>
      </c>
      <c r="J1642" s="406"/>
      <c r="K1642" s="406">
        <v>25.14</v>
      </c>
      <c r="L1642" s="406">
        <v>-16216286.74</v>
      </c>
      <c r="M1642" s="406"/>
    </row>
    <row r="1643" spans="1:13" ht="12.2" hidden="1" customHeight="1" outlineLevel="2" x14ac:dyDescent="0.2">
      <c r="A1643" s="397" t="s">
        <v>4372</v>
      </c>
      <c r="B1643" s="397" t="s">
        <v>1212</v>
      </c>
      <c r="C1643" s="397" t="s">
        <v>4409</v>
      </c>
      <c r="D1643" s="397" t="s">
        <v>4404</v>
      </c>
      <c r="E1643" s="397" t="s">
        <v>1146</v>
      </c>
      <c r="F1643" s="397" t="s">
        <v>4410</v>
      </c>
      <c r="G1643" s="397" t="s">
        <v>1146</v>
      </c>
      <c r="H1643" s="397" t="s">
        <v>1146</v>
      </c>
      <c r="I1643" s="397" t="s">
        <v>1146</v>
      </c>
      <c r="J1643" s="406"/>
      <c r="K1643" s="406">
        <v>208.12</v>
      </c>
      <c r="L1643" s="406">
        <v>-16216494.859999999</v>
      </c>
      <c r="M1643" s="406"/>
    </row>
    <row r="1644" spans="1:13" ht="12.2" hidden="1" customHeight="1" outlineLevel="2" x14ac:dyDescent="0.2">
      <c r="A1644" s="397" t="s">
        <v>4372</v>
      </c>
      <c r="B1644" s="397" t="s">
        <v>1212</v>
      </c>
      <c r="C1644" s="397" t="s">
        <v>1216</v>
      </c>
      <c r="D1644" s="397" t="s">
        <v>1217</v>
      </c>
      <c r="E1644" s="397" t="s">
        <v>1146</v>
      </c>
      <c r="F1644" s="397" t="s">
        <v>4411</v>
      </c>
      <c r="G1644" s="397" t="s">
        <v>1146</v>
      </c>
      <c r="H1644" s="397" t="s">
        <v>1146</v>
      </c>
      <c r="I1644" s="397" t="s">
        <v>1757</v>
      </c>
      <c r="J1644" s="406"/>
      <c r="K1644" s="406">
        <v>33.86</v>
      </c>
      <c r="L1644" s="406">
        <v>-16216528.720000001</v>
      </c>
      <c r="M1644" s="406"/>
    </row>
    <row r="1645" spans="1:13" ht="12.2" hidden="1" customHeight="1" outlineLevel="2" x14ac:dyDescent="0.2">
      <c r="A1645" s="397" t="s">
        <v>4372</v>
      </c>
      <c r="B1645" s="397" t="s">
        <v>1212</v>
      </c>
      <c r="C1645" s="397" t="s">
        <v>1219</v>
      </c>
      <c r="D1645" s="397" t="s">
        <v>1220</v>
      </c>
      <c r="E1645" s="397" t="s">
        <v>1146</v>
      </c>
      <c r="F1645" s="397" t="s">
        <v>4412</v>
      </c>
      <c r="G1645" s="397" t="s">
        <v>1146</v>
      </c>
      <c r="H1645" s="397" t="s">
        <v>1146</v>
      </c>
      <c r="I1645" s="397" t="s">
        <v>1146</v>
      </c>
      <c r="J1645" s="406"/>
      <c r="K1645" s="406">
        <v>28.06</v>
      </c>
      <c r="L1645" s="406">
        <v>-16216556.779999999</v>
      </c>
      <c r="M1645" s="406"/>
    </row>
    <row r="1646" spans="1:13" ht="12.2" hidden="1" customHeight="1" outlineLevel="2" x14ac:dyDescent="0.2">
      <c r="A1646" s="397" t="s">
        <v>4372</v>
      </c>
      <c r="B1646" s="397" t="s">
        <v>1212</v>
      </c>
      <c r="C1646" s="397" t="s">
        <v>1389</v>
      </c>
      <c r="D1646" s="397" t="s">
        <v>1390</v>
      </c>
      <c r="E1646" s="397" t="s">
        <v>1146</v>
      </c>
      <c r="F1646" s="397" t="s">
        <v>4413</v>
      </c>
      <c r="G1646" s="397" t="s">
        <v>1146</v>
      </c>
      <c r="H1646" s="397" t="s">
        <v>1146</v>
      </c>
      <c r="I1646" s="397" t="s">
        <v>1146</v>
      </c>
      <c r="J1646" s="406"/>
      <c r="K1646" s="406">
        <v>10.16</v>
      </c>
      <c r="L1646" s="406">
        <v>-16216566.939999999</v>
      </c>
      <c r="M1646" s="406"/>
    </row>
    <row r="1647" spans="1:13" ht="12.2" hidden="1" customHeight="1" outlineLevel="2" x14ac:dyDescent="0.2">
      <c r="A1647" s="397" t="s">
        <v>4372</v>
      </c>
      <c r="B1647" s="397" t="s">
        <v>1394</v>
      </c>
      <c r="C1647" s="397" t="s">
        <v>4414</v>
      </c>
      <c r="D1647" s="397" t="s">
        <v>4374</v>
      </c>
      <c r="E1647" s="397" t="s">
        <v>1146</v>
      </c>
      <c r="F1647" s="397" t="s">
        <v>4415</v>
      </c>
      <c r="G1647" s="397" t="s">
        <v>1146</v>
      </c>
      <c r="H1647" s="397" t="s">
        <v>1146</v>
      </c>
      <c r="I1647" s="397" t="s">
        <v>1146</v>
      </c>
      <c r="J1647" s="406"/>
      <c r="K1647" s="406">
        <v>39592</v>
      </c>
      <c r="L1647" s="406">
        <v>-16256158.939999999</v>
      </c>
      <c r="M1647" s="406"/>
    </row>
    <row r="1648" spans="1:13" ht="12.2" hidden="1" customHeight="1" outlineLevel="2" x14ac:dyDescent="0.2">
      <c r="A1648" s="397" t="s">
        <v>4372</v>
      </c>
      <c r="B1648" s="397" t="s">
        <v>1403</v>
      </c>
      <c r="C1648" s="397" t="s">
        <v>4416</v>
      </c>
      <c r="D1648" s="397" t="s">
        <v>4374</v>
      </c>
      <c r="E1648" s="397" t="s">
        <v>1146</v>
      </c>
      <c r="F1648" s="397" t="s">
        <v>4417</v>
      </c>
      <c r="G1648" s="397" t="s">
        <v>1146</v>
      </c>
      <c r="H1648" s="397" t="s">
        <v>1146</v>
      </c>
      <c r="I1648" s="397" t="s">
        <v>1146</v>
      </c>
      <c r="J1648" s="406"/>
      <c r="K1648" s="406">
        <v>24822.35</v>
      </c>
      <c r="L1648" s="406">
        <v>-16280981.289999999</v>
      </c>
      <c r="M1648" s="406"/>
    </row>
    <row r="1649" spans="1:13" ht="12.2" hidden="1" customHeight="1" outlineLevel="2" x14ac:dyDescent="0.2">
      <c r="A1649" s="397" t="s">
        <v>4372</v>
      </c>
      <c r="B1649" s="397" t="s">
        <v>1308</v>
      </c>
      <c r="C1649" s="397" t="s">
        <v>4418</v>
      </c>
      <c r="D1649" s="397" t="s">
        <v>4374</v>
      </c>
      <c r="E1649" s="397" t="s">
        <v>1146</v>
      </c>
      <c r="F1649" s="397" t="s">
        <v>4419</v>
      </c>
      <c r="G1649" s="397" t="s">
        <v>1146</v>
      </c>
      <c r="H1649" s="397" t="s">
        <v>1146</v>
      </c>
      <c r="I1649" s="397" t="s">
        <v>1146</v>
      </c>
      <c r="J1649" s="406"/>
      <c r="K1649" s="406">
        <v>18676.11</v>
      </c>
      <c r="L1649" s="406">
        <v>-16299657.4</v>
      </c>
      <c r="M1649" s="406"/>
    </row>
    <row r="1650" spans="1:13" ht="12.2" hidden="1" customHeight="1" outlineLevel="2" x14ac:dyDescent="0.2">
      <c r="A1650" s="397" t="s">
        <v>4372</v>
      </c>
      <c r="B1650" s="397" t="s">
        <v>1238</v>
      </c>
      <c r="C1650" s="397" t="s">
        <v>4420</v>
      </c>
      <c r="D1650" s="397" t="s">
        <v>4374</v>
      </c>
      <c r="E1650" s="397" t="s">
        <v>1146</v>
      </c>
      <c r="F1650" s="397" t="s">
        <v>4421</v>
      </c>
      <c r="G1650" s="397" t="s">
        <v>1146</v>
      </c>
      <c r="H1650" s="397" t="s">
        <v>1146</v>
      </c>
      <c r="I1650" s="397" t="s">
        <v>1146</v>
      </c>
      <c r="J1650" s="406"/>
      <c r="K1650" s="406">
        <v>1322.37</v>
      </c>
      <c r="L1650" s="406">
        <v>-16300979.77</v>
      </c>
      <c r="M1650" s="406"/>
    </row>
    <row r="1651" spans="1:13" ht="12.2" hidden="1" customHeight="1" outlineLevel="2" x14ac:dyDescent="0.2">
      <c r="A1651" s="397" t="s">
        <v>4372</v>
      </c>
      <c r="B1651" s="397" t="s">
        <v>1251</v>
      </c>
      <c r="C1651" s="397" t="s">
        <v>4422</v>
      </c>
      <c r="D1651" s="397" t="s">
        <v>4374</v>
      </c>
      <c r="E1651" s="397" t="s">
        <v>1146</v>
      </c>
      <c r="F1651" s="397" t="s">
        <v>4423</v>
      </c>
      <c r="G1651" s="397" t="s">
        <v>1146</v>
      </c>
      <c r="H1651" s="397" t="s">
        <v>1146</v>
      </c>
      <c r="I1651" s="397" t="s">
        <v>1146</v>
      </c>
      <c r="J1651" s="406"/>
      <c r="K1651" s="406">
        <v>40067.08</v>
      </c>
      <c r="L1651" s="406">
        <v>-16341046.85</v>
      </c>
      <c r="M1651" s="406"/>
    </row>
    <row r="1652" spans="1:13" ht="12.2" hidden="1" customHeight="1" outlineLevel="2" x14ac:dyDescent="0.2">
      <c r="A1652" s="397" t="s">
        <v>4372</v>
      </c>
      <c r="B1652" s="397" t="s">
        <v>1255</v>
      </c>
      <c r="C1652" s="397" t="s">
        <v>4424</v>
      </c>
      <c r="D1652" s="397" t="s">
        <v>4425</v>
      </c>
      <c r="E1652" s="397" t="s">
        <v>1146</v>
      </c>
      <c r="F1652" s="397" t="s">
        <v>4426</v>
      </c>
      <c r="G1652" s="397" t="s">
        <v>1146</v>
      </c>
      <c r="H1652" s="397" t="s">
        <v>1146</v>
      </c>
      <c r="I1652" s="397" t="s">
        <v>1146</v>
      </c>
      <c r="J1652" s="406"/>
      <c r="K1652" s="406">
        <v>29344.9</v>
      </c>
      <c r="L1652" s="406">
        <v>-16370391.75</v>
      </c>
      <c r="M1652" s="406"/>
    </row>
    <row r="1653" spans="1:13" ht="12.2" hidden="1" customHeight="1" outlineLevel="2" x14ac:dyDescent="0.2">
      <c r="A1653" s="397" t="s">
        <v>4372</v>
      </c>
      <c r="B1653" s="397" t="s">
        <v>1255</v>
      </c>
      <c r="C1653" s="397" t="s">
        <v>4427</v>
      </c>
      <c r="D1653" s="397" t="s">
        <v>4377</v>
      </c>
      <c r="E1653" s="397" t="s">
        <v>1146</v>
      </c>
      <c r="F1653" s="397" t="s">
        <v>4428</v>
      </c>
      <c r="G1653" s="397" t="s">
        <v>1146</v>
      </c>
      <c r="H1653" s="397" t="s">
        <v>1146</v>
      </c>
      <c r="I1653" s="397" t="s">
        <v>1146</v>
      </c>
      <c r="J1653" s="406"/>
      <c r="K1653" s="406">
        <v>17155.48</v>
      </c>
      <c r="L1653" s="406">
        <v>-16387547.23</v>
      </c>
      <c r="M1653" s="406"/>
    </row>
    <row r="1654" spans="1:13" ht="12.2" hidden="1" customHeight="1" outlineLevel="2" x14ac:dyDescent="0.2">
      <c r="A1654" s="397" t="s">
        <v>4372</v>
      </c>
      <c r="B1654" s="397" t="s">
        <v>1276</v>
      </c>
      <c r="C1654" s="397" t="s">
        <v>4429</v>
      </c>
      <c r="D1654" s="397" t="s">
        <v>2523</v>
      </c>
      <c r="E1654" s="397" t="s">
        <v>1146</v>
      </c>
      <c r="F1654" s="397" t="s">
        <v>4430</v>
      </c>
      <c r="G1654" s="397" t="s">
        <v>1146</v>
      </c>
      <c r="H1654" s="397" t="s">
        <v>1146</v>
      </c>
      <c r="I1654" s="397" t="s">
        <v>1146</v>
      </c>
      <c r="J1654" s="406"/>
      <c r="K1654" s="406">
        <v>34424.160000000003</v>
      </c>
      <c r="L1654" s="406">
        <v>-16421971.390000001</v>
      </c>
      <c r="M1654" s="406"/>
    </row>
    <row r="1655" spans="1:13" ht="12.2" hidden="1" customHeight="1" outlineLevel="2" x14ac:dyDescent="0.2">
      <c r="A1655" s="397" t="s">
        <v>4372</v>
      </c>
      <c r="B1655" s="397" t="s">
        <v>1293</v>
      </c>
      <c r="C1655" s="397" t="s">
        <v>4431</v>
      </c>
      <c r="D1655" s="397" t="s">
        <v>4425</v>
      </c>
      <c r="E1655" s="397" t="s">
        <v>1146</v>
      </c>
      <c r="F1655" s="397" t="s">
        <v>4432</v>
      </c>
      <c r="G1655" s="397" t="s">
        <v>1146</v>
      </c>
      <c r="H1655" s="397" t="s">
        <v>1146</v>
      </c>
      <c r="I1655" s="397" t="s">
        <v>1146</v>
      </c>
      <c r="J1655" s="406"/>
      <c r="K1655" s="406">
        <v>23772.31</v>
      </c>
      <c r="L1655" s="406">
        <v>-16445743.699999999</v>
      </c>
      <c r="M1655" s="406"/>
    </row>
    <row r="1656" spans="1:13" ht="12.2" hidden="1" customHeight="1" outlineLevel="1" x14ac:dyDescent="0.2">
      <c r="A1656" s="407" t="s">
        <v>4433</v>
      </c>
      <c r="J1656" s="406">
        <f>SUBTOTAL(9,J1628:J1655)</f>
        <v>0</v>
      </c>
      <c r="K1656" s="406">
        <f>SUBTOTAL(9,K1628:K1655)</f>
        <v>0</v>
      </c>
      <c r="L1656" s="406">
        <f>SUBTOTAL(9,L1628:L1655)</f>
        <v>0</v>
      </c>
      <c r="M1656" s="406"/>
    </row>
    <row r="1657" spans="1:13" ht="12.2" hidden="1" customHeight="1" outlineLevel="2" x14ac:dyDescent="0.2">
      <c r="A1657" s="397" t="s">
        <v>4434</v>
      </c>
      <c r="B1657" s="397" t="s">
        <v>1320</v>
      </c>
      <c r="C1657" s="397" t="s">
        <v>4435</v>
      </c>
      <c r="D1657" s="397" t="s">
        <v>4436</v>
      </c>
      <c r="E1657" s="397" t="s">
        <v>1146</v>
      </c>
      <c r="F1657" s="397" t="s">
        <v>4437</v>
      </c>
      <c r="G1657" s="397" t="s">
        <v>1146</v>
      </c>
      <c r="H1657" s="397" t="s">
        <v>1146</v>
      </c>
      <c r="I1657" s="397" t="s">
        <v>1146</v>
      </c>
      <c r="J1657" s="406"/>
      <c r="K1657" s="406">
        <v>336.33</v>
      </c>
      <c r="L1657" s="406">
        <v>-168193.44</v>
      </c>
      <c r="M1657" s="406"/>
    </row>
    <row r="1658" spans="1:13" ht="12.2" hidden="1" customHeight="1" outlineLevel="2" x14ac:dyDescent="0.2">
      <c r="A1658" s="397" t="s">
        <v>4434</v>
      </c>
      <c r="B1658" s="397" t="s">
        <v>1301</v>
      </c>
      <c r="C1658" s="397" t="s">
        <v>4438</v>
      </c>
      <c r="D1658" s="397" t="s">
        <v>4439</v>
      </c>
      <c r="E1658" s="397" t="s">
        <v>1146</v>
      </c>
      <c r="F1658" s="397" t="s">
        <v>4440</v>
      </c>
      <c r="G1658" s="397" t="s">
        <v>1146</v>
      </c>
      <c r="H1658" s="397" t="s">
        <v>1146</v>
      </c>
      <c r="I1658" s="397" t="s">
        <v>1146</v>
      </c>
      <c r="J1658" s="406"/>
      <c r="K1658" s="406">
        <v>313.91000000000003</v>
      </c>
      <c r="L1658" s="406">
        <v>-168507.35</v>
      </c>
      <c r="M1658" s="406"/>
    </row>
    <row r="1659" spans="1:13" ht="12.2" hidden="1" customHeight="1" outlineLevel="2" x14ac:dyDescent="0.2">
      <c r="A1659" s="397" t="s">
        <v>4434</v>
      </c>
      <c r="B1659" s="397" t="s">
        <v>1569</v>
      </c>
      <c r="C1659" s="397" t="s">
        <v>4441</v>
      </c>
      <c r="D1659" s="397" t="s">
        <v>4442</v>
      </c>
      <c r="E1659" s="397" t="s">
        <v>1146</v>
      </c>
      <c r="F1659" s="397" t="s">
        <v>4443</v>
      </c>
      <c r="G1659" s="397" t="s">
        <v>1146</v>
      </c>
      <c r="H1659" s="397" t="s">
        <v>1146</v>
      </c>
      <c r="I1659" s="397" t="s">
        <v>1146</v>
      </c>
      <c r="J1659" s="406"/>
      <c r="K1659" s="406">
        <v>174.89</v>
      </c>
      <c r="L1659" s="406">
        <v>-168682.23999999999</v>
      </c>
      <c r="M1659" s="406"/>
    </row>
    <row r="1660" spans="1:13" ht="12.2" hidden="1" customHeight="1" outlineLevel="2" x14ac:dyDescent="0.2">
      <c r="A1660" s="397" t="s">
        <v>4434</v>
      </c>
      <c r="B1660" s="397" t="s">
        <v>1189</v>
      </c>
      <c r="C1660" s="397" t="s">
        <v>4444</v>
      </c>
      <c r="D1660" s="397" t="s">
        <v>4445</v>
      </c>
      <c r="E1660" s="397" t="s">
        <v>1146</v>
      </c>
      <c r="F1660" s="397" t="s">
        <v>4446</v>
      </c>
      <c r="G1660" s="397" t="s">
        <v>1146</v>
      </c>
      <c r="H1660" s="397" t="s">
        <v>1146</v>
      </c>
      <c r="I1660" s="397" t="s">
        <v>1146</v>
      </c>
      <c r="J1660" s="406"/>
      <c r="K1660" s="406">
        <v>451.46</v>
      </c>
      <c r="L1660" s="406">
        <v>-169133.7</v>
      </c>
      <c r="M1660" s="406"/>
    </row>
    <row r="1661" spans="1:13" ht="12.2" hidden="1" customHeight="1" outlineLevel="2" x14ac:dyDescent="0.2">
      <c r="A1661" s="397" t="s">
        <v>4434</v>
      </c>
      <c r="B1661" s="397" t="s">
        <v>1369</v>
      </c>
      <c r="C1661" s="397" t="s">
        <v>4447</v>
      </c>
      <c r="D1661" s="397" t="s">
        <v>4439</v>
      </c>
      <c r="E1661" s="397" t="s">
        <v>1146</v>
      </c>
      <c r="F1661" s="397" t="s">
        <v>4448</v>
      </c>
      <c r="G1661" s="397" t="s">
        <v>1146</v>
      </c>
      <c r="H1661" s="397" t="s">
        <v>1146</v>
      </c>
      <c r="I1661" s="397" t="s">
        <v>1146</v>
      </c>
      <c r="J1661" s="406"/>
      <c r="K1661" s="406">
        <v>158.01</v>
      </c>
      <c r="L1661" s="406">
        <v>-169291.71</v>
      </c>
      <c r="M1661" s="406"/>
    </row>
    <row r="1662" spans="1:13" ht="12.2" hidden="1" customHeight="1" outlineLevel="2" x14ac:dyDescent="0.2">
      <c r="A1662" s="397" t="s">
        <v>4434</v>
      </c>
      <c r="B1662" s="397" t="s">
        <v>1212</v>
      </c>
      <c r="C1662" s="397" t="s">
        <v>4449</v>
      </c>
      <c r="D1662" s="397" t="s">
        <v>4445</v>
      </c>
      <c r="E1662" s="397" t="s">
        <v>1146</v>
      </c>
      <c r="F1662" s="397" t="s">
        <v>4450</v>
      </c>
      <c r="G1662" s="397" t="s">
        <v>1146</v>
      </c>
      <c r="H1662" s="397" t="s">
        <v>1146</v>
      </c>
      <c r="I1662" s="397" t="s">
        <v>1146</v>
      </c>
      <c r="J1662" s="406"/>
      <c r="K1662" s="406">
        <v>361.17</v>
      </c>
      <c r="L1662" s="406">
        <v>-169652.88</v>
      </c>
      <c r="M1662" s="406"/>
    </row>
    <row r="1663" spans="1:13" ht="12.2" hidden="1" customHeight="1" outlineLevel="2" x14ac:dyDescent="0.2">
      <c r="A1663" s="397" t="s">
        <v>4434</v>
      </c>
      <c r="B1663" s="397" t="s">
        <v>1308</v>
      </c>
      <c r="C1663" s="397" t="s">
        <v>4451</v>
      </c>
      <c r="D1663" s="397" t="s">
        <v>4439</v>
      </c>
      <c r="E1663" s="397" t="s">
        <v>1146</v>
      </c>
      <c r="F1663" s="397" t="s">
        <v>4452</v>
      </c>
      <c r="G1663" s="397" t="s">
        <v>1146</v>
      </c>
      <c r="H1663" s="397" t="s">
        <v>1146</v>
      </c>
      <c r="I1663" s="397" t="s">
        <v>1146</v>
      </c>
      <c r="J1663" s="406"/>
      <c r="K1663" s="406">
        <v>339.36</v>
      </c>
      <c r="L1663" s="406">
        <v>-169992.24</v>
      </c>
      <c r="M1663" s="406"/>
    </row>
    <row r="1664" spans="1:13" ht="12.2" hidden="1" customHeight="1" outlineLevel="2" x14ac:dyDescent="0.2">
      <c r="A1664" s="397" t="s">
        <v>4434</v>
      </c>
      <c r="B1664" s="397" t="s">
        <v>1426</v>
      </c>
      <c r="C1664" s="397" t="s">
        <v>4453</v>
      </c>
      <c r="D1664" s="397" t="s">
        <v>4445</v>
      </c>
      <c r="E1664" s="397" t="s">
        <v>1146</v>
      </c>
      <c r="F1664" s="397" t="s">
        <v>4454</v>
      </c>
      <c r="G1664" s="397" t="s">
        <v>1146</v>
      </c>
      <c r="H1664" s="397" t="s">
        <v>1146</v>
      </c>
      <c r="I1664" s="397" t="s">
        <v>1146</v>
      </c>
      <c r="J1664" s="406"/>
      <c r="K1664" s="406">
        <v>316.74</v>
      </c>
      <c r="L1664" s="406">
        <v>-170308.98</v>
      </c>
      <c r="M1664" s="406"/>
    </row>
    <row r="1665" spans="1:13" ht="12.2" hidden="1" customHeight="1" outlineLevel="2" x14ac:dyDescent="0.2">
      <c r="A1665" s="397" t="s">
        <v>4434</v>
      </c>
      <c r="B1665" s="397" t="s">
        <v>1251</v>
      </c>
      <c r="C1665" s="397" t="s">
        <v>4455</v>
      </c>
      <c r="D1665" s="397" t="s">
        <v>4445</v>
      </c>
      <c r="E1665" s="397" t="s">
        <v>1146</v>
      </c>
      <c r="F1665" s="397" t="s">
        <v>4456</v>
      </c>
      <c r="G1665" s="397" t="s">
        <v>1146</v>
      </c>
      <c r="H1665" s="397" t="s">
        <v>1146</v>
      </c>
      <c r="I1665" s="397" t="s">
        <v>1146</v>
      </c>
      <c r="J1665" s="406"/>
      <c r="K1665" s="406">
        <v>270.88</v>
      </c>
      <c r="L1665" s="406">
        <v>-170579.86</v>
      </c>
      <c r="M1665" s="406"/>
    </row>
    <row r="1666" spans="1:13" ht="12.2" hidden="1" customHeight="1" outlineLevel="2" x14ac:dyDescent="0.2">
      <c r="A1666" s="397" t="s">
        <v>4434</v>
      </c>
      <c r="B1666" s="397" t="s">
        <v>1276</v>
      </c>
      <c r="C1666" s="397" t="s">
        <v>4457</v>
      </c>
      <c r="D1666" s="397" t="s">
        <v>4458</v>
      </c>
      <c r="E1666" s="397" t="s">
        <v>1146</v>
      </c>
      <c r="F1666" s="397" t="s">
        <v>4459</v>
      </c>
      <c r="G1666" s="397" t="s">
        <v>1146</v>
      </c>
      <c r="H1666" s="397" t="s">
        <v>1146</v>
      </c>
      <c r="I1666" s="397" t="s">
        <v>1146</v>
      </c>
      <c r="J1666" s="406"/>
      <c r="K1666" s="406">
        <v>225.73</v>
      </c>
      <c r="L1666" s="406">
        <v>-170805.59</v>
      </c>
      <c r="M1666" s="406"/>
    </row>
    <row r="1667" spans="1:13" ht="12.2" hidden="1" customHeight="1" outlineLevel="2" x14ac:dyDescent="0.2">
      <c r="A1667" s="397" t="s">
        <v>4434</v>
      </c>
      <c r="B1667" s="397" t="s">
        <v>1474</v>
      </c>
      <c r="C1667" s="397" t="s">
        <v>4460</v>
      </c>
      <c r="D1667" s="397" t="s">
        <v>4461</v>
      </c>
      <c r="E1667" s="397" t="s">
        <v>1146</v>
      </c>
      <c r="F1667" s="397" t="s">
        <v>4462</v>
      </c>
      <c r="G1667" s="397" t="s">
        <v>1146</v>
      </c>
      <c r="H1667" s="397" t="s">
        <v>1146</v>
      </c>
      <c r="I1667" s="397" t="s">
        <v>1146</v>
      </c>
      <c r="J1667" s="406"/>
      <c r="K1667" s="406">
        <v>405.41</v>
      </c>
      <c r="L1667" s="406">
        <v>-171211</v>
      </c>
      <c r="M1667" s="406"/>
    </row>
    <row r="1668" spans="1:13" ht="12.2" hidden="1" customHeight="1" outlineLevel="1" x14ac:dyDescent="0.2">
      <c r="A1668" s="407" t="s">
        <v>4463</v>
      </c>
      <c r="J1668" s="406">
        <f>SUBTOTAL(9,J1657:J1667)</f>
        <v>0</v>
      </c>
      <c r="K1668" s="406">
        <f>SUBTOTAL(9,K1657:K1667)</f>
        <v>0</v>
      </c>
      <c r="L1668" s="406">
        <f>SUBTOTAL(9,L1657:L1667)</f>
        <v>0</v>
      </c>
      <c r="M1668" s="406"/>
    </row>
    <row r="1669" spans="1:13" ht="12.2" hidden="1" customHeight="1" outlineLevel="2" x14ac:dyDescent="0.2">
      <c r="A1669" s="397" t="s">
        <v>4464</v>
      </c>
      <c r="B1669" s="397" t="s">
        <v>1143</v>
      </c>
      <c r="C1669" s="397" t="s">
        <v>4465</v>
      </c>
      <c r="D1669" s="397" t="s">
        <v>4466</v>
      </c>
      <c r="E1669" s="397" t="s">
        <v>1146</v>
      </c>
      <c r="F1669" s="397" t="s">
        <v>4467</v>
      </c>
      <c r="G1669" s="397" t="s">
        <v>1146</v>
      </c>
      <c r="H1669" s="397" t="s">
        <v>1146</v>
      </c>
      <c r="I1669" s="397" t="s">
        <v>1146</v>
      </c>
      <c r="J1669" s="406"/>
      <c r="K1669" s="406">
        <v>1192.04</v>
      </c>
      <c r="L1669" s="406">
        <v>-2897413.17</v>
      </c>
      <c r="M1669" s="406"/>
    </row>
    <row r="1670" spans="1:13" ht="12.2" hidden="1" customHeight="1" outlineLevel="2" x14ac:dyDescent="0.2">
      <c r="A1670" s="397" t="s">
        <v>4464</v>
      </c>
      <c r="B1670" s="397" t="s">
        <v>1156</v>
      </c>
      <c r="C1670" s="397" t="s">
        <v>4468</v>
      </c>
      <c r="D1670" s="397" t="s">
        <v>4466</v>
      </c>
      <c r="E1670" s="397" t="s">
        <v>1146</v>
      </c>
      <c r="F1670" s="397" t="s">
        <v>4469</v>
      </c>
      <c r="G1670" s="397" t="s">
        <v>1146</v>
      </c>
      <c r="H1670" s="397" t="s">
        <v>1146</v>
      </c>
      <c r="I1670" s="397" t="s">
        <v>1146</v>
      </c>
      <c r="J1670" s="406"/>
      <c r="K1670" s="406">
        <v>675.69</v>
      </c>
      <c r="L1670" s="406">
        <v>-2898088.86</v>
      </c>
      <c r="M1670" s="406"/>
    </row>
    <row r="1671" spans="1:13" ht="12.2" hidden="1" customHeight="1" outlineLevel="2" x14ac:dyDescent="0.2">
      <c r="A1671" s="397" t="s">
        <v>4464</v>
      </c>
      <c r="B1671" s="397" t="s">
        <v>1156</v>
      </c>
      <c r="C1671" s="397" t="s">
        <v>4470</v>
      </c>
      <c r="D1671" s="397" t="s">
        <v>4466</v>
      </c>
      <c r="E1671" s="397" t="s">
        <v>1146</v>
      </c>
      <c r="F1671" s="397" t="s">
        <v>4471</v>
      </c>
      <c r="G1671" s="397" t="s">
        <v>1146</v>
      </c>
      <c r="H1671" s="397" t="s">
        <v>1146</v>
      </c>
      <c r="I1671" s="397" t="s">
        <v>1146</v>
      </c>
      <c r="J1671" s="406"/>
      <c r="K1671" s="406">
        <v>661.88</v>
      </c>
      <c r="L1671" s="406">
        <v>-2898750.74</v>
      </c>
      <c r="M1671" s="406"/>
    </row>
    <row r="1672" spans="1:13" ht="12.2" hidden="1" customHeight="1" outlineLevel="2" x14ac:dyDescent="0.2">
      <c r="A1672" s="397" t="s">
        <v>4464</v>
      </c>
      <c r="B1672" s="397" t="s">
        <v>1156</v>
      </c>
      <c r="C1672" s="397" t="s">
        <v>4472</v>
      </c>
      <c r="D1672" s="397" t="s">
        <v>4473</v>
      </c>
      <c r="E1672" s="397" t="s">
        <v>1146</v>
      </c>
      <c r="F1672" s="397" t="s">
        <v>4474</v>
      </c>
      <c r="G1672" s="397" t="s">
        <v>1146</v>
      </c>
      <c r="H1672" s="397" t="s">
        <v>1146</v>
      </c>
      <c r="I1672" s="397" t="s">
        <v>1146</v>
      </c>
      <c r="J1672" s="406"/>
      <c r="K1672" s="406">
        <v>7399.26</v>
      </c>
      <c r="L1672" s="406">
        <v>-2906150</v>
      </c>
      <c r="M1672" s="406"/>
    </row>
    <row r="1673" spans="1:13" ht="12.2" hidden="1" customHeight="1" outlineLevel="2" x14ac:dyDescent="0.2">
      <c r="A1673" s="397" t="s">
        <v>4464</v>
      </c>
      <c r="B1673" s="397" t="s">
        <v>1320</v>
      </c>
      <c r="C1673" s="397" t="s">
        <v>4475</v>
      </c>
      <c r="D1673" s="397" t="s">
        <v>4466</v>
      </c>
      <c r="E1673" s="397" t="s">
        <v>1146</v>
      </c>
      <c r="F1673" s="397" t="s">
        <v>4476</v>
      </c>
      <c r="G1673" s="397" t="s">
        <v>1146</v>
      </c>
      <c r="H1673" s="397" t="s">
        <v>1146</v>
      </c>
      <c r="I1673" s="397" t="s">
        <v>1146</v>
      </c>
      <c r="J1673" s="406"/>
      <c r="K1673" s="406">
        <v>779.16</v>
      </c>
      <c r="L1673" s="406">
        <v>-2906929.16</v>
      </c>
      <c r="M1673" s="406"/>
    </row>
    <row r="1674" spans="1:13" ht="12.2" hidden="1" customHeight="1" outlineLevel="2" x14ac:dyDescent="0.2">
      <c r="A1674" s="397" t="s">
        <v>4464</v>
      </c>
      <c r="B1674" s="397" t="s">
        <v>1165</v>
      </c>
      <c r="C1674" s="397" t="s">
        <v>4477</v>
      </c>
      <c r="D1674" s="397" t="s">
        <v>4466</v>
      </c>
      <c r="E1674" s="397" t="s">
        <v>1146</v>
      </c>
      <c r="F1674" s="397" t="s">
        <v>4478</v>
      </c>
      <c r="G1674" s="397" t="s">
        <v>1146</v>
      </c>
      <c r="H1674" s="397" t="s">
        <v>1146</v>
      </c>
      <c r="I1674" s="397" t="s">
        <v>1146</v>
      </c>
      <c r="J1674" s="406"/>
      <c r="K1674" s="406">
        <v>2614.1799999999998</v>
      </c>
      <c r="L1674" s="406">
        <v>-2909543.34</v>
      </c>
      <c r="M1674" s="406"/>
    </row>
    <row r="1675" spans="1:13" ht="12.2" hidden="1" customHeight="1" outlineLevel="2" x14ac:dyDescent="0.2">
      <c r="A1675" s="397" t="s">
        <v>4464</v>
      </c>
      <c r="B1675" s="397" t="s">
        <v>1301</v>
      </c>
      <c r="C1675" s="397" t="s">
        <v>4479</v>
      </c>
      <c r="D1675" s="397" t="s">
        <v>4466</v>
      </c>
      <c r="E1675" s="397" t="s">
        <v>1146</v>
      </c>
      <c r="F1675" s="397" t="s">
        <v>4480</v>
      </c>
      <c r="G1675" s="397" t="s">
        <v>1146</v>
      </c>
      <c r="H1675" s="397" t="s">
        <v>1146</v>
      </c>
      <c r="I1675" s="397" t="s">
        <v>1146</v>
      </c>
      <c r="J1675" s="406"/>
      <c r="K1675" s="406">
        <v>2242.1999999999998</v>
      </c>
      <c r="L1675" s="406">
        <v>-2911785.54</v>
      </c>
      <c r="M1675" s="406"/>
    </row>
    <row r="1676" spans="1:13" ht="12.2" hidden="1" customHeight="1" outlineLevel="2" x14ac:dyDescent="0.2">
      <c r="A1676" s="397" t="s">
        <v>4464</v>
      </c>
      <c r="B1676" s="397" t="s">
        <v>1369</v>
      </c>
      <c r="C1676" s="397" t="s">
        <v>4481</v>
      </c>
      <c r="D1676" s="397" t="s">
        <v>4466</v>
      </c>
      <c r="E1676" s="397" t="s">
        <v>1146</v>
      </c>
      <c r="F1676" s="397" t="s">
        <v>4482</v>
      </c>
      <c r="G1676" s="397" t="s">
        <v>1146</v>
      </c>
      <c r="H1676" s="397" t="s">
        <v>1146</v>
      </c>
      <c r="I1676" s="397" t="s">
        <v>1146</v>
      </c>
      <c r="J1676" s="406"/>
      <c r="K1676" s="406">
        <v>13324.5</v>
      </c>
      <c r="L1676" s="406">
        <v>-2925110.04</v>
      </c>
      <c r="M1676" s="406"/>
    </row>
    <row r="1677" spans="1:13" ht="12.2" hidden="1" customHeight="1" outlineLevel="2" x14ac:dyDescent="0.2">
      <c r="A1677" s="397" t="s">
        <v>4464</v>
      </c>
      <c r="B1677" s="397" t="s">
        <v>1197</v>
      </c>
      <c r="C1677" s="397" t="s">
        <v>4483</v>
      </c>
      <c r="D1677" s="397" t="s">
        <v>4466</v>
      </c>
      <c r="E1677" s="397" t="s">
        <v>1146</v>
      </c>
      <c r="F1677" s="397" t="s">
        <v>4484</v>
      </c>
      <c r="G1677" s="397" t="s">
        <v>1146</v>
      </c>
      <c r="H1677" s="397" t="s">
        <v>1146</v>
      </c>
      <c r="I1677" s="397" t="s">
        <v>1146</v>
      </c>
      <c r="J1677" s="406"/>
      <c r="K1677" s="406">
        <v>7476.9</v>
      </c>
      <c r="L1677" s="406">
        <v>-2932586.94</v>
      </c>
      <c r="M1677" s="406"/>
    </row>
    <row r="1678" spans="1:13" ht="12.2" hidden="1" customHeight="1" outlineLevel="2" x14ac:dyDescent="0.2">
      <c r="A1678" s="397" t="s">
        <v>4464</v>
      </c>
      <c r="B1678" s="397" t="s">
        <v>1209</v>
      </c>
      <c r="C1678" s="397" t="s">
        <v>4485</v>
      </c>
      <c r="D1678" s="397" t="s">
        <v>4473</v>
      </c>
      <c r="E1678" s="397" t="s">
        <v>1146</v>
      </c>
      <c r="F1678" s="397" t="s">
        <v>4486</v>
      </c>
      <c r="G1678" s="397" t="s">
        <v>1146</v>
      </c>
      <c r="H1678" s="397" t="s">
        <v>1146</v>
      </c>
      <c r="I1678" s="397" t="s">
        <v>1146</v>
      </c>
      <c r="J1678" s="406"/>
      <c r="K1678" s="406">
        <v>24848.84</v>
      </c>
      <c r="L1678" s="406">
        <v>-2957435.78</v>
      </c>
      <c r="M1678" s="406"/>
    </row>
    <row r="1679" spans="1:13" ht="12.2" hidden="1" customHeight="1" outlineLevel="2" x14ac:dyDescent="0.2">
      <c r="A1679" s="397" t="s">
        <v>4464</v>
      </c>
      <c r="B1679" s="397" t="s">
        <v>1209</v>
      </c>
      <c r="C1679" s="397" t="s">
        <v>4487</v>
      </c>
      <c r="D1679" s="397" t="s">
        <v>4473</v>
      </c>
      <c r="E1679" s="397" t="s">
        <v>1146</v>
      </c>
      <c r="F1679" s="397" t="s">
        <v>4488</v>
      </c>
      <c r="G1679" s="397" t="s">
        <v>1146</v>
      </c>
      <c r="H1679" s="397" t="s">
        <v>1146</v>
      </c>
      <c r="I1679" s="397" t="s">
        <v>1146</v>
      </c>
      <c r="J1679" s="406"/>
      <c r="K1679" s="406">
        <v>4514.6000000000004</v>
      </c>
      <c r="L1679" s="406">
        <v>-2961950.38</v>
      </c>
      <c r="M1679" s="406"/>
    </row>
    <row r="1680" spans="1:13" ht="12.2" hidden="1" customHeight="1" outlineLevel="2" x14ac:dyDescent="0.2">
      <c r="A1680" s="397" t="s">
        <v>4464</v>
      </c>
      <c r="B1680" s="397" t="s">
        <v>1212</v>
      </c>
      <c r="C1680" s="397" t="s">
        <v>1216</v>
      </c>
      <c r="D1680" s="397" t="s">
        <v>1217</v>
      </c>
      <c r="E1680" s="397" t="s">
        <v>1146</v>
      </c>
      <c r="F1680" s="397" t="s">
        <v>4489</v>
      </c>
      <c r="G1680" s="397" t="s">
        <v>1146</v>
      </c>
      <c r="H1680" s="397" t="s">
        <v>1146</v>
      </c>
      <c r="I1680" s="397" t="s">
        <v>1146</v>
      </c>
      <c r="J1680" s="406"/>
      <c r="K1680" s="406">
        <v>11.29</v>
      </c>
      <c r="L1680" s="406">
        <v>-2961961.67</v>
      </c>
      <c r="M1680" s="406"/>
    </row>
    <row r="1681" spans="1:13" ht="12.2" hidden="1" customHeight="1" outlineLevel="2" x14ac:dyDescent="0.2">
      <c r="A1681" s="397" t="s">
        <v>4464</v>
      </c>
      <c r="B1681" s="397" t="s">
        <v>1212</v>
      </c>
      <c r="C1681" s="397" t="s">
        <v>1219</v>
      </c>
      <c r="D1681" s="397" t="s">
        <v>1220</v>
      </c>
      <c r="E1681" s="397" t="s">
        <v>1146</v>
      </c>
      <c r="F1681" s="397" t="s">
        <v>4490</v>
      </c>
      <c r="G1681" s="397" t="s">
        <v>1146</v>
      </c>
      <c r="H1681" s="397" t="s">
        <v>1146</v>
      </c>
      <c r="I1681" s="397" t="s">
        <v>1146</v>
      </c>
      <c r="J1681" s="406"/>
      <c r="K1681" s="406">
        <v>8.98</v>
      </c>
      <c r="L1681" s="406">
        <v>-2961970.65</v>
      </c>
      <c r="M1681" s="406"/>
    </row>
    <row r="1682" spans="1:13" ht="12.2" hidden="1" customHeight="1" outlineLevel="2" x14ac:dyDescent="0.2">
      <c r="A1682" s="397" t="s">
        <v>4464</v>
      </c>
      <c r="B1682" s="397" t="s">
        <v>1227</v>
      </c>
      <c r="C1682" s="397" t="s">
        <v>4491</v>
      </c>
      <c r="D1682" s="397" t="s">
        <v>4466</v>
      </c>
      <c r="E1682" s="397" t="s">
        <v>1146</v>
      </c>
      <c r="F1682" s="397" t="s">
        <v>4492</v>
      </c>
      <c r="G1682" s="397" t="s">
        <v>1146</v>
      </c>
      <c r="H1682" s="397" t="s">
        <v>1146</v>
      </c>
      <c r="I1682" s="397" t="s">
        <v>1146</v>
      </c>
      <c r="J1682" s="406"/>
      <c r="K1682" s="406">
        <v>6592.1</v>
      </c>
      <c r="L1682" s="406">
        <v>-2968562.75</v>
      </c>
      <c r="M1682" s="406"/>
    </row>
    <row r="1683" spans="1:13" ht="12.2" hidden="1" customHeight="1" outlineLevel="2" x14ac:dyDescent="0.2">
      <c r="A1683" s="397" t="s">
        <v>4464</v>
      </c>
      <c r="B1683" s="397" t="s">
        <v>1227</v>
      </c>
      <c r="C1683" s="397" t="s">
        <v>4493</v>
      </c>
      <c r="D1683" s="397" t="s">
        <v>4494</v>
      </c>
      <c r="E1683" s="397" t="s">
        <v>1146</v>
      </c>
      <c r="F1683" s="397" t="s">
        <v>4495</v>
      </c>
      <c r="G1683" s="397" t="s">
        <v>1146</v>
      </c>
      <c r="H1683" s="397" t="s">
        <v>1146</v>
      </c>
      <c r="I1683" s="397" t="s">
        <v>1146</v>
      </c>
      <c r="J1683" s="406"/>
      <c r="K1683" s="406">
        <v>4524.8</v>
      </c>
      <c r="L1683" s="406">
        <v>-2973087.55</v>
      </c>
      <c r="M1683" s="406"/>
    </row>
    <row r="1684" spans="1:13" ht="12.2" hidden="1" customHeight="1" outlineLevel="2" x14ac:dyDescent="0.2">
      <c r="A1684" s="397" t="s">
        <v>4464</v>
      </c>
      <c r="B1684" s="397" t="s">
        <v>1245</v>
      </c>
      <c r="C1684" s="397" t="s">
        <v>4496</v>
      </c>
      <c r="D1684" s="397" t="s">
        <v>4497</v>
      </c>
      <c r="E1684" s="397" t="s">
        <v>1146</v>
      </c>
      <c r="F1684" s="397" t="s">
        <v>4498</v>
      </c>
      <c r="G1684" s="397" t="s">
        <v>1146</v>
      </c>
      <c r="H1684" s="397" t="s">
        <v>1146</v>
      </c>
      <c r="I1684" s="397" t="s">
        <v>1146</v>
      </c>
      <c r="J1684" s="406"/>
      <c r="K1684" s="406">
        <v>6802.8</v>
      </c>
      <c r="L1684" s="406">
        <v>-2979890.35</v>
      </c>
      <c r="M1684" s="406"/>
    </row>
    <row r="1685" spans="1:13" ht="12.2" hidden="1" customHeight="1" outlineLevel="2" x14ac:dyDescent="0.2">
      <c r="A1685" s="397" t="s">
        <v>4464</v>
      </c>
      <c r="B1685" s="397" t="s">
        <v>1245</v>
      </c>
      <c r="C1685" s="397" t="s">
        <v>4499</v>
      </c>
      <c r="D1685" s="397" t="s">
        <v>4473</v>
      </c>
      <c r="E1685" s="397" t="s">
        <v>1146</v>
      </c>
      <c r="F1685" s="397" t="s">
        <v>4500</v>
      </c>
      <c r="G1685" s="397" t="s">
        <v>1146</v>
      </c>
      <c r="H1685" s="397" t="s">
        <v>1146</v>
      </c>
      <c r="I1685" s="397" t="s">
        <v>1146</v>
      </c>
      <c r="J1685" s="406"/>
      <c r="K1685" s="406">
        <v>5210.49</v>
      </c>
      <c r="L1685" s="406">
        <v>-2985100.84</v>
      </c>
      <c r="M1685" s="406"/>
    </row>
    <row r="1686" spans="1:13" ht="12.2" hidden="1" customHeight="1" outlineLevel="2" x14ac:dyDescent="0.2">
      <c r="A1686" s="397" t="s">
        <v>4464</v>
      </c>
      <c r="B1686" s="397" t="s">
        <v>1251</v>
      </c>
      <c r="C1686" s="397" t="s">
        <v>4501</v>
      </c>
      <c r="D1686" s="397" t="s">
        <v>4466</v>
      </c>
      <c r="E1686" s="397" t="s">
        <v>1146</v>
      </c>
      <c r="F1686" s="397" t="s">
        <v>4502</v>
      </c>
      <c r="G1686" s="397" t="s">
        <v>1146</v>
      </c>
      <c r="H1686" s="397" t="s">
        <v>1146</v>
      </c>
      <c r="I1686" s="397" t="s">
        <v>1146</v>
      </c>
      <c r="J1686" s="406"/>
      <c r="K1686" s="406">
        <v>1354.38</v>
      </c>
      <c r="L1686" s="406">
        <v>-2986455.22</v>
      </c>
      <c r="M1686" s="406"/>
    </row>
    <row r="1687" spans="1:13" ht="12.2" hidden="1" customHeight="1" outlineLevel="2" x14ac:dyDescent="0.2">
      <c r="A1687" s="397" t="s">
        <v>4464</v>
      </c>
      <c r="B1687" s="397" t="s">
        <v>1451</v>
      </c>
      <c r="C1687" s="397" t="s">
        <v>4503</v>
      </c>
      <c r="D1687" s="397" t="s">
        <v>4504</v>
      </c>
      <c r="E1687" s="397" t="s">
        <v>1146</v>
      </c>
      <c r="F1687" s="397" t="s">
        <v>4505</v>
      </c>
      <c r="G1687" s="397" t="s">
        <v>1146</v>
      </c>
      <c r="H1687" s="397" t="s">
        <v>1146</v>
      </c>
      <c r="I1687" s="397" t="s">
        <v>1146</v>
      </c>
      <c r="J1687" s="406"/>
      <c r="K1687" s="406">
        <v>694.84</v>
      </c>
      <c r="L1687" s="406">
        <v>-2987150.06</v>
      </c>
      <c r="M1687" s="406"/>
    </row>
    <row r="1688" spans="1:13" ht="12.2" hidden="1" customHeight="1" outlineLevel="2" x14ac:dyDescent="0.2">
      <c r="A1688" s="397" t="s">
        <v>4464</v>
      </c>
      <c r="B1688" s="397" t="s">
        <v>1267</v>
      </c>
      <c r="C1688" s="397" t="s">
        <v>4506</v>
      </c>
      <c r="D1688" s="397" t="s">
        <v>4504</v>
      </c>
      <c r="E1688" s="397" t="s">
        <v>1146</v>
      </c>
      <c r="F1688" s="397" t="s">
        <v>4507</v>
      </c>
      <c r="G1688" s="397" t="s">
        <v>1146</v>
      </c>
      <c r="H1688" s="397" t="s">
        <v>1146</v>
      </c>
      <c r="I1688" s="397" t="s">
        <v>1146</v>
      </c>
      <c r="J1688" s="406"/>
      <c r="K1688" s="406">
        <v>448.55</v>
      </c>
      <c r="L1688" s="406">
        <v>-2987598.61</v>
      </c>
      <c r="M1688" s="406"/>
    </row>
    <row r="1689" spans="1:13" ht="12.2" hidden="1" customHeight="1" outlineLevel="2" x14ac:dyDescent="0.2">
      <c r="A1689" s="397" t="s">
        <v>4464</v>
      </c>
      <c r="B1689" s="397" t="s">
        <v>1474</v>
      </c>
      <c r="C1689" s="397" t="s">
        <v>4508</v>
      </c>
      <c r="D1689" s="397" t="s">
        <v>4504</v>
      </c>
      <c r="E1689" s="397" t="s">
        <v>1146</v>
      </c>
      <c r="F1689" s="397" t="s">
        <v>4509</v>
      </c>
      <c r="G1689" s="397" t="s">
        <v>1146</v>
      </c>
      <c r="H1689" s="397" t="s">
        <v>1146</v>
      </c>
      <c r="I1689" s="397" t="s">
        <v>1146</v>
      </c>
      <c r="J1689" s="406"/>
      <c r="K1689" s="406">
        <v>2293.83</v>
      </c>
      <c r="L1689" s="406">
        <v>-2989892.44</v>
      </c>
      <c r="M1689" s="406"/>
    </row>
    <row r="1690" spans="1:13" ht="12.2" hidden="1" customHeight="1" outlineLevel="1" x14ac:dyDescent="0.2">
      <c r="A1690" s="407" t="s">
        <v>4510</v>
      </c>
      <c r="J1690" s="406">
        <f>SUBTOTAL(9,J1669:J1689)</f>
        <v>0</v>
      </c>
      <c r="K1690" s="406">
        <f>SUBTOTAL(9,K1669:K1689)</f>
        <v>0</v>
      </c>
      <c r="L1690" s="406">
        <f>SUBTOTAL(9,L1669:L1689)</f>
        <v>0</v>
      </c>
      <c r="M1690" s="406"/>
    </row>
    <row r="1691" spans="1:13" ht="12.2" hidden="1" customHeight="1" outlineLevel="2" x14ac:dyDescent="0.2">
      <c r="A1691" s="397" t="s">
        <v>4511</v>
      </c>
      <c r="B1691" s="397" t="s">
        <v>1491</v>
      </c>
      <c r="C1691" s="397" t="s">
        <v>4512</v>
      </c>
      <c r="D1691" s="397" t="s">
        <v>1399</v>
      </c>
      <c r="E1691" s="397" t="s">
        <v>1146</v>
      </c>
      <c r="F1691" s="397" t="s">
        <v>4513</v>
      </c>
      <c r="G1691" s="397" t="s">
        <v>1146</v>
      </c>
      <c r="H1691" s="397" t="s">
        <v>1146</v>
      </c>
      <c r="I1691" s="397" t="s">
        <v>1146</v>
      </c>
      <c r="J1691" s="406"/>
      <c r="K1691" s="406">
        <v>100</v>
      </c>
      <c r="L1691" s="406">
        <v>-3993124.78</v>
      </c>
      <c r="M1691" s="406"/>
    </row>
    <row r="1692" spans="1:13" ht="12.2" hidden="1" customHeight="1" outlineLevel="2" x14ac:dyDescent="0.2">
      <c r="A1692" s="397" t="s">
        <v>4511</v>
      </c>
      <c r="B1692" s="397" t="s">
        <v>1143</v>
      </c>
      <c r="C1692" s="397" t="s">
        <v>4514</v>
      </c>
      <c r="D1692" s="397" t="s">
        <v>4515</v>
      </c>
      <c r="E1692" s="397" t="s">
        <v>1146</v>
      </c>
      <c r="F1692" s="397" t="s">
        <v>4516</v>
      </c>
      <c r="G1692" s="397" t="s">
        <v>1146</v>
      </c>
      <c r="H1692" s="397" t="s">
        <v>1146</v>
      </c>
      <c r="I1692" s="397" t="s">
        <v>1146</v>
      </c>
      <c r="J1692" s="406"/>
      <c r="K1692" s="406">
        <v>1418.95</v>
      </c>
      <c r="L1692" s="406">
        <v>-3994543.73</v>
      </c>
      <c r="M1692" s="406"/>
    </row>
    <row r="1693" spans="1:13" ht="12.2" hidden="1" customHeight="1" outlineLevel="2" x14ac:dyDescent="0.2">
      <c r="A1693" s="397" t="s">
        <v>4511</v>
      </c>
      <c r="B1693" s="397" t="s">
        <v>1143</v>
      </c>
      <c r="C1693" s="397" t="s">
        <v>4517</v>
      </c>
      <c r="D1693" s="397" t="s">
        <v>4515</v>
      </c>
      <c r="E1693" s="397" t="s">
        <v>1146</v>
      </c>
      <c r="F1693" s="397" t="s">
        <v>4518</v>
      </c>
      <c r="G1693" s="397" t="s">
        <v>1146</v>
      </c>
      <c r="H1693" s="397" t="s">
        <v>1146</v>
      </c>
      <c r="I1693" s="397" t="s">
        <v>1146</v>
      </c>
      <c r="J1693" s="406"/>
      <c r="K1693" s="406">
        <v>73.25</v>
      </c>
      <c r="L1693" s="406">
        <v>-3994616.98</v>
      </c>
      <c r="M1693" s="406"/>
    </row>
    <row r="1694" spans="1:13" ht="12.2" hidden="1" customHeight="1" outlineLevel="2" x14ac:dyDescent="0.2">
      <c r="A1694" s="397" t="s">
        <v>4511</v>
      </c>
      <c r="B1694" s="397" t="s">
        <v>1156</v>
      </c>
      <c r="C1694" s="397" t="s">
        <v>1903</v>
      </c>
      <c r="D1694" s="397" t="s">
        <v>1904</v>
      </c>
      <c r="E1694" s="397" t="s">
        <v>1146</v>
      </c>
      <c r="F1694" s="397" t="s">
        <v>4519</v>
      </c>
      <c r="G1694" s="397" t="s">
        <v>1146</v>
      </c>
      <c r="H1694" s="397" t="s">
        <v>1146</v>
      </c>
      <c r="I1694" s="397" t="s">
        <v>1146</v>
      </c>
      <c r="J1694" s="406"/>
      <c r="K1694" s="406">
        <v>550.32000000000005</v>
      </c>
      <c r="L1694" s="406">
        <v>-3995167.3</v>
      </c>
      <c r="M1694" s="406"/>
    </row>
    <row r="1695" spans="1:13" ht="12.2" hidden="1" customHeight="1" outlineLevel="2" x14ac:dyDescent="0.2">
      <c r="A1695" s="397" t="s">
        <v>4511</v>
      </c>
      <c r="B1695" s="397" t="s">
        <v>1320</v>
      </c>
      <c r="C1695" s="397" t="s">
        <v>4520</v>
      </c>
      <c r="D1695" s="397" t="s">
        <v>4521</v>
      </c>
      <c r="E1695" s="397" t="s">
        <v>1146</v>
      </c>
      <c r="F1695" s="397" t="s">
        <v>4522</v>
      </c>
      <c r="G1695" s="397" t="s">
        <v>1146</v>
      </c>
      <c r="H1695" s="397" t="s">
        <v>1146</v>
      </c>
      <c r="I1695" s="397" t="s">
        <v>1146</v>
      </c>
      <c r="J1695" s="406"/>
      <c r="K1695" s="406">
        <v>93.54</v>
      </c>
      <c r="L1695" s="406">
        <v>-3995260.84</v>
      </c>
      <c r="M1695" s="406"/>
    </row>
    <row r="1696" spans="1:13" ht="12.2" hidden="1" customHeight="1" outlineLevel="2" x14ac:dyDescent="0.2">
      <c r="A1696" s="397" t="s">
        <v>4511</v>
      </c>
      <c r="B1696" s="397" t="s">
        <v>1320</v>
      </c>
      <c r="C1696" s="397" t="s">
        <v>3213</v>
      </c>
      <c r="D1696" s="397" t="s">
        <v>3214</v>
      </c>
      <c r="E1696" s="397" t="s">
        <v>1146</v>
      </c>
      <c r="F1696" s="397" t="s">
        <v>3215</v>
      </c>
      <c r="G1696" s="397" t="s">
        <v>1146</v>
      </c>
      <c r="H1696" s="397" t="s">
        <v>1146</v>
      </c>
      <c r="I1696" s="397" t="s">
        <v>1146</v>
      </c>
      <c r="J1696" s="406"/>
      <c r="K1696" s="406">
        <v>37.47</v>
      </c>
      <c r="L1696" s="406">
        <v>-3995298.31</v>
      </c>
      <c r="M1696" s="406"/>
    </row>
    <row r="1697" spans="1:13" ht="12.2" hidden="1" customHeight="1" outlineLevel="2" x14ac:dyDescent="0.2">
      <c r="A1697" s="397" t="s">
        <v>4511</v>
      </c>
      <c r="B1697" s="397" t="s">
        <v>1327</v>
      </c>
      <c r="C1697" s="397" t="s">
        <v>4523</v>
      </c>
      <c r="D1697" s="397" t="s">
        <v>4524</v>
      </c>
      <c r="E1697" s="397" t="s">
        <v>1146</v>
      </c>
      <c r="F1697" s="397" t="s">
        <v>4525</v>
      </c>
      <c r="G1697" s="397" t="s">
        <v>1146</v>
      </c>
      <c r="H1697" s="397" t="s">
        <v>1146</v>
      </c>
      <c r="I1697" s="397" t="s">
        <v>1146</v>
      </c>
      <c r="J1697" s="406"/>
      <c r="K1697" s="406">
        <v>156.55000000000001</v>
      </c>
      <c r="L1697" s="406">
        <v>-3995454.86</v>
      </c>
      <c r="M1697" s="406"/>
    </row>
    <row r="1698" spans="1:13" ht="12.2" hidden="1" customHeight="1" outlineLevel="2" x14ac:dyDescent="0.2">
      <c r="A1698" s="397" t="s">
        <v>4511</v>
      </c>
      <c r="B1698" s="397" t="s">
        <v>1327</v>
      </c>
      <c r="C1698" s="397" t="s">
        <v>4219</v>
      </c>
      <c r="D1698" s="397" t="s">
        <v>1904</v>
      </c>
      <c r="E1698" s="397" t="s">
        <v>1146</v>
      </c>
      <c r="F1698" s="397" t="s">
        <v>4526</v>
      </c>
      <c r="G1698" s="397" t="s">
        <v>1146</v>
      </c>
      <c r="H1698" s="397" t="s">
        <v>1146</v>
      </c>
      <c r="I1698" s="397" t="s">
        <v>1146</v>
      </c>
      <c r="J1698" s="406"/>
      <c r="K1698" s="406">
        <v>68.069999999999993</v>
      </c>
      <c r="L1698" s="406">
        <v>-3995522.93</v>
      </c>
      <c r="M1698" s="406"/>
    </row>
    <row r="1699" spans="1:13" ht="12.2" hidden="1" customHeight="1" outlineLevel="2" x14ac:dyDescent="0.2">
      <c r="A1699" s="397" t="s">
        <v>4511</v>
      </c>
      <c r="B1699" s="397" t="s">
        <v>1165</v>
      </c>
      <c r="C1699" s="397" t="s">
        <v>4527</v>
      </c>
      <c r="D1699" s="397" t="s">
        <v>4521</v>
      </c>
      <c r="E1699" s="397" t="s">
        <v>1146</v>
      </c>
      <c r="F1699" s="397" t="s">
        <v>4528</v>
      </c>
      <c r="G1699" s="397" t="s">
        <v>1146</v>
      </c>
      <c r="H1699" s="397" t="s">
        <v>1146</v>
      </c>
      <c r="I1699" s="397" t="s">
        <v>1146</v>
      </c>
      <c r="J1699" s="406"/>
      <c r="K1699" s="406">
        <v>15.93</v>
      </c>
      <c r="L1699" s="406">
        <v>-3995538.86</v>
      </c>
      <c r="M1699" s="406"/>
    </row>
    <row r="1700" spans="1:13" ht="12.2" hidden="1" customHeight="1" outlineLevel="2" x14ac:dyDescent="0.2">
      <c r="A1700" s="397" t="s">
        <v>4511</v>
      </c>
      <c r="B1700" s="397" t="s">
        <v>1165</v>
      </c>
      <c r="C1700" s="397" t="s">
        <v>1530</v>
      </c>
      <c r="D1700" s="397" t="s">
        <v>1531</v>
      </c>
      <c r="E1700" s="397" t="s">
        <v>1146</v>
      </c>
      <c r="F1700" s="397" t="s">
        <v>4529</v>
      </c>
      <c r="G1700" s="397" t="s">
        <v>1146</v>
      </c>
      <c r="H1700" s="397" t="s">
        <v>1146</v>
      </c>
      <c r="I1700" s="397" t="s">
        <v>1146</v>
      </c>
      <c r="J1700" s="406"/>
      <c r="K1700" s="406">
        <v>36.33</v>
      </c>
      <c r="L1700" s="406">
        <v>-3995575.19</v>
      </c>
      <c r="M1700" s="406"/>
    </row>
    <row r="1701" spans="1:13" ht="12.2" hidden="1" customHeight="1" outlineLevel="2" x14ac:dyDescent="0.2">
      <c r="A1701" s="397" t="s">
        <v>4511</v>
      </c>
      <c r="B1701" s="397" t="s">
        <v>1165</v>
      </c>
      <c r="C1701" s="397" t="s">
        <v>1963</v>
      </c>
      <c r="D1701" s="397" t="s">
        <v>1964</v>
      </c>
      <c r="E1701" s="397" t="s">
        <v>1146</v>
      </c>
      <c r="F1701" s="397" t="s">
        <v>4530</v>
      </c>
      <c r="G1701" s="397" t="s">
        <v>1146</v>
      </c>
      <c r="H1701" s="397" t="s">
        <v>1146</v>
      </c>
      <c r="I1701" s="397" t="s">
        <v>1146</v>
      </c>
      <c r="J1701" s="406"/>
      <c r="K1701" s="406">
        <v>36.549999999999997</v>
      </c>
      <c r="L1701" s="406">
        <v>-3995611.74</v>
      </c>
      <c r="M1701" s="406"/>
    </row>
    <row r="1702" spans="1:13" ht="12.2" hidden="1" customHeight="1" outlineLevel="2" x14ac:dyDescent="0.2">
      <c r="A1702" s="397" t="s">
        <v>4511</v>
      </c>
      <c r="B1702" s="397" t="s">
        <v>1165</v>
      </c>
      <c r="C1702" s="397" t="s">
        <v>4531</v>
      </c>
      <c r="D1702" s="397" t="s">
        <v>4521</v>
      </c>
      <c r="E1702" s="397" t="s">
        <v>1146</v>
      </c>
      <c r="F1702" s="397" t="s">
        <v>4532</v>
      </c>
      <c r="G1702" s="397" t="s">
        <v>1146</v>
      </c>
      <c r="H1702" s="397" t="s">
        <v>1146</v>
      </c>
      <c r="I1702" s="397" t="s">
        <v>1146</v>
      </c>
      <c r="J1702" s="406"/>
      <c r="K1702" s="406">
        <v>659.21</v>
      </c>
      <c r="L1702" s="406">
        <v>-3996270.95</v>
      </c>
      <c r="M1702" s="406"/>
    </row>
    <row r="1703" spans="1:13" ht="12.2" hidden="1" customHeight="1" outlineLevel="2" x14ac:dyDescent="0.2">
      <c r="A1703" s="397" t="s">
        <v>4511</v>
      </c>
      <c r="B1703" s="397" t="s">
        <v>1182</v>
      </c>
      <c r="C1703" s="397" t="s">
        <v>2033</v>
      </c>
      <c r="D1703" s="397" t="s">
        <v>1399</v>
      </c>
      <c r="E1703" s="397" t="s">
        <v>1146</v>
      </c>
      <c r="F1703" s="397" t="s">
        <v>4533</v>
      </c>
      <c r="G1703" s="397" t="s">
        <v>1146</v>
      </c>
      <c r="H1703" s="397" t="s">
        <v>1146</v>
      </c>
      <c r="I1703" s="397" t="s">
        <v>1146</v>
      </c>
      <c r="J1703" s="406"/>
      <c r="K1703" s="406">
        <v>182</v>
      </c>
      <c r="L1703" s="406">
        <v>-3996452.95</v>
      </c>
      <c r="M1703" s="406"/>
    </row>
    <row r="1704" spans="1:13" ht="12.2" hidden="1" customHeight="1" outlineLevel="2" x14ac:dyDescent="0.2">
      <c r="A1704" s="397" t="s">
        <v>4511</v>
      </c>
      <c r="B1704" s="397" t="s">
        <v>1569</v>
      </c>
      <c r="C1704" s="397" t="s">
        <v>3499</v>
      </c>
      <c r="D1704" s="397" t="s">
        <v>1982</v>
      </c>
      <c r="E1704" s="397" t="s">
        <v>1146</v>
      </c>
      <c r="F1704" s="397" t="s">
        <v>4534</v>
      </c>
      <c r="G1704" s="397" t="s">
        <v>1146</v>
      </c>
      <c r="H1704" s="397" t="s">
        <v>1146</v>
      </c>
      <c r="I1704" s="397" t="s">
        <v>1146</v>
      </c>
      <c r="J1704" s="406"/>
      <c r="K1704" s="406">
        <v>1046.3599999999999</v>
      </c>
      <c r="L1704" s="406">
        <v>-3997499.31</v>
      </c>
      <c r="M1704" s="406"/>
    </row>
    <row r="1705" spans="1:13" ht="12.2" hidden="1" customHeight="1" outlineLevel="2" x14ac:dyDescent="0.2">
      <c r="A1705" s="397" t="s">
        <v>4511</v>
      </c>
      <c r="B1705" s="397" t="s">
        <v>1569</v>
      </c>
      <c r="C1705" s="397" t="s">
        <v>4535</v>
      </c>
      <c r="D1705" s="397" t="s">
        <v>4515</v>
      </c>
      <c r="E1705" s="397" t="s">
        <v>1146</v>
      </c>
      <c r="F1705" s="397" t="s">
        <v>4536</v>
      </c>
      <c r="G1705" s="397" t="s">
        <v>1146</v>
      </c>
      <c r="H1705" s="397" t="s">
        <v>1146</v>
      </c>
      <c r="I1705" s="397" t="s">
        <v>1146</v>
      </c>
      <c r="J1705" s="406"/>
      <c r="K1705" s="406">
        <v>1422.1</v>
      </c>
      <c r="L1705" s="406">
        <v>-3998921.41</v>
      </c>
      <c r="M1705" s="406"/>
    </row>
    <row r="1706" spans="1:13" ht="12.2" hidden="1" customHeight="1" outlineLevel="2" x14ac:dyDescent="0.2">
      <c r="A1706" s="397" t="s">
        <v>4511</v>
      </c>
      <c r="B1706" s="397" t="s">
        <v>1569</v>
      </c>
      <c r="C1706" s="397" t="s">
        <v>4537</v>
      </c>
      <c r="D1706" s="397" t="s">
        <v>4515</v>
      </c>
      <c r="E1706" s="397" t="s">
        <v>1146</v>
      </c>
      <c r="F1706" s="397" t="s">
        <v>4538</v>
      </c>
      <c r="G1706" s="397" t="s">
        <v>1146</v>
      </c>
      <c r="H1706" s="397" t="s">
        <v>1146</v>
      </c>
      <c r="I1706" s="397" t="s">
        <v>1146</v>
      </c>
      <c r="J1706" s="406"/>
      <c r="K1706" s="406">
        <v>158.01</v>
      </c>
      <c r="L1706" s="406">
        <v>-3999079.42</v>
      </c>
      <c r="M1706" s="406"/>
    </row>
    <row r="1707" spans="1:13" ht="12.2" hidden="1" customHeight="1" outlineLevel="2" x14ac:dyDescent="0.2">
      <c r="A1707" s="397" t="s">
        <v>4511</v>
      </c>
      <c r="B1707" s="397" t="s">
        <v>1363</v>
      </c>
      <c r="C1707" s="397" t="s">
        <v>4539</v>
      </c>
      <c r="D1707" s="397" t="s">
        <v>4521</v>
      </c>
      <c r="E1707" s="397" t="s">
        <v>1146</v>
      </c>
      <c r="F1707" s="397" t="s">
        <v>4540</v>
      </c>
      <c r="G1707" s="397" t="s">
        <v>1146</v>
      </c>
      <c r="H1707" s="397" t="s">
        <v>1146</v>
      </c>
      <c r="I1707" s="397" t="s">
        <v>1146</v>
      </c>
      <c r="J1707" s="406"/>
      <c r="K1707" s="406">
        <v>222.12</v>
      </c>
      <c r="L1707" s="406">
        <v>-3999301.54</v>
      </c>
      <c r="M1707" s="406"/>
    </row>
    <row r="1708" spans="1:13" ht="12.2" hidden="1" customHeight="1" outlineLevel="2" x14ac:dyDescent="0.2">
      <c r="A1708" s="397" t="s">
        <v>4511</v>
      </c>
      <c r="B1708" s="397" t="s">
        <v>1369</v>
      </c>
      <c r="C1708" s="397" t="s">
        <v>4541</v>
      </c>
      <c r="D1708" s="397" t="s">
        <v>4521</v>
      </c>
      <c r="E1708" s="397" t="s">
        <v>1146</v>
      </c>
      <c r="F1708" s="397" t="s">
        <v>4542</v>
      </c>
      <c r="G1708" s="397" t="s">
        <v>1146</v>
      </c>
      <c r="H1708" s="397" t="s">
        <v>1146</v>
      </c>
      <c r="I1708" s="397" t="s">
        <v>1146</v>
      </c>
      <c r="J1708" s="406"/>
      <c r="K1708" s="406">
        <v>22.51</v>
      </c>
      <c r="L1708" s="406">
        <v>-3999324.05</v>
      </c>
      <c r="M1708" s="406"/>
    </row>
    <row r="1709" spans="1:13" ht="12.2" hidden="1" customHeight="1" outlineLevel="2" x14ac:dyDescent="0.2">
      <c r="A1709" s="397" t="s">
        <v>4511</v>
      </c>
      <c r="B1709" s="397" t="s">
        <v>1369</v>
      </c>
      <c r="C1709" s="397" t="s">
        <v>4543</v>
      </c>
      <c r="D1709" s="397" t="s">
        <v>1904</v>
      </c>
      <c r="E1709" s="397" t="s">
        <v>1146</v>
      </c>
      <c r="F1709" s="397" t="s">
        <v>4544</v>
      </c>
      <c r="G1709" s="397" t="s">
        <v>1146</v>
      </c>
      <c r="H1709" s="397" t="s">
        <v>1146</v>
      </c>
      <c r="I1709" s="397" t="s">
        <v>1146</v>
      </c>
      <c r="J1709" s="406"/>
      <c r="K1709" s="406">
        <v>1200</v>
      </c>
      <c r="L1709" s="406">
        <v>-4000524.05</v>
      </c>
      <c r="M1709" s="406"/>
    </row>
    <row r="1710" spans="1:13" ht="12.2" hidden="1" customHeight="1" outlineLevel="2" x14ac:dyDescent="0.2">
      <c r="A1710" s="397" t="s">
        <v>4511</v>
      </c>
      <c r="B1710" s="397" t="s">
        <v>1209</v>
      </c>
      <c r="C1710" s="397" t="s">
        <v>1376</v>
      </c>
      <c r="D1710" s="397" t="s">
        <v>1377</v>
      </c>
      <c r="E1710" s="397" t="s">
        <v>1146</v>
      </c>
      <c r="F1710" s="397" t="s">
        <v>1378</v>
      </c>
      <c r="G1710" s="397" t="s">
        <v>1146</v>
      </c>
      <c r="H1710" s="397" t="s">
        <v>1146</v>
      </c>
      <c r="I1710" s="397" t="s">
        <v>1146</v>
      </c>
      <c r="J1710" s="406"/>
      <c r="K1710" s="406">
        <v>288.18</v>
      </c>
      <c r="L1710" s="406">
        <v>-4000812.23</v>
      </c>
      <c r="M1710" s="406"/>
    </row>
    <row r="1711" spans="1:13" ht="12.2" hidden="1" customHeight="1" outlineLevel="2" x14ac:dyDescent="0.2">
      <c r="A1711" s="397" t="s">
        <v>4511</v>
      </c>
      <c r="B1711" s="397" t="s">
        <v>1212</v>
      </c>
      <c r="C1711" s="397" t="s">
        <v>4545</v>
      </c>
      <c r="D1711" s="397" t="s">
        <v>4546</v>
      </c>
      <c r="E1711" s="397" t="s">
        <v>1146</v>
      </c>
      <c r="F1711" s="397" t="s">
        <v>4547</v>
      </c>
      <c r="G1711" s="397" t="s">
        <v>1146</v>
      </c>
      <c r="H1711" s="397" t="s">
        <v>1146</v>
      </c>
      <c r="I1711" s="397" t="s">
        <v>1146</v>
      </c>
      <c r="J1711" s="406"/>
      <c r="K1711" s="406">
        <v>5.75</v>
      </c>
      <c r="L1711" s="406">
        <v>-4000817.98</v>
      </c>
      <c r="M1711" s="406"/>
    </row>
    <row r="1712" spans="1:13" ht="12.2" hidden="1" customHeight="1" outlineLevel="2" x14ac:dyDescent="0.2">
      <c r="A1712" s="397" t="s">
        <v>4511</v>
      </c>
      <c r="B1712" s="397" t="s">
        <v>1212</v>
      </c>
      <c r="C1712" s="397" t="s">
        <v>4545</v>
      </c>
      <c r="D1712" s="397" t="s">
        <v>4546</v>
      </c>
      <c r="E1712" s="397" t="s">
        <v>1146</v>
      </c>
      <c r="F1712" s="397" t="s">
        <v>4548</v>
      </c>
      <c r="G1712" s="397" t="s">
        <v>1146</v>
      </c>
      <c r="H1712" s="397" t="s">
        <v>1146</v>
      </c>
      <c r="I1712" s="397" t="s">
        <v>1146</v>
      </c>
      <c r="J1712" s="406"/>
      <c r="K1712" s="406">
        <v>89.09</v>
      </c>
      <c r="L1712" s="406">
        <v>-4000907.07</v>
      </c>
      <c r="M1712" s="406"/>
    </row>
    <row r="1713" spans="1:13" ht="12.2" hidden="1" customHeight="1" outlineLevel="2" x14ac:dyDescent="0.2">
      <c r="A1713" s="397" t="s">
        <v>4511</v>
      </c>
      <c r="B1713" s="397" t="s">
        <v>1212</v>
      </c>
      <c r="C1713" s="397" t="s">
        <v>4545</v>
      </c>
      <c r="D1713" s="397" t="s">
        <v>4546</v>
      </c>
      <c r="E1713" s="397" t="s">
        <v>1146</v>
      </c>
      <c r="F1713" s="397" t="s">
        <v>4549</v>
      </c>
      <c r="G1713" s="397" t="s">
        <v>1146</v>
      </c>
      <c r="H1713" s="397" t="s">
        <v>1146</v>
      </c>
      <c r="I1713" s="397" t="s">
        <v>1146</v>
      </c>
      <c r="J1713" s="406"/>
      <c r="K1713" s="406">
        <v>41.72</v>
      </c>
      <c r="L1713" s="406">
        <v>-4000948.79</v>
      </c>
      <c r="M1713" s="406"/>
    </row>
    <row r="1714" spans="1:13" ht="12.2" hidden="1" customHeight="1" outlineLevel="2" x14ac:dyDescent="0.2">
      <c r="A1714" s="397" t="s">
        <v>4511</v>
      </c>
      <c r="B1714" s="397" t="s">
        <v>1212</v>
      </c>
      <c r="C1714" s="397" t="s">
        <v>4545</v>
      </c>
      <c r="D1714" s="397" t="s">
        <v>4546</v>
      </c>
      <c r="E1714" s="397" t="s">
        <v>1146</v>
      </c>
      <c r="F1714" s="397" t="s">
        <v>4550</v>
      </c>
      <c r="G1714" s="397" t="s">
        <v>1146</v>
      </c>
      <c r="H1714" s="397" t="s">
        <v>1146</v>
      </c>
      <c r="I1714" s="397" t="s">
        <v>1146</v>
      </c>
      <c r="J1714" s="406"/>
      <c r="K1714" s="406">
        <v>41.72</v>
      </c>
      <c r="L1714" s="406">
        <v>-4000990.51</v>
      </c>
      <c r="M1714" s="406"/>
    </row>
    <row r="1715" spans="1:13" ht="12.2" hidden="1" customHeight="1" outlineLevel="2" x14ac:dyDescent="0.2">
      <c r="A1715" s="397" t="s">
        <v>4511</v>
      </c>
      <c r="B1715" s="397" t="s">
        <v>1212</v>
      </c>
      <c r="C1715" s="397" t="s">
        <v>4545</v>
      </c>
      <c r="D1715" s="397" t="s">
        <v>4546</v>
      </c>
      <c r="E1715" s="397" t="s">
        <v>1146</v>
      </c>
      <c r="F1715" s="397" t="s">
        <v>4551</v>
      </c>
      <c r="G1715" s="397" t="s">
        <v>1146</v>
      </c>
      <c r="H1715" s="397" t="s">
        <v>1146</v>
      </c>
      <c r="I1715" s="397" t="s">
        <v>1146</v>
      </c>
      <c r="J1715" s="406"/>
      <c r="K1715" s="406">
        <v>45.14</v>
      </c>
      <c r="L1715" s="406">
        <v>-4001035.65</v>
      </c>
      <c r="M1715" s="406"/>
    </row>
    <row r="1716" spans="1:13" ht="12.2" hidden="1" customHeight="1" outlineLevel="2" x14ac:dyDescent="0.2">
      <c r="A1716" s="397" t="s">
        <v>4511</v>
      </c>
      <c r="B1716" s="397" t="s">
        <v>1212</v>
      </c>
      <c r="C1716" s="397" t="s">
        <v>1216</v>
      </c>
      <c r="D1716" s="397" t="s">
        <v>1217</v>
      </c>
      <c r="E1716" s="397" t="s">
        <v>1146</v>
      </c>
      <c r="F1716" s="397" t="s">
        <v>4552</v>
      </c>
      <c r="G1716" s="397" t="s">
        <v>1146</v>
      </c>
      <c r="H1716" s="397" t="s">
        <v>1146</v>
      </c>
      <c r="I1716" s="397" t="s">
        <v>1146</v>
      </c>
      <c r="J1716" s="406"/>
      <c r="K1716" s="406">
        <v>45.15</v>
      </c>
      <c r="L1716" s="406">
        <v>-4001080.8</v>
      </c>
      <c r="M1716" s="406"/>
    </row>
    <row r="1717" spans="1:13" ht="12.2" hidden="1" customHeight="1" outlineLevel="2" x14ac:dyDescent="0.2">
      <c r="A1717" s="397" t="s">
        <v>4511</v>
      </c>
      <c r="B1717" s="397" t="s">
        <v>1212</v>
      </c>
      <c r="C1717" s="397" t="s">
        <v>2678</v>
      </c>
      <c r="D1717" s="397" t="s">
        <v>2679</v>
      </c>
      <c r="E1717" s="397" t="s">
        <v>1146</v>
      </c>
      <c r="F1717" s="397" t="s">
        <v>4553</v>
      </c>
      <c r="G1717" s="397" t="s">
        <v>1146</v>
      </c>
      <c r="H1717" s="397" t="s">
        <v>1146</v>
      </c>
      <c r="I1717" s="397" t="s">
        <v>1146</v>
      </c>
      <c r="J1717" s="406"/>
      <c r="K1717" s="406">
        <v>1</v>
      </c>
      <c r="L1717" s="406">
        <v>-4001081.8</v>
      </c>
      <c r="M1717" s="406"/>
    </row>
    <row r="1718" spans="1:13" ht="12.2" hidden="1" customHeight="1" outlineLevel="2" x14ac:dyDescent="0.2">
      <c r="A1718" s="397" t="s">
        <v>4511</v>
      </c>
      <c r="B1718" s="397" t="s">
        <v>1212</v>
      </c>
      <c r="C1718" s="397" t="s">
        <v>1612</v>
      </c>
      <c r="D1718" s="397" t="s">
        <v>1613</v>
      </c>
      <c r="E1718" s="397" t="s">
        <v>1146</v>
      </c>
      <c r="F1718" s="397" t="s">
        <v>4554</v>
      </c>
      <c r="G1718" s="397" t="s">
        <v>1146</v>
      </c>
      <c r="H1718" s="397" t="s">
        <v>1146</v>
      </c>
      <c r="I1718" s="397" t="s">
        <v>1146</v>
      </c>
      <c r="J1718" s="406"/>
      <c r="K1718" s="406">
        <v>17.88</v>
      </c>
      <c r="L1718" s="406">
        <v>-4001099.68</v>
      </c>
      <c r="M1718" s="406"/>
    </row>
    <row r="1719" spans="1:13" ht="12.2" hidden="1" customHeight="1" outlineLevel="2" x14ac:dyDescent="0.2">
      <c r="A1719" s="397" t="s">
        <v>4511</v>
      </c>
      <c r="B1719" s="397" t="s">
        <v>1212</v>
      </c>
      <c r="C1719" s="397" t="s">
        <v>3578</v>
      </c>
      <c r="D1719" s="397" t="s">
        <v>1904</v>
      </c>
      <c r="E1719" s="397" t="s">
        <v>1146</v>
      </c>
      <c r="F1719" s="397" t="s">
        <v>4555</v>
      </c>
      <c r="G1719" s="397" t="s">
        <v>1146</v>
      </c>
      <c r="H1719" s="397" t="s">
        <v>1146</v>
      </c>
      <c r="I1719" s="397" t="s">
        <v>1146</v>
      </c>
      <c r="J1719" s="406"/>
      <c r="K1719" s="406">
        <v>95.12</v>
      </c>
      <c r="L1719" s="406">
        <v>-4001194.8</v>
      </c>
      <c r="M1719" s="406"/>
    </row>
    <row r="1720" spans="1:13" ht="12.2" hidden="1" customHeight="1" outlineLevel="2" x14ac:dyDescent="0.2">
      <c r="A1720" s="397" t="s">
        <v>4511</v>
      </c>
      <c r="B1720" s="397" t="s">
        <v>1394</v>
      </c>
      <c r="C1720" s="397" t="s">
        <v>1398</v>
      </c>
      <c r="D1720" s="397" t="s">
        <v>1399</v>
      </c>
      <c r="E1720" s="397" t="s">
        <v>1146</v>
      </c>
      <c r="F1720" s="397" t="s">
        <v>4556</v>
      </c>
      <c r="G1720" s="397" t="s">
        <v>1146</v>
      </c>
      <c r="H1720" s="397" t="s">
        <v>1146</v>
      </c>
      <c r="I1720" s="397" t="s">
        <v>1146</v>
      </c>
      <c r="J1720" s="406"/>
      <c r="K1720" s="406">
        <v>296.29000000000002</v>
      </c>
      <c r="L1720" s="406">
        <v>-4001491.09</v>
      </c>
      <c r="M1720" s="406"/>
    </row>
    <row r="1721" spans="1:13" ht="12.2" hidden="1" customHeight="1" outlineLevel="2" x14ac:dyDescent="0.2">
      <c r="A1721" s="397" t="s">
        <v>4511</v>
      </c>
      <c r="B1721" s="397" t="s">
        <v>1394</v>
      </c>
      <c r="C1721" s="397" t="s">
        <v>4557</v>
      </c>
      <c r="D1721" s="397" t="s">
        <v>4524</v>
      </c>
      <c r="E1721" s="397" t="s">
        <v>1146</v>
      </c>
      <c r="F1721" s="397" t="s">
        <v>4558</v>
      </c>
      <c r="G1721" s="397" t="s">
        <v>1146</v>
      </c>
      <c r="H1721" s="397" t="s">
        <v>1146</v>
      </c>
      <c r="I1721" s="397" t="s">
        <v>1146</v>
      </c>
      <c r="J1721" s="406"/>
      <c r="K1721" s="406">
        <v>316.74</v>
      </c>
      <c r="L1721" s="406">
        <v>-4001807.83</v>
      </c>
      <c r="M1721" s="406"/>
    </row>
    <row r="1722" spans="1:13" ht="12.2" hidden="1" customHeight="1" outlineLevel="2" x14ac:dyDescent="0.2">
      <c r="A1722" s="397" t="s">
        <v>4511</v>
      </c>
      <c r="B1722" s="397" t="s">
        <v>1403</v>
      </c>
      <c r="C1722" s="397" t="s">
        <v>4559</v>
      </c>
      <c r="D1722" s="397" t="s">
        <v>4524</v>
      </c>
      <c r="E1722" s="397" t="s">
        <v>1146</v>
      </c>
      <c r="F1722" s="397" t="s">
        <v>4560</v>
      </c>
      <c r="G1722" s="397" t="s">
        <v>1146</v>
      </c>
      <c r="H1722" s="397" t="s">
        <v>1146</v>
      </c>
      <c r="I1722" s="397" t="s">
        <v>1146</v>
      </c>
      <c r="J1722" s="406"/>
      <c r="K1722" s="406">
        <v>16.63</v>
      </c>
      <c r="L1722" s="406">
        <v>-4001824.46</v>
      </c>
      <c r="M1722" s="406"/>
    </row>
    <row r="1723" spans="1:13" ht="12.2" hidden="1" customHeight="1" outlineLevel="2" x14ac:dyDescent="0.2">
      <c r="A1723" s="397" t="s">
        <v>4511</v>
      </c>
      <c r="B1723" s="397" t="s">
        <v>1403</v>
      </c>
      <c r="C1723" s="397" t="s">
        <v>2205</v>
      </c>
      <c r="D1723" s="397" t="s">
        <v>1904</v>
      </c>
      <c r="E1723" s="397" t="s">
        <v>1146</v>
      </c>
      <c r="F1723" s="397" t="s">
        <v>4561</v>
      </c>
      <c r="G1723" s="397" t="s">
        <v>1146</v>
      </c>
      <c r="H1723" s="397" t="s">
        <v>1146</v>
      </c>
      <c r="I1723" s="397" t="s">
        <v>1146</v>
      </c>
      <c r="J1723" s="406"/>
      <c r="K1723" s="406">
        <v>198.67</v>
      </c>
      <c r="L1723" s="406">
        <v>-4002023.13</v>
      </c>
      <c r="M1723" s="406"/>
    </row>
    <row r="1724" spans="1:13" ht="12.2" hidden="1" customHeight="1" outlineLevel="2" x14ac:dyDescent="0.2">
      <c r="A1724" s="397" t="s">
        <v>4511</v>
      </c>
      <c r="B1724" s="397" t="s">
        <v>1403</v>
      </c>
      <c r="C1724" s="397" t="s">
        <v>4562</v>
      </c>
      <c r="D1724" s="397" t="s">
        <v>4563</v>
      </c>
      <c r="E1724" s="397" t="s">
        <v>1146</v>
      </c>
      <c r="F1724" s="397" t="s">
        <v>4564</v>
      </c>
      <c r="G1724" s="397" t="s">
        <v>1146</v>
      </c>
      <c r="H1724" s="397" t="s">
        <v>1146</v>
      </c>
      <c r="I1724" s="397" t="s">
        <v>1146</v>
      </c>
      <c r="J1724" s="406"/>
      <c r="K1724" s="406">
        <v>113.12</v>
      </c>
      <c r="L1724" s="406">
        <v>-4002136.25</v>
      </c>
      <c r="M1724" s="406"/>
    </row>
    <row r="1725" spans="1:13" ht="12.2" hidden="1" customHeight="1" outlineLevel="2" x14ac:dyDescent="0.2">
      <c r="A1725" s="397" t="s">
        <v>4511</v>
      </c>
      <c r="B1725" s="397" t="s">
        <v>1409</v>
      </c>
      <c r="C1725" s="397" t="s">
        <v>4565</v>
      </c>
      <c r="D1725" s="397" t="s">
        <v>4521</v>
      </c>
      <c r="E1725" s="397" t="s">
        <v>1146</v>
      </c>
      <c r="F1725" s="397" t="s">
        <v>4566</v>
      </c>
      <c r="G1725" s="397" t="s">
        <v>1146</v>
      </c>
      <c r="H1725" s="397" t="s">
        <v>1146</v>
      </c>
      <c r="I1725" s="397" t="s">
        <v>1146</v>
      </c>
      <c r="J1725" s="406"/>
      <c r="K1725" s="406">
        <v>8.57</v>
      </c>
      <c r="L1725" s="406">
        <v>-4002144.82</v>
      </c>
      <c r="M1725" s="406"/>
    </row>
    <row r="1726" spans="1:13" ht="12.2" hidden="1" customHeight="1" outlineLevel="2" x14ac:dyDescent="0.2">
      <c r="A1726" s="397" t="s">
        <v>4511</v>
      </c>
      <c r="B1726" s="397" t="s">
        <v>1409</v>
      </c>
      <c r="C1726" s="397" t="s">
        <v>4567</v>
      </c>
      <c r="D1726" s="397" t="s">
        <v>4515</v>
      </c>
      <c r="E1726" s="397" t="s">
        <v>1146</v>
      </c>
      <c r="F1726" s="397" t="s">
        <v>4568</v>
      </c>
      <c r="G1726" s="397" t="s">
        <v>1146</v>
      </c>
      <c r="H1726" s="397" t="s">
        <v>1146</v>
      </c>
      <c r="I1726" s="397" t="s">
        <v>1146</v>
      </c>
      <c r="J1726" s="406"/>
      <c r="K1726" s="406">
        <v>1425.31</v>
      </c>
      <c r="L1726" s="406">
        <v>-4003570.13</v>
      </c>
      <c r="M1726" s="406"/>
    </row>
    <row r="1727" spans="1:13" ht="12.2" hidden="1" customHeight="1" outlineLevel="2" x14ac:dyDescent="0.2">
      <c r="A1727" s="397" t="s">
        <v>4511</v>
      </c>
      <c r="B1727" s="397" t="s">
        <v>1409</v>
      </c>
      <c r="C1727" s="397" t="s">
        <v>4569</v>
      </c>
      <c r="D1727" s="397" t="s">
        <v>4515</v>
      </c>
      <c r="E1727" s="397" t="s">
        <v>1146</v>
      </c>
      <c r="F1727" s="397" t="s">
        <v>4570</v>
      </c>
      <c r="G1727" s="397" t="s">
        <v>1146</v>
      </c>
      <c r="H1727" s="397" t="s">
        <v>1146</v>
      </c>
      <c r="I1727" s="397" t="s">
        <v>1146</v>
      </c>
      <c r="J1727" s="406"/>
      <c r="K1727" s="406">
        <v>158.37</v>
      </c>
      <c r="L1727" s="406">
        <v>-4003728.5</v>
      </c>
      <c r="M1727" s="406"/>
    </row>
    <row r="1728" spans="1:13" ht="12.2" hidden="1" customHeight="1" outlineLevel="2" x14ac:dyDescent="0.2">
      <c r="A1728" s="397" t="s">
        <v>4511</v>
      </c>
      <c r="B1728" s="397" t="s">
        <v>1227</v>
      </c>
      <c r="C1728" s="397" t="s">
        <v>4571</v>
      </c>
      <c r="D1728" s="397" t="s">
        <v>4521</v>
      </c>
      <c r="E1728" s="397" t="s">
        <v>1146</v>
      </c>
      <c r="F1728" s="397" t="s">
        <v>4572</v>
      </c>
      <c r="G1728" s="397" t="s">
        <v>1146</v>
      </c>
      <c r="H1728" s="397" t="s">
        <v>1146</v>
      </c>
      <c r="I1728" s="397" t="s">
        <v>1146</v>
      </c>
      <c r="J1728" s="406"/>
      <c r="K1728" s="406">
        <v>0.68</v>
      </c>
      <c r="L1728" s="406">
        <v>-4003729.18</v>
      </c>
      <c r="M1728" s="406"/>
    </row>
    <row r="1729" spans="1:13" ht="12.2" hidden="1" customHeight="1" outlineLevel="2" x14ac:dyDescent="0.2">
      <c r="A1729" s="397" t="s">
        <v>4511</v>
      </c>
      <c r="B1729" s="397" t="s">
        <v>1308</v>
      </c>
      <c r="C1729" s="397" t="s">
        <v>4573</v>
      </c>
      <c r="D1729" s="397" t="s">
        <v>4574</v>
      </c>
      <c r="E1729" s="397" t="s">
        <v>1146</v>
      </c>
      <c r="F1729" s="397" t="s">
        <v>4575</v>
      </c>
      <c r="G1729" s="397" t="s">
        <v>1146</v>
      </c>
      <c r="H1729" s="397" t="s">
        <v>1146</v>
      </c>
      <c r="I1729" s="397" t="s">
        <v>1146</v>
      </c>
      <c r="J1729" s="406"/>
      <c r="K1729" s="406">
        <v>716.28</v>
      </c>
      <c r="L1729" s="406">
        <v>-4004445.46</v>
      </c>
      <c r="M1729" s="406"/>
    </row>
    <row r="1730" spans="1:13" ht="12.2" hidden="1" customHeight="1" outlineLevel="2" x14ac:dyDescent="0.2">
      <c r="A1730" s="397" t="s">
        <v>4511</v>
      </c>
      <c r="B1730" s="397" t="s">
        <v>1238</v>
      </c>
      <c r="C1730" s="397" t="s">
        <v>4576</v>
      </c>
      <c r="D1730" s="397" t="s">
        <v>3740</v>
      </c>
      <c r="E1730" s="397" t="s">
        <v>1146</v>
      </c>
      <c r="F1730" s="397" t="s">
        <v>4577</v>
      </c>
      <c r="G1730" s="397" t="s">
        <v>1146</v>
      </c>
      <c r="H1730" s="397" t="s">
        <v>1146</v>
      </c>
      <c r="I1730" s="397" t="s">
        <v>1146</v>
      </c>
      <c r="J1730" s="406"/>
      <c r="K1730" s="406">
        <v>728</v>
      </c>
      <c r="L1730" s="406">
        <v>-4005173.46</v>
      </c>
      <c r="M1730" s="406"/>
    </row>
    <row r="1731" spans="1:13" ht="12.2" hidden="1" customHeight="1" outlineLevel="2" x14ac:dyDescent="0.2">
      <c r="A1731" s="397" t="s">
        <v>4511</v>
      </c>
      <c r="B1731" s="397" t="s">
        <v>1238</v>
      </c>
      <c r="C1731" s="397" t="s">
        <v>4578</v>
      </c>
      <c r="D1731" s="397" t="s">
        <v>4524</v>
      </c>
      <c r="E1731" s="397" t="s">
        <v>1146</v>
      </c>
      <c r="F1731" s="397" t="s">
        <v>4579</v>
      </c>
      <c r="G1731" s="397" t="s">
        <v>1146</v>
      </c>
      <c r="H1731" s="397" t="s">
        <v>1146</v>
      </c>
      <c r="I1731" s="397" t="s">
        <v>1146</v>
      </c>
      <c r="J1731" s="406"/>
      <c r="K1731" s="406">
        <v>561.08000000000004</v>
      </c>
      <c r="L1731" s="406">
        <v>-4005734.54</v>
      </c>
      <c r="M1731" s="406"/>
    </row>
    <row r="1732" spans="1:13" ht="12.2" hidden="1" customHeight="1" outlineLevel="2" x14ac:dyDescent="0.2">
      <c r="A1732" s="397" t="s">
        <v>4511</v>
      </c>
      <c r="B1732" s="397" t="s">
        <v>1426</v>
      </c>
      <c r="C1732" s="397" t="s">
        <v>2301</v>
      </c>
      <c r="D1732" s="397" t="s">
        <v>1350</v>
      </c>
      <c r="E1732" s="397" t="s">
        <v>1146</v>
      </c>
      <c r="F1732" s="397" t="s">
        <v>2302</v>
      </c>
      <c r="G1732" s="397" t="s">
        <v>1146</v>
      </c>
      <c r="H1732" s="397" t="s">
        <v>1146</v>
      </c>
      <c r="I1732" s="397" t="s">
        <v>1146</v>
      </c>
      <c r="J1732" s="406"/>
      <c r="K1732" s="406">
        <v>378.99</v>
      </c>
      <c r="L1732" s="406">
        <v>-4006113.53</v>
      </c>
      <c r="M1732" s="406"/>
    </row>
    <row r="1733" spans="1:13" ht="12.2" hidden="1" customHeight="1" outlineLevel="2" x14ac:dyDescent="0.2">
      <c r="A1733" s="397" t="s">
        <v>4511</v>
      </c>
      <c r="B1733" s="397" t="s">
        <v>1426</v>
      </c>
      <c r="C1733" s="397" t="s">
        <v>4580</v>
      </c>
      <c r="D1733" s="397" t="s">
        <v>4521</v>
      </c>
      <c r="E1733" s="397" t="s">
        <v>1146</v>
      </c>
      <c r="F1733" s="397" t="s">
        <v>4581</v>
      </c>
      <c r="G1733" s="397" t="s">
        <v>1146</v>
      </c>
      <c r="H1733" s="397" t="s">
        <v>1146</v>
      </c>
      <c r="I1733" s="397" t="s">
        <v>1146</v>
      </c>
      <c r="J1733" s="406"/>
      <c r="K1733" s="406">
        <v>3.17</v>
      </c>
      <c r="L1733" s="406">
        <v>-4006116.7</v>
      </c>
      <c r="M1733" s="406"/>
    </row>
    <row r="1734" spans="1:13" ht="12.2" hidden="1" customHeight="1" outlineLevel="2" x14ac:dyDescent="0.2">
      <c r="A1734" s="397" t="s">
        <v>4511</v>
      </c>
      <c r="B1734" s="397" t="s">
        <v>1245</v>
      </c>
      <c r="C1734" s="397" t="s">
        <v>4582</v>
      </c>
      <c r="D1734" s="397" t="s">
        <v>4521</v>
      </c>
      <c r="E1734" s="397" t="s">
        <v>1146</v>
      </c>
      <c r="F1734" s="397" t="s">
        <v>4583</v>
      </c>
      <c r="G1734" s="397" t="s">
        <v>1146</v>
      </c>
      <c r="H1734" s="397" t="s">
        <v>1146</v>
      </c>
      <c r="I1734" s="397" t="s">
        <v>1146</v>
      </c>
      <c r="J1734" s="406"/>
      <c r="K1734" s="406">
        <v>6.49</v>
      </c>
      <c r="L1734" s="406">
        <v>-4006123.19</v>
      </c>
      <c r="M1734" s="406"/>
    </row>
    <row r="1735" spans="1:13" ht="12.2" hidden="1" customHeight="1" outlineLevel="2" x14ac:dyDescent="0.2">
      <c r="A1735" s="397" t="s">
        <v>4511</v>
      </c>
      <c r="B1735" s="397" t="s">
        <v>1251</v>
      </c>
      <c r="C1735" s="397" t="s">
        <v>4584</v>
      </c>
      <c r="D1735" s="397" t="s">
        <v>4521</v>
      </c>
      <c r="E1735" s="397" t="s">
        <v>1146</v>
      </c>
      <c r="F1735" s="397" t="s">
        <v>4585</v>
      </c>
      <c r="G1735" s="397" t="s">
        <v>1146</v>
      </c>
      <c r="H1735" s="397" t="s">
        <v>1146</v>
      </c>
      <c r="I1735" s="397" t="s">
        <v>1146</v>
      </c>
      <c r="J1735" s="406"/>
      <c r="K1735" s="406">
        <v>26.57</v>
      </c>
      <c r="L1735" s="406">
        <v>-4006149.76</v>
      </c>
      <c r="M1735" s="406"/>
    </row>
    <row r="1736" spans="1:13" ht="12.2" hidden="1" customHeight="1" outlineLevel="2" x14ac:dyDescent="0.2">
      <c r="A1736" s="397" t="s">
        <v>4511</v>
      </c>
      <c r="B1736" s="397" t="s">
        <v>1451</v>
      </c>
      <c r="C1736" s="397" t="s">
        <v>3731</v>
      </c>
      <c r="D1736" s="397" t="s">
        <v>2402</v>
      </c>
      <c r="E1736" s="397" t="s">
        <v>1146</v>
      </c>
      <c r="F1736" s="397" t="s">
        <v>4586</v>
      </c>
      <c r="G1736" s="397" t="s">
        <v>1146</v>
      </c>
      <c r="H1736" s="397" t="s">
        <v>1146</v>
      </c>
      <c r="I1736" s="397" t="s">
        <v>1146</v>
      </c>
      <c r="J1736" s="406"/>
      <c r="K1736" s="406">
        <v>405.72</v>
      </c>
      <c r="L1736" s="406">
        <v>-4006555.48</v>
      </c>
      <c r="M1736" s="406"/>
    </row>
    <row r="1737" spans="1:13" ht="12.2" hidden="1" customHeight="1" outlineLevel="2" x14ac:dyDescent="0.2">
      <c r="A1737" s="397" t="s">
        <v>4511</v>
      </c>
      <c r="B1737" s="397" t="s">
        <v>1451</v>
      </c>
      <c r="C1737" s="397" t="s">
        <v>2401</v>
      </c>
      <c r="D1737" s="397" t="s">
        <v>2402</v>
      </c>
      <c r="E1737" s="397" t="s">
        <v>1146</v>
      </c>
      <c r="F1737" s="397" t="s">
        <v>4587</v>
      </c>
      <c r="G1737" s="397" t="s">
        <v>1146</v>
      </c>
      <c r="H1737" s="397" t="s">
        <v>1146</v>
      </c>
      <c r="I1737" s="397" t="s">
        <v>1146</v>
      </c>
      <c r="J1737" s="406"/>
      <c r="K1737" s="406">
        <v>116.74</v>
      </c>
      <c r="L1737" s="406">
        <v>-4006672.22</v>
      </c>
      <c r="M1737" s="406"/>
    </row>
    <row r="1738" spans="1:13" ht="12.2" hidden="1" customHeight="1" outlineLevel="2" x14ac:dyDescent="0.2">
      <c r="A1738" s="397" t="s">
        <v>4511</v>
      </c>
      <c r="B1738" s="397" t="s">
        <v>1451</v>
      </c>
      <c r="C1738" s="397" t="s">
        <v>4588</v>
      </c>
      <c r="D1738" s="397" t="s">
        <v>4515</v>
      </c>
      <c r="E1738" s="397" t="s">
        <v>1146</v>
      </c>
      <c r="F1738" s="397" t="s">
        <v>4589</v>
      </c>
      <c r="G1738" s="397" t="s">
        <v>1146</v>
      </c>
      <c r="H1738" s="397" t="s">
        <v>1146</v>
      </c>
      <c r="I1738" s="397" t="s">
        <v>1146</v>
      </c>
      <c r="J1738" s="406"/>
      <c r="K1738" s="406">
        <v>1422.1</v>
      </c>
      <c r="L1738" s="406">
        <v>-4008094.32</v>
      </c>
      <c r="M1738" s="406"/>
    </row>
    <row r="1739" spans="1:13" ht="12.2" hidden="1" customHeight="1" outlineLevel="2" x14ac:dyDescent="0.2">
      <c r="A1739" s="397" t="s">
        <v>4511</v>
      </c>
      <c r="B1739" s="397" t="s">
        <v>1451</v>
      </c>
      <c r="C1739" s="397" t="s">
        <v>4590</v>
      </c>
      <c r="D1739" s="397" t="s">
        <v>4515</v>
      </c>
      <c r="E1739" s="397" t="s">
        <v>1146</v>
      </c>
      <c r="F1739" s="397" t="s">
        <v>4591</v>
      </c>
      <c r="G1739" s="397" t="s">
        <v>1146</v>
      </c>
      <c r="H1739" s="397" t="s">
        <v>1146</v>
      </c>
      <c r="I1739" s="397" t="s">
        <v>1146</v>
      </c>
      <c r="J1739" s="406"/>
      <c r="K1739" s="406">
        <v>103.84</v>
      </c>
      <c r="L1739" s="406">
        <v>-4008198.16</v>
      </c>
      <c r="M1739" s="406"/>
    </row>
    <row r="1740" spans="1:13" ht="12.2" hidden="1" customHeight="1" outlineLevel="2" x14ac:dyDescent="0.2">
      <c r="A1740" s="397" t="s">
        <v>4511</v>
      </c>
      <c r="B1740" s="397" t="s">
        <v>1451</v>
      </c>
      <c r="C1740" s="397" t="s">
        <v>4592</v>
      </c>
      <c r="D1740" s="397" t="s">
        <v>4515</v>
      </c>
      <c r="E1740" s="397" t="s">
        <v>1146</v>
      </c>
      <c r="F1740" s="397" t="s">
        <v>4593</v>
      </c>
      <c r="G1740" s="397" t="s">
        <v>1146</v>
      </c>
      <c r="H1740" s="397" t="s">
        <v>1146</v>
      </c>
      <c r="I1740" s="397" t="s">
        <v>1146</v>
      </c>
      <c r="J1740" s="406"/>
      <c r="K1740" s="406">
        <v>43.34</v>
      </c>
      <c r="L1740" s="406">
        <v>-4008241.5</v>
      </c>
      <c r="M1740" s="406"/>
    </row>
    <row r="1741" spans="1:13" ht="12.2" hidden="1" customHeight="1" outlineLevel="2" x14ac:dyDescent="0.2">
      <c r="A1741" s="397" t="s">
        <v>4511</v>
      </c>
      <c r="B1741" s="397" t="s">
        <v>1255</v>
      </c>
      <c r="C1741" s="397" t="s">
        <v>2422</v>
      </c>
      <c r="D1741" s="397" t="s">
        <v>2423</v>
      </c>
      <c r="E1741" s="397" t="s">
        <v>1146</v>
      </c>
      <c r="F1741" s="397" t="s">
        <v>4594</v>
      </c>
      <c r="G1741" s="397" t="s">
        <v>1146</v>
      </c>
      <c r="H1741" s="397" t="s">
        <v>1146</v>
      </c>
      <c r="I1741" s="397" t="s">
        <v>1146</v>
      </c>
      <c r="J1741" s="406"/>
      <c r="K1741" s="406">
        <v>552.05999999999995</v>
      </c>
      <c r="L1741" s="406">
        <v>-4008793.56</v>
      </c>
      <c r="M1741" s="406"/>
    </row>
    <row r="1742" spans="1:13" ht="12.2" hidden="1" customHeight="1" outlineLevel="2" x14ac:dyDescent="0.2">
      <c r="A1742" s="397" t="s">
        <v>4511</v>
      </c>
      <c r="B1742" s="397" t="s">
        <v>1267</v>
      </c>
      <c r="C1742" s="397" t="s">
        <v>4595</v>
      </c>
      <c r="D1742" s="397" t="s">
        <v>4521</v>
      </c>
      <c r="E1742" s="397" t="s">
        <v>1146</v>
      </c>
      <c r="F1742" s="397" t="s">
        <v>4572</v>
      </c>
      <c r="G1742" s="397" t="s">
        <v>1146</v>
      </c>
      <c r="H1742" s="397" t="s">
        <v>1146</v>
      </c>
      <c r="I1742" s="397" t="s">
        <v>1146</v>
      </c>
      <c r="J1742" s="406"/>
      <c r="K1742" s="406">
        <v>0.68</v>
      </c>
      <c r="L1742" s="406">
        <v>-4008794.24</v>
      </c>
      <c r="M1742" s="406"/>
    </row>
    <row r="1743" spans="1:13" ht="12.2" hidden="1" customHeight="1" outlineLevel="2" x14ac:dyDescent="0.2">
      <c r="A1743" s="397" t="s">
        <v>4511</v>
      </c>
      <c r="B1743" s="397" t="s">
        <v>1276</v>
      </c>
      <c r="C1743" s="397" t="s">
        <v>4596</v>
      </c>
      <c r="D1743" s="397" t="s">
        <v>4597</v>
      </c>
      <c r="E1743" s="397" t="s">
        <v>1146</v>
      </c>
      <c r="F1743" s="397" t="s">
        <v>4598</v>
      </c>
      <c r="G1743" s="397" t="s">
        <v>1146</v>
      </c>
      <c r="H1743" s="397" t="s">
        <v>1146</v>
      </c>
      <c r="I1743" s="397" t="s">
        <v>1146</v>
      </c>
      <c r="J1743" s="406"/>
      <c r="K1743" s="406">
        <v>15.39</v>
      </c>
      <c r="L1743" s="406">
        <v>-4008809.63</v>
      </c>
      <c r="M1743" s="406"/>
    </row>
    <row r="1744" spans="1:13" ht="12.2" hidden="1" customHeight="1" outlineLevel="2" x14ac:dyDescent="0.2">
      <c r="A1744" s="397" t="s">
        <v>4511</v>
      </c>
      <c r="B1744" s="397" t="s">
        <v>1474</v>
      </c>
      <c r="C1744" s="397" t="s">
        <v>4599</v>
      </c>
      <c r="D1744" s="397" t="s">
        <v>4563</v>
      </c>
      <c r="E1744" s="397" t="s">
        <v>1146</v>
      </c>
      <c r="F1744" s="397" t="s">
        <v>4600</v>
      </c>
      <c r="G1744" s="397" t="s">
        <v>1146</v>
      </c>
      <c r="H1744" s="397" t="s">
        <v>1146</v>
      </c>
      <c r="I1744" s="397" t="s">
        <v>1146</v>
      </c>
      <c r="J1744" s="406"/>
      <c r="K1744" s="406">
        <v>10476.57</v>
      </c>
      <c r="L1744" s="406">
        <v>-4019286.2</v>
      </c>
      <c r="M1744" s="406"/>
    </row>
    <row r="1745" spans="1:13" ht="12.2" hidden="1" customHeight="1" outlineLevel="2" x14ac:dyDescent="0.2">
      <c r="A1745" s="397" t="s">
        <v>4511</v>
      </c>
      <c r="B1745" s="397" t="s">
        <v>1293</v>
      </c>
      <c r="C1745" s="397" t="s">
        <v>4601</v>
      </c>
      <c r="D1745" s="397" t="s">
        <v>4256</v>
      </c>
      <c r="E1745" s="397" t="s">
        <v>1146</v>
      </c>
      <c r="F1745" s="397" t="s">
        <v>4602</v>
      </c>
      <c r="G1745" s="397" t="s">
        <v>1146</v>
      </c>
      <c r="H1745" s="397" t="s">
        <v>1146</v>
      </c>
      <c r="I1745" s="397" t="s">
        <v>1146</v>
      </c>
      <c r="J1745" s="406"/>
      <c r="K1745" s="406">
        <v>2079</v>
      </c>
      <c r="L1745" s="406">
        <v>-4021365.2</v>
      </c>
      <c r="M1745" s="406"/>
    </row>
    <row r="1746" spans="1:13" ht="12.2" hidden="1" customHeight="1" outlineLevel="1" x14ac:dyDescent="0.2">
      <c r="A1746" s="407" t="s">
        <v>4603</v>
      </c>
      <c r="J1746" s="406">
        <f>SUBTOTAL(9,J1691:J1745)</f>
        <v>0</v>
      </c>
      <c r="K1746" s="406">
        <f>SUBTOTAL(9,K1691:K1745)</f>
        <v>0</v>
      </c>
      <c r="L1746" s="406">
        <f>SUBTOTAL(9,L1691:L1745)</f>
        <v>0</v>
      </c>
      <c r="M1746" s="406"/>
    </row>
    <row r="1747" spans="1:13" ht="12.2" hidden="1" customHeight="1" outlineLevel="2" x14ac:dyDescent="0.2">
      <c r="A1747" s="397" t="s">
        <v>4604</v>
      </c>
      <c r="B1747" s="397" t="s">
        <v>1165</v>
      </c>
      <c r="C1747" s="397" t="s">
        <v>4605</v>
      </c>
      <c r="D1747" s="397" t="s">
        <v>4606</v>
      </c>
      <c r="E1747" s="397" t="s">
        <v>1146</v>
      </c>
      <c r="F1747" s="397" t="s">
        <v>4607</v>
      </c>
      <c r="G1747" s="397" t="s">
        <v>1146</v>
      </c>
      <c r="H1747" s="397" t="s">
        <v>1146</v>
      </c>
      <c r="I1747" s="397" t="s">
        <v>1146</v>
      </c>
      <c r="J1747" s="406"/>
      <c r="K1747" s="406">
        <v>38.46</v>
      </c>
      <c r="L1747" s="406">
        <v>-738559.44</v>
      </c>
      <c r="M1747" s="406"/>
    </row>
    <row r="1748" spans="1:13" ht="12.2" hidden="1" customHeight="1" outlineLevel="1" x14ac:dyDescent="0.2">
      <c r="A1748" s="407" t="s">
        <v>4608</v>
      </c>
      <c r="J1748" s="406">
        <f>SUBTOTAL(9,J1747:J1747)</f>
        <v>0</v>
      </c>
      <c r="K1748" s="406">
        <f>SUBTOTAL(9,K1747:K1747)</f>
        <v>0</v>
      </c>
      <c r="L1748" s="406">
        <f>SUBTOTAL(9,L1747:L1747)</f>
        <v>0</v>
      </c>
      <c r="M1748" s="406"/>
    </row>
    <row r="1749" spans="1:13" ht="12.2" customHeight="1" outlineLevel="2" x14ac:dyDescent="0.25">
      <c r="A1749" s="397" t="s">
        <v>4609</v>
      </c>
      <c r="B1749" s="397" t="s">
        <v>1251</v>
      </c>
      <c r="C1749" s="397" t="s">
        <v>2376</v>
      </c>
      <c r="D1749" s="397" t="s">
        <v>2377</v>
      </c>
      <c r="E1749" s="397" t="s">
        <v>1146</v>
      </c>
      <c r="F1749" s="408" t="s">
        <v>4610</v>
      </c>
      <c r="G1749" s="397" t="s">
        <v>2939</v>
      </c>
      <c r="H1749" s="409">
        <v>100640</v>
      </c>
      <c r="I1749" s="397" t="s">
        <v>1146</v>
      </c>
      <c r="J1749" s="406"/>
      <c r="K1749" s="406">
        <v>22.72</v>
      </c>
      <c r="L1749" s="406">
        <v>-330806.7</v>
      </c>
      <c r="M1749" s="406"/>
    </row>
    <row r="1750" spans="1:13" ht="12.2" customHeight="1" outlineLevel="2" x14ac:dyDescent="0.25">
      <c r="A1750" s="397" t="s">
        <v>4609</v>
      </c>
      <c r="B1750" s="397" t="s">
        <v>1451</v>
      </c>
      <c r="C1750" s="397" t="s">
        <v>4611</v>
      </c>
      <c r="D1750" s="397" t="s">
        <v>4612</v>
      </c>
      <c r="E1750" s="397" t="s">
        <v>1146</v>
      </c>
      <c r="F1750" s="408" t="s">
        <v>4613</v>
      </c>
      <c r="G1750" s="397" t="s">
        <v>2939</v>
      </c>
      <c r="H1750" s="409">
        <v>2000000</v>
      </c>
      <c r="I1750" s="397" t="s">
        <v>1146</v>
      </c>
      <c r="J1750" s="406"/>
      <c r="K1750" s="406">
        <v>494.93</v>
      </c>
      <c r="L1750" s="406">
        <v>-331301.63</v>
      </c>
      <c r="M1750" s="406"/>
    </row>
    <row r="1751" spans="1:13" ht="12.2" customHeight="1" outlineLevel="2" x14ac:dyDescent="0.25">
      <c r="A1751" s="397" t="s">
        <v>4609</v>
      </c>
      <c r="B1751" s="397" t="s">
        <v>1255</v>
      </c>
      <c r="C1751" s="397" t="s">
        <v>1706</v>
      </c>
      <c r="D1751" s="397" t="s">
        <v>1707</v>
      </c>
      <c r="E1751" s="397" t="s">
        <v>1146</v>
      </c>
      <c r="F1751" s="408" t="s">
        <v>4614</v>
      </c>
      <c r="G1751" s="397" t="s">
        <v>2939</v>
      </c>
      <c r="H1751" s="409">
        <v>2512700</v>
      </c>
      <c r="I1751" s="397" t="s">
        <v>1146</v>
      </c>
      <c r="J1751" s="406"/>
      <c r="K1751" s="406">
        <v>567.19000000000005</v>
      </c>
      <c r="L1751" s="406">
        <v>-331868.82</v>
      </c>
      <c r="M1751" s="406"/>
    </row>
    <row r="1752" spans="1:13" ht="12.2" customHeight="1" outlineLevel="2" x14ac:dyDescent="0.25">
      <c r="A1752" s="397" t="s">
        <v>4609</v>
      </c>
      <c r="B1752" s="397" t="s">
        <v>1267</v>
      </c>
      <c r="C1752" s="397" t="s">
        <v>1711</v>
      </c>
      <c r="D1752" s="397" t="s">
        <v>1688</v>
      </c>
      <c r="E1752" s="397" t="s">
        <v>1146</v>
      </c>
      <c r="F1752" s="408" t="s">
        <v>4615</v>
      </c>
      <c r="G1752" s="397" t="s">
        <v>2939</v>
      </c>
      <c r="H1752" s="409">
        <v>57590</v>
      </c>
      <c r="I1752" s="397" t="s">
        <v>1146</v>
      </c>
      <c r="J1752" s="406"/>
      <c r="K1752" s="406">
        <v>13</v>
      </c>
      <c r="L1752" s="406">
        <v>-331881.82</v>
      </c>
      <c r="M1752" s="406"/>
    </row>
    <row r="1753" spans="1:13" ht="12.2" hidden="1" customHeight="1" outlineLevel="1" x14ac:dyDescent="0.2">
      <c r="A1753" s="407" t="s">
        <v>4616</v>
      </c>
      <c r="J1753" s="406">
        <f>SUBTOTAL(9,J1749:J1752)</f>
        <v>0</v>
      </c>
      <c r="K1753" s="406">
        <f>SUBTOTAL(9,K1749:K1752)</f>
        <v>1097.8400000000001</v>
      </c>
      <c r="L1753" s="406">
        <f>SUBTOTAL(9,L1749:L1752)</f>
        <v>-1325858.9700000002</v>
      </c>
      <c r="M1753" s="406"/>
    </row>
    <row r="1754" spans="1:13" ht="12.2" hidden="1" customHeight="1" outlineLevel="2" x14ac:dyDescent="0.2">
      <c r="A1754" s="397" t="s">
        <v>4617</v>
      </c>
      <c r="B1754" s="397" t="s">
        <v>1238</v>
      </c>
      <c r="C1754" s="397" t="s">
        <v>4618</v>
      </c>
      <c r="D1754" s="397" t="s">
        <v>2314</v>
      </c>
      <c r="E1754" s="397" t="s">
        <v>1146</v>
      </c>
      <c r="F1754" s="397" t="s">
        <v>4619</v>
      </c>
      <c r="G1754" s="397" t="s">
        <v>1146</v>
      </c>
      <c r="H1754" s="397" t="s">
        <v>1146</v>
      </c>
      <c r="I1754" s="397" t="s">
        <v>1146</v>
      </c>
      <c r="J1754" s="406"/>
      <c r="K1754" s="406">
        <v>1131.2</v>
      </c>
      <c r="L1754" s="406">
        <v>-189008.01</v>
      </c>
      <c r="M1754" s="406"/>
    </row>
    <row r="1755" spans="1:13" ht="12.2" hidden="1" customHeight="1" outlineLevel="1" x14ac:dyDescent="0.2">
      <c r="A1755" s="407" t="s">
        <v>4620</v>
      </c>
      <c r="J1755" s="406">
        <f>SUBTOTAL(9,J1754:J1754)</f>
        <v>0</v>
      </c>
      <c r="K1755" s="406">
        <f>SUBTOTAL(9,K1754:K1754)</f>
        <v>0</v>
      </c>
      <c r="L1755" s="406">
        <f>SUBTOTAL(9,L1754:L1754)</f>
        <v>0</v>
      </c>
      <c r="M1755" s="406"/>
    </row>
    <row r="1756" spans="1:13" ht="12.2" hidden="1" customHeight="1" outlineLevel="2" x14ac:dyDescent="0.2">
      <c r="A1756" s="397" t="s">
        <v>4621</v>
      </c>
      <c r="B1756" s="397" t="s">
        <v>1165</v>
      </c>
      <c r="C1756" s="397" t="s">
        <v>4622</v>
      </c>
      <c r="D1756" s="397" t="s">
        <v>4623</v>
      </c>
      <c r="E1756" s="397" t="s">
        <v>1146</v>
      </c>
      <c r="F1756" s="397" t="s">
        <v>4624</v>
      </c>
      <c r="G1756" s="397" t="s">
        <v>1146</v>
      </c>
      <c r="H1756" s="397" t="s">
        <v>1146</v>
      </c>
      <c r="I1756" s="397" t="s">
        <v>1146</v>
      </c>
      <c r="J1756" s="406"/>
      <c r="K1756" s="406">
        <v>109.42</v>
      </c>
      <c r="L1756" s="406">
        <v>-3453046.73</v>
      </c>
      <c r="M1756" s="406"/>
    </row>
    <row r="1757" spans="1:13" ht="12.2" hidden="1" customHeight="1" outlineLevel="2" x14ac:dyDescent="0.2">
      <c r="A1757" s="397" t="s">
        <v>4621</v>
      </c>
      <c r="B1757" s="397" t="s">
        <v>1301</v>
      </c>
      <c r="C1757" s="397" t="s">
        <v>4625</v>
      </c>
      <c r="D1757" s="397" t="s">
        <v>4626</v>
      </c>
      <c r="E1757" s="397" t="s">
        <v>1146</v>
      </c>
      <c r="F1757" s="397" t="s">
        <v>4627</v>
      </c>
      <c r="G1757" s="397" t="s">
        <v>1146</v>
      </c>
      <c r="H1757" s="397" t="s">
        <v>1146</v>
      </c>
      <c r="I1757" s="397" t="s">
        <v>1146</v>
      </c>
      <c r="J1757" s="406"/>
      <c r="K1757" s="406">
        <v>23.54</v>
      </c>
      <c r="L1757" s="406">
        <v>-3453070.27</v>
      </c>
      <c r="M1757" s="406"/>
    </row>
    <row r="1758" spans="1:13" ht="12.2" hidden="1" customHeight="1" outlineLevel="2" x14ac:dyDescent="0.2">
      <c r="A1758" s="397" t="s">
        <v>4621</v>
      </c>
      <c r="B1758" s="397" t="s">
        <v>1189</v>
      </c>
      <c r="C1758" s="397" t="s">
        <v>4628</v>
      </c>
      <c r="D1758" s="397" t="s">
        <v>4629</v>
      </c>
      <c r="E1758" s="397" t="s">
        <v>1146</v>
      </c>
      <c r="F1758" s="397" t="s">
        <v>4630</v>
      </c>
      <c r="G1758" s="397" t="s">
        <v>1146</v>
      </c>
      <c r="H1758" s="397" t="s">
        <v>1146</v>
      </c>
      <c r="I1758" s="397" t="s">
        <v>1146</v>
      </c>
      <c r="J1758" s="406"/>
      <c r="K1758" s="406">
        <v>145.16999999999999</v>
      </c>
      <c r="L1758" s="406">
        <v>-3453215.44</v>
      </c>
      <c r="M1758" s="406"/>
    </row>
    <row r="1759" spans="1:13" ht="12.2" hidden="1" customHeight="1" outlineLevel="2" x14ac:dyDescent="0.2">
      <c r="A1759" s="397" t="s">
        <v>4621</v>
      </c>
      <c r="B1759" s="397" t="s">
        <v>1363</v>
      </c>
      <c r="C1759" s="397" t="s">
        <v>4631</v>
      </c>
      <c r="D1759" s="397" t="s">
        <v>4629</v>
      </c>
      <c r="E1759" s="397" t="s">
        <v>1146</v>
      </c>
      <c r="F1759" s="397" t="s">
        <v>4632</v>
      </c>
      <c r="G1759" s="397" t="s">
        <v>1146</v>
      </c>
      <c r="H1759" s="397" t="s">
        <v>1146</v>
      </c>
      <c r="I1759" s="397" t="s">
        <v>1146</v>
      </c>
      <c r="J1759" s="406"/>
      <c r="K1759" s="406">
        <v>15.43</v>
      </c>
      <c r="L1759" s="406">
        <v>-3453230.87</v>
      </c>
      <c r="M1759" s="406"/>
    </row>
    <row r="1760" spans="1:13" ht="12.2" hidden="1" customHeight="1" outlineLevel="2" x14ac:dyDescent="0.2">
      <c r="A1760" s="397" t="s">
        <v>4621</v>
      </c>
      <c r="B1760" s="397" t="s">
        <v>1209</v>
      </c>
      <c r="C1760" s="397" t="s">
        <v>4633</v>
      </c>
      <c r="D1760" s="397" t="s">
        <v>4629</v>
      </c>
      <c r="E1760" s="397" t="s">
        <v>1146</v>
      </c>
      <c r="F1760" s="397" t="s">
        <v>4634</v>
      </c>
      <c r="G1760" s="397" t="s">
        <v>1146</v>
      </c>
      <c r="H1760" s="397" t="s">
        <v>1146</v>
      </c>
      <c r="I1760" s="397" t="s">
        <v>1146</v>
      </c>
      <c r="J1760" s="406"/>
      <c r="K1760" s="406">
        <v>150.74</v>
      </c>
      <c r="L1760" s="406">
        <v>-3453381.61</v>
      </c>
      <c r="M1760" s="406"/>
    </row>
    <row r="1761" spans="1:13" ht="12.2" hidden="1" customHeight="1" outlineLevel="2" x14ac:dyDescent="0.2">
      <c r="A1761" s="397" t="s">
        <v>4621</v>
      </c>
      <c r="B1761" s="397" t="s">
        <v>1212</v>
      </c>
      <c r="C1761" s="397" t="s">
        <v>1856</v>
      </c>
      <c r="D1761" s="397" t="s">
        <v>1857</v>
      </c>
      <c r="E1761" s="397" t="s">
        <v>1146</v>
      </c>
      <c r="F1761" s="397" t="s">
        <v>4635</v>
      </c>
      <c r="G1761" s="397" t="s">
        <v>1146</v>
      </c>
      <c r="H1761" s="397" t="s">
        <v>1146</v>
      </c>
      <c r="I1761" s="397" t="s">
        <v>1146</v>
      </c>
      <c r="J1761" s="406"/>
      <c r="K1761" s="406">
        <v>14.44</v>
      </c>
      <c r="L1761" s="406">
        <v>-3453396.05</v>
      </c>
      <c r="M1761" s="406"/>
    </row>
    <row r="1762" spans="1:13" ht="12.2" hidden="1" customHeight="1" outlineLevel="2" x14ac:dyDescent="0.2">
      <c r="A1762" s="397" t="s">
        <v>4621</v>
      </c>
      <c r="B1762" s="397" t="s">
        <v>1212</v>
      </c>
      <c r="C1762" s="397" t="s">
        <v>1219</v>
      </c>
      <c r="D1762" s="397" t="s">
        <v>1220</v>
      </c>
      <c r="E1762" s="397" t="s">
        <v>1146</v>
      </c>
      <c r="F1762" s="397" t="s">
        <v>4636</v>
      </c>
      <c r="G1762" s="397" t="s">
        <v>1146</v>
      </c>
      <c r="H1762" s="397" t="s">
        <v>1146</v>
      </c>
      <c r="I1762" s="397" t="s">
        <v>1146</v>
      </c>
      <c r="J1762" s="406"/>
      <c r="K1762" s="406">
        <v>4.24</v>
      </c>
      <c r="L1762" s="406">
        <v>-3453400.29</v>
      </c>
      <c r="M1762" s="406"/>
    </row>
    <row r="1763" spans="1:13" ht="12.2" hidden="1" customHeight="1" outlineLevel="2" x14ac:dyDescent="0.2">
      <c r="A1763" s="397" t="s">
        <v>4621</v>
      </c>
      <c r="B1763" s="397" t="s">
        <v>1426</v>
      </c>
      <c r="C1763" s="397" t="s">
        <v>4637</v>
      </c>
      <c r="D1763" s="397" t="s">
        <v>4638</v>
      </c>
      <c r="E1763" s="397" t="s">
        <v>1146</v>
      </c>
      <c r="F1763" s="397" t="s">
        <v>4639</v>
      </c>
      <c r="G1763" s="397" t="s">
        <v>1146</v>
      </c>
      <c r="H1763" s="397" t="s">
        <v>1146</v>
      </c>
      <c r="I1763" s="397" t="s">
        <v>1146</v>
      </c>
      <c r="J1763" s="406"/>
      <c r="K1763" s="406">
        <v>25678.240000000002</v>
      </c>
      <c r="L1763" s="406">
        <v>-3479078.53</v>
      </c>
      <c r="M1763" s="406"/>
    </row>
    <row r="1764" spans="1:13" ht="12.2" hidden="1" customHeight="1" outlineLevel="2" x14ac:dyDescent="0.2">
      <c r="A1764" s="397" t="s">
        <v>4621</v>
      </c>
      <c r="B1764" s="397" t="s">
        <v>1245</v>
      </c>
      <c r="C1764" s="397" t="s">
        <v>4640</v>
      </c>
      <c r="D1764" s="397" t="s">
        <v>4629</v>
      </c>
      <c r="E1764" s="397" t="s">
        <v>1146</v>
      </c>
      <c r="F1764" s="397" t="s">
        <v>4641</v>
      </c>
      <c r="G1764" s="397" t="s">
        <v>1146</v>
      </c>
      <c r="H1764" s="397" t="s">
        <v>1146</v>
      </c>
      <c r="I1764" s="397" t="s">
        <v>1146</v>
      </c>
      <c r="J1764" s="406"/>
      <c r="K1764" s="406">
        <v>48.44</v>
      </c>
      <c r="L1764" s="406">
        <v>-3479126.97</v>
      </c>
      <c r="M1764" s="406"/>
    </row>
    <row r="1765" spans="1:13" ht="12.2" hidden="1" customHeight="1" outlineLevel="2" x14ac:dyDescent="0.2">
      <c r="A1765" s="397" t="s">
        <v>4621</v>
      </c>
      <c r="B1765" s="397" t="s">
        <v>1451</v>
      </c>
      <c r="C1765" s="397" t="s">
        <v>4642</v>
      </c>
      <c r="D1765" s="397" t="s">
        <v>4623</v>
      </c>
      <c r="E1765" s="397" t="s">
        <v>1146</v>
      </c>
      <c r="F1765" s="397" t="s">
        <v>4643</v>
      </c>
      <c r="G1765" s="397" t="s">
        <v>1146</v>
      </c>
      <c r="H1765" s="397" t="s">
        <v>1146</v>
      </c>
      <c r="I1765" s="397" t="s">
        <v>1146</v>
      </c>
      <c r="J1765" s="406"/>
      <c r="K1765" s="406">
        <v>5.42</v>
      </c>
      <c r="L1765" s="406">
        <v>-3479132.39</v>
      </c>
      <c r="M1765" s="406"/>
    </row>
    <row r="1766" spans="1:13" ht="12.2" hidden="1" customHeight="1" outlineLevel="2" x14ac:dyDescent="0.2">
      <c r="A1766" s="397" t="s">
        <v>4621</v>
      </c>
      <c r="B1766" s="397" t="s">
        <v>1451</v>
      </c>
      <c r="C1766" s="397" t="s">
        <v>4644</v>
      </c>
      <c r="D1766" s="397" t="s">
        <v>4645</v>
      </c>
      <c r="E1766" s="397" t="s">
        <v>1146</v>
      </c>
      <c r="F1766" s="397" t="s">
        <v>4646</v>
      </c>
      <c r="G1766" s="397" t="s">
        <v>1146</v>
      </c>
      <c r="H1766" s="397" t="s">
        <v>1146</v>
      </c>
      <c r="I1766" s="397" t="s">
        <v>1146</v>
      </c>
      <c r="J1766" s="406"/>
      <c r="K1766" s="406">
        <v>450</v>
      </c>
      <c r="L1766" s="406">
        <v>-3479582.39</v>
      </c>
      <c r="M1766" s="406"/>
    </row>
    <row r="1767" spans="1:13" ht="12.2" hidden="1" customHeight="1" outlineLevel="2" x14ac:dyDescent="0.2">
      <c r="A1767" s="397" t="s">
        <v>4621</v>
      </c>
      <c r="B1767" s="397" t="s">
        <v>1451</v>
      </c>
      <c r="C1767" s="397" t="s">
        <v>4647</v>
      </c>
      <c r="D1767" s="397" t="s">
        <v>4645</v>
      </c>
      <c r="E1767" s="397" t="s">
        <v>1146</v>
      </c>
      <c r="F1767" s="397" t="s">
        <v>4648</v>
      </c>
      <c r="G1767" s="397" t="s">
        <v>1146</v>
      </c>
      <c r="H1767" s="397" t="s">
        <v>1146</v>
      </c>
      <c r="I1767" s="397" t="s">
        <v>1146</v>
      </c>
      <c r="J1767" s="406"/>
      <c r="K1767" s="406">
        <v>29.46</v>
      </c>
      <c r="L1767" s="406">
        <v>-3479611.85</v>
      </c>
      <c r="M1767" s="406"/>
    </row>
    <row r="1768" spans="1:13" ht="12.2" hidden="1" customHeight="1" outlineLevel="2" x14ac:dyDescent="0.2">
      <c r="A1768" s="397" t="s">
        <v>4621</v>
      </c>
      <c r="B1768" s="397" t="s">
        <v>1255</v>
      </c>
      <c r="C1768" s="397" t="s">
        <v>4649</v>
      </c>
      <c r="D1768" s="397" t="s">
        <v>4645</v>
      </c>
      <c r="E1768" s="397" t="s">
        <v>1146</v>
      </c>
      <c r="F1768" s="397" t="s">
        <v>4650</v>
      </c>
      <c r="G1768" s="397" t="s">
        <v>1146</v>
      </c>
      <c r="H1768" s="397" t="s">
        <v>1146</v>
      </c>
      <c r="I1768" s="397" t="s">
        <v>1146</v>
      </c>
      <c r="J1768" s="406"/>
      <c r="K1768" s="406">
        <v>73.099999999999994</v>
      </c>
      <c r="L1768" s="406">
        <v>-3479684.95</v>
      </c>
      <c r="M1768" s="406"/>
    </row>
    <row r="1769" spans="1:13" ht="12.2" hidden="1" customHeight="1" outlineLevel="2" x14ac:dyDescent="0.2">
      <c r="A1769" s="397" t="s">
        <v>4621</v>
      </c>
      <c r="B1769" s="397" t="s">
        <v>1255</v>
      </c>
      <c r="C1769" s="397" t="s">
        <v>4651</v>
      </c>
      <c r="D1769" s="397" t="s">
        <v>4645</v>
      </c>
      <c r="E1769" s="397" t="s">
        <v>1146</v>
      </c>
      <c r="F1769" s="397" t="s">
        <v>4652</v>
      </c>
      <c r="G1769" s="397" t="s">
        <v>1146</v>
      </c>
      <c r="H1769" s="397" t="s">
        <v>1146</v>
      </c>
      <c r="I1769" s="397" t="s">
        <v>1146</v>
      </c>
      <c r="J1769" s="406"/>
      <c r="K1769" s="406">
        <v>51.51</v>
      </c>
      <c r="L1769" s="406">
        <v>-3479736.46</v>
      </c>
      <c r="M1769" s="406"/>
    </row>
    <row r="1770" spans="1:13" ht="12.2" hidden="1" customHeight="1" outlineLevel="2" x14ac:dyDescent="0.2">
      <c r="A1770" s="397" t="s">
        <v>4621</v>
      </c>
      <c r="B1770" s="397" t="s">
        <v>1267</v>
      </c>
      <c r="C1770" s="397" t="s">
        <v>4653</v>
      </c>
      <c r="D1770" s="397" t="s">
        <v>4629</v>
      </c>
      <c r="E1770" s="397" t="s">
        <v>1146</v>
      </c>
      <c r="F1770" s="397" t="s">
        <v>4654</v>
      </c>
      <c r="G1770" s="397" t="s">
        <v>1146</v>
      </c>
      <c r="H1770" s="397" t="s">
        <v>1146</v>
      </c>
      <c r="I1770" s="397" t="s">
        <v>1146</v>
      </c>
      <c r="J1770" s="406"/>
      <c r="K1770" s="406">
        <v>107.06</v>
      </c>
      <c r="L1770" s="406">
        <v>-3479843.52</v>
      </c>
      <c r="M1770" s="406"/>
    </row>
    <row r="1771" spans="1:13" ht="12.2" hidden="1" customHeight="1" outlineLevel="2" x14ac:dyDescent="0.2">
      <c r="A1771" s="397" t="s">
        <v>4621</v>
      </c>
      <c r="B1771" s="397" t="s">
        <v>1276</v>
      </c>
      <c r="C1771" s="397" t="s">
        <v>4655</v>
      </c>
      <c r="D1771" s="397" t="s">
        <v>4656</v>
      </c>
      <c r="E1771" s="397" t="s">
        <v>1146</v>
      </c>
      <c r="F1771" s="397" t="s">
        <v>4657</v>
      </c>
      <c r="G1771" s="397" t="s">
        <v>1146</v>
      </c>
      <c r="H1771" s="397" t="s">
        <v>1146</v>
      </c>
      <c r="I1771" s="397" t="s">
        <v>1146</v>
      </c>
      <c r="J1771" s="406"/>
      <c r="K1771" s="406">
        <v>31.54</v>
      </c>
      <c r="L1771" s="406">
        <v>-3479875.06</v>
      </c>
      <c r="M1771" s="406"/>
    </row>
    <row r="1772" spans="1:13" ht="12.2" hidden="1" customHeight="1" outlineLevel="2" x14ac:dyDescent="0.2">
      <c r="A1772" s="397" t="s">
        <v>4621</v>
      </c>
      <c r="B1772" s="397" t="s">
        <v>1282</v>
      </c>
      <c r="C1772" s="397" t="s">
        <v>4658</v>
      </c>
      <c r="D1772" s="397" t="s">
        <v>4629</v>
      </c>
      <c r="E1772" s="397" t="s">
        <v>1146</v>
      </c>
      <c r="F1772" s="397" t="s">
        <v>4659</v>
      </c>
      <c r="G1772" s="397" t="s">
        <v>1146</v>
      </c>
      <c r="H1772" s="397" t="s">
        <v>1146</v>
      </c>
      <c r="I1772" s="397" t="s">
        <v>1146</v>
      </c>
      <c r="J1772" s="406"/>
      <c r="K1772" s="406">
        <v>119.21</v>
      </c>
      <c r="L1772" s="406">
        <v>-3479994.27</v>
      </c>
      <c r="M1772" s="406"/>
    </row>
    <row r="1773" spans="1:13" ht="12.2" hidden="1" customHeight="1" outlineLevel="2" x14ac:dyDescent="0.2">
      <c r="A1773" s="397" t="s">
        <v>4621</v>
      </c>
      <c r="B1773" s="397" t="s">
        <v>1474</v>
      </c>
      <c r="C1773" s="397" t="s">
        <v>4660</v>
      </c>
      <c r="D1773" s="397" t="s">
        <v>4629</v>
      </c>
      <c r="E1773" s="397" t="s">
        <v>1146</v>
      </c>
      <c r="F1773" s="397" t="s">
        <v>4661</v>
      </c>
      <c r="G1773" s="397" t="s">
        <v>1146</v>
      </c>
      <c r="H1773" s="397" t="s">
        <v>1146</v>
      </c>
      <c r="I1773" s="397" t="s">
        <v>1146</v>
      </c>
      <c r="J1773" s="406"/>
      <c r="K1773" s="406">
        <v>152.19</v>
      </c>
      <c r="L1773" s="406">
        <v>-3480146.46</v>
      </c>
      <c r="M1773" s="406"/>
    </row>
    <row r="1774" spans="1:13" ht="12.2" hidden="1" customHeight="1" outlineLevel="1" x14ac:dyDescent="0.2">
      <c r="A1774" s="407" t="s">
        <v>4662</v>
      </c>
      <c r="J1774" s="406">
        <f>SUBTOTAL(9,J1756:J1773)</f>
        <v>0</v>
      </c>
      <c r="K1774" s="406">
        <f>SUBTOTAL(9,K1756:K1773)</f>
        <v>0</v>
      </c>
      <c r="L1774" s="406">
        <f>SUBTOTAL(9,L1756:L1773)</f>
        <v>0</v>
      </c>
      <c r="M1774" s="406"/>
    </row>
    <row r="1775" spans="1:13" ht="12.2" hidden="1" customHeight="1" outlineLevel="2" x14ac:dyDescent="0.2">
      <c r="A1775" s="397" t="s">
        <v>4663</v>
      </c>
      <c r="B1775" s="397" t="s">
        <v>1484</v>
      </c>
      <c r="C1775" s="397" t="s">
        <v>1864</v>
      </c>
      <c r="D1775" s="397" t="s">
        <v>1865</v>
      </c>
      <c r="E1775" s="397" t="s">
        <v>1146</v>
      </c>
      <c r="F1775" s="397" t="s">
        <v>4664</v>
      </c>
      <c r="G1775" s="397" t="s">
        <v>1146</v>
      </c>
      <c r="H1775" s="397" t="s">
        <v>1146</v>
      </c>
      <c r="I1775" s="397" t="s">
        <v>1146</v>
      </c>
      <c r="J1775" s="406"/>
      <c r="K1775" s="406">
        <v>67.569999999999993</v>
      </c>
      <c r="L1775" s="406">
        <v>-45305.54</v>
      </c>
      <c r="M1775" s="406"/>
    </row>
    <row r="1776" spans="1:13" ht="12.2" hidden="1" customHeight="1" outlineLevel="2" x14ac:dyDescent="0.2">
      <c r="A1776" s="397" t="s">
        <v>4663</v>
      </c>
      <c r="B1776" s="397" t="s">
        <v>1143</v>
      </c>
      <c r="C1776" s="397" t="s">
        <v>4665</v>
      </c>
      <c r="D1776" s="397" t="s">
        <v>1865</v>
      </c>
      <c r="E1776" s="397" t="s">
        <v>1146</v>
      </c>
      <c r="F1776" s="397" t="s">
        <v>4666</v>
      </c>
      <c r="G1776" s="397" t="s">
        <v>1146</v>
      </c>
      <c r="H1776" s="397" t="s">
        <v>1146</v>
      </c>
      <c r="I1776" s="397" t="s">
        <v>1146</v>
      </c>
      <c r="J1776" s="406"/>
      <c r="K1776" s="406">
        <v>1126.1500000000001</v>
      </c>
      <c r="L1776" s="406">
        <v>-46431.69</v>
      </c>
      <c r="M1776" s="406"/>
    </row>
    <row r="1777" spans="1:13" ht="12.2" hidden="1" customHeight="1" outlineLevel="2" x14ac:dyDescent="0.2">
      <c r="A1777" s="397" t="s">
        <v>4663</v>
      </c>
      <c r="B1777" s="397" t="s">
        <v>1327</v>
      </c>
      <c r="C1777" s="397" t="s">
        <v>4667</v>
      </c>
      <c r="D1777" s="397" t="s">
        <v>4668</v>
      </c>
      <c r="E1777" s="397" t="s">
        <v>1146</v>
      </c>
      <c r="F1777" s="397" t="s">
        <v>4669</v>
      </c>
      <c r="G1777" s="397" t="s">
        <v>1146</v>
      </c>
      <c r="H1777" s="397" t="s">
        <v>1146</v>
      </c>
      <c r="I1777" s="397" t="s">
        <v>1146</v>
      </c>
      <c r="J1777" s="406"/>
      <c r="K1777" s="406">
        <v>291.49</v>
      </c>
      <c r="L1777" s="406">
        <v>-46723.18</v>
      </c>
      <c r="M1777" s="406"/>
    </row>
    <row r="1778" spans="1:13" ht="12.2" hidden="1" customHeight="1" outlineLevel="2" x14ac:dyDescent="0.2">
      <c r="A1778" s="397" t="s">
        <v>4663</v>
      </c>
      <c r="B1778" s="397" t="s">
        <v>1327</v>
      </c>
      <c r="C1778" s="397" t="s">
        <v>1948</v>
      </c>
      <c r="D1778" s="397" t="s">
        <v>1949</v>
      </c>
      <c r="E1778" s="397" t="s">
        <v>1146</v>
      </c>
      <c r="F1778" s="397" t="s">
        <v>4670</v>
      </c>
      <c r="G1778" s="397" t="s">
        <v>1146</v>
      </c>
      <c r="H1778" s="397" t="s">
        <v>1146</v>
      </c>
      <c r="I1778" s="397" t="s">
        <v>1146</v>
      </c>
      <c r="J1778" s="406"/>
      <c r="K1778" s="406">
        <v>186.1</v>
      </c>
      <c r="L1778" s="406">
        <v>-46909.279999999999</v>
      </c>
      <c r="M1778" s="406"/>
    </row>
    <row r="1779" spans="1:13" ht="12.2" hidden="1" customHeight="1" outlineLevel="2" x14ac:dyDescent="0.2">
      <c r="A1779" s="397" t="s">
        <v>4663</v>
      </c>
      <c r="B1779" s="397" t="s">
        <v>1165</v>
      </c>
      <c r="C1779" s="397" t="s">
        <v>4671</v>
      </c>
      <c r="D1779" s="397" t="s">
        <v>4672</v>
      </c>
      <c r="E1779" s="397" t="s">
        <v>1146</v>
      </c>
      <c r="F1779" s="397" t="s">
        <v>4673</v>
      </c>
      <c r="G1779" s="397" t="s">
        <v>1146</v>
      </c>
      <c r="H1779" s="397" t="s">
        <v>1146</v>
      </c>
      <c r="I1779" s="397" t="s">
        <v>1146</v>
      </c>
      <c r="J1779" s="406"/>
      <c r="K1779" s="406">
        <v>32.24</v>
      </c>
      <c r="L1779" s="406">
        <v>-46941.52</v>
      </c>
      <c r="M1779" s="406"/>
    </row>
    <row r="1780" spans="1:13" ht="12.2" hidden="1" customHeight="1" outlineLevel="2" x14ac:dyDescent="0.2">
      <c r="A1780" s="397" t="s">
        <v>4663</v>
      </c>
      <c r="B1780" s="397" t="s">
        <v>1301</v>
      </c>
      <c r="C1780" s="397" t="s">
        <v>3469</v>
      </c>
      <c r="D1780" s="397" t="s">
        <v>2040</v>
      </c>
      <c r="E1780" s="397" t="s">
        <v>1146</v>
      </c>
      <c r="F1780" s="397" t="s">
        <v>4674</v>
      </c>
      <c r="G1780" s="397" t="s">
        <v>1146</v>
      </c>
      <c r="H1780" s="397" t="s">
        <v>1146</v>
      </c>
      <c r="I1780" s="397" t="s">
        <v>1146</v>
      </c>
      <c r="J1780" s="406"/>
      <c r="K1780" s="406">
        <v>13.45</v>
      </c>
      <c r="L1780" s="406">
        <v>-46954.97</v>
      </c>
      <c r="M1780" s="406"/>
    </row>
    <row r="1781" spans="1:13" ht="12.2" hidden="1" customHeight="1" outlineLevel="2" x14ac:dyDescent="0.2">
      <c r="A1781" s="397" t="s">
        <v>4663</v>
      </c>
      <c r="B1781" s="397" t="s">
        <v>1569</v>
      </c>
      <c r="C1781" s="397" t="s">
        <v>2039</v>
      </c>
      <c r="D1781" s="397" t="s">
        <v>2040</v>
      </c>
      <c r="E1781" s="397" t="s">
        <v>1146</v>
      </c>
      <c r="F1781" s="397" t="s">
        <v>4675</v>
      </c>
      <c r="G1781" s="397" t="s">
        <v>1146</v>
      </c>
      <c r="H1781" s="397" t="s">
        <v>1146</v>
      </c>
      <c r="I1781" s="397" t="s">
        <v>1146</v>
      </c>
      <c r="J1781" s="406"/>
      <c r="K1781" s="406">
        <v>67.27</v>
      </c>
      <c r="L1781" s="406">
        <v>-47022.239999999998</v>
      </c>
      <c r="M1781" s="406"/>
    </row>
    <row r="1782" spans="1:13" ht="12.2" hidden="1" customHeight="1" outlineLevel="2" x14ac:dyDescent="0.2">
      <c r="A1782" s="397" t="s">
        <v>4663</v>
      </c>
      <c r="B1782" s="397" t="s">
        <v>1363</v>
      </c>
      <c r="C1782" s="397" t="s">
        <v>2101</v>
      </c>
      <c r="D1782" s="397" t="s">
        <v>2040</v>
      </c>
      <c r="E1782" s="397" t="s">
        <v>1146</v>
      </c>
      <c r="F1782" s="397" t="s">
        <v>4676</v>
      </c>
      <c r="G1782" s="397" t="s">
        <v>1146</v>
      </c>
      <c r="H1782" s="397" t="s">
        <v>1146</v>
      </c>
      <c r="I1782" s="397" t="s">
        <v>1146</v>
      </c>
      <c r="J1782" s="406"/>
      <c r="K1782" s="406">
        <v>13.54</v>
      </c>
      <c r="L1782" s="406">
        <v>-47035.78</v>
      </c>
      <c r="M1782" s="406"/>
    </row>
    <row r="1783" spans="1:13" ht="12.2" hidden="1" customHeight="1" outlineLevel="2" x14ac:dyDescent="0.2">
      <c r="A1783" s="397" t="s">
        <v>4663</v>
      </c>
      <c r="B1783" s="397" t="s">
        <v>1394</v>
      </c>
      <c r="C1783" s="397" t="s">
        <v>2161</v>
      </c>
      <c r="D1783" s="397" t="s">
        <v>1865</v>
      </c>
      <c r="E1783" s="397" t="s">
        <v>1146</v>
      </c>
      <c r="F1783" s="397" t="s">
        <v>4677</v>
      </c>
      <c r="G1783" s="397" t="s">
        <v>1146</v>
      </c>
      <c r="H1783" s="397" t="s">
        <v>1146</v>
      </c>
      <c r="I1783" s="397" t="s">
        <v>1146</v>
      </c>
      <c r="J1783" s="406"/>
      <c r="K1783" s="406">
        <v>47.4</v>
      </c>
      <c r="L1783" s="406">
        <v>-47083.18</v>
      </c>
      <c r="M1783" s="406"/>
    </row>
    <row r="1784" spans="1:13" ht="12.2" hidden="1" customHeight="1" outlineLevel="2" x14ac:dyDescent="0.2">
      <c r="A1784" s="397" t="s">
        <v>4663</v>
      </c>
      <c r="B1784" s="397" t="s">
        <v>1238</v>
      </c>
      <c r="C1784" s="397" t="s">
        <v>2281</v>
      </c>
      <c r="D1784" s="397" t="s">
        <v>2040</v>
      </c>
      <c r="E1784" s="397" t="s">
        <v>1146</v>
      </c>
      <c r="F1784" s="397" t="s">
        <v>4678</v>
      </c>
      <c r="G1784" s="397" t="s">
        <v>1146</v>
      </c>
      <c r="H1784" s="397" t="s">
        <v>1146</v>
      </c>
      <c r="I1784" s="397" t="s">
        <v>1146</v>
      </c>
      <c r="J1784" s="406"/>
      <c r="K1784" s="406">
        <v>76.92</v>
      </c>
      <c r="L1784" s="406">
        <v>-47160.1</v>
      </c>
      <c r="M1784" s="406"/>
    </row>
    <row r="1785" spans="1:13" ht="12.2" hidden="1" customHeight="1" outlineLevel="2" x14ac:dyDescent="0.2">
      <c r="A1785" s="397" t="s">
        <v>4663</v>
      </c>
      <c r="B1785" s="397" t="s">
        <v>1251</v>
      </c>
      <c r="C1785" s="397" t="s">
        <v>4679</v>
      </c>
      <c r="D1785" s="397" t="s">
        <v>4680</v>
      </c>
      <c r="E1785" s="397" t="s">
        <v>1146</v>
      </c>
      <c r="F1785" s="397" t="s">
        <v>4681</v>
      </c>
      <c r="G1785" s="397" t="s">
        <v>1146</v>
      </c>
      <c r="H1785" s="397" t="s">
        <v>1146</v>
      </c>
      <c r="I1785" s="397" t="s">
        <v>1146</v>
      </c>
      <c r="J1785" s="406"/>
      <c r="K1785" s="406">
        <v>337.46</v>
      </c>
      <c r="L1785" s="406">
        <v>-47497.56</v>
      </c>
      <c r="M1785" s="406"/>
    </row>
    <row r="1786" spans="1:13" ht="12.2" hidden="1" customHeight="1" outlineLevel="2" x14ac:dyDescent="0.2">
      <c r="A1786" s="397" t="s">
        <v>4663</v>
      </c>
      <c r="B1786" s="397" t="s">
        <v>1276</v>
      </c>
      <c r="C1786" s="397" t="s">
        <v>4682</v>
      </c>
      <c r="D1786" s="397" t="s">
        <v>4683</v>
      </c>
      <c r="E1786" s="397" t="s">
        <v>1146</v>
      </c>
      <c r="F1786" s="397" t="s">
        <v>4684</v>
      </c>
      <c r="G1786" s="397" t="s">
        <v>1146</v>
      </c>
      <c r="H1786" s="397" t="s">
        <v>1146</v>
      </c>
      <c r="I1786" s="397" t="s">
        <v>1146</v>
      </c>
      <c r="J1786" s="406"/>
      <c r="K1786" s="406">
        <v>15.27</v>
      </c>
      <c r="L1786" s="406">
        <v>-47512.83</v>
      </c>
      <c r="M1786" s="406"/>
    </row>
    <row r="1787" spans="1:13" ht="12.2" hidden="1" customHeight="1" outlineLevel="1" x14ac:dyDescent="0.2">
      <c r="A1787" s="407" t="s">
        <v>4685</v>
      </c>
      <c r="J1787" s="406">
        <f>SUBTOTAL(9,J1775:J1786)</f>
        <v>0</v>
      </c>
      <c r="K1787" s="406">
        <f>SUBTOTAL(9,K1775:K1786)</f>
        <v>0</v>
      </c>
      <c r="L1787" s="406">
        <f>SUBTOTAL(9,L1775:L1786)</f>
        <v>0</v>
      </c>
      <c r="M1787" s="406"/>
    </row>
    <row r="1788" spans="1:13" ht="12.2" hidden="1" customHeight="1" outlineLevel="2" x14ac:dyDescent="0.2">
      <c r="A1788" s="397" t="s">
        <v>4686</v>
      </c>
      <c r="B1788" s="397" t="s">
        <v>1484</v>
      </c>
      <c r="C1788" s="397" t="s">
        <v>4687</v>
      </c>
      <c r="D1788" s="397" t="s">
        <v>4688</v>
      </c>
      <c r="E1788" s="397" t="s">
        <v>1146</v>
      </c>
      <c r="F1788" s="397" t="s">
        <v>4689</v>
      </c>
      <c r="G1788" s="397" t="s">
        <v>1146</v>
      </c>
      <c r="H1788" s="397" t="s">
        <v>1146</v>
      </c>
      <c r="I1788" s="397" t="s">
        <v>1146</v>
      </c>
      <c r="J1788" s="406"/>
      <c r="K1788" s="406">
        <v>94.6</v>
      </c>
      <c r="L1788" s="406">
        <v>-7553464.6900000004</v>
      </c>
      <c r="M1788" s="406"/>
    </row>
    <row r="1789" spans="1:13" ht="12.2" hidden="1" customHeight="1" outlineLevel="2" x14ac:dyDescent="0.2">
      <c r="A1789" s="397" t="s">
        <v>4686</v>
      </c>
      <c r="B1789" s="397" t="s">
        <v>1484</v>
      </c>
      <c r="C1789" s="397" t="s">
        <v>4690</v>
      </c>
      <c r="D1789" s="397" t="s">
        <v>4688</v>
      </c>
      <c r="E1789" s="397" t="s">
        <v>1146</v>
      </c>
      <c r="F1789" s="397" t="s">
        <v>4691</v>
      </c>
      <c r="G1789" s="397" t="s">
        <v>1146</v>
      </c>
      <c r="H1789" s="397" t="s">
        <v>1146</v>
      </c>
      <c r="I1789" s="397" t="s">
        <v>1146</v>
      </c>
      <c r="J1789" s="406"/>
      <c r="K1789" s="406">
        <v>1320.15</v>
      </c>
      <c r="L1789" s="406">
        <v>-7554784.8399999999</v>
      </c>
      <c r="M1789" s="406"/>
    </row>
    <row r="1790" spans="1:13" ht="12.2" hidden="1" customHeight="1" outlineLevel="2" x14ac:dyDescent="0.2">
      <c r="A1790" s="397" t="s">
        <v>4686</v>
      </c>
      <c r="B1790" s="397" t="s">
        <v>1484</v>
      </c>
      <c r="C1790" s="397" t="s">
        <v>4692</v>
      </c>
      <c r="D1790" s="397" t="s">
        <v>4688</v>
      </c>
      <c r="E1790" s="397" t="s">
        <v>1146</v>
      </c>
      <c r="F1790" s="397" t="s">
        <v>4693</v>
      </c>
      <c r="G1790" s="397" t="s">
        <v>1146</v>
      </c>
      <c r="H1790" s="397" t="s">
        <v>1146</v>
      </c>
      <c r="I1790" s="397" t="s">
        <v>1146</v>
      </c>
      <c r="J1790" s="406"/>
      <c r="K1790" s="406">
        <v>67.5</v>
      </c>
      <c r="L1790" s="406">
        <v>-7554852.3399999999</v>
      </c>
      <c r="M1790" s="406"/>
    </row>
    <row r="1791" spans="1:13" ht="12.2" hidden="1" customHeight="1" outlineLevel="2" x14ac:dyDescent="0.2">
      <c r="A1791" s="397" t="s">
        <v>4686</v>
      </c>
      <c r="B1791" s="397" t="s">
        <v>1484</v>
      </c>
      <c r="C1791" s="397" t="s">
        <v>4694</v>
      </c>
      <c r="D1791" s="397" t="s">
        <v>4688</v>
      </c>
      <c r="E1791" s="397" t="s">
        <v>1146</v>
      </c>
      <c r="F1791" s="397" t="s">
        <v>4695</v>
      </c>
      <c r="G1791" s="397" t="s">
        <v>1146</v>
      </c>
      <c r="H1791" s="397" t="s">
        <v>1146</v>
      </c>
      <c r="I1791" s="397" t="s">
        <v>1146</v>
      </c>
      <c r="J1791" s="406"/>
      <c r="K1791" s="406">
        <v>7.87</v>
      </c>
      <c r="L1791" s="406">
        <v>-7554860.21</v>
      </c>
      <c r="M1791" s="406"/>
    </row>
    <row r="1792" spans="1:13" ht="12.2" hidden="1" customHeight="1" outlineLevel="2" x14ac:dyDescent="0.2">
      <c r="A1792" s="397" t="s">
        <v>4686</v>
      </c>
      <c r="B1792" s="397" t="s">
        <v>1484</v>
      </c>
      <c r="C1792" s="397" t="s">
        <v>4696</v>
      </c>
      <c r="D1792" s="397" t="s">
        <v>4688</v>
      </c>
      <c r="E1792" s="397" t="s">
        <v>1146</v>
      </c>
      <c r="F1792" s="397" t="s">
        <v>4697</v>
      </c>
      <c r="G1792" s="397" t="s">
        <v>1146</v>
      </c>
      <c r="H1792" s="397" t="s">
        <v>1146</v>
      </c>
      <c r="I1792" s="397" t="s">
        <v>1146</v>
      </c>
      <c r="J1792" s="406"/>
      <c r="K1792" s="406">
        <v>7.87</v>
      </c>
      <c r="L1792" s="406">
        <v>-7554868.0800000001</v>
      </c>
      <c r="M1792" s="406"/>
    </row>
    <row r="1793" spans="1:13" ht="12.2" hidden="1" customHeight="1" outlineLevel="2" x14ac:dyDescent="0.2">
      <c r="A1793" s="397" t="s">
        <v>4686</v>
      </c>
      <c r="B1793" s="397" t="s">
        <v>1484</v>
      </c>
      <c r="C1793" s="397" t="s">
        <v>4698</v>
      </c>
      <c r="D1793" s="397" t="s">
        <v>4688</v>
      </c>
      <c r="E1793" s="397" t="s">
        <v>1146</v>
      </c>
      <c r="F1793" s="397" t="s">
        <v>4699</v>
      </c>
      <c r="G1793" s="397" t="s">
        <v>1146</v>
      </c>
      <c r="H1793" s="397" t="s">
        <v>1146</v>
      </c>
      <c r="I1793" s="397" t="s">
        <v>1146</v>
      </c>
      <c r="J1793" s="406"/>
      <c r="K1793" s="406">
        <v>31.46</v>
      </c>
      <c r="L1793" s="406">
        <v>-7554899.54</v>
      </c>
      <c r="M1793" s="406"/>
    </row>
    <row r="1794" spans="1:13" ht="12.2" hidden="1" customHeight="1" outlineLevel="2" x14ac:dyDescent="0.2">
      <c r="A1794" s="397" t="s">
        <v>4686</v>
      </c>
      <c r="B1794" s="397" t="s">
        <v>1484</v>
      </c>
      <c r="C1794" s="397" t="s">
        <v>4700</v>
      </c>
      <c r="D1794" s="397" t="s">
        <v>4688</v>
      </c>
      <c r="E1794" s="397" t="s">
        <v>1146</v>
      </c>
      <c r="F1794" s="397" t="s">
        <v>4701</v>
      </c>
      <c r="G1794" s="397" t="s">
        <v>1146</v>
      </c>
      <c r="H1794" s="397" t="s">
        <v>1146</v>
      </c>
      <c r="I1794" s="397" t="s">
        <v>1146</v>
      </c>
      <c r="J1794" s="406"/>
      <c r="K1794" s="406">
        <v>7.87</v>
      </c>
      <c r="L1794" s="406">
        <v>-7554907.4100000001</v>
      </c>
      <c r="M1794" s="406"/>
    </row>
    <row r="1795" spans="1:13" ht="12.2" hidden="1" customHeight="1" outlineLevel="2" x14ac:dyDescent="0.2">
      <c r="A1795" s="397" t="s">
        <v>4686</v>
      </c>
      <c r="B1795" s="397" t="s">
        <v>1484</v>
      </c>
      <c r="C1795" s="397" t="s">
        <v>4702</v>
      </c>
      <c r="D1795" s="397" t="s">
        <v>4703</v>
      </c>
      <c r="E1795" s="397" t="s">
        <v>1146</v>
      </c>
      <c r="F1795" s="397" t="s">
        <v>4704</v>
      </c>
      <c r="G1795" s="397" t="s">
        <v>1146</v>
      </c>
      <c r="H1795" s="397" t="s">
        <v>1146</v>
      </c>
      <c r="I1795" s="397" t="s">
        <v>1146</v>
      </c>
      <c r="J1795" s="406"/>
      <c r="K1795" s="406">
        <v>707.87</v>
      </c>
      <c r="L1795" s="406">
        <v>-7555615.2800000003</v>
      </c>
      <c r="M1795" s="406"/>
    </row>
    <row r="1796" spans="1:13" ht="12.2" hidden="1" customHeight="1" outlineLevel="2" x14ac:dyDescent="0.2">
      <c r="A1796" s="397" t="s">
        <v>4686</v>
      </c>
      <c r="B1796" s="397" t="s">
        <v>1484</v>
      </c>
      <c r="C1796" s="397" t="s">
        <v>4702</v>
      </c>
      <c r="D1796" s="397" t="s">
        <v>4703</v>
      </c>
      <c r="E1796" s="397" t="s">
        <v>1146</v>
      </c>
      <c r="F1796" s="397" t="s">
        <v>4704</v>
      </c>
      <c r="G1796" s="397" t="s">
        <v>1146</v>
      </c>
      <c r="H1796" s="397" t="s">
        <v>1146</v>
      </c>
      <c r="I1796" s="397" t="s">
        <v>1146</v>
      </c>
      <c r="J1796" s="406"/>
      <c r="K1796" s="406">
        <v>78.650000000000006</v>
      </c>
      <c r="L1796" s="406">
        <v>-7555693.9299999997</v>
      </c>
      <c r="M1796" s="406"/>
    </row>
    <row r="1797" spans="1:13" ht="12.2" hidden="1" customHeight="1" outlineLevel="2" x14ac:dyDescent="0.2">
      <c r="A1797" s="397" t="s">
        <v>4686</v>
      </c>
      <c r="B1797" s="397" t="s">
        <v>1491</v>
      </c>
      <c r="C1797" s="397" t="s">
        <v>4705</v>
      </c>
      <c r="D1797" s="397" t="s">
        <v>4706</v>
      </c>
      <c r="E1797" s="397" t="s">
        <v>1146</v>
      </c>
      <c r="F1797" s="397" t="s">
        <v>4707</v>
      </c>
      <c r="G1797" s="397" t="s">
        <v>1146</v>
      </c>
      <c r="H1797" s="397" t="s">
        <v>1146</v>
      </c>
      <c r="I1797" s="397" t="s">
        <v>1146</v>
      </c>
      <c r="J1797" s="406"/>
      <c r="K1797" s="406">
        <v>478.2</v>
      </c>
      <c r="L1797" s="406">
        <v>-7556172.1299999999</v>
      </c>
      <c r="M1797" s="406"/>
    </row>
    <row r="1798" spans="1:13" ht="12.2" hidden="1" customHeight="1" outlineLevel="2" x14ac:dyDescent="0.2">
      <c r="A1798" s="397" t="s">
        <v>4686</v>
      </c>
      <c r="B1798" s="397" t="s">
        <v>1491</v>
      </c>
      <c r="C1798" s="397" t="s">
        <v>4708</v>
      </c>
      <c r="D1798" s="397" t="s">
        <v>4706</v>
      </c>
      <c r="E1798" s="397" t="s">
        <v>1146</v>
      </c>
      <c r="F1798" s="397" t="s">
        <v>4709</v>
      </c>
      <c r="G1798" s="397" t="s">
        <v>1146</v>
      </c>
      <c r="H1798" s="397" t="s">
        <v>1146</v>
      </c>
      <c r="I1798" s="397" t="s">
        <v>1146</v>
      </c>
      <c r="J1798" s="406"/>
      <c r="K1798" s="406">
        <v>898.88</v>
      </c>
      <c r="L1798" s="406">
        <v>-7557071.0099999998</v>
      </c>
      <c r="M1798" s="406"/>
    </row>
    <row r="1799" spans="1:13" ht="12.2" hidden="1" customHeight="1" outlineLevel="2" x14ac:dyDescent="0.2">
      <c r="A1799" s="397" t="s">
        <v>4686</v>
      </c>
      <c r="B1799" s="397" t="s">
        <v>1491</v>
      </c>
      <c r="C1799" s="397" t="s">
        <v>4710</v>
      </c>
      <c r="D1799" s="397" t="s">
        <v>4249</v>
      </c>
      <c r="E1799" s="397" t="s">
        <v>1146</v>
      </c>
      <c r="F1799" s="397" t="s">
        <v>4711</v>
      </c>
      <c r="G1799" s="397" t="s">
        <v>1146</v>
      </c>
      <c r="H1799" s="397" t="s">
        <v>1146</v>
      </c>
      <c r="I1799" s="397" t="s">
        <v>1146</v>
      </c>
      <c r="J1799" s="406"/>
      <c r="K1799" s="406">
        <v>4516.87</v>
      </c>
      <c r="L1799" s="406">
        <v>-7561587.8799999999</v>
      </c>
      <c r="M1799" s="406"/>
    </row>
    <row r="1800" spans="1:13" ht="12.2" hidden="1" customHeight="1" outlineLevel="2" x14ac:dyDescent="0.2">
      <c r="A1800" s="397" t="s">
        <v>4686</v>
      </c>
      <c r="B1800" s="397" t="s">
        <v>1143</v>
      </c>
      <c r="C1800" s="397" t="s">
        <v>4712</v>
      </c>
      <c r="D1800" s="397" t="s">
        <v>2040</v>
      </c>
      <c r="E1800" s="397" t="s">
        <v>1146</v>
      </c>
      <c r="F1800" s="397" t="s">
        <v>4713</v>
      </c>
      <c r="G1800" s="397" t="s">
        <v>1146</v>
      </c>
      <c r="H1800" s="397" t="s">
        <v>1146</v>
      </c>
      <c r="I1800" s="397" t="s">
        <v>1146</v>
      </c>
      <c r="J1800" s="406"/>
      <c r="K1800" s="406">
        <v>1982.98</v>
      </c>
      <c r="L1800" s="406">
        <v>-7563570.8600000003</v>
      </c>
      <c r="M1800" s="406"/>
    </row>
    <row r="1801" spans="1:13" ht="12.2" hidden="1" customHeight="1" outlineLevel="2" x14ac:dyDescent="0.2">
      <c r="A1801" s="397" t="s">
        <v>4686</v>
      </c>
      <c r="B1801" s="397" t="s">
        <v>1143</v>
      </c>
      <c r="C1801" s="397" t="s">
        <v>4714</v>
      </c>
      <c r="D1801" s="397" t="s">
        <v>4688</v>
      </c>
      <c r="E1801" s="397" t="s">
        <v>1146</v>
      </c>
      <c r="F1801" s="397" t="s">
        <v>4715</v>
      </c>
      <c r="G1801" s="397" t="s">
        <v>1146</v>
      </c>
      <c r="H1801" s="397" t="s">
        <v>1146</v>
      </c>
      <c r="I1801" s="397" t="s">
        <v>1146</v>
      </c>
      <c r="J1801" s="406"/>
      <c r="K1801" s="406">
        <v>7.88</v>
      </c>
      <c r="L1801" s="406">
        <v>-7563578.7400000002</v>
      </c>
      <c r="M1801" s="406"/>
    </row>
    <row r="1802" spans="1:13" ht="12.2" hidden="1" customHeight="1" outlineLevel="2" x14ac:dyDescent="0.2">
      <c r="A1802" s="397" t="s">
        <v>4686</v>
      </c>
      <c r="B1802" s="397" t="s">
        <v>1143</v>
      </c>
      <c r="C1802" s="397" t="s">
        <v>4716</v>
      </c>
      <c r="D1802" s="397" t="s">
        <v>4688</v>
      </c>
      <c r="E1802" s="397" t="s">
        <v>1146</v>
      </c>
      <c r="F1802" s="397" t="s">
        <v>4717</v>
      </c>
      <c r="G1802" s="397" t="s">
        <v>1146</v>
      </c>
      <c r="H1802" s="397" t="s">
        <v>1146</v>
      </c>
      <c r="I1802" s="397" t="s">
        <v>1146</v>
      </c>
      <c r="J1802" s="406"/>
      <c r="K1802" s="406">
        <v>31.53</v>
      </c>
      <c r="L1802" s="406">
        <v>-7563610.2699999996</v>
      </c>
      <c r="M1802" s="406"/>
    </row>
    <row r="1803" spans="1:13" ht="12.2" hidden="1" customHeight="1" outlineLevel="2" x14ac:dyDescent="0.2">
      <c r="A1803" s="397" t="s">
        <v>4686</v>
      </c>
      <c r="B1803" s="397" t="s">
        <v>1143</v>
      </c>
      <c r="C1803" s="397" t="s">
        <v>4718</v>
      </c>
      <c r="D1803" s="397" t="s">
        <v>4688</v>
      </c>
      <c r="E1803" s="397" t="s">
        <v>1146</v>
      </c>
      <c r="F1803" s="397" t="s">
        <v>4719</v>
      </c>
      <c r="G1803" s="397" t="s">
        <v>1146</v>
      </c>
      <c r="H1803" s="397" t="s">
        <v>1146</v>
      </c>
      <c r="I1803" s="397" t="s">
        <v>1146</v>
      </c>
      <c r="J1803" s="406"/>
      <c r="K1803" s="406">
        <v>15.77</v>
      </c>
      <c r="L1803" s="406">
        <v>-7563626.04</v>
      </c>
      <c r="M1803" s="406"/>
    </row>
    <row r="1804" spans="1:13" ht="12.2" hidden="1" customHeight="1" outlineLevel="2" x14ac:dyDescent="0.2">
      <c r="A1804" s="397" t="s">
        <v>4686</v>
      </c>
      <c r="B1804" s="397" t="s">
        <v>1143</v>
      </c>
      <c r="C1804" s="397" t="s">
        <v>4720</v>
      </c>
      <c r="D1804" s="397" t="s">
        <v>4688</v>
      </c>
      <c r="E1804" s="397" t="s">
        <v>1146</v>
      </c>
      <c r="F1804" s="397" t="s">
        <v>4721</v>
      </c>
      <c r="G1804" s="397" t="s">
        <v>1146</v>
      </c>
      <c r="H1804" s="397" t="s">
        <v>1146</v>
      </c>
      <c r="I1804" s="397" t="s">
        <v>1146</v>
      </c>
      <c r="J1804" s="406"/>
      <c r="K1804" s="406">
        <v>31.53</v>
      </c>
      <c r="L1804" s="406">
        <v>-7563657.5700000003</v>
      </c>
      <c r="M1804" s="406"/>
    </row>
    <row r="1805" spans="1:13" ht="12.2" hidden="1" customHeight="1" outlineLevel="2" x14ac:dyDescent="0.2">
      <c r="A1805" s="397" t="s">
        <v>4686</v>
      </c>
      <c r="B1805" s="397" t="s">
        <v>1143</v>
      </c>
      <c r="C1805" s="397" t="s">
        <v>4722</v>
      </c>
      <c r="D1805" s="397" t="s">
        <v>4688</v>
      </c>
      <c r="E1805" s="397" t="s">
        <v>1146</v>
      </c>
      <c r="F1805" s="397" t="s">
        <v>4723</v>
      </c>
      <c r="G1805" s="397" t="s">
        <v>1146</v>
      </c>
      <c r="H1805" s="397" t="s">
        <v>1146</v>
      </c>
      <c r="I1805" s="397" t="s">
        <v>1146</v>
      </c>
      <c r="J1805" s="406"/>
      <c r="K1805" s="406">
        <v>7.88</v>
      </c>
      <c r="L1805" s="406">
        <v>-7563665.4500000002</v>
      </c>
      <c r="M1805" s="406"/>
    </row>
    <row r="1806" spans="1:13" ht="12.2" hidden="1" customHeight="1" outlineLevel="2" x14ac:dyDescent="0.2">
      <c r="A1806" s="397" t="s">
        <v>4686</v>
      </c>
      <c r="B1806" s="397" t="s">
        <v>1156</v>
      </c>
      <c r="C1806" s="397" t="s">
        <v>4724</v>
      </c>
      <c r="D1806" s="397" t="s">
        <v>4725</v>
      </c>
      <c r="E1806" s="397" t="s">
        <v>1146</v>
      </c>
      <c r="F1806" s="397" t="s">
        <v>4726</v>
      </c>
      <c r="G1806" s="397" t="s">
        <v>1146</v>
      </c>
      <c r="H1806" s="397" t="s">
        <v>1146</v>
      </c>
      <c r="I1806" s="397" t="s">
        <v>1146</v>
      </c>
      <c r="J1806" s="406"/>
      <c r="K1806" s="406">
        <v>6982.13</v>
      </c>
      <c r="L1806" s="406">
        <v>-7570647.5800000001</v>
      </c>
      <c r="M1806" s="406"/>
    </row>
    <row r="1807" spans="1:13" ht="12.2" hidden="1" customHeight="1" outlineLevel="2" x14ac:dyDescent="0.2">
      <c r="A1807" s="397" t="s">
        <v>4686</v>
      </c>
      <c r="B1807" s="397" t="s">
        <v>1156</v>
      </c>
      <c r="C1807" s="397" t="s">
        <v>4727</v>
      </c>
      <c r="D1807" s="397" t="s">
        <v>4688</v>
      </c>
      <c r="E1807" s="397" t="s">
        <v>1146</v>
      </c>
      <c r="F1807" s="397" t="s">
        <v>4728</v>
      </c>
      <c r="G1807" s="397" t="s">
        <v>1146</v>
      </c>
      <c r="H1807" s="397" t="s">
        <v>1146</v>
      </c>
      <c r="I1807" s="397" t="s">
        <v>1146</v>
      </c>
      <c r="J1807" s="406"/>
      <c r="K1807" s="406">
        <v>1126.1500000000001</v>
      </c>
      <c r="L1807" s="406">
        <v>-7571773.7300000004</v>
      </c>
      <c r="M1807" s="406"/>
    </row>
    <row r="1808" spans="1:13" ht="12.2" hidden="1" customHeight="1" outlineLevel="2" x14ac:dyDescent="0.2">
      <c r="A1808" s="397" t="s">
        <v>4686</v>
      </c>
      <c r="B1808" s="397" t="s">
        <v>1156</v>
      </c>
      <c r="C1808" s="397" t="s">
        <v>4729</v>
      </c>
      <c r="D1808" s="397" t="s">
        <v>1329</v>
      </c>
      <c r="E1808" s="397" t="s">
        <v>1146</v>
      </c>
      <c r="F1808" s="397" t="s">
        <v>4730</v>
      </c>
      <c r="G1808" s="397" t="s">
        <v>1146</v>
      </c>
      <c r="H1808" s="397" t="s">
        <v>1146</v>
      </c>
      <c r="I1808" s="397" t="s">
        <v>1146</v>
      </c>
      <c r="J1808" s="406"/>
      <c r="K1808" s="406">
        <v>316.67</v>
      </c>
      <c r="L1808" s="406">
        <v>-7572090.4000000004</v>
      </c>
      <c r="M1808" s="406"/>
    </row>
    <row r="1809" spans="1:13" ht="12.2" hidden="1" customHeight="1" outlineLevel="2" x14ac:dyDescent="0.2">
      <c r="A1809" s="397" t="s">
        <v>4686</v>
      </c>
      <c r="B1809" s="397" t="s">
        <v>1156</v>
      </c>
      <c r="C1809" s="397" t="s">
        <v>4731</v>
      </c>
      <c r="D1809" s="397" t="s">
        <v>4688</v>
      </c>
      <c r="E1809" s="397" t="s">
        <v>1146</v>
      </c>
      <c r="F1809" s="397" t="s">
        <v>4732</v>
      </c>
      <c r="G1809" s="397" t="s">
        <v>1146</v>
      </c>
      <c r="H1809" s="397" t="s">
        <v>1146</v>
      </c>
      <c r="I1809" s="397" t="s">
        <v>1146</v>
      </c>
      <c r="J1809" s="406"/>
      <c r="K1809" s="406">
        <v>274.67</v>
      </c>
      <c r="L1809" s="406">
        <v>-7572365.0700000003</v>
      </c>
      <c r="M1809" s="406"/>
    </row>
    <row r="1810" spans="1:13" ht="12.2" hidden="1" customHeight="1" outlineLevel="2" x14ac:dyDescent="0.2">
      <c r="A1810" s="397" t="s">
        <v>4686</v>
      </c>
      <c r="B1810" s="397" t="s">
        <v>1156</v>
      </c>
      <c r="C1810" s="397" t="s">
        <v>4733</v>
      </c>
      <c r="D1810" s="397" t="s">
        <v>4688</v>
      </c>
      <c r="E1810" s="397" t="s">
        <v>1146</v>
      </c>
      <c r="F1810" s="397" t="s">
        <v>4734</v>
      </c>
      <c r="G1810" s="397" t="s">
        <v>1146</v>
      </c>
      <c r="H1810" s="397" t="s">
        <v>1146</v>
      </c>
      <c r="I1810" s="397" t="s">
        <v>1146</v>
      </c>
      <c r="J1810" s="406"/>
      <c r="K1810" s="406">
        <v>7.85</v>
      </c>
      <c r="L1810" s="406">
        <v>-7572372.9199999999</v>
      </c>
      <c r="M1810" s="406"/>
    </row>
    <row r="1811" spans="1:13" ht="12.2" hidden="1" customHeight="1" outlineLevel="2" x14ac:dyDescent="0.2">
      <c r="A1811" s="397" t="s">
        <v>4686</v>
      </c>
      <c r="B1811" s="397" t="s">
        <v>1156</v>
      </c>
      <c r="C1811" s="397" t="s">
        <v>4735</v>
      </c>
      <c r="D1811" s="397" t="s">
        <v>4688</v>
      </c>
      <c r="E1811" s="397" t="s">
        <v>1146</v>
      </c>
      <c r="F1811" s="397" t="s">
        <v>4736</v>
      </c>
      <c r="G1811" s="397" t="s">
        <v>1146</v>
      </c>
      <c r="H1811" s="397" t="s">
        <v>1146</v>
      </c>
      <c r="I1811" s="397" t="s">
        <v>1146</v>
      </c>
      <c r="J1811" s="406"/>
      <c r="K1811" s="406">
        <v>15.7</v>
      </c>
      <c r="L1811" s="406">
        <v>-7572388.6200000001</v>
      </c>
      <c r="M1811" s="406"/>
    </row>
    <row r="1812" spans="1:13" ht="12.2" hidden="1" customHeight="1" outlineLevel="2" x14ac:dyDescent="0.2">
      <c r="A1812" s="397" t="s">
        <v>4686</v>
      </c>
      <c r="B1812" s="397" t="s">
        <v>1156</v>
      </c>
      <c r="C1812" s="397" t="s">
        <v>4737</v>
      </c>
      <c r="D1812" s="397" t="s">
        <v>4688</v>
      </c>
      <c r="E1812" s="397" t="s">
        <v>1146</v>
      </c>
      <c r="F1812" s="397" t="s">
        <v>4738</v>
      </c>
      <c r="G1812" s="397" t="s">
        <v>1146</v>
      </c>
      <c r="H1812" s="397" t="s">
        <v>1146</v>
      </c>
      <c r="I1812" s="397" t="s">
        <v>1146</v>
      </c>
      <c r="J1812" s="406"/>
      <c r="K1812" s="406">
        <v>7.85</v>
      </c>
      <c r="L1812" s="406">
        <v>-7572396.4699999997</v>
      </c>
      <c r="M1812" s="406"/>
    </row>
    <row r="1813" spans="1:13" ht="12.2" hidden="1" customHeight="1" outlineLevel="2" x14ac:dyDescent="0.2">
      <c r="A1813" s="397" t="s">
        <v>4686</v>
      </c>
      <c r="B1813" s="397" t="s">
        <v>1156</v>
      </c>
      <c r="C1813" s="397" t="s">
        <v>4739</v>
      </c>
      <c r="D1813" s="397" t="s">
        <v>4725</v>
      </c>
      <c r="E1813" s="397" t="s">
        <v>1146</v>
      </c>
      <c r="F1813" s="397" t="s">
        <v>4740</v>
      </c>
      <c r="G1813" s="397" t="s">
        <v>1146</v>
      </c>
      <c r="H1813" s="397" t="s">
        <v>1146</v>
      </c>
      <c r="I1813" s="397" t="s">
        <v>1146</v>
      </c>
      <c r="J1813" s="406"/>
      <c r="K1813" s="406">
        <v>112.11</v>
      </c>
      <c r="L1813" s="406">
        <v>-7572508.5800000001</v>
      </c>
      <c r="M1813" s="406"/>
    </row>
    <row r="1814" spans="1:13" ht="12.2" hidden="1" customHeight="1" outlineLevel="2" x14ac:dyDescent="0.2">
      <c r="A1814" s="397" t="s">
        <v>4686</v>
      </c>
      <c r="B1814" s="397" t="s">
        <v>1822</v>
      </c>
      <c r="C1814" s="397" t="s">
        <v>4741</v>
      </c>
      <c r="D1814" s="397" t="s">
        <v>4742</v>
      </c>
      <c r="E1814" s="397" t="s">
        <v>1146</v>
      </c>
      <c r="F1814" s="397" t="s">
        <v>4743</v>
      </c>
      <c r="G1814" s="397" t="s">
        <v>1146</v>
      </c>
      <c r="H1814" s="397" t="s">
        <v>1146</v>
      </c>
      <c r="I1814" s="397" t="s">
        <v>1146</v>
      </c>
      <c r="J1814" s="406"/>
      <c r="K1814" s="406">
        <v>477.14</v>
      </c>
      <c r="L1814" s="406">
        <v>-7572985.7199999997</v>
      </c>
      <c r="M1814" s="406"/>
    </row>
    <row r="1815" spans="1:13" ht="12.2" hidden="1" customHeight="1" outlineLevel="2" x14ac:dyDescent="0.2">
      <c r="A1815" s="397" t="s">
        <v>4686</v>
      </c>
      <c r="B1815" s="397" t="s">
        <v>1320</v>
      </c>
      <c r="C1815" s="397" t="s">
        <v>4744</v>
      </c>
      <c r="D1815" s="397" t="s">
        <v>4745</v>
      </c>
      <c r="E1815" s="397" t="s">
        <v>1146</v>
      </c>
      <c r="F1815" s="397" t="s">
        <v>4746</v>
      </c>
      <c r="G1815" s="397" t="s">
        <v>1146</v>
      </c>
      <c r="H1815" s="397" t="s">
        <v>1146</v>
      </c>
      <c r="I1815" s="397" t="s">
        <v>1146</v>
      </c>
      <c r="J1815" s="406"/>
      <c r="K1815" s="406">
        <v>44.84</v>
      </c>
      <c r="L1815" s="406">
        <v>-7573030.5599999996</v>
      </c>
      <c r="M1815" s="406"/>
    </row>
    <row r="1816" spans="1:13" ht="12.2" hidden="1" customHeight="1" outlineLevel="2" x14ac:dyDescent="0.2">
      <c r="A1816" s="397" t="s">
        <v>4686</v>
      </c>
      <c r="B1816" s="397" t="s">
        <v>1320</v>
      </c>
      <c r="C1816" s="397" t="s">
        <v>4747</v>
      </c>
      <c r="D1816" s="397" t="s">
        <v>2066</v>
      </c>
      <c r="E1816" s="397" t="s">
        <v>1146</v>
      </c>
      <c r="F1816" s="397" t="s">
        <v>4748</v>
      </c>
      <c r="G1816" s="397" t="s">
        <v>1146</v>
      </c>
      <c r="H1816" s="397" t="s">
        <v>1146</v>
      </c>
      <c r="I1816" s="397" t="s">
        <v>1146</v>
      </c>
      <c r="J1816" s="406"/>
      <c r="K1816" s="406">
        <v>580.73</v>
      </c>
      <c r="L1816" s="406">
        <v>-7573611.29</v>
      </c>
      <c r="M1816" s="406"/>
    </row>
    <row r="1817" spans="1:13" ht="12.2" hidden="1" customHeight="1" outlineLevel="2" x14ac:dyDescent="0.2">
      <c r="A1817" s="397" t="s">
        <v>4686</v>
      </c>
      <c r="B1817" s="397" t="s">
        <v>1320</v>
      </c>
      <c r="C1817" s="397" t="s">
        <v>4749</v>
      </c>
      <c r="D1817" s="397" t="s">
        <v>4688</v>
      </c>
      <c r="E1817" s="397" t="s">
        <v>1146</v>
      </c>
      <c r="F1817" s="397" t="s">
        <v>4750</v>
      </c>
      <c r="G1817" s="397" t="s">
        <v>1146</v>
      </c>
      <c r="H1817" s="397" t="s">
        <v>1146</v>
      </c>
      <c r="I1817" s="397" t="s">
        <v>1146</v>
      </c>
      <c r="J1817" s="406"/>
      <c r="K1817" s="406">
        <v>23.54</v>
      </c>
      <c r="L1817" s="406">
        <v>-7573634.8300000001</v>
      </c>
      <c r="M1817" s="406"/>
    </row>
    <row r="1818" spans="1:13" ht="12.2" hidden="1" customHeight="1" outlineLevel="2" x14ac:dyDescent="0.2">
      <c r="A1818" s="397" t="s">
        <v>4686</v>
      </c>
      <c r="B1818" s="397" t="s">
        <v>1320</v>
      </c>
      <c r="C1818" s="397" t="s">
        <v>4751</v>
      </c>
      <c r="D1818" s="397" t="s">
        <v>4688</v>
      </c>
      <c r="E1818" s="397" t="s">
        <v>1146</v>
      </c>
      <c r="F1818" s="397" t="s">
        <v>4752</v>
      </c>
      <c r="G1818" s="397" t="s">
        <v>1146</v>
      </c>
      <c r="H1818" s="397" t="s">
        <v>1146</v>
      </c>
      <c r="I1818" s="397" t="s">
        <v>1146</v>
      </c>
      <c r="J1818" s="406"/>
      <c r="K1818" s="406">
        <v>31.39</v>
      </c>
      <c r="L1818" s="406">
        <v>-7573666.2199999997</v>
      </c>
      <c r="M1818" s="406"/>
    </row>
    <row r="1819" spans="1:13" ht="12.2" hidden="1" customHeight="1" outlineLevel="2" x14ac:dyDescent="0.2">
      <c r="A1819" s="397" t="s">
        <v>4686</v>
      </c>
      <c r="B1819" s="397" t="s">
        <v>1320</v>
      </c>
      <c r="C1819" s="397" t="s">
        <v>4753</v>
      </c>
      <c r="D1819" s="397" t="s">
        <v>4688</v>
      </c>
      <c r="E1819" s="397" t="s">
        <v>1146</v>
      </c>
      <c r="F1819" s="397" t="s">
        <v>4754</v>
      </c>
      <c r="G1819" s="397" t="s">
        <v>1146</v>
      </c>
      <c r="H1819" s="397" t="s">
        <v>1146</v>
      </c>
      <c r="I1819" s="397" t="s">
        <v>1146</v>
      </c>
      <c r="J1819" s="406"/>
      <c r="K1819" s="406">
        <v>7.85</v>
      </c>
      <c r="L1819" s="406">
        <v>-7573674.0700000003</v>
      </c>
      <c r="M1819" s="406"/>
    </row>
    <row r="1820" spans="1:13" ht="12.2" hidden="1" customHeight="1" outlineLevel="2" x14ac:dyDescent="0.2">
      <c r="A1820" s="397" t="s">
        <v>4686</v>
      </c>
      <c r="B1820" s="397" t="s">
        <v>1320</v>
      </c>
      <c r="C1820" s="397" t="s">
        <v>4755</v>
      </c>
      <c r="D1820" s="397" t="s">
        <v>4688</v>
      </c>
      <c r="E1820" s="397" t="s">
        <v>1146</v>
      </c>
      <c r="F1820" s="397" t="s">
        <v>4756</v>
      </c>
      <c r="G1820" s="397" t="s">
        <v>1146</v>
      </c>
      <c r="H1820" s="397" t="s">
        <v>1146</v>
      </c>
      <c r="I1820" s="397" t="s">
        <v>1146</v>
      </c>
      <c r="J1820" s="406"/>
      <c r="K1820" s="406">
        <v>7.85</v>
      </c>
      <c r="L1820" s="406">
        <v>-7573681.9199999999</v>
      </c>
      <c r="M1820" s="406"/>
    </row>
    <row r="1821" spans="1:13" ht="12.2" hidden="1" customHeight="1" outlineLevel="2" x14ac:dyDescent="0.2">
      <c r="A1821" s="397" t="s">
        <v>4686</v>
      </c>
      <c r="B1821" s="397" t="s">
        <v>1320</v>
      </c>
      <c r="C1821" s="397" t="s">
        <v>4757</v>
      </c>
      <c r="D1821" s="397" t="s">
        <v>4688</v>
      </c>
      <c r="E1821" s="397" t="s">
        <v>1146</v>
      </c>
      <c r="F1821" s="397" t="s">
        <v>4758</v>
      </c>
      <c r="G1821" s="397" t="s">
        <v>1146</v>
      </c>
      <c r="H1821" s="397" t="s">
        <v>1146</v>
      </c>
      <c r="I1821" s="397" t="s">
        <v>1146</v>
      </c>
      <c r="J1821" s="406"/>
      <c r="K1821" s="406">
        <v>7.85</v>
      </c>
      <c r="L1821" s="406">
        <v>-7573689.7699999996</v>
      </c>
      <c r="M1821" s="406"/>
    </row>
    <row r="1822" spans="1:13" ht="12.2" hidden="1" customHeight="1" outlineLevel="2" x14ac:dyDescent="0.2">
      <c r="A1822" s="397" t="s">
        <v>4686</v>
      </c>
      <c r="B1822" s="397" t="s">
        <v>1320</v>
      </c>
      <c r="C1822" s="397" t="s">
        <v>4759</v>
      </c>
      <c r="D1822" s="397" t="s">
        <v>4688</v>
      </c>
      <c r="E1822" s="397" t="s">
        <v>1146</v>
      </c>
      <c r="F1822" s="397" t="s">
        <v>4760</v>
      </c>
      <c r="G1822" s="397" t="s">
        <v>1146</v>
      </c>
      <c r="H1822" s="397" t="s">
        <v>1146</v>
      </c>
      <c r="I1822" s="397" t="s">
        <v>1146</v>
      </c>
      <c r="J1822" s="406"/>
      <c r="K1822" s="406">
        <v>7.85</v>
      </c>
      <c r="L1822" s="406">
        <v>-7573697.6200000001</v>
      </c>
      <c r="M1822" s="406"/>
    </row>
    <row r="1823" spans="1:13" ht="12.2" hidden="1" customHeight="1" outlineLevel="2" x14ac:dyDescent="0.2">
      <c r="A1823" s="397" t="s">
        <v>4686</v>
      </c>
      <c r="B1823" s="397" t="s">
        <v>1320</v>
      </c>
      <c r="C1823" s="397" t="s">
        <v>3213</v>
      </c>
      <c r="D1823" s="397" t="s">
        <v>3214</v>
      </c>
      <c r="E1823" s="397" t="s">
        <v>1146</v>
      </c>
      <c r="F1823" s="397" t="s">
        <v>3215</v>
      </c>
      <c r="G1823" s="397" t="s">
        <v>1146</v>
      </c>
      <c r="H1823" s="397" t="s">
        <v>1146</v>
      </c>
      <c r="I1823" s="397" t="s">
        <v>1146</v>
      </c>
      <c r="J1823" s="406"/>
      <c r="K1823" s="406">
        <v>723.24</v>
      </c>
      <c r="L1823" s="406">
        <v>-7574420.8600000003</v>
      </c>
      <c r="M1823" s="406"/>
    </row>
    <row r="1824" spans="1:13" ht="12.2" hidden="1" customHeight="1" outlineLevel="2" x14ac:dyDescent="0.2">
      <c r="A1824" s="397" t="s">
        <v>4686</v>
      </c>
      <c r="B1824" s="397" t="s">
        <v>1327</v>
      </c>
      <c r="C1824" s="397" t="s">
        <v>4761</v>
      </c>
      <c r="D1824" s="397" t="s">
        <v>4688</v>
      </c>
      <c r="E1824" s="397" t="s">
        <v>1146</v>
      </c>
      <c r="F1824" s="397" t="s">
        <v>4762</v>
      </c>
      <c r="G1824" s="397" t="s">
        <v>1146</v>
      </c>
      <c r="H1824" s="397" t="s">
        <v>1146</v>
      </c>
      <c r="I1824" s="397" t="s">
        <v>1146</v>
      </c>
      <c r="J1824" s="406"/>
      <c r="K1824" s="406">
        <v>47.09</v>
      </c>
      <c r="L1824" s="406">
        <v>-7574467.9500000002</v>
      </c>
      <c r="M1824" s="406"/>
    </row>
    <row r="1825" spans="1:13" ht="12.2" hidden="1" customHeight="1" outlineLevel="2" x14ac:dyDescent="0.2">
      <c r="A1825" s="397" t="s">
        <v>4686</v>
      </c>
      <c r="B1825" s="397" t="s">
        <v>1327</v>
      </c>
      <c r="C1825" s="397" t="s">
        <v>4763</v>
      </c>
      <c r="D1825" s="397" t="s">
        <v>4688</v>
      </c>
      <c r="E1825" s="397" t="s">
        <v>1146</v>
      </c>
      <c r="F1825" s="397" t="s">
        <v>4764</v>
      </c>
      <c r="G1825" s="397" t="s">
        <v>1146</v>
      </c>
      <c r="H1825" s="397" t="s">
        <v>1146</v>
      </c>
      <c r="I1825" s="397" t="s">
        <v>1146</v>
      </c>
      <c r="J1825" s="406"/>
      <c r="K1825" s="406">
        <v>7.85</v>
      </c>
      <c r="L1825" s="406">
        <v>-7574475.7999999998</v>
      </c>
      <c r="M1825" s="406"/>
    </row>
    <row r="1826" spans="1:13" ht="12.2" hidden="1" customHeight="1" outlineLevel="2" x14ac:dyDescent="0.2">
      <c r="A1826" s="397" t="s">
        <v>4686</v>
      </c>
      <c r="B1826" s="397" t="s">
        <v>1165</v>
      </c>
      <c r="C1826" s="397" t="s">
        <v>4765</v>
      </c>
      <c r="D1826" s="397" t="s">
        <v>4725</v>
      </c>
      <c r="E1826" s="397" t="s">
        <v>1146</v>
      </c>
      <c r="F1826" s="397" t="s">
        <v>4766</v>
      </c>
      <c r="G1826" s="397" t="s">
        <v>1146</v>
      </c>
      <c r="H1826" s="397" t="s">
        <v>1146</v>
      </c>
      <c r="I1826" s="397" t="s">
        <v>1146</v>
      </c>
      <c r="J1826" s="406"/>
      <c r="K1826" s="406">
        <v>2040.4</v>
      </c>
      <c r="L1826" s="406">
        <v>-7576516.2000000002</v>
      </c>
      <c r="M1826" s="406"/>
    </row>
    <row r="1827" spans="1:13" ht="12.2" hidden="1" customHeight="1" outlineLevel="2" x14ac:dyDescent="0.2">
      <c r="A1827" s="397" t="s">
        <v>4686</v>
      </c>
      <c r="B1827" s="397" t="s">
        <v>1165</v>
      </c>
      <c r="C1827" s="397" t="s">
        <v>4767</v>
      </c>
      <c r="D1827" s="397" t="s">
        <v>4688</v>
      </c>
      <c r="E1827" s="397" t="s">
        <v>1146</v>
      </c>
      <c r="F1827" s="397" t="s">
        <v>4768</v>
      </c>
      <c r="G1827" s="397" t="s">
        <v>1146</v>
      </c>
      <c r="H1827" s="397" t="s">
        <v>1146</v>
      </c>
      <c r="I1827" s="397" t="s">
        <v>1146</v>
      </c>
      <c r="J1827" s="406"/>
      <c r="K1827" s="406">
        <v>15.7</v>
      </c>
      <c r="L1827" s="406">
        <v>-7576531.9000000004</v>
      </c>
      <c r="M1827" s="406"/>
    </row>
    <row r="1828" spans="1:13" ht="12.2" hidden="1" customHeight="1" outlineLevel="2" x14ac:dyDescent="0.2">
      <c r="A1828" s="397" t="s">
        <v>4686</v>
      </c>
      <c r="B1828" s="397" t="s">
        <v>1301</v>
      </c>
      <c r="C1828" s="397" t="s">
        <v>4769</v>
      </c>
      <c r="D1828" s="397" t="s">
        <v>4770</v>
      </c>
      <c r="E1828" s="397" t="s">
        <v>1146</v>
      </c>
      <c r="F1828" s="397" t="s">
        <v>4771</v>
      </c>
      <c r="G1828" s="397" t="s">
        <v>1146</v>
      </c>
      <c r="H1828" s="397" t="s">
        <v>1146</v>
      </c>
      <c r="I1828" s="397" t="s">
        <v>1146</v>
      </c>
      <c r="J1828" s="406"/>
      <c r="K1828" s="406">
        <v>1861.03</v>
      </c>
      <c r="L1828" s="406">
        <v>-7578392.9299999997</v>
      </c>
      <c r="M1828" s="406"/>
    </row>
    <row r="1829" spans="1:13" ht="12.2" hidden="1" customHeight="1" outlineLevel="2" x14ac:dyDescent="0.2">
      <c r="A1829" s="397" t="s">
        <v>4686</v>
      </c>
      <c r="B1829" s="397" t="s">
        <v>1301</v>
      </c>
      <c r="C1829" s="397" t="s">
        <v>4772</v>
      </c>
      <c r="D1829" s="397" t="s">
        <v>4745</v>
      </c>
      <c r="E1829" s="397" t="s">
        <v>1146</v>
      </c>
      <c r="F1829" s="397" t="s">
        <v>4773</v>
      </c>
      <c r="G1829" s="397" t="s">
        <v>1146</v>
      </c>
      <c r="H1829" s="397" t="s">
        <v>1146</v>
      </c>
      <c r="I1829" s="397" t="s">
        <v>1146</v>
      </c>
      <c r="J1829" s="406"/>
      <c r="K1829" s="406">
        <v>921.28</v>
      </c>
      <c r="L1829" s="406">
        <v>-7579314.21</v>
      </c>
      <c r="M1829" s="406"/>
    </row>
    <row r="1830" spans="1:13" ht="12.2" hidden="1" customHeight="1" outlineLevel="2" x14ac:dyDescent="0.2">
      <c r="A1830" s="397" t="s">
        <v>4686</v>
      </c>
      <c r="B1830" s="397" t="s">
        <v>1301</v>
      </c>
      <c r="C1830" s="397" t="s">
        <v>4774</v>
      </c>
      <c r="D1830" s="397" t="s">
        <v>4688</v>
      </c>
      <c r="E1830" s="397" t="s">
        <v>1146</v>
      </c>
      <c r="F1830" s="397" t="s">
        <v>4775</v>
      </c>
      <c r="G1830" s="397" t="s">
        <v>1146</v>
      </c>
      <c r="H1830" s="397" t="s">
        <v>1146</v>
      </c>
      <c r="I1830" s="397" t="s">
        <v>1146</v>
      </c>
      <c r="J1830" s="406"/>
      <c r="K1830" s="406">
        <v>7.85</v>
      </c>
      <c r="L1830" s="406">
        <v>-7579322.0599999996</v>
      </c>
      <c r="M1830" s="406"/>
    </row>
    <row r="1831" spans="1:13" ht="12.2" hidden="1" customHeight="1" outlineLevel="2" x14ac:dyDescent="0.2">
      <c r="A1831" s="397" t="s">
        <v>4686</v>
      </c>
      <c r="B1831" s="397" t="s">
        <v>1301</v>
      </c>
      <c r="C1831" s="397" t="s">
        <v>4776</v>
      </c>
      <c r="D1831" s="397" t="s">
        <v>4688</v>
      </c>
      <c r="E1831" s="397" t="s">
        <v>1146</v>
      </c>
      <c r="F1831" s="397" t="s">
        <v>4777</v>
      </c>
      <c r="G1831" s="397" t="s">
        <v>1146</v>
      </c>
      <c r="H1831" s="397" t="s">
        <v>1146</v>
      </c>
      <c r="I1831" s="397" t="s">
        <v>1146</v>
      </c>
      <c r="J1831" s="406"/>
      <c r="K1831" s="406">
        <v>15.7</v>
      </c>
      <c r="L1831" s="406">
        <v>-7579337.7599999998</v>
      </c>
      <c r="M1831" s="406"/>
    </row>
    <row r="1832" spans="1:13" ht="12.2" hidden="1" customHeight="1" outlineLevel="2" x14ac:dyDescent="0.2">
      <c r="A1832" s="397" t="s">
        <v>4686</v>
      </c>
      <c r="B1832" s="397" t="s">
        <v>1182</v>
      </c>
      <c r="C1832" s="397" t="s">
        <v>4778</v>
      </c>
      <c r="D1832" s="397" t="s">
        <v>4688</v>
      </c>
      <c r="E1832" s="397" t="s">
        <v>1146</v>
      </c>
      <c r="F1832" s="397" t="s">
        <v>4779</v>
      </c>
      <c r="G1832" s="397" t="s">
        <v>1146</v>
      </c>
      <c r="H1832" s="397" t="s">
        <v>1146</v>
      </c>
      <c r="I1832" s="397" t="s">
        <v>1146</v>
      </c>
      <c r="J1832" s="406"/>
      <c r="K1832" s="406">
        <v>7.85</v>
      </c>
      <c r="L1832" s="406">
        <v>-7579345.6100000003</v>
      </c>
      <c r="M1832" s="406"/>
    </row>
    <row r="1833" spans="1:13" ht="12.2" hidden="1" customHeight="1" outlineLevel="2" x14ac:dyDescent="0.2">
      <c r="A1833" s="397" t="s">
        <v>4686</v>
      </c>
      <c r="B1833" s="397" t="s">
        <v>1182</v>
      </c>
      <c r="C1833" s="397" t="s">
        <v>4780</v>
      </c>
      <c r="D1833" s="397" t="s">
        <v>4688</v>
      </c>
      <c r="E1833" s="397" t="s">
        <v>1146</v>
      </c>
      <c r="F1833" s="397" t="s">
        <v>4781</v>
      </c>
      <c r="G1833" s="397" t="s">
        <v>1146</v>
      </c>
      <c r="H1833" s="397" t="s">
        <v>1146</v>
      </c>
      <c r="I1833" s="397" t="s">
        <v>1146</v>
      </c>
      <c r="J1833" s="406"/>
      <c r="K1833" s="406">
        <v>23.54</v>
      </c>
      <c r="L1833" s="406">
        <v>-7579369.1500000004</v>
      </c>
      <c r="M1833" s="406"/>
    </row>
    <row r="1834" spans="1:13" ht="12.2" hidden="1" customHeight="1" outlineLevel="2" x14ac:dyDescent="0.2">
      <c r="A1834" s="397" t="s">
        <v>4686</v>
      </c>
      <c r="B1834" s="397" t="s">
        <v>1182</v>
      </c>
      <c r="C1834" s="397" t="s">
        <v>4782</v>
      </c>
      <c r="D1834" s="397" t="s">
        <v>4688</v>
      </c>
      <c r="E1834" s="397" t="s">
        <v>1146</v>
      </c>
      <c r="F1834" s="397" t="s">
        <v>4783</v>
      </c>
      <c r="G1834" s="397" t="s">
        <v>1146</v>
      </c>
      <c r="H1834" s="397" t="s">
        <v>1146</v>
      </c>
      <c r="I1834" s="397" t="s">
        <v>1146</v>
      </c>
      <c r="J1834" s="406"/>
      <c r="K1834" s="406">
        <v>7.85</v>
      </c>
      <c r="L1834" s="406">
        <v>-7579377</v>
      </c>
      <c r="M1834" s="406"/>
    </row>
    <row r="1835" spans="1:13" ht="12.2" hidden="1" customHeight="1" outlineLevel="2" x14ac:dyDescent="0.2">
      <c r="A1835" s="397" t="s">
        <v>4686</v>
      </c>
      <c r="B1835" s="397" t="s">
        <v>1182</v>
      </c>
      <c r="C1835" s="397" t="s">
        <v>4784</v>
      </c>
      <c r="D1835" s="397" t="s">
        <v>4688</v>
      </c>
      <c r="E1835" s="397" t="s">
        <v>1146</v>
      </c>
      <c r="F1835" s="397" t="s">
        <v>4785</v>
      </c>
      <c r="G1835" s="397" t="s">
        <v>1146</v>
      </c>
      <c r="H1835" s="397" t="s">
        <v>1146</v>
      </c>
      <c r="I1835" s="397" t="s">
        <v>1146</v>
      </c>
      <c r="J1835" s="406"/>
      <c r="K1835" s="406">
        <v>15.7</v>
      </c>
      <c r="L1835" s="406">
        <v>-7579392.7000000002</v>
      </c>
      <c r="M1835" s="406"/>
    </row>
    <row r="1836" spans="1:13" ht="12.2" hidden="1" customHeight="1" outlineLevel="2" x14ac:dyDescent="0.2">
      <c r="A1836" s="397" t="s">
        <v>4686</v>
      </c>
      <c r="B1836" s="397" t="s">
        <v>1182</v>
      </c>
      <c r="C1836" s="397" t="s">
        <v>4786</v>
      </c>
      <c r="D1836" s="397" t="s">
        <v>4688</v>
      </c>
      <c r="E1836" s="397" t="s">
        <v>1146</v>
      </c>
      <c r="F1836" s="397" t="s">
        <v>4787</v>
      </c>
      <c r="G1836" s="397" t="s">
        <v>1146</v>
      </c>
      <c r="H1836" s="397" t="s">
        <v>1146</v>
      </c>
      <c r="I1836" s="397" t="s">
        <v>1146</v>
      </c>
      <c r="J1836" s="406"/>
      <c r="K1836" s="406">
        <v>47.09</v>
      </c>
      <c r="L1836" s="406">
        <v>-7579439.79</v>
      </c>
      <c r="M1836" s="406"/>
    </row>
    <row r="1837" spans="1:13" ht="12.2" hidden="1" customHeight="1" outlineLevel="2" x14ac:dyDescent="0.2">
      <c r="A1837" s="397" t="s">
        <v>4686</v>
      </c>
      <c r="B1837" s="397" t="s">
        <v>1182</v>
      </c>
      <c r="C1837" s="397" t="s">
        <v>2031</v>
      </c>
      <c r="D1837" s="397" t="s">
        <v>1926</v>
      </c>
      <c r="E1837" s="397" t="s">
        <v>1146</v>
      </c>
      <c r="F1837" s="397" t="s">
        <v>4788</v>
      </c>
      <c r="G1837" s="397" t="s">
        <v>1146</v>
      </c>
      <c r="H1837" s="397" t="s">
        <v>1146</v>
      </c>
      <c r="I1837" s="397" t="s">
        <v>1146</v>
      </c>
      <c r="J1837" s="406"/>
      <c r="K1837" s="406">
        <v>788.13</v>
      </c>
      <c r="L1837" s="406">
        <v>-7580227.9199999999</v>
      </c>
      <c r="M1837" s="406"/>
    </row>
    <row r="1838" spans="1:13" ht="12.2" hidden="1" customHeight="1" outlineLevel="2" x14ac:dyDescent="0.2">
      <c r="A1838" s="397" t="s">
        <v>4686</v>
      </c>
      <c r="B1838" s="397" t="s">
        <v>1569</v>
      </c>
      <c r="C1838" s="397" t="s">
        <v>4789</v>
      </c>
      <c r="D1838" s="397" t="s">
        <v>4688</v>
      </c>
      <c r="E1838" s="397" t="s">
        <v>1146</v>
      </c>
      <c r="F1838" s="397" t="s">
        <v>4790</v>
      </c>
      <c r="G1838" s="397" t="s">
        <v>1146</v>
      </c>
      <c r="H1838" s="397" t="s">
        <v>1146</v>
      </c>
      <c r="I1838" s="397" t="s">
        <v>1146</v>
      </c>
      <c r="J1838" s="406"/>
      <c r="K1838" s="406">
        <v>31.39</v>
      </c>
      <c r="L1838" s="406">
        <v>-7580259.3099999996</v>
      </c>
      <c r="M1838" s="406"/>
    </row>
    <row r="1839" spans="1:13" ht="12.2" hidden="1" customHeight="1" outlineLevel="2" x14ac:dyDescent="0.2">
      <c r="A1839" s="397" t="s">
        <v>4686</v>
      </c>
      <c r="B1839" s="397" t="s">
        <v>1569</v>
      </c>
      <c r="C1839" s="397" t="s">
        <v>4791</v>
      </c>
      <c r="D1839" s="397" t="s">
        <v>4688</v>
      </c>
      <c r="E1839" s="397" t="s">
        <v>1146</v>
      </c>
      <c r="F1839" s="397" t="s">
        <v>4792</v>
      </c>
      <c r="G1839" s="397" t="s">
        <v>1146</v>
      </c>
      <c r="H1839" s="397" t="s">
        <v>1146</v>
      </c>
      <c r="I1839" s="397" t="s">
        <v>1146</v>
      </c>
      <c r="J1839" s="406"/>
      <c r="K1839" s="406">
        <v>7.85</v>
      </c>
      <c r="L1839" s="406">
        <v>-7580267.1600000001</v>
      </c>
      <c r="M1839" s="406"/>
    </row>
    <row r="1840" spans="1:13" ht="12.2" hidden="1" customHeight="1" outlineLevel="2" x14ac:dyDescent="0.2">
      <c r="A1840" s="397" t="s">
        <v>4686</v>
      </c>
      <c r="B1840" s="397" t="s">
        <v>1569</v>
      </c>
      <c r="C1840" s="397" t="s">
        <v>4793</v>
      </c>
      <c r="D1840" s="397" t="s">
        <v>4688</v>
      </c>
      <c r="E1840" s="397" t="s">
        <v>1146</v>
      </c>
      <c r="F1840" s="397" t="s">
        <v>4794</v>
      </c>
      <c r="G1840" s="397" t="s">
        <v>1146</v>
      </c>
      <c r="H1840" s="397" t="s">
        <v>1146</v>
      </c>
      <c r="I1840" s="397" t="s">
        <v>1146</v>
      </c>
      <c r="J1840" s="406"/>
      <c r="K1840" s="406">
        <v>15.7</v>
      </c>
      <c r="L1840" s="406">
        <v>-7580282.8600000003</v>
      </c>
      <c r="M1840" s="406"/>
    </row>
    <row r="1841" spans="1:13" ht="12.2" hidden="1" customHeight="1" outlineLevel="2" x14ac:dyDescent="0.2">
      <c r="A1841" s="397" t="s">
        <v>4686</v>
      </c>
      <c r="B1841" s="397" t="s">
        <v>1189</v>
      </c>
      <c r="C1841" s="397" t="s">
        <v>4795</v>
      </c>
      <c r="D1841" s="397" t="s">
        <v>1938</v>
      </c>
      <c r="E1841" s="397" t="s">
        <v>1146</v>
      </c>
      <c r="F1841" s="397" t="s">
        <v>4796</v>
      </c>
      <c r="G1841" s="397" t="s">
        <v>1146</v>
      </c>
      <c r="H1841" s="397" t="s">
        <v>1146</v>
      </c>
      <c r="I1841" s="397" t="s">
        <v>1146</v>
      </c>
      <c r="J1841" s="406"/>
      <c r="K1841" s="406">
        <v>793.44</v>
      </c>
      <c r="L1841" s="406">
        <v>-7581076.2999999998</v>
      </c>
      <c r="M1841" s="406"/>
    </row>
    <row r="1842" spans="1:13" ht="12.2" hidden="1" customHeight="1" outlineLevel="2" x14ac:dyDescent="0.2">
      <c r="A1842" s="397" t="s">
        <v>4686</v>
      </c>
      <c r="B1842" s="397" t="s">
        <v>1189</v>
      </c>
      <c r="C1842" s="397" t="s">
        <v>4797</v>
      </c>
      <c r="D1842" s="397" t="s">
        <v>4798</v>
      </c>
      <c r="E1842" s="397" t="s">
        <v>1146</v>
      </c>
      <c r="F1842" s="397" t="s">
        <v>4799</v>
      </c>
      <c r="G1842" s="397" t="s">
        <v>1146</v>
      </c>
      <c r="H1842" s="397" t="s">
        <v>1146</v>
      </c>
      <c r="I1842" s="397" t="s">
        <v>1146</v>
      </c>
      <c r="J1842" s="406"/>
      <c r="K1842" s="406">
        <v>2144.44</v>
      </c>
      <c r="L1842" s="406">
        <v>-7583220.7400000002</v>
      </c>
      <c r="M1842" s="406"/>
    </row>
    <row r="1843" spans="1:13" ht="12.2" hidden="1" customHeight="1" outlineLevel="2" x14ac:dyDescent="0.2">
      <c r="A1843" s="397" t="s">
        <v>4686</v>
      </c>
      <c r="B1843" s="397" t="s">
        <v>1363</v>
      </c>
      <c r="C1843" s="397" t="s">
        <v>4800</v>
      </c>
      <c r="D1843" s="397" t="s">
        <v>4688</v>
      </c>
      <c r="E1843" s="397" t="s">
        <v>1146</v>
      </c>
      <c r="F1843" s="397" t="s">
        <v>4801</v>
      </c>
      <c r="G1843" s="397" t="s">
        <v>1146</v>
      </c>
      <c r="H1843" s="397" t="s">
        <v>1146</v>
      </c>
      <c r="I1843" s="397" t="s">
        <v>1146</v>
      </c>
      <c r="J1843" s="406"/>
      <c r="K1843" s="406">
        <v>7.9</v>
      </c>
      <c r="L1843" s="406">
        <v>-7583228.6399999997</v>
      </c>
      <c r="M1843" s="406"/>
    </row>
    <row r="1844" spans="1:13" ht="12.2" hidden="1" customHeight="1" outlineLevel="2" x14ac:dyDescent="0.2">
      <c r="A1844" s="397" t="s">
        <v>4686</v>
      </c>
      <c r="B1844" s="397" t="s">
        <v>1363</v>
      </c>
      <c r="C1844" s="397" t="s">
        <v>4802</v>
      </c>
      <c r="D1844" s="397" t="s">
        <v>4688</v>
      </c>
      <c r="E1844" s="397" t="s">
        <v>1146</v>
      </c>
      <c r="F1844" s="397" t="s">
        <v>4803</v>
      </c>
      <c r="G1844" s="397" t="s">
        <v>1146</v>
      </c>
      <c r="H1844" s="397" t="s">
        <v>1146</v>
      </c>
      <c r="I1844" s="397" t="s">
        <v>1146</v>
      </c>
      <c r="J1844" s="406"/>
      <c r="K1844" s="406">
        <v>13.54</v>
      </c>
      <c r="L1844" s="406">
        <v>-7583242.1799999997</v>
      </c>
      <c r="M1844" s="406"/>
    </row>
    <row r="1845" spans="1:13" ht="12.2" hidden="1" customHeight="1" outlineLevel="2" x14ac:dyDescent="0.2">
      <c r="A1845" s="397" t="s">
        <v>4686</v>
      </c>
      <c r="B1845" s="397" t="s">
        <v>1363</v>
      </c>
      <c r="C1845" s="397" t="s">
        <v>4804</v>
      </c>
      <c r="D1845" s="397" t="s">
        <v>2452</v>
      </c>
      <c r="E1845" s="397" t="s">
        <v>1146</v>
      </c>
      <c r="F1845" s="397" t="s">
        <v>4805</v>
      </c>
      <c r="G1845" s="397" t="s">
        <v>1146</v>
      </c>
      <c r="H1845" s="397" t="s">
        <v>1146</v>
      </c>
      <c r="I1845" s="397" t="s">
        <v>1146</v>
      </c>
      <c r="J1845" s="406"/>
      <c r="K1845" s="406">
        <v>1015.79</v>
      </c>
      <c r="L1845" s="406">
        <v>-7584257.9699999997</v>
      </c>
      <c r="M1845" s="406"/>
    </row>
    <row r="1846" spans="1:13" ht="12.2" hidden="1" customHeight="1" outlineLevel="2" x14ac:dyDescent="0.2">
      <c r="A1846" s="397" t="s">
        <v>4686</v>
      </c>
      <c r="B1846" s="397" t="s">
        <v>1363</v>
      </c>
      <c r="C1846" s="397" t="s">
        <v>4806</v>
      </c>
      <c r="D1846" s="397" t="s">
        <v>4688</v>
      </c>
      <c r="E1846" s="397" t="s">
        <v>1146</v>
      </c>
      <c r="F1846" s="397" t="s">
        <v>4807</v>
      </c>
      <c r="G1846" s="397" t="s">
        <v>1146</v>
      </c>
      <c r="H1846" s="397" t="s">
        <v>1146</v>
      </c>
      <c r="I1846" s="397" t="s">
        <v>1146</v>
      </c>
      <c r="J1846" s="406"/>
      <c r="K1846" s="406">
        <v>31.6</v>
      </c>
      <c r="L1846" s="406">
        <v>-7584289.5700000003</v>
      </c>
      <c r="M1846" s="406"/>
    </row>
    <row r="1847" spans="1:13" ht="12.2" hidden="1" customHeight="1" outlineLevel="2" x14ac:dyDescent="0.2">
      <c r="A1847" s="397" t="s">
        <v>4686</v>
      </c>
      <c r="B1847" s="397" t="s">
        <v>1369</v>
      </c>
      <c r="C1847" s="397" t="s">
        <v>4808</v>
      </c>
      <c r="D1847" s="397" t="s">
        <v>4703</v>
      </c>
      <c r="E1847" s="397" t="s">
        <v>1146</v>
      </c>
      <c r="F1847" s="397" t="s">
        <v>4809</v>
      </c>
      <c r="G1847" s="397" t="s">
        <v>1146</v>
      </c>
      <c r="H1847" s="397" t="s">
        <v>1146</v>
      </c>
      <c r="I1847" s="397" t="s">
        <v>1146</v>
      </c>
      <c r="J1847" s="406"/>
      <c r="K1847" s="406">
        <v>489.83</v>
      </c>
      <c r="L1847" s="406">
        <v>-7584779.4000000004</v>
      </c>
      <c r="M1847" s="406"/>
    </row>
    <row r="1848" spans="1:13" ht="12.2" hidden="1" customHeight="1" outlineLevel="2" x14ac:dyDescent="0.2">
      <c r="A1848" s="397" t="s">
        <v>4686</v>
      </c>
      <c r="B1848" s="397" t="s">
        <v>1197</v>
      </c>
      <c r="C1848" s="397" t="s">
        <v>4810</v>
      </c>
      <c r="D1848" s="397" t="s">
        <v>4688</v>
      </c>
      <c r="E1848" s="397" t="s">
        <v>1146</v>
      </c>
      <c r="F1848" s="397" t="s">
        <v>4811</v>
      </c>
      <c r="G1848" s="397" t="s">
        <v>1146</v>
      </c>
      <c r="H1848" s="397" t="s">
        <v>1146</v>
      </c>
      <c r="I1848" s="397" t="s">
        <v>1146</v>
      </c>
      <c r="J1848" s="406"/>
      <c r="K1848" s="406">
        <v>15.8</v>
      </c>
      <c r="L1848" s="406">
        <v>-7584795.2000000002</v>
      </c>
      <c r="M1848" s="406"/>
    </row>
    <row r="1849" spans="1:13" ht="12.2" hidden="1" customHeight="1" outlineLevel="2" x14ac:dyDescent="0.2">
      <c r="A1849" s="397" t="s">
        <v>4686</v>
      </c>
      <c r="B1849" s="397" t="s">
        <v>1197</v>
      </c>
      <c r="C1849" s="397" t="s">
        <v>4812</v>
      </c>
      <c r="D1849" s="397" t="s">
        <v>4688</v>
      </c>
      <c r="E1849" s="397" t="s">
        <v>1146</v>
      </c>
      <c r="F1849" s="397" t="s">
        <v>4813</v>
      </c>
      <c r="G1849" s="397" t="s">
        <v>1146</v>
      </c>
      <c r="H1849" s="397" t="s">
        <v>1146</v>
      </c>
      <c r="I1849" s="397" t="s">
        <v>1146</v>
      </c>
      <c r="J1849" s="406"/>
      <c r="K1849" s="406">
        <v>7.9</v>
      </c>
      <c r="L1849" s="406">
        <v>-7584803.0999999996</v>
      </c>
      <c r="M1849" s="406"/>
    </row>
    <row r="1850" spans="1:13" ht="12.2" hidden="1" customHeight="1" outlineLevel="2" x14ac:dyDescent="0.2">
      <c r="A1850" s="397" t="s">
        <v>4686</v>
      </c>
      <c r="B1850" s="397" t="s">
        <v>1197</v>
      </c>
      <c r="C1850" s="397" t="s">
        <v>4814</v>
      </c>
      <c r="D1850" s="397" t="s">
        <v>4688</v>
      </c>
      <c r="E1850" s="397" t="s">
        <v>1146</v>
      </c>
      <c r="F1850" s="397" t="s">
        <v>4815</v>
      </c>
      <c r="G1850" s="397" t="s">
        <v>1146</v>
      </c>
      <c r="H1850" s="397" t="s">
        <v>1146</v>
      </c>
      <c r="I1850" s="397" t="s">
        <v>1146</v>
      </c>
      <c r="J1850" s="406"/>
      <c r="K1850" s="406">
        <v>31.6</v>
      </c>
      <c r="L1850" s="406">
        <v>-7584834.7000000002</v>
      </c>
      <c r="M1850" s="406"/>
    </row>
    <row r="1851" spans="1:13" ht="12.2" hidden="1" customHeight="1" outlineLevel="2" x14ac:dyDescent="0.2">
      <c r="A1851" s="397" t="s">
        <v>4686</v>
      </c>
      <c r="B1851" s="397" t="s">
        <v>1197</v>
      </c>
      <c r="C1851" s="397" t="s">
        <v>4816</v>
      </c>
      <c r="D1851" s="397" t="s">
        <v>4745</v>
      </c>
      <c r="E1851" s="397" t="s">
        <v>1146</v>
      </c>
      <c r="F1851" s="397" t="s">
        <v>4817</v>
      </c>
      <c r="G1851" s="397" t="s">
        <v>1146</v>
      </c>
      <c r="H1851" s="397" t="s">
        <v>1146</v>
      </c>
      <c r="I1851" s="397" t="s">
        <v>1146</v>
      </c>
      <c r="J1851" s="406"/>
      <c r="K1851" s="406">
        <v>175.56</v>
      </c>
      <c r="L1851" s="406">
        <v>-7585010.2599999998</v>
      </c>
      <c r="M1851" s="406"/>
    </row>
    <row r="1852" spans="1:13" ht="12.2" hidden="1" customHeight="1" outlineLevel="2" x14ac:dyDescent="0.2">
      <c r="A1852" s="397" t="s">
        <v>4686</v>
      </c>
      <c r="B1852" s="397" t="s">
        <v>1197</v>
      </c>
      <c r="C1852" s="397" t="s">
        <v>4818</v>
      </c>
      <c r="D1852" s="397" t="s">
        <v>2314</v>
      </c>
      <c r="E1852" s="397" t="s">
        <v>1146</v>
      </c>
      <c r="F1852" s="397" t="s">
        <v>4819</v>
      </c>
      <c r="G1852" s="397" t="s">
        <v>1146</v>
      </c>
      <c r="H1852" s="397" t="s">
        <v>1146</v>
      </c>
      <c r="I1852" s="397" t="s">
        <v>1146</v>
      </c>
      <c r="J1852" s="406"/>
      <c r="K1852" s="406">
        <v>135.44</v>
      </c>
      <c r="L1852" s="406">
        <v>-7585145.7000000002</v>
      </c>
      <c r="M1852" s="406"/>
    </row>
    <row r="1853" spans="1:13" ht="12.2" hidden="1" customHeight="1" outlineLevel="2" x14ac:dyDescent="0.2">
      <c r="A1853" s="397" t="s">
        <v>4686</v>
      </c>
      <c r="B1853" s="397" t="s">
        <v>1197</v>
      </c>
      <c r="C1853" s="397" t="s">
        <v>4820</v>
      </c>
      <c r="D1853" s="397" t="s">
        <v>4821</v>
      </c>
      <c r="E1853" s="397" t="s">
        <v>1146</v>
      </c>
      <c r="F1853" s="397" t="s">
        <v>4822</v>
      </c>
      <c r="G1853" s="397" t="s">
        <v>1146</v>
      </c>
      <c r="H1853" s="397" t="s">
        <v>1146</v>
      </c>
      <c r="I1853" s="397" t="s">
        <v>1146</v>
      </c>
      <c r="J1853" s="406"/>
      <c r="K1853" s="406">
        <v>1444.67</v>
      </c>
      <c r="L1853" s="406">
        <v>-7586590.3700000001</v>
      </c>
      <c r="M1853" s="406"/>
    </row>
    <row r="1854" spans="1:13" ht="12.2" hidden="1" customHeight="1" outlineLevel="2" x14ac:dyDescent="0.2">
      <c r="A1854" s="397" t="s">
        <v>4686</v>
      </c>
      <c r="B1854" s="397" t="s">
        <v>1212</v>
      </c>
      <c r="C1854" s="397" t="s">
        <v>1219</v>
      </c>
      <c r="D1854" s="397" t="s">
        <v>1220</v>
      </c>
      <c r="E1854" s="397" t="s">
        <v>1146</v>
      </c>
      <c r="F1854" s="397" t="s">
        <v>4823</v>
      </c>
      <c r="G1854" s="397" t="s">
        <v>1146</v>
      </c>
      <c r="H1854" s="397" t="s">
        <v>1146</v>
      </c>
      <c r="I1854" s="397" t="s">
        <v>1146</v>
      </c>
      <c r="J1854" s="406"/>
      <c r="K1854" s="406">
        <v>11.75</v>
      </c>
      <c r="L1854" s="406">
        <v>-7586602.1200000001</v>
      </c>
      <c r="M1854" s="406"/>
    </row>
    <row r="1855" spans="1:13" ht="12.2" hidden="1" customHeight="1" outlineLevel="2" x14ac:dyDescent="0.2">
      <c r="A1855" s="397" t="s">
        <v>4686</v>
      </c>
      <c r="B1855" s="397" t="s">
        <v>1212</v>
      </c>
      <c r="C1855" s="397" t="s">
        <v>4824</v>
      </c>
      <c r="D1855" s="397" t="s">
        <v>4725</v>
      </c>
      <c r="E1855" s="397" t="s">
        <v>1146</v>
      </c>
      <c r="F1855" s="397" t="s">
        <v>4825</v>
      </c>
      <c r="G1855" s="397" t="s">
        <v>1146</v>
      </c>
      <c r="H1855" s="397" t="s">
        <v>1146</v>
      </c>
      <c r="I1855" s="397" t="s">
        <v>1146</v>
      </c>
      <c r="J1855" s="406"/>
      <c r="K1855" s="406">
        <v>7449.09</v>
      </c>
      <c r="L1855" s="406">
        <v>-7594051.21</v>
      </c>
      <c r="M1855" s="406"/>
    </row>
    <row r="1856" spans="1:13" ht="12.2" hidden="1" customHeight="1" outlineLevel="2" x14ac:dyDescent="0.2">
      <c r="A1856" s="397" t="s">
        <v>4686</v>
      </c>
      <c r="B1856" s="397" t="s">
        <v>1212</v>
      </c>
      <c r="C1856" s="397" t="s">
        <v>4826</v>
      </c>
      <c r="D1856" s="397" t="s">
        <v>4688</v>
      </c>
      <c r="E1856" s="397" t="s">
        <v>1146</v>
      </c>
      <c r="F1856" s="397" t="s">
        <v>4827</v>
      </c>
      <c r="G1856" s="397" t="s">
        <v>1146</v>
      </c>
      <c r="H1856" s="397" t="s">
        <v>1146</v>
      </c>
      <c r="I1856" s="397" t="s">
        <v>1146</v>
      </c>
      <c r="J1856" s="406"/>
      <c r="K1856" s="406">
        <v>9.0299999999999994</v>
      </c>
      <c r="L1856" s="406">
        <v>-7594060.2400000002</v>
      </c>
      <c r="M1856" s="406"/>
    </row>
    <row r="1857" spans="1:13" ht="12.2" hidden="1" customHeight="1" outlineLevel="2" x14ac:dyDescent="0.2">
      <c r="A1857" s="397" t="s">
        <v>4686</v>
      </c>
      <c r="B1857" s="397" t="s">
        <v>1212</v>
      </c>
      <c r="C1857" s="397" t="s">
        <v>4828</v>
      </c>
      <c r="D1857" s="397" t="s">
        <v>4688</v>
      </c>
      <c r="E1857" s="397" t="s">
        <v>1146</v>
      </c>
      <c r="F1857" s="397" t="s">
        <v>4829</v>
      </c>
      <c r="G1857" s="397" t="s">
        <v>1146</v>
      </c>
      <c r="H1857" s="397" t="s">
        <v>1146</v>
      </c>
      <c r="I1857" s="397" t="s">
        <v>1146</v>
      </c>
      <c r="J1857" s="406"/>
      <c r="K1857" s="406">
        <v>13.54</v>
      </c>
      <c r="L1857" s="406">
        <v>-7594073.7800000003</v>
      </c>
      <c r="M1857" s="406"/>
    </row>
    <row r="1858" spans="1:13" ht="12.2" hidden="1" customHeight="1" outlineLevel="2" x14ac:dyDescent="0.2">
      <c r="A1858" s="397" t="s">
        <v>4686</v>
      </c>
      <c r="B1858" s="397" t="s">
        <v>1212</v>
      </c>
      <c r="C1858" s="397" t="s">
        <v>4830</v>
      </c>
      <c r="D1858" s="397" t="s">
        <v>4831</v>
      </c>
      <c r="E1858" s="397" t="s">
        <v>1146</v>
      </c>
      <c r="F1858" s="397" t="s">
        <v>4832</v>
      </c>
      <c r="G1858" s="397" t="s">
        <v>1146</v>
      </c>
      <c r="H1858" s="397" t="s">
        <v>1146</v>
      </c>
      <c r="I1858" s="397" t="s">
        <v>1146</v>
      </c>
      <c r="J1858" s="406"/>
      <c r="K1858" s="406">
        <v>902.92</v>
      </c>
      <c r="L1858" s="406">
        <v>-7594976.7000000002</v>
      </c>
      <c r="M1858" s="406"/>
    </row>
    <row r="1859" spans="1:13" ht="12.2" hidden="1" customHeight="1" outlineLevel="2" x14ac:dyDescent="0.2">
      <c r="A1859" s="397" t="s">
        <v>4686</v>
      </c>
      <c r="B1859" s="397" t="s">
        <v>1394</v>
      </c>
      <c r="C1859" s="397" t="s">
        <v>4833</v>
      </c>
      <c r="D1859" s="397" t="s">
        <v>4688</v>
      </c>
      <c r="E1859" s="397" t="s">
        <v>1146</v>
      </c>
      <c r="F1859" s="397" t="s">
        <v>4834</v>
      </c>
      <c r="G1859" s="397" t="s">
        <v>1146</v>
      </c>
      <c r="H1859" s="397" t="s">
        <v>1146</v>
      </c>
      <c r="I1859" s="397" t="s">
        <v>1146</v>
      </c>
      <c r="J1859" s="406"/>
      <c r="K1859" s="406">
        <v>15.8</v>
      </c>
      <c r="L1859" s="406">
        <v>-7594992.5</v>
      </c>
      <c r="M1859" s="406"/>
    </row>
    <row r="1860" spans="1:13" ht="12.2" hidden="1" customHeight="1" outlineLevel="2" x14ac:dyDescent="0.2">
      <c r="A1860" s="397" t="s">
        <v>4686</v>
      </c>
      <c r="B1860" s="397" t="s">
        <v>1394</v>
      </c>
      <c r="C1860" s="397" t="s">
        <v>4835</v>
      </c>
      <c r="D1860" s="397" t="s">
        <v>4688</v>
      </c>
      <c r="E1860" s="397" t="s">
        <v>1146</v>
      </c>
      <c r="F1860" s="397" t="s">
        <v>4836</v>
      </c>
      <c r="G1860" s="397" t="s">
        <v>1146</v>
      </c>
      <c r="H1860" s="397" t="s">
        <v>1146</v>
      </c>
      <c r="I1860" s="397" t="s">
        <v>1146</v>
      </c>
      <c r="J1860" s="406"/>
      <c r="K1860" s="406">
        <v>31.67</v>
      </c>
      <c r="L1860" s="406">
        <v>-7595024.1699999999</v>
      </c>
      <c r="M1860" s="406"/>
    </row>
    <row r="1861" spans="1:13" ht="12.2" hidden="1" customHeight="1" outlineLevel="2" x14ac:dyDescent="0.2">
      <c r="A1861" s="397" t="s">
        <v>4686</v>
      </c>
      <c r="B1861" s="397" t="s">
        <v>2176</v>
      </c>
      <c r="C1861" s="397" t="s">
        <v>4837</v>
      </c>
      <c r="D1861" s="397" t="s">
        <v>4838</v>
      </c>
      <c r="E1861" s="397" t="s">
        <v>1146</v>
      </c>
      <c r="F1861" s="397" t="s">
        <v>4839</v>
      </c>
      <c r="G1861" s="397" t="s">
        <v>1146</v>
      </c>
      <c r="H1861" s="397" t="s">
        <v>1146</v>
      </c>
      <c r="I1861" s="397" t="s">
        <v>1146</v>
      </c>
      <c r="J1861" s="406"/>
      <c r="K1861" s="406">
        <v>6787.2</v>
      </c>
      <c r="L1861" s="406">
        <v>-7601811.3700000001</v>
      </c>
      <c r="M1861" s="406"/>
    </row>
    <row r="1862" spans="1:13" ht="12.2" hidden="1" customHeight="1" outlineLevel="2" x14ac:dyDescent="0.2">
      <c r="A1862" s="397" t="s">
        <v>4686</v>
      </c>
      <c r="B1862" s="397" t="s">
        <v>4840</v>
      </c>
      <c r="C1862" s="397" t="s">
        <v>4841</v>
      </c>
      <c r="D1862" s="397" t="s">
        <v>4798</v>
      </c>
      <c r="E1862" s="397" t="s">
        <v>1146</v>
      </c>
      <c r="F1862" s="397" t="s">
        <v>4842</v>
      </c>
      <c r="G1862" s="397" t="s">
        <v>1146</v>
      </c>
      <c r="H1862" s="397" t="s">
        <v>1146</v>
      </c>
      <c r="I1862" s="397" t="s">
        <v>1146</v>
      </c>
      <c r="J1862" s="406"/>
      <c r="K1862" s="406">
        <v>3393.6</v>
      </c>
      <c r="L1862" s="406">
        <v>-7605204.9699999997</v>
      </c>
      <c r="M1862" s="406"/>
    </row>
    <row r="1863" spans="1:13" ht="12.2" hidden="1" customHeight="1" outlineLevel="2" x14ac:dyDescent="0.2">
      <c r="A1863" s="397" t="s">
        <v>4686</v>
      </c>
      <c r="B1863" s="397" t="s">
        <v>1403</v>
      </c>
      <c r="C1863" s="397" t="s">
        <v>4843</v>
      </c>
      <c r="D1863" s="397" t="s">
        <v>4688</v>
      </c>
      <c r="E1863" s="397" t="s">
        <v>1146</v>
      </c>
      <c r="F1863" s="397" t="s">
        <v>4844</v>
      </c>
      <c r="G1863" s="397" t="s">
        <v>1146</v>
      </c>
      <c r="H1863" s="397" t="s">
        <v>1146</v>
      </c>
      <c r="I1863" s="397" t="s">
        <v>1146</v>
      </c>
      <c r="J1863" s="406"/>
      <c r="K1863" s="406">
        <v>67.87</v>
      </c>
      <c r="L1863" s="406">
        <v>-7605272.8399999999</v>
      </c>
      <c r="M1863" s="406"/>
    </row>
    <row r="1864" spans="1:13" ht="12.2" hidden="1" customHeight="1" outlineLevel="2" x14ac:dyDescent="0.2">
      <c r="A1864" s="397" t="s">
        <v>4686</v>
      </c>
      <c r="B1864" s="397" t="s">
        <v>1403</v>
      </c>
      <c r="C1864" s="397" t="s">
        <v>4845</v>
      </c>
      <c r="D1864" s="397" t="s">
        <v>4688</v>
      </c>
      <c r="E1864" s="397" t="s">
        <v>1146</v>
      </c>
      <c r="F1864" s="397" t="s">
        <v>4846</v>
      </c>
      <c r="G1864" s="397" t="s">
        <v>1146</v>
      </c>
      <c r="H1864" s="397" t="s">
        <v>1146</v>
      </c>
      <c r="I1864" s="397" t="s">
        <v>1146</v>
      </c>
      <c r="J1864" s="406"/>
      <c r="K1864" s="406">
        <v>37.32</v>
      </c>
      <c r="L1864" s="406">
        <v>-7605310.1600000001</v>
      </c>
      <c r="M1864" s="406"/>
    </row>
    <row r="1865" spans="1:13" ht="12.2" hidden="1" customHeight="1" outlineLevel="2" x14ac:dyDescent="0.2">
      <c r="A1865" s="397" t="s">
        <v>4686</v>
      </c>
      <c r="B1865" s="397" t="s">
        <v>1403</v>
      </c>
      <c r="C1865" s="397" t="s">
        <v>4847</v>
      </c>
      <c r="D1865" s="397" t="s">
        <v>4688</v>
      </c>
      <c r="E1865" s="397" t="s">
        <v>1146</v>
      </c>
      <c r="F1865" s="397" t="s">
        <v>4848</v>
      </c>
      <c r="G1865" s="397" t="s">
        <v>1146</v>
      </c>
      <c r="H1865" s="397" t="s">
        <v>1146</v>
      </c>
      <c r="I1865" s="397" t="s">
        <v>1146</v>
      </c>
      <c r="J1865" s="406"/>
      <c r="K1865" s="406">
        <v>31.67</v>
      </c>
      <c r="L1865" s="406">
        <v>-7605341.8300000001</v>
      </c>
      <c r="M1865" s="406"/>
    </row>
    <row r="1866" spans="1:13" ht="12.2" hidden="1" customHeight="1" outlineLevel="2" x14ac:dyDescent="0.2">
      <c r="A1866" s="397" t="s">
        <v>4686</v>
      </c>
      <c r="B1866" s="397" t="s">
        <v>1403</v>
      </c>
      <c r="C1866" s="397" t="s">
        <v>4849</v>
      </c>
      <c r="D1866" s="397" t="s">
        <v>4688</v>
      </c>
      <c r="E1866" s="397" t="s">
        <v>1146</v>
      </c>
      <c r="F1866" s="397" t="s">
        <v>4850</v>
      </c>
      <c r="G1866" s="397" t="s">
        <v>1146</v>
      </c>
      <c r="H1866" s="397" t="s">
        <v>1146</v>
      </c>
      <c r="I1866" s="397" t="s">
        <v>1146</v>
      </c>
      <c r="J1866" s="406"/>
      <c r="K1866" s="406">
        <v>15.84</v>
      </c>
      <c r="L1866" s="406">
        <v>-7605357.6699999999</v>
      </c>
      <c r="M1866" s="406"/>
    </row>
    <row r="1867" spans="1:13" ht="12.2" hidden="1" customHeight="1" outlineLevel="2" x14ac:dyDescent="0.2">
      <c r="A1867" s="397" t="s">
        <v>4686</v>
      </c>
      <c r="B1867" s="397" t="s">
        <v>1403</v>
      </c>
      <c r="C1867" s="397" t="s">
        <v>4851</v>
      </c>
      <c r="D1867" s="397" t="s">
        <v>4688</v>
      </c>
      <c r="E1867" s="397" t="s">
        <v>1146</v>
      </c>
      <c r="F1867" s="397" t="s">
        <v>4852</v>
      </c>
      <c r="G1867" s="397" t="s">
        <v>1146</v>
      </c>
      <c r="H1867" s="397" t="s">
        <v>1146</v>
      </c>
      <c r="I1867" s="397" t="s">
        <v>1146</v>
      </c>
      <c r="J1867" s="406"/>
      <c r="K1867" s="406">
        <v>23.76</v>
      </c>
      <c r="L1867" s="406">
        <v>-7605381.4299999997</v>
      </c>
      <c r="M1867" s="406"/>
    </row>
    <row r="1868" spans="1:13" ht="12.2" hidden="1" customHeight="1" outlineLevel="2" x14ac:dyDescent="0.2">
      <c r="A1868" s="397" t="s">
        <v>4686</v>
      </c>
      <c r="B1868" s="397" t="s">
        <v>1403</v>
      </c>
      <c r="C1868" s="397" t="s">
        <v>4853</v>
      </c>
      <c r="D1868" s="397" t="s">
        <v>4688</v>
      </c>
      <c r="E1868" s="397" t="s">
        <v>1146</v>
      </c>
      <c r="F1868" s="397" t="s">
        <v>4854</v>
      </c>
      <c r="G1868" s="397" t="s">
        <v>1146</v>
      </c>
      <c r="H1868" s="397" t="s">
        <v>1146</v>
      </c>
      <c r="I1868" s="397" t="s">
        <v>1146</v>
      </c>
      <c r="J1868" s="406"/>
      <c r="K1868" s="406">
        <v>15.84</v>
      </c>
      <c r="L1868" s="406">
        <v>-7605397.2699999996</v>
      </c>
      <c r="M1868" s="406"/>
    </row>
    <row r="1869" spans="1:13" ht="12.2" hidden="1" customHeight="1" outlineLevel="2" x14ac:dyDescent="0.2">
      <c r="A1869" s="397" t="s">
        <v>4686</v>
      </c>
      <c r="B1869" s="397" t="s">
        <v>1409</v>
      </c>
      <c r="C1869" s="397" t="s">
        <v>4855</v>
      </c>
      <c r="D1869" s="397" t="s">
        <v>4856</v>
      </c>
      <c r="E1869" s="397" t="s">
        <v>1146</v>
      </c>
      <c r="F1869" s="397" t="s">
        <v>4857</v>
      </c>
      <c r="G1869" s="397" t="s">
        <v>1146</v>
      </c>
      <c r="H1869" s="397" t="s">
        <v>1146</v>
      </c>
      <c r="I1869" s="397" t="s">
        <v>1146</v>
      </c>
      <c r="J1869" s="406"/>
      <c r="K1869" s="406">
        <v>13.57</v>
      </c>
      <c r="L1869" s="406">
        <v>-7605410.8399999999</v>
      </c>
      <c r="M1869" s="406"/>
    </row>
    <row r="1870" spans="1:13" ht="12.2" hidden="1" customHeight="1" outlineLevel="2" x14ac:dyDescent="0.2">
      <c r="A1870" s="397" t="s">
        <v>4686</v>
      </c>
      <c r="B1870" s="397" t="s">
        <v>1409</v>
      </c>
      <c r="C1870" s="397" t="s">
        <v>4858</v>
      </c>
      <c r="D1870" s="397" t="s">
        <v>2040</v>
      </c>
      <c r="E1870" s="397" t="s">
        <v>1146</v>
      </c>
      <c r="F1870" s="397" t="s">
        <v>4859</v>
      </c>
      <c r="G1870" s="397" t="s">
        <v>1146</v>
      </c>
      <c r="H1870" s="397" t="s">
        <v>1146</v>
      </c>
      <c r="I1870" s="397" t="s">
        <v>1146</v>
      </c>
      <c r="J1870" s="406"/>
      <c r="K1870" s="406">
        <v>1809.92</v>
      </c>
      <c r="L1870" s="406">
        <v>-7607220.7599999998</v>
      </c>
      <c r="M1870" s="406"/>
    </row>
    <row r="1871" spans="1:13" ht="12.2" hidden="1" customHeight="1" outlineLevel="2" x14ac:dyDescent="0.2">
      <c r="A1871" s="397" t="s">
        <v>4686</v>
      </c>
      <c r="B1871" s="397" t="s">
        <v>1409</v>
      </c>
      <c r="C1871" s="397" t="s">
        <v>4860</v>
      </c>
      <c r="D1871" s="397" t="s">
        <v>4688</v>
      </c>
      <c r="E1871" s="397" t="s">
        <v>1146</v>
      </c>
      <c r="F1871" s="397" t="s">
        <v>4861</v>
      </c>
      <c r="G1871" s="397" t="s">
        <v>1146</v>
      </c>
      <c r="H1871" s="397" t="s">
        <v>1146</v>
      </c>
      <c r="I1871" s="397" t="s">
        <v>1146</v>
      </c>
      <c r="J1871" s="406"/>
      <c r="K1871" s="406">
        <v>126.69</v>
      </c>
      <c r="L1871" s="406">
        <v>-7607347.4500000002</v>
      </c>
      <c r="M1871" s="406"/>
    </row>
    <row r="1872" spans="1:13" ht="12.2" hidden="1" customHeight="1" outlineLevel="2" x14ac:dyDescent="0.2">
      <c r="A1872" s="397" t="s">
        <v>4686</v>
      </c>
      <c r="B1872" s="397" t="s">
        <v>1409</v>
      </c>
      <c r="C1872" s="397" t="s">
        <v>4862</v>
      </c>
      <c r="D1872" s="397" t="s">
        <v>1641</v>
      </c>
      <c r="E1872" s="397" t="s">
        <v>1146</v>
      </c>
      <c r="F1872" s="397" t="s">
        <v>4863</v>
      </c>
      <c r="G1872" s="397" t="s">
        <v>1146</v>
      </c>
      <c r="H1872" s="397" t="s">
        <v>1146</v>
      </c>
      <c r="I1872" s="397" t="s">
        <v>1146</v>
      </c>
      <c r="J1872" s="406"/>
      <c r="K1872" s="406">
        <v>226.24</v>
      </c>
      <c r="L1872" s="406">
        <v>-7607573.6900000004</v>
      </c>
      <c r="M1872" s="406"/>
    </row>
    <row r="1873" spans="1:13" ht="12.2" hidden="1" customHeight="1" outlineLevel="2" x14ac:dyDescent="0.2">
      <c r="A1873" s="397" t="s">
        <v>4686</v>
      </c>
      <c r="B1873" s="397" t="s">
        <v>1409</v>
      </c>
      <c r="C1873" s="397" t="s">
        <v>4864</v>
      </c>
      <c r="D1873" s="397" t="s">
        <v>4865</v>
      </c>
      <c r="E1873" s="397" t="s">
        <v>1146</v>
      </c>
      <c r="F1873" s="397" t="s">
        <v>4866</v>
      </c>
      <c r="G1873" s="397" t="s">
        <v>1146</v>
      </c>
      <c r="H1873" s="397" t="s">
        <v>1146</v>
      </c>
      <c r="I1873" s="397" t="s">
        <v>1146</v>
      </c>
      <c r="J1873" s="406"/>
      <c r="K1873" s="406">
        <v>3054.24</v>
      </c>
      <c r="L1873" s="406">
        <v>-7610627.9299999997</v>
      </c>
      <c r="M1873" s="406"/>
    </row>
    <row r="1874" spans="1:13" ht="12.2" hidden="1" customHeight="1" outlineLevel="2" x14ac:dyDescent="0.2">
      <c r="A1874" s="397" t="s">
        <v>4686</v>
      </c>
      <c r="B1874" s="397" t="s">
        <v>1227</v>
      </c>
      <c r="C1874" s="397" t="s">
        <v>4867</v>
      </c>
      <c r="D1874" s="397" t="s">
        <v>4688</v>
      </c>
      <c r="E1874" s="397" t="s">
        <v>1146</v>
      </c>
      <c r="F1874" s="397" t="s">
        <v>4868</v>
      </c>
      <c r="G1874" s="397" t="s">
        <v>1146</v>
      </c>
      <c r="H1874" s="397" t="s">
        <v>1146</v>
      </c>
      <c r="I1874" s="397" t="s">
        <v>1146</v>
      </c>
      <c r="J1874" s="406"/>
      <c r="K1874" s="406">
        <v>7.92</v>
      </c>
      <c r="L1874" s="406">
        <v>-7610635.8499999996</v>
      </c>
      <c r="M1874" s="406"/>
    </row>
    <row r="1875" spans="1:13" ht="12.2" hidden="1" customHeight="1" outlineLevel="2" x14ac:dyDescent="0.2">
      <c r="A1875" s="397" t="s">
        <v>4686</v>
      </c>
      <c r="B1875" s="397" t="s">
        <v>1227</v>
      </c>
      <c r="C1875" s="397" t="s">
        <v>4869</v>
      </c>
      <c r="D1875" s="397" t="s">
        <v>4688</v>
      </c>
      <c r="E1875" s="397" t="s">
        <v>1146</v>
      </c>
      <c r="F1875" s="397" t="s">
        <v>4870</v>
      </c>
      <c r="G1875" s="397" t="s">
        <v>1146</v>
      </c>
      <c r="H1875" s="397" t="s">
        <v>1146</v>
      </c>
      <c r="I1875" s="397" t="s">
        <v>1146</v>
      </c>
      <c r="J1875" s="406"/>
      <c r="K1875" s="406">
        <v>31.67</v>
      </c>
      <c r="L1875" s="406">
        <v>-7610667.5199999996</v>
      </c>
      <c r="M1875" s="406"/>
    </row>
    <row r="1876" spans="1:13" ht="12.2" hidden="1" customHeight="1" outlineLevel="2" x14ac:dyDescent="0.2">
      <c r="A1876" s="397" t="s">
        <v>4686</v>
      </c>
      <c r="B1876" s="397" t="s">
        <v>1227</v>
      </c>
      <c r="C1876" s="397" t="s">
        <v>4871</v>
      </c>
      <c r="D1876" s="397" t="s">
        <v>4725</v>
      </c>
      <c r="E1876" s="397" t="s">
        <v>1146</v>
      </c>
      <c r="F1876" s="397" t="s">
        <v>4872</v>
      </c>
      <c r="G1876" s="397" t="s">
        <v>1146</v>
      </c>
      <c r="H1876" s="397" t="s">
        <v>1146</v>
      </c>
      <c r="I1876" s="397" t="s">
        <v>1146</v>
      </c>
      <c r="J1876" s="406"/>
      <c r="K1876" s="406">
        <v>71.27</v>
      </c>
      <c r="L1876" s="406">
        <v>-7610738.79</v>
      </c>
      <c r="M1876" s="406"/>
    </row>
    <row r="1877" spans="1:13" ht="12.2" hidden="1" customHeight="1" outlineLevel="2" x14ac:dyDescent="0.2">
      <c r="A1877" s="397" t="s">
        <v>4686</v>
      </c>
      <c r="B1877" s="397" t="s">
        <v>1227</v>
      </c>
      <c r="C1877" s="397" t="s">
        <v>4873</v>
      </c>
      <c r="D1877" s="397" t="s">
        <v>4725</v>
      </c>
      <c r="E1877" s="397" t="s">
        <v>1146</v>
      </c>
      <c r="F1877" s="397" t="s">
        <v>4874</v>
      </c>
      <c r="G1877" s="397" t="s">
        <v>1146</v>
      </c>
      <c r="H1877" s="397" t="s">
        <v>1146</v>
      </c>
      <c r="I1877" s="397" t="s">
        <v>1146</v>
      </c>
      <c r="J1877" s="406"/>
      <c r="K1877" s="406">
        <v>47.51</v>
      </c>
      <c r="L1877" s="406">
        <v>-7610786.2999999998</v>
      </c>
      <c r="M1877" s="406"/>
    </row>
    <row r="1878" spans="1:13" ht="12.2" hidden="1" customHeight="1" outlineLevel="2" x14ac:dyDescent="0.2">
      <c r="A1878" s="397" t="s">
        <v>4686</v>
      </c>
      <c r="B1878" s="397" t="s">
        <v>1308</v>
      </c>
      <c r="C1878" s="397" t="s">
        <v>4875</v>
      </c>
      <c r="D1878" s="397" t="s">
        <v>4688</v>
      </c>
      <c r="E1878" s="397" t="s">
        <v>1146</v>
      </c>
      <c r="F1878" s="397" t="s">
        <v>4876</v>
      </c>
      <c r="G1878" s="397" t="s">
        <v>1146</v>
      </c>
      <c r="H1878" s="397" t="s">
        <v>1146</v>
      </c>
      <c r="I1878" s="397" t="s">
        <v>1146</v>
      </c>
      <c r="J1878" s="406"/>
      <c r="K1878" s="406">
        <v>300.89999999999998</v>
      </c>
      <c r="L1878" s="406">
        <v>-7611087.2000000002</v>
      </c>
      <c r="M1878" s="406"/>
    </row>
    <row r="1879" spans="1:13" ht="12.2" hidden="1" customHeight="1" outlineLevel="2" x14ac:dyDescent="0.2">
      <c r="A1879" s="397" t="s">
        <v>4686</v>
      </c>
      <c r="B1879" s="397" t="s">
        <v>1308</v>
      </c>
      <c r="C1879" s="397" t="s">
        <v>4877</v>
      </c>
      <c r="D1879" s="397" t="s">
        <v>4745</v>
      </c>
      <c r="E1879" s="397" t="s">
        <v>1146</v>
      </c>
      <c r="F1879" s="397" t="s">
        <v>4878</v>
      </c>
      <c r="G1879" s="397" t="s">
        <v>1146</v>
      </c>
      <c r="H1879" s="397" t="s">
        <v>1146</v>
      </c>
      <c r="I1879" s="397" t="s">
        <v>1146</v>
      </c>
      <c r="J1879" s="406"/>
      <c r="K1879" s="406">
        <v>80.59</v>
      </c>
      <c r="L1879" s="406">
        <v>-7611167.79</v>
      </c>
      <c r="M1879" s="406"/>
    </row>
    <row r="1880" spans="1:13" ht="12.2" hidden="1" customHeight="1" outlineLevel="2" x14ac:dyDescent="0.2">
      <c r="A1880" s="397" t="s">
        <v>4686</v>
      </c>
      <c r="B1880" s="397" t="s">
        <v>1238</v>
      </c>
      <c r="C1880" s="397" t="s">
        <v>4879</v>
      </c>
      <c r="D1880" s="397" t="s">
        <v>2449</v>
      </c>
      <c r="E1880" s="397" t="s">
        <v>1146</v>
      </c>
      <c r="F1880" s="397" t="s">
        <v>4880</v>
      </c>
      <c r="G1880" s="397" t="s">
        <v>1146</v>
      </c>
      <c r="H1880" s="397" t="s">
        <v>1146</v>
      </c>
      <c r="I1880" s="397" t="s">
        <v>1146</v>
      </c>
      <c r="J1880" s="406"/>
      <c r="K1880" s="406">
        <v>83.71</v>
      </c>
      <c r="L1880" s="406">
        <v>-7611251.5</v>
      </c>
      <c r="M1880" s="406"/>
    </row>
    <row r="1881" spans="1:13" ht="12.2" hidden="1" customHeight="1" outlineLevel="2" x14ac:dyDescent="0.2">
      <c r="A1881" s="397" t="s">
        <v>4686</v>
      </c>
      <c r="B1881" s="397" t="s">
        <v>1238</v>
      </c>
      <c r="C1881" s="397" t="s">
        <v>2273</v>
      </c>
      <c r="D1881" s="397" t="s">
        <v>1496</v>
      </c>
      <c r="E1881" s="397" t="s">
        <v>1146</v>
      </c>
      <c r="F1881" s="397" t="s">
        <v>4881</v>
      </c>
      <c r="G1881" s="397" t="s">
        <v>1146</v>
      </c>
      <c r="H1881" s="397" t="s">
        <v>1146</v>
      </c>
      <c r="I1881" s="397" t="s">
        <v>1146</v>
      </c>
      <c r="J1881" s="406"/>
      <c r="K1881" s="406">
        <v>226.24</v>
      </c>
      <c r="L1881" s="406">
        <v>-7611477.7400000002</v>
      </c>
      <c r="M1881" s="406"/>
    </row>
    <row r="1882" spans="1:13" ht="12.2" hidden="1" customHeight="1" outlineLevel="2" x14ac:dyDescent="0.2">
      <c r="A1882" s="397" t="s">
        <v>4686</v>
      </c>
      <c r="B1882" s="397" t="s">
        <v>1238</v>
      </c>
      <c r="C1882" s="397" t="s">
        <v>4882</v>
      </c>
      <c r="D1882" s="397" t="s">
        <v>4688</v>
      </c>
      <c r="E1882" s="397" t="s">
        <v>1146</v>
      </c>
      <c r="F1882" s="397" t="s">
        <v>4883</v>
      </c>
      <c r="G1882" s="397" t="s">
        <v>1146</v>
      </c>
      <c r="H1882" s="397" t="s">
        <v>1146</v>
      </c>
      <c r="I1882" s="397" t="s">
        <v>1146</v>
      </c>
      <c r="J1882" s="406"/>
      <c r="K1882" s="406">
        <v>7.92</v>
      </c>
      <c r="L1882" s="406">
        <v>-7611485.6600000001</v>
      </c>
      <c r="M1882" s="406"/>
    </row>
    <row r="1883" spans="1:13" ht="12.2" hidden="1" customHeight="1" outlineLevel="2" x14ac:dyDescent="0.2">
      <c r="A1883" s="397" t="s">
        <v>4686</v>
      </c>
      <c r="B1883" s="397" t="s">
        <v>1238</v>
      </c>
      <c r="C1883" s="397" t="s">
        <v>4884</v>
      </c>
      <c r="D1883" s="397" t="s">
        <v>4688</v>
      </c>
      <c r="E1883" s="397" t="s">
        <v>1146</v>
      </c>
      <c r="F1883" s="397" t="s">
        <v>4885</v>
      </c>
      <c r="G1883" s="397" t="s">
        <v>1146</v>
      </c>
      <c r="H1883" s="397" t="s">
        <v>1146</v>
      </c>
      <c r="I1883" s="397" t="s">
        <v>1146</v>
      </c>
      <c r="J1883" s="406"/>
      <c r="K1883" s="406">
        <v>31.67</v>
      </c>
      <c r="L1883" s="406">
        <v>-7611517.3300000001</v>
      </c>
      <c r="M1883" s="406"/>
    </row>
    <row r="1884" spans="1:13" ht="12.2" hidden="1" customHeight="1" outlineLevel="2" x14ac:dyDescent="0.2">
      <c r="A1884" s="397" t="s">
        <v>4686</v>
      </c>
      <c r="B1884" s="397" t="s">
        <v>1238</v>
      </c>
      <c r="C1884" s="397" t="s">
        <v>4886</v>
      </c>
      <c r="D1884" s="397" t="s">
        <v>4688</v>
      </c>
      <c r="E1884" s="397" t="s">
        <v>1146</v>
      </c>
      <c r="F1884" s="397" t="s">
        <v>4887</v>
      </c>
      <c r="G1884" s="397" t="s">
        <v>1146</v>
      </c>
      <c r="H1884" s="397" t="s">
        <v>1146</v>
      </c>
      <c r="I1884" s="397" t="s">
        <v>1146</v>
      </c>
      <c r="J1884" s="406"/>
      <c r="K1884" s="406">
        <v>7.92</v>
      </c>
      <c r="L1884" s="406">
        <v>-7611525.25</v>
      </c>
      <c r="M1884" s="406"/>
    </row>
    <row r="1885" spans="1:13" ht="12.2" hidden="1" customHeight="1" outlineLevel="2" x14ac:dyDescent="0.2">
      <c r="A1885" s="397" t="s">
        <v>4686</v>
      </c>
      <c r="B1885" s="397" t="s">
        <v>1238</v>
      </c>
      <c r="C1885" s="397" t="s">
        <v>2281</v>
      </c>
      <c r="D1885" s="397" t="s">
        <v>2040</v>
      </c>
      <c r="E1885" s="397" t="s">
        <v>1146</v>
      </c>
      <c r="F1885" s="397" t="s">
        <v>4888</v>
      </c>
      <c r="G1885" s="397" t="s">
        <v>1146</v>
      </c>
      <c r="H1885" s="397" t="s">
        <v>1146</v>
      </c>
      <c r="I1885" s="397" t="s">
        <v>1146</v>
      </c>
      <c r="J1885" s="406"/>
      <c r="K1885" s="406">
        <v>113.12</v>
      </c>
      <c r="L1885" s="406">
        <v>-7611638.3700000001</v>
      </c>
      <c r="M1885" s="406"/>
    </row>
    <row r="1886" spans="1:13" ht="12.2" hidden="1" customHeight="1" outlineLevel="2" x14ac:dyDescent="0.2">
      <c r="A1886" s="397" t="s">
        <v>4686</v>
      </c>
      <c r="B1886" s="397" t="s">
        <v>1238</v>
      </c>
      <c r="C1886" s="397" t="s">
        <v>4889</v>
      </c>
      <c r="D1886" s="397" t="s">
        <v>4890</v>
      </c>
      <c r="E1886" s="397" t="s">
        <v>1146</v>
      </c>
      <c r="F1886" s="397" t="s">
        <v>4891</v>
      </c>
      <c r="G1886" s="397" t="s">
        <v>1146</v>
      </c>
      <c r="H1886" s="397" t="s">
        <v>1146</v>
      </c>
      <c r="I1886" s="397" t="s">
        <v>1146</v>
      </c>
      <c r="J1886" s="406"/>
      <c r="K1886" s="406">
        <v>3393.6</v>
      </c>
      <c r="L1886" s="406">
        <v>-7615031.9699999997</v>
      </c>
      <c r="M1886" s="406"/>
    </row>
    <row r="1887" spans="1:13" ht="12.2" hidden="1" customHeight="1" outlineLevel="2" x14ac:dyDescent="0.2">
      <c r="A1887" s="397" t="s">
        <v>4686</v>
      </c>
      <c r="B1887" s="397" t="s">
        <v>1426</v>
      </c>
      <c r="C1887" s="397" t="s">
        <v>2301</v>
      </c>
      <c r="D1887" s="397" t="s">
        <v>1350</v>
      </c>
      <c r="E1887" s="397" t="s">
        <v>1146</v>
      </c>
      <c r="F1887" s="397" t="s">
        <v>2302</v>
      </c>
      <c r="G1887" s="397" t="s">
        <v>1146</v>
      </c>
      <c r="H1887" s="397" t="s">
        <v>1146</v>
      </c>
      <c r="I1887" s="397" t="s">
        <v>1146</v>
      </c>
      <c r="J1887" s="406"/>
      <c r="K1887" s="406">
        <v>226.24</v>
      </c>
      <c r="L1887" s="406">
        <v>-7615258.21</v>
      </c>
      <c r="M1887" s="406"/>
    </row>
    <row r="1888" spans="1:13" ht="12.2" hidden="1" customHeight="1" outlineLevel="2" x14ac:dyDescent="0.2">
      <c r="A1888" s="397" t="s">
        <v>4686</v>
      </c>
      <c r="B1888" s="397" t="s">
        <v>1426</v>
      </c>
      <c r="C1888" s="397" t="s">
        <v>4892</v>
      </c>
      <c r="D1888" s="397" t="s">
        <v>4688</v>
      </c>
      <c r="E1888" s="397" t="s">
        <v>1146</v>
      </c>
      <c r="F1888" s="397" t="s">
        <v>4893</v>
      </c>
      <c r="G1888" s="397" t="s">
        <v>1146</v>
      </c>
      <c r="H1888" s="397" t="s">
        <v>1146</v>
      </c>
      <c r="I1888" s="397" t="s">
        <v>1146</v>
      </c>
      <c r="J1888" s="406"/>
      <c r="K1888" s="406">
        <v>15.84</v>
      </c>
      <c r="L1888" s="406">
        <v>-7615274.0499999998</v>
      </c>
      <c r="M1888" s="406"/>
    </row>
    <row r="1889" spans="1:13" ht="12.2" hidden="1" customHeight="1" outlineLevel="2" x14ac:dyDescent="0.2">
      <c r="A1889" s="397" t="s">
        <v>4686</v>
      </c>
      <c r="B1889" s="397" t="s">
        <v>1426</v>
      </c>
      <c r="C1889" s="397" t="s">
        <v>4894</v>
      </c>
      <c r="D1889" s="397" t="s">
        <v>4688</v>
      </c>
      <c r="E1889" s="397" t="s">
        <v>1146</v>
      </c>
      <c r="F1889" s="397" t="s">
        <v>4895</v>
      </c>
      <c r="G1889" s="397" t="s">
        <v>1146</v>
      </c>
      <c r="H1889" s="397" t="s">
        <v>1146</v>
      </c>
      <c r="I1889" s="397" t="s">
        <v>1146</v>
      </c>
      <c r="J1889" s="406"/>
      <c r="K1889" s="406">
        <v>63.35</v>
      </c>
      <c r="L1889" s="406">
        <v>-7615337.4000000004</v>
      </c>
      <c r="M1889" s="406"/>
    </row>
    <row r="1890" spans="1:13" ht="12.2" hidden="1" customHeight="1" outlineLevel="2" x14ac:dyDescent="0.2">
      <c r="A1890" s="397" t="s">
        <v>4686</v>
      </c>
      <c r="B1890" s="397" t="s">
        <v>1426</v>
      </c>
      <c r="C1890" s="397" t="s">
        <v>4896</v>
      </c>
      <c r="D1890" s="397" t="s">
        <v>4688</v>
      </c>
      <c r="E1890" s="397" t="s">
        <v>1146</v>
      </c>
      <c r="F1890" s="397" t="s">
        <v>4897</v>
      </c>
      <c r="G1890" s="397" t="s">
        <v>1146</v>
      </c>
      <c r="H1890" s="397" t="s">
        <v>1146</v>
      </c>
      <c r="I1890" s="397" t="s">
        <v>1146</v>
      </c>
      <c r="J1890" s="406"/>
      <c r="K1890" s="406">
        <v>7.92</v>
      </c>
      <c r="L1890" s="406">
        <v>-7615345.3200000003</v>
      </c>
      <c r="M1890" s="406"/>
    </row>
    <row r="1891" spans="1:13" ht="12.2" hidden="1" customHeight="1" outlineLevel="2" x14ac:dyDescent="0.2">
      <c r="A1891" s="397" t="s">
        <v>4686</v>
      </c>
      <c r="B1891" s="397" t="s">
        <v>1426</v>
      </c>
      <c r="C1891" s="397" t="s">
        <v>4898</v>
      </c>
      <c r="D1891" s="397" t="s">
        <v>4688</v>
      </c>
      <c r="E1891" s="397" t="s">
        <v>1146</v>
      </c>
      <c r="F1891" s="397" t="s">
        <v>4899</v>
      </c>
      <c r="G1891" s="397" t="s">
        <v>1146</v>
      </c>
      <c r="H1891" s="397" t="s">
        <v>1146</v>
      </c>
      <c r="I1891" s="397" t="s">
        <v>1146</v>
      </c>
      <c r="J1891" s="406"/>
      <c r="K1891" s="406">
        <v>18.100000000000001</v>
      </c>
      <c r="L1891" s="406">
        <v>-7615363.4199999999</v>
      </c>
      <c r="M1891" s="406"/>
    </row>
    <row r="1892" spans="1:13" ht="12.2" hidden="1" customHeight="1" outlineLevel="2" x14ac:dyDescent="0.2">
      <c r="A1892" s="397" t="s">
        <v>4686</v>
      </c>
      <c r="B1892" s="397" t="s">
        <v>1426</v>
      </c>
      <c r="C1892" s="397" t="s">
        <v>4900</v>
      </c>
      <c r="D1892" s="397" t="s">
        <v>4745</v>
      </c>
      <c r="E1892" s="397" t="s">
        <v>1146</v>
      </c>
      <c r="F1892" s="397" t="s">
        <v>4901</v>
      </c>
      <c r="G1892" s="397" t="s">
        <v>1146</v>
      </c>
      <c r="H1892" s="397" t="s">
        <v>1146</v>
      </c>
      <c r="I1892" s="397" t="s">
        <v>1146</v>
      </c>
      <c r="J1892" s="406"/>
      <c r="K1892" s="406">
        <v>426.49</v>
      </c>
      <c r="L1892" s="406">
        <v>-7615789.9100000001</v>
      </c>
      <c r="M1892" s="406"/>
    </row>
    <row r="1893" spans="1:13" ht="12.2" hidden="1" customHeight="1" outlineLevel="2" x14ac:dyDescent="0.2">
      <c r="A1893" s="397" t="s">
        <v>4686</v>
      </c>
      <c r="B1893" s="397" t="s">
        <v>1426</v>
      </c>
      <c r="C1893" s="397" t="s">
        <v>4902</v>
      </c>
      <c r="D1893" s="397" t="s">
        <v>4688</v>
      </c>
      <c r="E1893" s="397" t="s">
        <v>1146</v>
      </c>
      <c r="F1893" s="397" t="s">
        <v>4903</v>
      </c>
      <c r="G1893" s="397" t="s">
        <v>1146</v>
      </c>
      <c r="H1893" s="397" t="s">
        <v>1146</v>
      </c>
      <c r="I1893" s="397" t="s">
        <v>1146</v>
      </c>
      <c r="J1893" s="406"/>
      <c r="K1893" s="406">
        <v>9.07</v>
      </c>
      <c r="L1893" s="406">
        <v>-7615798.9800000004</v>
      </c>
      <c r="M1893" s="406"/>
    </row>
    <row r="1894" spans="1:13" ht="12.2" hidden="1" customHeight="1" outlineLevel="2" x14ac:dyDescent="0.2">
      <c r="A1894" s="397" t="s">
        <v>4686</v>
      </c>
      <c r="B1894" s="397" t="s">
        <v>1245</v>
      </c>
      <c r="C1894" s="397" t="s">
        <v>4904</v>
      </c>
      <c r="D1894" s="397" t="s">
        <v>4688</v>
      </c>
      <c r="E1894" s="397" t="s">
        <v>1146</v>
      </c>
      <c r="F1894" s="397" t="s">
        <v>4905</v>
      </c>
      <c r="G1894" s="397" t="s">
        <v>1146</v>
      </c>
      <c r="H1894" s="397" t="s">
        <v>1146</v>
      </c>
      <c r="I1894" s="397" t="s">
        <v>1146</v>
      </c>
      <c r="J1894" s="406"/>
      <c r="K1894" s="406">
        <v>9.07</v>
      </c>
      <c r="L1894" s="406">
        <v>-7615808.0499999998</v>
      </c>
      <c r="M1894" s="406"/>
    </row>
    <row r="1895" spans="1:13" ht="12.2" hidden="1" customHeight="1" outlineLevel="2" x14ac:dyDescent="0.2">
      <c r="A1895" s="397" t="s">
        <v>4686</v>
      </c>
      <c r="B1895" s="397" t="s">
        <v>1245</v>
      </c>
      <c r="C1895" s="397" t="s">
        <v>4906</v>
      </c>
      <c r="D1895" s="397" t="s">
        <v>4688</v>
      </c>
      <c r="E1895" s="397" t="s">
        <v>1146</v>
      </c>
      <c r="F1895" s="397" t="s">
        <v>4907</v>
      </c>
      <c r="G1895" s="397" t="s">
        <v>1146</v>
      </c>
      <c r="H1895" s="397" t="s">
        <v>1146</v>
      </c>
      <c r="I1895" s="397" t="s">
        <v>1146</v>
      </c>
      <c r="J1895" s="406"/>
      <c r="K1895" s="406">
        <v>9.07</v>
      </c>
      <c r="L1895" s="406">
        <v>-7615817.1200000001</v>
      </c>
      <c r="M1895" s="406"/>
    </row>
    <row r="1896" spans="1:13" ht="12.2" hidden="1" customHeight="1" outlineLevel="2" x14ac:dyDescent="0.2">
      <c r="A1896" s="397" t="s">
        <v>4686</v>
      </c>
      <c r="B1896" s="397" t="s">
        <v>1245</v>
      </c>
      <c r="C1896" s="397" t="s">
        <v>4908</v>
      </c>
      <c r="D1896" s="397" t="s">
        <v>4688</v>
      </c>
      <c r="E1896" s="397" t="s">
        <v>1146</v>
      </c>
      <c r="F1896" s="397" t="s">
        <v>4909</v>
      </c>
      <c r="G1896" s="397" t="s">
        <v>1146</v>
      </c>
      <c r="H1896" s="397" t="s">
        <v>1146</v>
      </c>
      <c r="I1896" s="397" t="s">
        <v>1146</v>
      </c>
      <c r="J1896" s="406"/>
      <c r="K1896" s="406">
        <v>9.07</v>
      </c>
      <c r="L1896" s="406">
        <v>-7615826.1900000004</v>
      </c>
      <c r="M1896" s="406"/>
    </row>
    <row r="1897" spans="1:13" ht="12.2" hidden="1" customHeight="1" outlineLevel="2" x14ac:dyDescent="0.2">
      <c r="A1897" s="397" t="s">
        <v>4686</v>
      </c>
      <c r="B1897" s="397" t="s">
        <v>1245</v>
      </c>
      <c r="C1897" s="397" t="s">
        <v>4910</v>
      </c>
      <c r="D1897" s="397" t="s">
        <v>4725</v>
      </c>
      <c r="E1897" s="397" t="s">
        <v>1146</v>
      </c>
      <c r="F1897" s="397" t="s">
        <v>4911</v>
      </c>
      <c r="G1897" s="397" t="s">
        <v>1146</v>
      </c>
      <c r="H1897" s="397" t="s">
        <v>1146</v>
      </c>
      <c r="I1897" s="397" t="s">
        <v>1146</v>
      </c>
      <c r="J1897" s="406"/>
      <c r="K1897" s="406">
        <v>4796.47</v>
      </c>
      <c r="L1897" s="406">
        <v>-7620622.6600000001</v>
      </c>
      <c r="M1897" s="406"/>
    </row>
    <row r="1898" spans="1:13" ht="12.2" hidden="1" customHeight="1" outlineLevel="2" x14ac:dyDescent="0.2">
      <c r="A1898" s="397" t="s">
        <v>4686</v>
      </c>
      <c r="B1898" s="397" t="s">
        <v>1245</v>
      </c>
      <c r="C1898" s="397" t="s">
        <v>4912</v>
      </c>
      <c r="D1898" s="397" t="s">
        <v>4890</v>
      </c>
      <c r="E1898" s="397" t="s">
        <v>1146</v>
      </c>
      <c r="F1898" s="397" t="s">
        <v>4913</v>
      </c>
      <c r="G1898" s="397" t="s">
        <v>1146</v>
      </c>
      <c r="H1898" s="397" t="s">
        <v>1146</v>
      </c>
      <c r="I1898" s="397" t="s">
        <v>1146</v>
      </c>
      <c r="J1898" s="406"/>
      <c r="K1898" s="406">
        <v>1315.21</v>
      </c>
      <c r="L1898" s="406">
        <v>-7621937.8700000001</v>
      </c>
      <c r="M1898" s="406"/>
    </row>
    <row r="1899" spans="1:13" ht="12.2" hidden="1" customHeight="1" outlineLevel="2" x14ac:dyDescent="0.2">
      <c r="A1899" s="397" t="s">
        <v>4686</v>
      </c>
      <c r="B1899" s="397" t="s">
        <v>1245</v>
      </c>
      <c r="C1899" s="397" t="s">
        <v>4914</v>
      </c>
      <c r="D1899" s="397" t="s">
        <v>4745</v>
      </c>
      <c r="E1899" s="397" t="s">
        <v>1146</v>
      </c>
      <c r="F1899" s="397" t="s">
        <v>4915</v>
      </c>
      <c r="G1899" s="397" t="s">
        <v>1146</v>
      </c>
      <c r="H1899" s="397" t="s">
        <v>1146</v>
      </c>
      <c r="I1899" s="397" t="s">
        <v>1146</v>
      </c>
      <c r="J1899" s="406"/>
      <c r="K1899" s="406">
        <v>173.49</v>
      </c>
      <c r="L1899" s="406">
        <v>-7622111.3600000003</v>
      </c>
      <c r="M1899" s="406"/>
    </row>
    <row r="1900" spans="1:13" ht="12.2" hidden="1" customHeight="1" outlineLevel="2" x14ac:dyDescent="0.2">
      <c r="A1900" s="397" t="s">
        <v>4686</v>
      </c>
      <c r="B1900" s="397" t="s">
        <v>1245</v>
      </c>
      <c r="C1900" s="397" t="s">
        <v>4916</v>
      </c>
      <c r="D1900" s="397" t="s">
        <v>4688</v>
      </c>
      <c r="E1900" s="397" t="s">
        <v>1146</v>
      </c>
      <c r="F1900" s="397" t="s">
        <v>4917</v>
      </c>
      <c r="G1900" s="397" t="s">
        <v>1146</v>
      </c>
      <c r="H1900" s="397" t="s">
        <v>1146</v>
      </c>
      <c r="I1900" s="397" t="s">
        <v>1146</v>
      </c>
      <c r="J1900" s="406"/>
      <c r="K1900" s="406">
        <v>135.74</v>
      </c>
      <c r="L1900" s="406">
        <v>-7622247.0999999996</v>
      </c>
      <c r="M1900" s="406"/>
    </row>
    <row r="1901" spans="1:13" ht="12.2" hidden="1" customHeight="1" outlineLevel="2" x14ac:dyDescent="0.2">
      <c r="A1901" s="397" t="s">
        <v>4686</v>
      </c>
      <c r="B1901" s="397" t="s">
        <v>1245</v>
      </c>
      <c r="C1901" s="397" t="s">
        <v>4918</v>
      </c>
      <c r="D1901" s="397" t="s">
        <v>4688</v>
      </c>
      <c r="E1901" s="397" t="s">
        <v>1146</v>
      </c>
      <c r="F1901" s="397" t="s">
        <v>4919</v>
      </c>
      <c r="G1901" s="397" t="s">
        <v>1146</v>
      </c>
      <c r="H1901" s="397" t="s">
        <v>1146</v>
      </c>
      <c r="I1901" s="397" t="s">
        <v>1146</v>
      </c>
      <c r="J1901" s="406"/>
      <c r="K1901" s="406">
        <v>22.62</v>
      </c>
      <c r="L1901" s="406">
        <v>-7622269.7199999997</v>
      </c>
      <c r="M1901" s="406"/>
    </row>
    <row r="1902" spans="1:13" ht="12.2" hidden="1" customHeight="1" outlineLevel="2" x14ac:dyDescent="0.2">
      <c r="A1902" s="397" t="s">
        <v>4686</v>
      </c>
      <c r="B1902" s="397" t="s">
        <v>1440</v>
      </c>
      <c r="C1902" s="397" t="s">
        <v>4920</v>
      </c>
      <c r="D1902" s="397" t="s">
        <v>4688</v>
      </c>
      <c r="E1902" s="397" t="s">
        <v>1146</v>
      </c>
      <c r="F1902" s="397" t="s">
        <v>4921</v>
      </c>
      <c r="G1902" s="397" t="s">
        <v>1146</v>
      </c>
      <c r="H1902" s="397" t="s">
        <v>1146</v>
      </c>
      <c r="I1902" s="397" t="s">
        <v>1146</v>
      </c>
      <c r="J1902" s="406"/>
      <c r="K1902" s="406">
        <v>22.57</v>
      </c>
      <c r="L1902" s="406">
        <v>-7622292.29</v>
      </c>
      <c r="M1902" s="406"/>
    </row>
    <row r="1903" spans="1:13" ht="12.2" hidden="1" customHeight="1" outlineLevel="2" x14ac:dyDescent="0.2">
      <c r="A1903" s="397" t="s">
        <v>4686</v>
      </c>
      <c r="B1903" s="397" t="s">
        <v>1440</v>
      </c>
      <c r="C1903" s="397" t="s">
        <v>4922</v>
      </c>
      <c r="D1903" s="397" t="s">
        <v>4865</v>
      </c>
      <c r="E1903" s="397" t="s">
        <v>1146</v>
      </c>
      <c r="F1903" s="397" t="s">
        <v>4923</v>
      </c>
      <c r="G1903" s="397" t="s">
        <v>1146</v>
      </c>
      <c r="H1903" s="397" t="s">
        <v>1146</v>
      </c>
      <c r="I1903" s="397" t="s">
        <v>1146</v>
      </c>
      <c r="J1903" s="406"/>
      <c r="K1903" s="406">
        <v>3724.55</v>
      </c>
      <c r="L1903" s="406">
        <v>-7626016.8399999999</v>
      </c>
      <c r="M1903" s="406"/>
    </row>
    <row r="1904" spans="1:13" ht="12.2" hidden="1" customHeight="1" outlineLevel="2" x14ac:dyDescent="0.2">
      <c r="A1904" s="397" t="s">
        <v>4686</v>
      </c>
      <c r="B1904" s="397" t="s">
        <v>1451</v>
      </c>
      <c r="C1904" s="397" t="s">
        <v>4924</v>
      </c>
      <c r="D1904" s="397" t="s">
        <v>4688</v>
      </c>
      <c r="E1904" s="397" t="s">
        <v>1146</v>
      </c>
      <c r="F1904" s="397" t="s">
        <v>4925</v>
      </c>
      <c r="G1904" s="397" t="s">
        <v>1146</v>
      </c>
      <c r="H1904" s="397" t="s">
        <v>1146</v>
      </c>
      <c r="I1904" s="397" t="s">
        <v>1146</v>
      </c>
      <c r="J1904" s="406"/>
      <c r="K1904" s="406">
        <v>22.5</v>
      </c>
      <c r="L1904" s="406">
        <v>-7626039.3399999999</v>
      </c>
      <c r="M1904" s="406"/>
    </row>
    <row r="1905" spans="1:13" ht="12.2" hidden="1" customHeight="1" outlineLevel="2" x14ac:dyDescent="0.2">
      <c r="A1905" s="397" t="s">
        <v>4686</v>
      </c>
      <c r="B1905" s="397" t="s">
        <v>1451</v>
      </c>
      <c r="C1905" s="397" t="s">
        <v>4926</v>
      </c>
      <c r="D1905" s="397" t="s">
        <v>4745</v>
      </c>
      <c r="E1905" s="397" t="s">
        <v>1146</v>
      </c>
      <c r="F1905" s="397" t="s">
        <v>4927</v>
      </c>
      <c r="G1905" s="397" t="s">
        <v>1146</v>
      </c>
      <c r="H1905" s="397" t="s">
        <v>1146</v>
      </c>
      <c r="I1905" s="397" t="s">
        <v>1146</v>
      </c>
      <c r="J1905" s="406"/>
      <c r="K1905" s="406">
        <v>77.61</v>
      </c>
      <c r="L1905" s="406">
        <v>-7626116.9500000002</v>
      </c>
      <c r="M1905" s="406"/>
    </row>
    <row r="1906" spans="1:13" ht="12.2" hidden="1" customHeight="1" outlineLevel="2" x14ac:dyDescent="0.2">
      <c r="A1906" s="397" t="s">
        <v>4686</v>
      </c>
      <c r="B1906" s="397" t="s">
        <v>1255</v>
      </c>
      <c r="C1906" s="397" t="s">
        <v>4928</v>
      </c>
      <c r="D1906" s="397" t="s">
        <v>4688</v>
      </c>
      <c r="E1906" s="397" t="s">
        <v>1146</v>
      </c>
      <c r="F1906" s="397" t="s">
        <v>4909</v>
      </c>
      <c r="G1906" s="397" t="s">
        <v>1146</v>
      </c>
      <c r="H1906" s="397" t="s">
        <v>1146</v>
      </c>
      <c r="I1906" s="397" t="s">
        <v>1146</v>
      </c>
      <c r="J1906" s="406"/>
      <c r="K1906" s="406">
        <v>9.0299999999999994</v>
      </c>
      <c r="L1906" s="406">
        <v>-7626125.9800000004</v>
      </c>
      <c r="M1906" s="406"/>
    </row>
    <row r="1907" spans="1:13" ht="12.2" hidden="1" customHeight="1" outlineLevel="2" x14ac:dyDescent="0.2">
      <c r="A1907" s="397" t="s">
        <v>4686</v>
      </c>
      <c r="B1907" s="397" t="s">
        <v>1255</v>
      </c>
      <c r="C1907" s="397" t="s">
        <v>4929</v>
      </c>
      <c r="D1907" s="397" t="s">
        <v>4688</v>
      </c>
      <c r="E1907" s="397" t="s">
        <v>1146</v>
      </c>
      <c r="F1907" s="397" t="s">
        <v>4930</v>
      </c>
      <c r="G1907" s="397" t="s">
        <v>1146</v>
      </c>
      <c r="H1907" s="397" t="s">
        <v>1146</v>
      </c>
      <c r="I1907" s="397" t="s">
        <v>1146</v>
      </c>
      <c r="J1907" s="406"/>
      <c r="K1907" s="406">
        <v>79.010000000000005</v>
      </c>
      <c r="L1907" s="406">
        <v>-7626204.9900000002</v>
      </c>
      <c r="M1907" s="406"/>
    </row>
    <row r="1908" spans="1:13" ht="12.2" hidden="1" customHeight="1" outlineLevel="2" x14ac:dyDescent="0.2">
      <c r="A1908" s="397" t="s">
        <v>4686</v>
      </c>
      <c r="B1908" s="397" t="s">
        <v>1255</v>
      </c>
      <c r="C1908" s="397" t="s">
        <v>4931</v>
      </c>
      <c r="D1908" s="397" t="s">
        <v>4688</v>
      </c>
      <c r="E1908" s="397" t="s">
        <v>1146</v>
      </c>
      <c r="F1908" s="397" t="s">
        <v>4932</v>
      </c>
      <c r="G1908" s="397" t="s">
        <v>1146</v>
      </c>
      <c r="H1908" s="397" t="s">
        <v>1146</v>
      </c>
      <c r="I1908" s="397" t="s">
        <v>1146</v>
      </c>
      <c r="J1908" s="406"/>
      <c r="K1908" s="406">
        <v>9.0299999999999994</v>
      </c>
      <c r="L1908" s="406">
        <v>-7626214.0199999996</v>
      </c>
      <c r="M1908" s="406"/>
    </row>
    <row r="1909" spans="1:13" ht="12.2" hidden="1" customHeight="1" outlineLevel="2" x14ac:dyDescent="0.2">
      <c r="A1909" s="397" t="s">
        <v>4686</v>
      </c>
      <c r="B1909" s="397" t="s">
        <v>1255</v>
      </c>
      <c r="C1909" s="397" t="s">
        <v>4933</v>
      </c>
      <c r="D1909" s="397" t="s">
        <v>4688</v>
      </c>
      <c r="E1909" s="397" t="s">
        <v>1146</v>
      </c>
      <c r="F1909" s="397" t="s">
        <v>4934</v>
      </c>
      <c r="G1909" s="397" t="s">
        <v>1146</v>
      </c>
      <c r="H1909" s="397" t="s">
        <v>1146</v>
      </c>
      <c r="I1909" s="397" t="s">
        <v>1146</v>
      </c>
      <c r="J1909" s="406"/>
      <c r="K1909" s="406">
        <v>36.119999999999997</v>
      </c>
      <c r="L1909" s="406">
        <v>-7626250.1399999997</v>
      </c>
      <c r="M1909" s="406"/>
    </row>
    <row r="1910" spans="1:13" ht="12.2" hidden="1" customHeight="1" outlineLevel="2" x14ac:dyDescent="0.2">
      <c r="A1910" s="397" t="s">
        <v>4686</v>
      </c>
      <c r="B1910" s="397" t="s">
        <v>1255</v>
      </c>
      <c r="C1910" s="397" t="s">
        <v>4935</v>
      </c>
      <c r="D1910" s="397" t="s">
        <v>4688</v>
      </c>
      <c r="E1910" s="397" t="s">
        <v>1146</v>
      </c>
      <c r="F1910" s="397" t="s">
        <v>4936</v>
      </c>
      <c r="G1910" s="397" t="s">
        <v>1146</v>
      </c>
      <c r="H1910" s="397" t="s">
        <v>1146</v>
      </c>
      <c r="I1910" s="397" t="s">
        <v>1146</v>
      </c>
      <c r="J1910" s="406"/>
      <c r="K1910" s="406">
        <v>49.66</v>
      </c>
      <c r="L1910" s="406">
        <v>-7626299.7999999998</v>
      </c>
      <c r="M1910" s="406"/>
    </row>
    <row r="1911" spans="1:13" ht="12.2" hidden="1" customHeight="1" outlineLevel="2" x14ac:dyDescent="0.2">
      <c r="A1911" s="397" t="s">
        <v>4686</v>
      </c>
      <c r="B1911" s="397" t="s">
        <v>1255</v>
      </c>
      <c r="C1911" s="397" t="s">
        <v>4937</v>
      </c>
      <c r="D1911" s="397" t="s">
        <v>4725</v>
      </c>
      <c r="E1911" s="397" t="s">
        <v>1146</v>
      </c>
      <c r="F1911" s="397" t="s">
        <v>4938</v>
      </c>
      <c r="G1911" s="397" t="s">
        <v>1146</v>
      </c>
      <c r="H1911" s="397" t="s">
        <v>1146</v>
      </c>
      <c r="I1911" s="397" t="s">
        <v>1146</v>
      </c>
      <c r="J1911" s="406"/>
      <c r="K1911" s="406">
        <v>67.72</v>
      </c>
      <c r="L1911" s="406">
        <v>-7626367.5199999996</v>
      </c>
      <c r="M1911" s="406"/>
    </row>
    <row r="1912" spans="1:13" ht="12.2" hidden="1" customHeight="1" outlineLevel="2" x14ac:dyDescent="0.2">
      <c r="A1912" s="397" t="s">
        <v>4686</v>
      </c>
      <c r="B1912" s="397" t="s">
        <v>1255</v>
      </c>
      <c r="C1912" s="397" t="s">
        <v>4939</v>
      </c>
      <c r="D1912" s="397" t="s">
        <v>4940</v>
      </c>
      <c r="E1912" s="397" t="s">
        <v>1146</v>
      </c>
      <c r="F1912" s="397" t="s">
        <v>4941</v>
      </c>
      <c r="G1912" s="397" t="s">
        <v>1146</v>
      </c>
      <c r="H1912" s="397" t="s">
        <v>1146</v>
      </c>
      <c r="I1912" s="397" t="s">
        <v>1146</v>
      </c>
      <c r="J1912" s="406"/>
      <c r="K1912" s="406">
        <v>2107.3200000000002</v>
      </c>
      <c r="L1912" s="406">
        <v>-7628474.8399999999</v>
      </c>
      <c r="M1912" s="406"/>
    </row>
    <row r="1913" spans="1:13" ht="12.2" hidden="1" customHeight="1" outlineLevel="2" x14ac:dyDescent="0.2">
      <c r="A1913" s="397" t="s">
        <v>4686</v>
      </c>
      <c r="B1913" s="397" t="s">
        <v>1276</v>
      </c>
      <c r="C1913" s="397" t="s">
        <v>4942</v>
      </c>
      <c r="D1913" s="397" t="s">
        <v>4745</v>
      </c>
      <c r="E1913" s="397" t="s">
        <v>1146</v>
      </c>
      <c r="F1913" s="397" t="s">
        <v>4943</v>
      </c>
      <c r="G1913" s="397" t="s">
        <v>1146</v>
      </c>
      <c r="H1913" s="397" t="s">
        <v>1146</v>
      </c>
      <c r="I1913" s="397" t="s">
        <v>1146</v>
      </c>
      <c r="J1913" s="406"/>
      <c r="K1913" s="406">
        <v>51.06</v>
      </c>
      <c r="L1913" s="406">
        <v>-7628525.9000000004</v>
      </c>
      <c r="M1913" s="406"/>
    </row>
    <row r="1914" spans="1:13" ht="12.2" hidden="1" customHeight="1" outlineLevel="2" x14ac:dyDescent="0.2">
      <c r="A1914" s="397" t="s">
        <v>4686</v>
      </c>
      <c r="B1914" s="397" t="s">
        <v>1276</v>
      </c>
      <c r="C1914" s="397" t="s">
        <v>4944</v>
      </c>
      <c r="D1914" s="397" t="s">
        <v>4688</v>
      </c>
      <c r="E1914" s="397" t="s">
        <v>1146</v>
      </c>
      <c r="F1914" s="397" t="s">
        <v>4945</v>
      </c>
      <c r="G1914" s="397" t="s">
        <v>1146</v>
      </c>
      <c r="H1914" s="397" t="s">
        <v>1146</v>
      </c>
      <c r="I1914" s="397" t="s">
        <v>1146</v>
      </c>
      <c r="J1914" s="406"/>
      <c r="K1914" s="406">
        <v>45.15</v>
      </c>
      <c r="L1914" s="406">
        <v>-7628571.0499999998</v>
      </c>
      <c r="M1914" s="406"/>
    </row>
    <row r="1915" spans="1:13" ht="12.2" hidden="1" customHeight="1" outlineLevel="2" x14ac:dyDescent="0.2">
      <c r="A1915" s="397" t="s">
        <v>4686</v>
      </c>
      <c r="B1915" s="397" t="s">
        <v>1728</v>
      </c>
      <c r="C1915" s="397" t="s">
        <v>4946</v>
      </c>
      <c r="D1915" s="397" t="s">
        <v>4688</v>
      </c>
      <c r="E1915" s="397" t="s">
        <v>1146</v>
      </c>
      <c r="F1915" s="397" t="s">
        <v>4947</v>
      </c>
      <c r="G1915" s="397" t="s">
        <v>1146</v>
      </c>
      <c r="H1915" s="397" t="s">
        <v>1146</v>
      </c>
      <c r="I1915" s="397" t="s">
        <v>1146</v>
      </c>
      <c r="J1915" s="406"/>
      <c r="K1915" s="406">
        <v>11.26</v>
      </c>
      <c r="L1915" s="406">
        <v>-7628582.3099999996</v>
      </c>
      <c r="M1915" s="406"/>
    </row>
    <row r="1916" spans="1:13" ht="12.2" hidden="1" customHeight="1" outlineLevel="2" x14ac:dyDescent="0.2">
      <c r="A1916" s="397" t="s">
        <v>4686</v>
      </c>
      <c r="B1916" s="397" t="s">
        <v>1282</v>
      </c>
      <c r="C1916" s="397" t="s">
        <v>4948</v>
      </c>
      <c r="D1916" s="397" t="s">
        <v>4688</v>
      </c>
      <c r="E1916" s="397" t="s">
        <v>1146</v>
      </c>
      <c r="F1916" s="397" t="s">
        <v>4949</v>
      </c>
      <c r="G1916" s="397" t="s">
        <v>1146</v>
      </c>
      <c r="H1916" s="397" t="s">
        <v>1146</v>
      </c>
      <c r="I1916" s="397" t="s">
        <v>1146</v>
      </c>
      <c r="J1916" s="406"/>
      <c r="K1916" s="406">
        <v>54.06</v>
      </c>
      <c r="L1916" s="406">
        <v>-7628636.3700000001</v>
      </c>
      <c r="M1916" s="406"/>
    </row>
    <row r="1917" spans="1:13" ht="12.2" hidden="1" customHeight="1" outlineLevel="2" x14ac:dyDescent="0.2">
      <c r="A1917" s="397" t="s">
        <v>4686</v>
      </c>
      <c r="B1917" s="397" t="s">
        <v>1474</v>
      </c>
      <c r="C1917" s="397" t="s">
        <v>4950</v>
      </c>
      <c r="D1917" s="397" t="s">
        <v>4688</v>
      </c>
      <c r="E1917" s="397" t="s">
        <v>1146</v>
      </c>
      <c r="F1917" s="397" t="s">
        <v>4951</v>
      </c>
      <c r="G1917" s="397" t="s">
        <v>1146</v>
      </c>
      <c r="H1917" s="397" t="s">
        <v>1146</v>
      </c>
      <c r="I1917" s="397" t="s">
        <v>1146</v>
      </c>
      <c r="J1917" s="406"/>
      <c r="K1917" s="406">
        <v>18.02</v>
      </c>
      <c r="L1917" s="406">
        <v>-7628654.3899999997</v>
      </c>
      <c r="M1917" s="406"/>
    </row>
    <row r="1918" spans="1:13" ht="12.2" hidden="1" customHeight="1" outlineLevel="2" x14ac:dyDescent="0.2">
      <c r="A1918" s="397" t="s">
        <v>4686</v>
      </c>
      <c r="B1918" s="397" t="s">
        <v>1474</v>
      </c>
      <c r="C1918" s="397" t="s">
        <v>4952</v>
      </c>
      <c r="D1918" s="397" t="s">
        <v>4745</v>
      </c>
      <c r="E1918" s="397" t="s">
        <v>1146</v>
      </c>
      <c r="F1918" s="397" t="s">
        <v>4953</v>
      </c>
      <c r="G1918" s="397" t="s">
        <v>1146</v>
      </c>
      <c r="H1918" s="397" t="s">
        <v>1146</v>
      </c>
      <c r="I1918" s="397" t="s">
        <v>1146</v>
      </c>
      <c r="J1918" s="406"/>
      <c r="K1918" s="406">
        <v>753.68</v>
      </c>
      <c r="L1918" s="406">
        <v>-7629408.0700000003</v>
      </c>
      <c r="M1918" s="406"/>
    </row>
    <row r="1919" spans="1:13" ht="12.2" hidden="1" customHeight="1" outlineLevel="2" x14ac:dyDescent="0.2">
      <c r="A1919" s="397" t="s">
        <v>4686</v>
      </c>
      <c r="B1919" s="397" t="s">
        <v>1474</v>
      </c>
      <c r="C1919" s="397" t="s">
        <v>1477</v>
      </c>
      <c r="D1919" s="397" t="s">
        <v>1478</v>
      </c>
      <c r="E1919" s="397" t="s">
        <v>1146</v>
      </c>
      <c r="F1919" s="397" t="s">
        <v>4954</v>
      </c>
      <c r="G1919" s="397" t="s">
        <v>1146</v>
      </c>
      <c r="H1919" s="397" t="s">
        <v>1146</v>
      </c>
      <c r="I1919" s="397" t="s">
        <v>1146</v>
      </c>
      <c r="J1919" s="406"/>
      <c r="K1919" s="406">
        <v>180.18</v>
      </c>
      <c r="L1919" s="406">
        <v>-7629588.25</v>
      </c>
      <c r="M1919" s="406"/>
    </row>
    <row r="1920" spans="1:13" ht="12.2" hidden="1" customHeight="1" outlineLevel="2" x14ac:dyDescent="0.2">
      <c r="A1920" s="397" t="s">
        <v>4686</v>
      </c>
      <c r="B1920" s="397" t="s">
        <v>1474</v>
      </c>
      <c r="C1920" s="397" t="s">
        <v>4955</v>
      </c>
      <c r="D1920" s="397" t="s">
        <v>4688</v>
      </c>
      <c r="E1920" s="397" t="s">
        <v>1146</v>
      </c>
      <c r="F1920" s="397" t="s">
        <v>4956</v>
      </c>
      <c r="G1920" s="397" t="s">
        <v>1146</v>
      </c>
      <c r="H1920" s="397" t="s">
        <v>1146</v>
      </c>
      <c r="I1920" s="397" t="s">
        <v>1146</v>
      </c>
      <c r="J1920" s="406"/>
      <c r="K1920" s="406">
        <v>45.05</v>
      </c>
      <c r="L1920" s="406">
        <v>-7629633.2999999998</v>
      </c>
      <c r="M1920" s="406"/>
    </row>
    <row r="1921" spans="1:13" ht="12.2" hidden="1" customHeight="1" outlineLevel="2" x14ac:dyDescent="0.2">
      <c r="A1921" s="397" t="s">
        <v>4686</v>
      </c>
      <c r="B1921" s="397" t="s">
        <v>1474</v>
      </c>
      <c r="C1921" s="397" t="s">
        <v>4957</v>
      </c>
      <c r="D1921" s="397" t="s">
        <v>4355</v>
      </c>
      <c r="E1921" s="397" t="s">
        <v>1146</v>
      </c>
      <c r="F1921" s="397" t="s">
        <v>4958</v>
      </c>
      <c r="G1921" s="397" t="s">
        <v>1146</v>
      </c>
      <c r="H1921" s="397" t="s">
        <v>1146</v>
      </c>
      <c r="I1921" s="397" t="s">
        <v>1146</v>
      </c>
      <c r="J1921" s="406"/>
      <c r="K1921" s="406">
        <v>2200.79</v>
      </c>
      <c r="L1921" s="406">
        <v>-7631834.0899999999</v>
      </c>
      <c r="M1921" s="406"/>
    </row>
    <row r="1922" spans="1:13" ht="12.2" hidden="1" customHeight="1" outlineLevel="2" x14ac:dyDescent="0.2">
      <c r="A1922" s="397" t="s">
        <v>4686</v>
      </c>
      <c r="B1922" s="397" t="s">
        <v>1293</v>
      </c>
      <c r="C1922" s="397" t="s">
        <v>2533</v>
      </c>
      <c r="D1922" s="397" t="s">
        <v>1499</v>
      </c>
      <c r="E1922" s="397" t="s">
        <v>1146</v>
      </c>
      <c r="F1922" s="397" t="s">
        <v>4959</v>
      </c>
      <c r="G1922" s="397" t="s">
        <v>1146</v>
      </c>
      <c r="H1922" s="397" t="s">
        <v>1146</v>
      </c>
      <c r="I1922" s="397" t="s">
        <v>1146</v>
      </c>
      <c r="J1922" s="406"/>
      <c r="K1922" s="406">
        <v>432.44</v>
      </c>
      <c r="L1922" s="406">
        <v>-7632266.5300000003</v>
      </c>
      <c r="M1922" s="406"/>
    </row>
    <row r="1923" spans="1:13" ht="12.2" hidden="1" customHeight="1" outlineLevel="1" x14ac:dyDescent="0.2">
      <c r="A1923" s="407" t="s">
        <v>4960</v>
      </c>
      <c r="J1923" s="406">
        <f>SUBTOTAL(9,J1788:J1922)</f>
        <v>0</v>
      </c>
      <c r="K1923" s="406">
        <f>SUBTOTAL(9,K1788:K1922)</f>
        <v>0</v>
      </c>
      <c r="L1923" s="406">
        <f>SUBTOTAL(9,L1788:L1922)</f>
        <v>0</v>
      </c>
      <c r="M1923" s="406"/>
    </row>
    <row r="1924" spans="1:13" ht="12.2" hidden="1" customHeight="1" outlineLevel="2" x14ac:dyDescent="0.2">
      <c r="A1924" s="397" t="s">
        <v>4961</v>
      </c>
      <c r="B1924" s="397" t="s">
        <v>1165</v>
      </c>
      <c r="C1924" s="397" t="s">
        <v>4962</v>
      </c>
      <c r="D1924" s="397" t="s">
        <v>4963</v>
      </c>
      <c r="E1924" s="397" t="s">
        <v>1146</v>
      </c>
      <c r="F1924" s="397" t="s">
        <v>4964</v>
      </c>
      <c r="G1924" s="397" t="s">
        <v>1146</v>
      </c>
      <c r="H1924" s="397" t="s">
        <v>1146</v>
      </c>
      <c r="I1924" s="397" t="s">
        <v>1146</v>
      </c>
      <c r="J1924" s="406"/>
      <c r="K1924" s="406">
        <v>39.46</v>
      </c>
      <c r="L1924" s="406">
        <v>-66684.02</v>
      </c>
      <c r="M1924" s="406"/>
    </row>
    <row r="1925" spans="1:13" ht="12.2" hidden="1" customHeight="1" outlineLevel="1" x14ac:dyDescent="0.2">
      <c r="A1925" s="407" t="s">
        <v>4965</v>
      </c>
      <c r="J1925" s="406">
        <f>SUBTOTAL(9,J1924:J1924)</f>
        <v>0</v>
      </c>
      <c r="K1925" s="406">
        <f>SUBTOTAL(9,K1924:K1924)</f>
        <v>0</v>
      </c>
      <c r="L1925" s="406">
        <f>SUBTOTAL(9,L1924:L1924)</f>
        <v>0</v>
      </c>
      <c r="M1925" s="406"/>
    </row>
    <row r="1926" spans="1:13" ht="12.2" hidden="1" customHeight="1" outlineLevel="2" x14ac:dyDescent="0.2">
      <c r="A1926" s="397" t="s">
        <v>4966</v>
      </c>
      <c r="B1926" s="397" t="s">
        <v>1293</v>
      </c>
      <c r="C1926" s="397" t="s">
        <v>4967</v>
      </c>
      <c r="D1926" s="397" t="s">
        <v>4968</v>
      </c>
      <c r="E1926" s="397" t="s">
        <v>1146</v>
      </c>
      <c r="F1926" s="397" t="s">
        <v>4969</v>
      </c>
      <c r="G1926" s="397" t="s">
        <v>1146</v>
      </c>
      <c r="H1926" s="397" t="s">
        <v>1146</v>
      </c>
      <c r="I1926" s="397" t="s">
        <v>1146</v>
      </c>
      <c r="J1926" s="406"/>
      <c r="K1926" s="406">
        <v>10.59</v>
      </c>
      <c r="L1926" s="406">
        <v>-110540.63</v>
      </c>
      <c r="M1926" s="406"/>
    </row>
    <row r="1927" spans="1:13" ht="12.2" hidden="1" customHeight="1" outlineLevel="1" x14ac:dyDescent="0.2">
      <c r="A1927" s="407" t="s">
        <v>4970</v>
      </c>
      <c r="J1927" s="406">
        <f>SUBTOTAL(9,J1926:J1926)</f>
        <v>0</v>
      </c>
      <c r="K1927" s="406">
        <f>SUBTOTAL(9,K1926:K1926)</f>
        <v>0</v>
      </c>
      <c r="L1927" s="406">
        <f>SUBTOTAL(9,L1926:L1926)</f>
        <v>0</v>
      </c>
      <c r="M1927" s="406"/>
    </row>
    <row r="1928" spans="1:13" ht="12.2" hidden="1" customHeight="1" outlineLevel="2" x14ac:dyDescent="0.2">
      <c r="A1928" s="397" t="s">
        <v>4971</v>
      </c>
      <c r="B1928" s="397" t="s">
        <v>1320</v>
      </c>
      <c r="C1928" s="397" t="s">
        <v>4972</v>
      </c>
      <c r="D1928" s="397" t="s">
        <v>1556</v>
      </c>
      <c r="E1928" s="397" t="s">
        <v>1146</v>
      </c>
      <c r="F1928" s="397" t="s">
        <v>4973</v>
      </c>
      <c r="G1928" s="397" t="s">
        <v>1146</v>
      </c>
      <c r="H1928" s="397" t="s">
        <v>1146</v>
      </c>
      <c r="I1928" s="397" t="s">
        <v>1146</v>
      </c>
      <c r="J1928" s="406"/>
      <c r="K1928" s="406">
        <v>1299.8699999999999</v>
      </c>
      <c r="L1928" s="406">
        <v>-3046818.36</v>
      </c>
      <c r="M1928" s="406"/>
    </row>
    <row r="1929" spans="1:13" ht="12.2" hidden="1" customHeight="1" outlineLevel="2" x14ac:dyDescent="0.2">
      <c r="A1929" s="397" t="s">
        <v>4971</v>
      </c>
      <c r="B1929" s="397" t="s">
        <v>1320</v>
      </c>
      <c r="C1929" s="397" t="s">
        <v>3213</v>
      </c>
      <c r="D1929" s="397" t="s">
        <v>3214</v>
      </c>
      <c r="E1929" s="397" t="s">
        <v>1146</v>
      </c>
      <c r="F1929" s="397" t="s">
        <v>3215</v>
      </c>
      <c r="G1929" s="397" t="s">
        <v>1146</v>
      </c>
      <c r="H1929" s="397" t="s">
        <v>1146</v>
      </c>
      <c r="I1929" s="397" t="s">
        <v>1146</v>
      </c>
      <c r="J1929" s="406"/>
      <c r="K1929" s="406">
        <v>493.04</v>
      </c>
      <c r="L1929" s="406">
        <v>-3047311.4</v>
      </c>
      <c r="M1929" s="406"/>
    </row>
    <row r="1930" spans="1:13" ht="12.2" hidden="1" customHeight="1" outlineLevel="2" x14ac:dyDescent="0.2">
      <c r="A1930" s="397" t="s">
        <v>4971</v>
      </c>
      <c r="B1930" s="397" t="s">
        <v>1320</v>
      </c>
      <c r="C1930" s="397" t="s">
        <v>4974</v>
      </c>
      <c r="D1930" s="397" t="s">
        <v>1430</v>
      </c>
      <c r="E1930" s="397" t="s">
        <v>1146</v>
      </c>
      <c r="F1930" s="397" t="s">
        <v>4975</v>
      </c>
      <c r="G1930" s="397" t="s">
        <v>1146</v>
      </c>
      <c r="H1930" s="397" t="s">
        <v>1146</v>
      </c>
      <c r="I1930" s="397" t="s">
        <v>1146</v>
      </c>
      <c r="J1930" s="406"/>
      <c r="K1930" s="406">
        <v>155.27000000000001</v>
      </c>
      <c r="L1930" s="406">
        <v>-3047466.67</v>
      </c>
      <c r="M1930" s="406"/>
    </row>
    <row r="1931" spans="1:13" ht="12.2" hidden="1" customHeight="1" outlineLevel="2" x14ac:dyDescent="0.2">
      <c r="A1931" s="397" t="s">
        <v>4971</v>
      </c>
      <c r="B1931" s="397" t="s">
        <v>1327</v>
      </c>
      <c r="C1931" s="397" t="s">
        <v>1328</v>
      </c>
      <c r="D1931" s="397" t="s">
        <v>1329</v>
      </c>
      <c r="E1931" s="397" t="s">
        <v>1146</v>
      </c>
      <c r="F1931" s="397" t="s">
        <v>4976</v>
      </c>
      <c r="G1931" s="397" t="s">
        <v>1146</v>
      </c>
      <c r="H1931" s="397" t="s">
        <v>1146</v>
      </c>
      <c r="I1931" s="397" t="s">
        <v>1146</v>
      </c>
      <c r="J1931" s="406"/>
      <c r="K1931" s="406">
        <v>173.66</v>
      </c>
      <c r="L1931" s="406">
        <v>-3047640.33</v>
      </c>
      <c r="M1931" s="406"/>
    </row>
    <row r="1932" spans="1:13" ht="12.2" hidden="1" customHeight="1" outlineLevel="2" x14ac:dyDescent="0.2">
      <c r="A1932" s="397" t="s">
        <v>4971</v>
      </c>
      <c r="B1932" s="397" t="s">
        <v>1327</v>
      </c>
      <c r="C1932" s="397" t="s">
        <v>3217</v>
      </c>
      <c r="D1932" s="397" t="s">
        <v>3218</v>
      </c>
      <c r="E1932" s="397" t="s">
        <v>1146</v>
      </c>
      <c r="F1932" s="397" t="s">
        <v>4977</v>
      </c>
      <c r="G1932" s="397" t="s">
        <v>1146</v>
      </c>
      <c r="H1932" s="397" t="s">
        <v>1146</v>
      </c>
      <c r="I1932" s="397" t="s">
        <v>1146</v>
      </c>
      <c r="J1932" s="406"/>
      <c r="K1932" s="406">
        <v>70.41</v>
      </c>
      <c r="L1932" s="406">
        <v>-3047710.74</v>
      </c>
      <c r="M1932" s="406"/>
    </row>
    <row r="1933" spans="1:13" ht="12.2" hidden="1" customHeight="1" outlineLevel="2" x14ac:dyDescent="0.2">
      <c r="A1933" s="397" t="s">
        <v>4971</v>
      </c>
      <c r="B1933" s="397" t="s">
        <v>1165</v>
      </c>
      <c r="C1933" s="397" t="s">
        <v>4978</v>
      </c>
      <c r="D1933" s="397" t="s">
        <v>4979</v>
      </c>
      <c r="E1933" s="397" t="s">
        <v>1146</v>
      </c>
      <c r="F1933" s="397" t="s">
        <v>4980</v>
      </c>
      <c r="G1933" s="397" t="s">
        <v>1146</v>
      </c>
      <c r="H1933" s="397" t="s">
        <v>1146</v>
      </c>
      <c r="I1933" s="397" t="s">
        <v>1146</v>
      </c>
      <c r="J1933" s="406"/>
      <c r="K1933" s="406">
        <v>511.47</v>
      </c>
      <c r="L1933" s="406">
        <v>-3048222.21</v>
      </c>
      <c r="M1933" s="406"/>
    </row>
    <row r="1934" spans="1:13" ht="12.2" hidden="1" customHeight="1" outlineLevel="2" x14ac:dyDescent="0.2">
      <c r="A1934" s="397" t="s">
        <v>4971</v>
      </c>
      <c r="B1934" s="397" t="s">
        <v>1165</v>
      </c>
      <c r="C1934" s="397" t="s">
        <v>1530</v>
      </c>
      <c r="D1934" s="397" t="s">
        <v>1531</v>
      </c>
      <c r="E1934" s="397" t="s">
        <v>1146</v>
      </c>
      <c r="F1934" s="397" t="s">
        <v>4981</v>
      </c>
      <c r="G1934" s="397" t="s">
        <v>1146</v>
      </c>
      <c r="H1934" s="397" t="s">
        <v>1146</v>
      </c>
      <c r="I1934" s="397" t="s">
        <v>1146</v>
      </c>
      <c r="J1934" s="406"/>
      <c r="K1934" s="406">
        <v>381</v>
      </c>
      <c r="L1934" s="406">
        <v>-3048603.21</v>
      </c>
      <c r="M1934" s="406"/>
    </row>
    <row r="1935" spans="1:13" ht="12.2" hidden="1" customHeight="1" outlineLevel="2" x14ac:dyDescent="0.2">
      <c r="A1935" s="397" t="s">
        <v>4971</v>
      </c>
      <c r="B1935" s="397" t="s">
        <v>1165</v>
      </c>
      <c r="C1935" s="397" t="s">
        <v>1963</v>
      </c>
      <c r="D1935" s="397" t="s">
        <v>1964</v>
      </c>
      <c r="E1935" s="397" t="s">
        <v>1146</v>
      </c>
      <c r="F1935" s="397" t="s">
        <v>4982</v>
      </c>
      <c r="G1935" s="397" t="s">
        <v>1146</v>
      </c>
      <c r="H1935" s="397" t="s">
        <v>1146</v>
      </c>
      <c r="I1935" s="397" t="s">
        <v>1146</v>
      </c>
      <c r="J1935" s="406"/>
      <c r="K1935" s="406">
        <v>33.630000000000003</v>
      </c>
      <c r="L1935" s="406">
        <v>-3048636.84</v>
      </c>
      <c r="M1935" s="406"/>
    </row>
    <row r="1936" spans="1:13" ht="12.2" hidden="1" customHeight="1" outlineLevel="2" x14ac:dyDescent="0.2">
      <c r="A1936" s="397" t="s">
        <v>4971</v>
      </c>
      <c r="B1936" s="397" t="s">
        <v>1165</v>
      </c>
      <c r="C1936" s="397" t="s">
        <v>4983</v>
      </c>
      <c r="D1936" s="397" t="s">
        <v>4984</v>
      </c>
      <c r="E1936" s="397" t="s">
        <v>1146</v>
      </c>
      <c r="F1936" s="397" t="s">
        <v>4985</v>
      </c>
      <c r="G1936" s="397" t="s">
        <v>1146</v>
      </c>
      <c r="H1936" s="397" t="s">
        <v>1146</v>
      </c>
      <c r="I1936" s="397" t="s">
        <v>1146</v>
      </c>
      <c r="J1936" s="406"/>
      <c r="K1936" s="406">
        <v>26500</v>
      </c>
      <c r="L1936" s="406">
        <v>-3075136.84</v>
      </c>
      <c r="M1936" s="406"/>
    </row>
    <row r="1937" spans="1:13" ht="12.2" hidden="1" customHeight="1" outlineLevel="2" x14ac:dyDescent="0.2">
      <c r="A1937" s="397" t="s">
        <v>4971</v>
      </c>
      <c r="B1937" s="397" t="s">
        <v>1165</v>
      </c>
      <c r="C1937" s="397" t="s">
        <v>1537</v>
      </c>
      <c r="D1937" s="397" t="s">
        <v>1538</v>
      </c>
      <c r="E1937" s="397" t="s">
        <v>1146</v>
      </c>
      <c r="F1937" s="397" t="s">
        <v>1540</v>
      </c>
      <c r="G1937" s="397" t="s">
        <v>1146</v>
      </c>
      <c r="H1937" s="397" t="s">
        <v>1146</v>
      </c>
      <c r="I1937" s="397" t="s">
        <v>1146</v>
      </c>
      <c r="J1937" s="406"/>
      <c r="K1937" s="406">
        <v>60</v>
      </c>
      <c r="L1937" s="406">
        <v>-3075196.84</v>
      </c>
      <c r="M1937" s="406"/>
    </row>
    <row r="1938" spans="1:13" ht="12.2" hidden="1" customHeight="1" outlineLevel="2" x14ac:dyDescent="0.2">
      <c r="A1938" s="397" t="s">
        <v>4971</v>
      </c>
      <c r="B1938" s="397" t="s">
        <v>1301</v>
      </c>
      <c r="C1938" s="397" t="s">
        <v>2002</v>
      </c>
      <c r="D1938" s="397" t="s">
        <v>2003</v>
      </c>
      <c r="E1938" s="397" t="s">
        <v>1146</v>
      </c>
      <c r="F1938" s="397" t="s">
        <v>4986</v>
      </c>
      <c r="G1938" s="397" t="s">
        <v>1146</v>
      </c>
      <c r="H1938" s="397" t="s">
        <v>1146</v>
      </c>
      <c r="I1938" s="397" t="s">
        <v>1146</v>
      </c>
      <c r="J1938" s="406"/>
      <c r="K1938" s="406">
        <v>363.95</v>
      </c>
      <c r="L1938" s="406">
        <v>-3075560.79</v>
      </c>
      <c r="M1938" s="406"/>
    </row>
    <row r="1939" spans="1:13" ht="12.2" hidden="1" customHeight="1" outlineLevel="2" x14ac:dyDescent="0.2">
      <c r="A1939" s="397" t="s">
        <v>4971</v>
      </c>
      <c r="B1939" s="397" t="s">
        <v>1301</v>
      </c>
      <c r="C1939" s="397" t="s">
        <v>2005</v>
      </c>
      <c r="D1939" s="397" t="s">
        <v>1938</v>
      </c>
      <c r="E1939" s="397" t="s">
        <v>1146</v>
      </c>
      <c r="F1939" s="397" t="s">
        <v>4987</v>
      </c>
      <c r="G1939" s="397" t="s">
        <v>1146</v>
      </c>
      <c r="H1939" s="397" t="s">
        <v>1146</v>
      </c>
      <c r="I1939" s="397" t="s">
        <v>1146</v>
      </c>
      <c r="J1939" s="406"/>
      <c r="K1939" s="406">
        <v>88.93</v>
      </c>
      <c r="L1939" s="406">
        <v>-3075649.72</v>
      </c>
      <c r="M1939" s="406"/>
    </row>
    <row r="1940" spans="1:13" ht="12.2" hidden="1" customHeight="1" outlineLevel="2" x14ac:dyDescent="0.2">
      <c r="A1940" s="397" t="s">
        <v>4971</v>
      </c>
      <c r="B1940" s="397" t="s">
        <v>1182</v>
      </c>
      <c r="C1940" s="397" t="s">
        <v>1355</v>
      </c>
      <c r="D1940" s="397" t="s">
        <v>1356</v>
      </c>
      <c r="E1940" s="397" t="s">
        <v>1146</v>
      </c>
      <c r="F1940" s="397" t="s">
        <v>1357</v>
      </c>
      <c r="G1940" s="397" t="s">
        <v>1146</v>
      </c>
      <c r="H1940" s="397" t="s">
        <v>1146</v>
      </c>
      <c r="I1940" s="397" t="s">
        <v>1146</v>
      </c>
      <c r="J1940" s="406"/>
      <c r="K1940" s="406">
        <v>143.72</v>
      </c>
      <c r="L1940" s="406">
        <v>-3075793.44</v>
      </c>
      <c r="M1940" s="406"/>
    </row>
    <row r="1941" spans="1:13" ht="12.2" hidden="1" customHeight="1" outlineLevel="2" x14ac:dyDescent="0.2">
      <c r="A1941" s="397" t="s">
        <v>4971</v>
      </c>
      <c r="B1941" s="397" t="s">
        <v>1363</v>
      </c>
      <c r="C1941" s="397" t="s">
        <v>1580</v>
      </c>
      <c r="D1941" s="397" t="s">
        <v>1433</v>
      </c>
      <c r="E1941" s="397" t="s">
        <v>1146</v>
      </c>
      <c r="F1941" s="397" t="s">
        <v>4988</v>
      </c>
      <c r="G1941" s="397" t="s">
        <v>1146</v>
      </c>
      <c r="H1941" s="397" t="s">
        <v>1146</v>
      </c>
      <c r="I1941" s="397" t="s">
        <v>1146</v>
      </c>
      <c r="J1941" s="406"/>
      <c r="K1941" s="406">
        <v>53.39</v>
      </c>
      <c r="L1941" s="406">
        <v>-3075846.83</v>
      </c>
      <c r="M1941" s="406"/>
    </row>
    <row r="1942" spans="1:13" ht="12.2" hidden="1" customHeight="1" outlineLevel="2" x14ac:dyDescent="0.2">
      <c r="A1942" s="397" t="s">
        <v>4971</v>
      </c>
      <c r="B1942" s="397" t="s">
        <v>1212</v>
      </c>
      <c r="C1942" s="397" t="s">
        <v>2151</v>
      </c>
      <c r="D1942" s="397" t="s">
        <v>1564</v>
      </c>
      <c r="E1942" s="397" t="s">
        <v>1146</v>
      </c>
      <c r="F1942" s="397" t="s">
        <v>4989</v>
      </c>
      <c r="G1942" s="397" t="s">
        <v>1146</v>
      </c>
      <c r="H1942" s="397" t="s">
        <v>1146</v>
      </c>
      <c r="I1942" s="397" t="s">
        <v>1146</v>
      </c>
      <c r="J1942" s="406"/>
      <c r="K1942" s="406">
        <v>131.22999999999999</v>
      </c>
      <c r="L1942" s="406">
        <v>-3075978.06</v>
      </c>
      <c r="M1942" s="406"/>
    </row>
    <row r="1943" spans="1:13" ht="12.2" hidden="1" customHeight="1" outlineLevel="2" x14ac:dyDescent="0.2">
      <c r="A1943" s="397" t="s">
        <v>4971</v>
      </c>
      <c r="B1943" s="397" t="s">
        <v>1394</v>
      </c>
      <c r="C1943" s="397" t="s">
        <v>2590</v>
      </c>
      <c r="D1943" s="397" t="s">
        <v>1413</v>
      </c>
      <c r="E1943" s="397" t="s">
        <v>1146</v>
      </c>
      <c r="F1943" s="397" t="s">
        <v>4990</v>
      </c>
      <c r="G1943" s="397" t="s">
        <v>1146</v>
      </c>
      <c r="H1943" s="397" t="s">
        <v>1146</v>
      </c>
      <c r="I1943" s="397" t="s">
        <v>1146</v>
      </c>
      <c r="J1943" s="406"/>
      <c r="K1943" s="406">
        <v>40.81</v>
      </c>
      <c r="L1943" s="406">
        <v>-3076018.87</v>
      </c>
      <c r="M1943" s="406"/>
    </row>
    <row r="1944" spans="1:13" ht="12.2" hidden="1" customHeight="1" outlineLevel="2" x14ac:dyDescent="0.2">
      <c r="A1944" s="397" t="s">
        <v>4971</v>
      </c>
      <c r="B1944" s="397" t="s">
        <v>1409</v>
      </c>
      <c r="C1944" s="397" t="s">
        <v>1626</v>
      </c>
      <c r="D1944" s="397" t="s">
        <v>1627</v>
      </c>
      <c r="E1944" s="397" t="s">
        <v>1146</v>
      </c>
      <c r="F1944" s="397" t="s">
        <v>4991</v>
      </c>
      <c r="G1944" s="397" t="s">
        <v>1146</v>
      </c>
      <c r="H1944" s="397" t="s">
        <v>1146</v>
      </c>
      <c r="I1944" s="397" t="s">
        <v>1146</v>
      </c>
      <c r="J1944" s="406"/>
      <c r="K1944" s="406">
        <v>286.31</v>
      </c>
      <c r="L1944" s="406">
        <v>-3076305.18</v>
      </c>
      <c r="M1944" s="406"/>
    </row>
    <row r="1945" spans="1:13" ht="12.2" hidden="1" customHeight="1" outlineLevel="2" x14ac:dyDescent="0.2">
      <c r="A1945" s="397" t="s">
        <v>4971</v>
      </c>
      <c r="B1945" s="397" t="s">
        <v>1409</v>
      </c>
      <c r="C1945" s="397" t="s">
        <v>1412</v>
      </c>
      <c r="D1945" s="397" t="s">
        <v>1413</v>
      </c>
      <c r="E1945" s="397" t="s">
        <v>1146</v>
      </c>
      <c r="F1945" s="397" t="s">
        <v>4992</v>
      </c>
      <c r="G1945" s="397" t="s">
        <v>1146</v>
      </c>
      <c r="H1945" s="397" t="s">
        <v>1146</v>
      </c>
      <c r="I1945" s="397" t="s">
        <v>1146</v>
      </c>
      <c r="J1945" s="406"/>
      <c r="K1945" s="406">
        <v>141.96</v>
      </c>
      <c r="L1945" s="406">
        <v>-3076447.14</v>
      </c>
      <c r="M1945" s="406"/>
    </row>
    <row r="1946" spans="1:13" ht="12.2" hidden="1" customHeight="1" outlineLevel="2" x14ac:dyDescent="0.2">
      <c r="A1946" s="397" t="s">
        <v>4971</v>
      </c>
      <c r="B1946" s="397" t="s">
        <v>1409</v>
      </c>
      <c r="C1946" s="397" t="s">
        <v>1412</v>
      </c>
      <c r="D1946" s="397" t="s">
        <v>1413</v>
      </c>
      <c r="E1946" s="397" t="s">
        <v>1146</v>
      </c>
      <c r="F1946" s="397" t="s">
        <v>4993</v>
      </c>
      <c r="G1946" s="397" t="s">
        <v>1146</v>
      </c>
      <c r="H1946" s="397" t="s">
        <v>1146</v>
      </c>
      <c r="I1946" s="397" t="s">
        <v>1146</v>
      </c>
      <c r="J1946" s="406"/>
      <c r="K1946" s="406">
        <v>90.5</v>
      </c>
      <c r="L1946" s="406">
        <v>-3076537.64</v>
      </c>
      <c r="M1946" s="406"/>
    </row>
    <row r="1947" spans="1:13" ht="12.2" hidden="1" customHeight="1" outlineLevel="2" x14ac:dyDescent="0.2">
      <c r="A1947" s="397" t="s">
        <v>4971</v>
      </c>
      <c r="B1947" s="397" t="s">
        <v>1227</v>
      </c>
      <c r="C1947" s="397" t="s">
        <v>1632</v>
      </c>
      <c r="D1947" s="397" t="s">
        <v>1633</v>
      </c>
      <c r="E1947" s="397" t="s">
        <v>1146</v>
      </c>
      <c r="F1947" s="397" t="s">
        <v>4994</v>
      </c>
      <c r="G1947" s="397" t="s">
        <v>1146</v>
      </c>
      <c r="H1947" s="397" t="s">
        <v>1146</v>
      </c>
      <c r="I1947" s="397" t="s">
        <v>1146</v>
      </c>
      <c r="J1947" s="406"/>
      <c r="K1947" s="406">
        <v>113.17</v>
      </c>
      <c r="L1947" s="406">
        <v>-3076650.81</v>
      </c>
      <c r="M1947" s="406"/>
    </row>
    <row r="1948" spans="1:13" ht="12.2" hidden="1" customHeight="1" outlineLevel="2" x14ac:dyDescent="0.2">
      <c r="A1948" s="397" t="s">
        <v>4971</v>
      </c>
      <c r="B1948" s="397" t="s">
        <v>1238</v>
      </c>
      <c r="C1948" s="397" t="s">
        <v>4995</v>
      </c>
      <c r="D1948" s="397" t="s">
        <v>4979</v>
      </c>
      <c r="E1948" s="397" t="s">
        <v>1146</v>
      </c>
      <c r="F1948" s="397" t="s">
        <v>4996</v>
      </c>
      <c r="G1948" s="397" t="s">
        <v>1146</v>
      </c>
      <c r="H1948" s="397" t="s">
        <v>1146</v>
      </c>
      <c r="I1948" s="397" t="s">
        <v>1146</v>
      </c>
      <c r="J1948" s="406"/>
      <c r="K1948" s="406">
        <v>18.21</v>
      </c>
      <c r="L1948" s="406">
        <v>-3076669.02</v>
      </c>
      <c r="M1948" s="406"/>
    </row>
    <row r="1949" spans="1:13" ht="12.2" hidden="1" customHeight="1" outlineLevel="2" x14ac:dyDescent="0.2">
      <c r="A1949" s="397" t="s">
        <v>4971</v>
      </c>
      <c r="B1949" s="397" t="s">
        <v>1238</v>
      </c>
      <c r="C1949" s="397" t="s">
        <v>2273</v>
      </c>
      <c r="D1949" s="397" t="s">
        <v>1496</v>
      </c>
      <c r="E1949" s="397" t="s">
        <v>1146</v>
      </c>
      <c r="F1949" s="397" t="s">
        <v>4997</v>
      </c>
      <c r="G1949" s="397" t="s">
        <v>1146</v>
      </c>
      <c r="H1949" s="397" t="s">
        <v>1146</v>
      </c>
      <c r="I1949" s="397" t="s">
        <v>1146</v>
      </c>
      <c r="J1949" s="406"/>
      <c r="K1949" s="406">
        <v>185.81</v>
      </c>
      <c r="L1949" s="406">
        <v>-3076854.83</v>
      </c>
      <c r="M1949" s="406"/>
    </row>
    <row r="1950" spans="1:13" ht="12.2" hidden="1" customHeight="1" outlineLevel="2" x14ac:dyDescent="0.2">
      <c r="A1950" s="397" t="s">
        <v>4971</v>
      </c>
      <c r="B1950" s="397" t="s">
        <v>1251</v>
      </c>
      <c r="C1950" s="397" t="s">
        <v>2376</v>
      </c>
      <c r="D1950" s="397" t="s">
        <v>2377</v>
      </c>
      <c r="E1950" s="397" t="s">
        <v>1146</v>
      </c>
      <c r="F1950" s="397" t="s">
        <v>4998</v>
      </c>
      <c r="G1950" s="397" t="s">
        <v>1146</v>
      </c>
      <c r="H1950" s="397" t="s">
        <v>1146</v>
      </c>
      <c r="I1950" s="397" t="s">
        <v>1146</v>
      </c>
      <c r="J1950" s="406"/>
      <c r="K1950" s="406">
        <v>98.89</v>
      </c>
      <c r="L1950" s="406">
        <v>-3076953.72</v>
      </c>
      <c r="M1950" s="406"/>
    </row>
    <row r="1951" spans="1:13" ht="12.2" hidden="1" customHeight="1" outlineLevel="2" x14ac:dyDescent="0.2">
      <c r="A1951" s="397" t="s">
        <v>4971</v>
      </c>
      <c r="B1951" s="397" t="s">
        <v>1451</v>
      </c>
      <c r="C1951" s="397" t="s">
        <v>4999</v>
      </c>
      <c r="D1951" s="397" t="s">
        <v>1396</v>
      </c>
      <c r="E1951" s="397" t="s">
        <v>1146</v>
      </c>
      <c r="F1951" s="397" t="s">
        <v>5000</v>
      </c>
      <c r="G1951" s="397" t="s">
        <v>1146</v>
      </c>
      <c r="H1951" s="397" t="s">
        <v>1146</v>
      </c>
      <c r="I1951" s="397" t="s">
        <v>1146</v>
      </c>
      <c r="J1951" s="406"/>
      <c r="K1951" s="406">
        <v>213.72</v>
      </c>
      <c r="L1951" s="406">
        <v>-3077167.44</v>
      </c>
      <c r="M1951" s="406"/>
    </row>
    <row r="1952" spans="1:13" ht="12.2" hidden="1" customHeight="1" outlineLevel="2" x14ac:dyDescent="0.2">
      <c r="A1952" s="397" t="s">
        <v>4971</v>
      </c>
      <c r="B1952" s="397" t="s">
        <v>1451</v>
      </c>
      <c r="C1952" s="397" t="s">
        <v>3719</v>
      </c>
      <c r="D1952" s="397" t="s">
        <v>3720</v>
      </c>
      <c r="E1952" s="397" t="s">
        <v>1146</v>
      </c>
      <c r="F1952" s="397" t="s">
        <v>5001</v>
      </c>
      <c r="G1952" s="397" t="s">
        <v>1146</v>
      </c>
      <c r="H1952" s="397" t="s">
        <v>1146</v>
      </c>
      <c r="I1952" s="397" t="s">
        <v>1146</v>
      </c>
      <c r="J1952" s="406"/>
      <c r="K1952" s="406">
        <v>26.1</v>
      </c>
      <c r="L1952" s="406">
        <v>-3077193.54</v>
      </c>
      <c r="M1952" s="406"/>
    </row>
    <row r="1953" spans="1:13" ht="12.2" hidden="1" customHeight="1" outlineLevel="2" x14ac:dyDescent="0.2">
      <c r="A1953" s="397" t="s">
        <v>4971</v>
      </c>
      <c r="B1953" s="397" t="s">
        <v>1451</v>
      </c>
      <c r="C1953" s="397" t="s">
        <v>3347</v>
      </c>
      <c r="D1953" s="397" t="s">
        <v>1741</v>
      </c>
      <c r="E1953" s="397" t="s">
        <v>1146</v>
      </c>
      <c r="F1953" s="397" t="s">
        <v>5002</v>
      </c>
      <c r="G1953" s="397" t="s">
        <v>1146</v>
      </c>
      <c r="H1953" s="397" t="s">
        <v>1146</v>
      </c>
      <c r="I1953" s="397" t="s">
        <v>1146</v>
      </c>
      <c r="J1953" s="406"/>
      <c r="K1953" s="406">
        <v>156.6</v>
      </c>
      <c r="L1953" s="406">
        <v>-3077350.14</v>
      </c>
      <c r="M1953" s="406"/>
    </row>
    <row r="1954" spans="1:13" ht="12.2" hidden="1" customHeight="1" outlineLevel="2" x14ac:dyDescent="0.2">
      <c r="A1954" s="397" t="s">
        <v>4971</v>
      </c>
      <c r="B1954" s="397" t="s">
        <v>1276</v>
      </c>
      <c r="C1954" s="397" t="s">
        <v>5003</v>
      </c>
      <c r="D1954" s="397" t="s">
        <v>5004</v>
      </c>
      <c r="E1954" s="397" t="s">
        <v>1146</v>
      </c>
      <c r="F1954" s="397" t="s">
        <v>5005</v>
      </c>
      <c r="G1954" s="397" t="s">
        <v>1146</v>
      </c>
      <c r="H1954" s="397" t="s">
        <v>1146</v>
      </c>
      <c r="I1954" s="397" t="s">
        <v>1146</v>
      </c>
      <c r="J1954" s="406"/>
      <c r="K1954" s="406">
        <v>321.74</v>
      </c>
      <c r="L1954" s="406">
        <v>-3077671.88</v>
      </c>
      <c r="M1954" s="406"/>
    </row>
    <row r="1955" spans="1:13" ht="12.2" hidden="1" customHeight="1" outlineLevel="2" x14ac:dyDescent="0.2">
      <c r="A1955" s="397" t="s">
        <v>4971</v>
      </c>
      <c r="B1955" s="397" t="s">
        <v>1276</v>
      </c>
      <c r="C1955" s="397" t="s">
        <v>5006</v>
      </c>
      <c r="D1955" s="397" t="s">
        <v>2104</v>
      </c>
      <c r="E1955" s="397" t="s">
        <v>1146</v>
      </c>
      <c r="F1955" s="397" t="s">
        <v>5007</v>
      </c>
      <c r="G1955" s="397" t="s">
        <v>1146</v>
      </c>
      <c r="H1955" s="397" t="s">
        <v>1146</v>
      </c>
      <c r="I1955" s="397" t="s">
        <v>1146</v>
      </c>
      <c r="J1955" s="406"/>
      <c r="K1955" s="406">
        <v>558.35</v>
      </c>
      <c r="L1955" s="406">
        <v>-3078230.23</v>
      </c>
      <c r="M1955" s="406"/>
    </row>
    <row r="1956" spans="1:13" ht="12.2" hidden="1" customHeight="1" outlineLevel="2" x14ac:dyDescent="0.2">
      <c r="A1956" s="397" t="s">
        <v>4971</v>
      </c>
      <c r="B1956" s="397" t="s">
        <v>1474</v>
      </c>
      <c r="C1956" s="397" t="s">
        <v>2506</v>
      </c>
      <c r="D1956" s="397" t="s">
        <v>2507</v>
      </c>
      <c r="E1956" s="397" t="s">
        <v>1146</v>
      </c>
      <c r="F1956" s="397" t="s">
        <v>5008</v>
      </c>
      <c r="G1956" s="397" t="s">
        <v>1146</v>
      </c>
      <c r="H1956" s="397" t="s">
        <v>1146</v>
      </c>
      <c r="I1956" s="397" t="s">
        <v>1146</v>
      </c>
      <c r="J1956" s="406"/>
      <c r="K1956" s="406">
        <v>13.35</v>
      </c>
      <c r="L1956" s="406">
        <v>-3078243.58</v>
      </c>
      <c r="M1956" s="406"/>
    </row>
    <row r="1957" spans="1:13" ht="12.2" hidden="1" customHeight="1" outlineLevel="1" x14ac:dyDescent="0.2">
      <c r="A1957" s="407" t="s">
        <v>5009</v>
      </c>
      <c r="J1957" s="406">
        <f>SUBTOTAL(9,J1928:J1956)</f>
        <v>0</v>
      </c>
      <c r="K1957" s="406">
        <f>SUBTOTAL(9,K1928:K1956)</f>
        <v>0</v>
      </c>
      <c r="L1957" s="406">
        <f>SUBTOTAL(9,L1928:L1956)</f>
        <v>0</v>
      </c>
      <c r="M1957" s="406"/>
    </row>
    <row r="1958" spans="1:13" ht="12.2" hidden="1" customHeight="1" outlineLevel="2" x14ac:dyDescent="0.2">
      <c r="A1958" s="397" t="s">
        <v>5010</v>
      </c>
      <c r="B1958" s="397" t="s">
        <v>1822</v>
      </c>
      <c r="C1958" s="397" t="s">
        <v>1917</v>
      </c>
      <c r="D1958" s="397" t="s">
        <v>1433</v>
      </c>
      <c r="E1958" s="397" t="s">
        <v>1146</v>
      </c>
      <c r="F1958" s="397" t="s">
        <v>5011</v>
      </c>
      <c r="G1958" s="397" t="s">
        <v>1146</v>
      </c>
      <c r="H1958" s="397" t="s">
        <v>1146</v>
      </c>
      <c r="I1958" s="397" t="s">
        <v>1146</v>
      </c>
      <c r="J1958" s="406"/>
      <c r="K1958" s="406">
        <v>43.49</v>
      </c>
      <c r="L1958" s="406">
        <v>-456974.58</v>
      </c>
      <c r="M1958" s="406"/>
    </row>
    <row r="1959" spans="1:13" ht="12.2" hidden="1" customHeight="1" outlineLevel="2" x14ac:dyDescent="0.2">
      <c r="A1959" s="397" t="s">
        <v>5010</v>
      </c>
      <c r="B1959" s="397" t="s">
        <v>1320</v>
      </c>
      <c r="C1959" s="397" t="s">
        <v>1510</v>
      </c>
      <c r="D1959" s="397" t="s">
        <v>1347</v>
      </c>
      <c r="E1959" s="397" t="s">
        <v>1146</v>
      </c>
      <c r="F1959" s="397" t="s">
        <v>5012</v>
      </c>
      <c r="G1959" s="397" t="s">
        <v>1146</v>
      </c>
      <c r="H1959" s="397" t="s">
        <v>1146</v>
      </c>
      <c r="I1959" s="397" t="s">
        <v>1146</v>
      </c>
      <c r="J1959" s="406"/>
      <c r="K1959" s="406">
        <v>81.150000000000006</v>
      </c>
      <c r="L1959" s="406">
        <v>-457055.73</v>
      </c>
      <c r="M1959" s="406"/>
    </row>
    <row r="1960" spans="1:13" ht="12.2" hidden="1" customHeight="1" outlineLevel="2" x14ac:dyDescent="0.2">
      <c r="A1960" s="397" t="s">
        <v>5010</v>
      </c>
      <c r="B1960" s="397" t="s">
        <v>1327</v>
      </c>
      <c r="C1960" s="397" t="s">
        <v>1328</v>
      </c>
      <c r="D1960" s="397" t="s">
        <v>1329</v>
      </c>
      <c r="E1960" s="397" t="s">
        <v>1146</v>
      </c>
      <c r="F1960" s="397" t="s">
        <v>5013</v>
      </c>
      <c r="G1960" s="397" t="s">
        <v>1146</v>
      </c>
      <c r="H1960" s="397" t="s">
        <v>1146</v>
      </c>
      <c r="I1960" s="397" t="s">
        <v>1146</v>
      </c>
      <c r="J1960" s="406"/>
      <c r="K1960" s="406">
        <v>41.88</v>
      </c>
      <c r="L1960" s="406">
        <v>-457097.61</v>
      </c>
      <c r="M1960" s="406"/>
    </row>
    <row r="1961" spans="1:13" ht="12.2" hidden="1" customHeight="1" outlineLevel="2" x14ac:dyDescent="0.2">
      <c r="A1961" s="397" t="s">
        <v>5010</v>
      </c>
      <c r="B1961" s="397" t="s">
        <v>1165</v>
      </c>
      <c r="C1961" s="397" t="s">
        <v>5014</v>
      </c>
      <c r="D1961" s="397" t="s">
        <v>5015</v>
      </c>
      <c r="E1961" s="397" t="s">
        <v>1146</v>
      </c>
      <c r="F1961" s="397" t="s">
        <v>5016</v>
      </c>
      <c r="G1961" s="397" t="s">
        <v>1146</v>
      </c>
      <c r="H1961" s="397" t="s">
        <v>1146</v>
      </c>
      <c r="I1961" s="397" t="s">
        <v>1146</v>
      </c>
      <c r="J1961" s="406"/>
      <c r="K1961" s="406">
        <v>192</v>
      </c>
      <c r="L1961" s="406">
        <v>-457289.61</v>
      </c>
      <c r="M1961" s="406"/>
    </row>
    <row r="1962" spans="1:13" ht="12.2" hidden="1" customHeight="1" outlineLevel="2" x14ac:dyDescent="0.2">
      <c r="A1962" s="397" t="s">
        <v>5010</v>
      </c>
      <c r="B1962" s="397" t="s">
        <v>1301</v>
      </c>
      <c r="C1962" s="397" t="s">
        <v>1976</v>
      </c>
      <c r="D1962" s="397" t="s">
        <v>1977</v>
      </c>
      <c r="E1962" s="397" t="s">
        <v>1146</v>
      </c>
      <c r="F1962" s="397" t="s">
        <v>5017</v>
      </c>
      <c r="G1962" s="397" t="s">
        <v>1146</v>
      </c>
      <c r="H1962" s="397" t="s">
        <v>1146</v>
      </c>
      <c r="I1962" s="397" t="s">
        <v>1146</v>
      </c>
      <c r="J1962" s="406"/>
      <c r="K1962" s="406">
        <v>188.33</v>
      </c>
      <c r="L1962" s="406">
        <v>-457477.94</v>
      </c>
      <c r="M1962" s="406"/>
    </row>
    <row r="1963" spans="1:13" ht="12.2" hidden="1" customHeight="1" outlineLevel="2" x14ac:dyDescent="0.2">
      <c r="A1963" s="397" t="s">
        <v>5010</v>
      </c>
      <c r="B1963" s="397" t="s">
        <v>1182</v>
      </c>
      <c r="C1963" s="397" t="s">
        <v>1563</v>
      </c>
      <c r="D1963" s="397" t="s">
        <v>1564</v>
      </c>
      <c r="E1963" s="397" t="s">
        <v>1146</v>
      </c>
      <c r="F1963" s="397" t="s">
        <v>5018</v>
      </c>
      <c r="G1963" s="397" t="s">
        <v>1146</v>
      </c>
      <c r="H1963" s="397" t="s">
        <v>1146</v>
      </c>
      <c r="I1963" s="397" t="s">
        <v>1146</v>
      </c>
      <c r="J1963" s="406"/>
      <c r="K1963" s="406">
        <v>319.67</v>
      </c>
      <c r="L1963" s="406">
        <v>-457797.61</v>
      </c>
      <c r="M1963" s="406"/>
    </row>
    <row r="1964" spans="1:13" ht="12.2" hidden="1" customHeight="1" outlineLevel="2" x14ac:dyDescent="0.2">
      <c r="A1964" s="397" t="s">
        <v>5010</v>
      </c>
      <c r="B1964" s="397" t="s">
        <v>1182</v>
      </c>
      <c r="C1964" s="397" t="s">
        <v>1566</v>
      </c>
      <c r="D1964" s="397" t="s">
        <v>1567</v>
      </c>
      <c r="E1964" s="397" t="s">
        <v>1146</v>
      </c>
      <c r="F1964" s="397" t="s">
        <v>5019</v>
      </c>
      <c r="G1964" s="397" t="s">
        <v>1146</v>
      </c>
      <c r="H1964" s="397" t="s">
        <v>1146</v>
      </c>
      <c r="I1964" s="397" t="s">
        <v>1146</v>
      </c>
      <c r="J1964" s="406"/>
      <c r="K1964" s="406">
        <v>156.32</v>
      </c>
      <c r="L1964" s="406">
        <v>-457953.93</v>
      </c>
      <c r="M1964" s="406"/>
    </row>
    <row r="1965" spans="1:13" ht="12.2" hidden="1" customHeight="1" outlineLevel="2" x14ac:dyDescent="0.2">
      <c r="A1965" s="397" t="s">
        <v>5010</v>
      </c>
      <c r="B1965" s="397" t="s">
        <v>1569</v>
      </c>
      <c r="C1965" s="397" t="s">
        <v>5020</v>
      </c>
      <c r="D1965" s="397" t="s">
        <v>5021</v>
      </c>
      <c r="E1965" s="397" t="s">
        <v>1146</v>
      </c>
      <c r="F1965" s="397" t="s">
        <v>5022</v>
      </c>
      <c r="G1965" s="397" t="s">
        <v>1146</v>
      </c>
      <c r="H1965" s="397" t="s">
        <v>1146</v>
      </c>
      <c r="I1965" s="397" t="s">
        <v>1146</v>
      </c>
      <c r="J1965" s="406"/>
      <c r="K1965" s="406">
        <v>283.3</v>
      </c>
      <c r="L1965" s="406">
        <v>-458237.23</v>
      </c>
      <c r="M1965" s="406"/>
    </row>
    <row r="1966" spans="1:13" ht="12.2" hidden="1" customHeight="1" outlineLevel="2" x14ac:dyDescent="0.2">
      <c r="A1966" s="397" t="s">
        <v>5010</v>
      </c>
      <c r="B1966" s="397" t="s">
        <v>1363</v>
      </c>
      <c r="C1966" s="397" t="s">
        <v>1364</v>
      </c>
      <c r="D1966" s="397" t="s">
        <v>1365</v>
      </c>
      <c r="E1966" s="397" t="s">
        <v>1146</v>
      </c>
      <c r="F1966" s="397" t="s">
        <v>5023</v>
      </c>
      <c r="G1966" s="397" t="s">
        <v>1146</v>
      </c>
      <c r="H1966" s="397" t="s">
        <v>1146</v>
      </c>
      <c r="I1966" s="397" t="s">
        <v>1146</v>
      </c>
      <c r="J1966" s="406"/>
      <c r="K1966" s="406">
        <v>185.64</v>
      </c>
      <c r="L1966" s="406">
        <v>-458422.87</v>
      </c>
      <c r="M1966" s="406"/>
    </row>
    <row r="1967" spans="1:13" ht="12.2" hidden="1" customHeight="1" outlineLevel="2" x14ac:dyDescent="0.2">
      <c r="A1967" s="397" t="s">
        <v>5010</v>
      </c>
      <c r="B1967" s="397" t="s">
        <v>1409</v>
      </c>
      <c r="C1967" s="397" t="s">
        <v>5024</v>
      </c>
      <c r="D1967" s="397" t="s">
        <v>1365</v>
      </c>
      <c r="E1967" s="397" t="s">
        <v>1146</v>
      </c>
      <c r="F1967" s="397" t="s">
        <v>5025</v>
      </c>
      <c r="G1967" s="397" t="s">
        <v>1146</v>
      </c>
      <c r="H1967" s="397" t="s">
        <v>1146</v>
      </c>
      <c r="I1967" s="397" t="s">
        <v>1146</v>
      </c>
      <c r="J1967" s="406"/>
      <c r="K1967" s="406">
        <v>330</v>
      </c>
      <c r="L1967" s="406">
        <v>-458752.87</v>
      </c>
      <c r="M1967" s="406"/>
    </row>
    <row r="1968" spans="1:13" ht="12.2" hidden="1" customHeight="1" outlineLevel="2" x14ac:dyDescent="0.2">
      <c r="A1968" s="397" t="s">
        <v>5010</v>
      </c>
      <c r="B1968" s="397" t="s">
        <v>1426</v>
      </c>
      <c r="C1968" s="397" t="s">
        <v>2611</v>
      </c>
      <c r="D1968" s="397" t="s">
        <v>2612</v>
      </c>
      <c r="E1968" s="397" t="s">
        <v>1146</v>
      </c>
      <c r="F1968" s="397" t="s">
        <v>5026</v>
      </c>
      <c r="G1968" s="397" t="s">
        <v>1146</v>
      </c>
      <c r="H1968" s="397" t="s">
        <v>1146</v>
      </c>
      <c r="I1968" s="397" t="s">
        <v>1146</v>
      </c>
      <c r="J1968" s="406"/>
      <c r="K1968" s="406">
        <v>128386.18</v>
      </c>
      <c r="L1968" s="406">
        <v>-587139.05000000005</v>
      </c>
      <c r="M1968" s="406"/>
    </row>
    <row r="1969" spans="1:13" ht="12.2" hidden="1" customHeight="1" outlineLevel="2" x14ac:dyDescent="0.2">
      <c r="A1969" s="397" t="s">
        <v>5010</v>
      </c>
      <c r="B1969" s="397" t="s">
        <v>1276</v>
      </c>
      <c r="C1969" s="397" t="s">
        <v>1719</v>
      </c>
      <c r="D1969" s="397" t="s">
        <v>1720</v>
      </c>
      <c r="E1969" s="397" t="s">
        <v>1146</v>
      </c>
      <c r="F1969" s="397" t="s">
        <v>5027</v>
      </c>
      <c r="G1969" s="397" t="s">
        <v>1146</v>
      </c>
      <c r="H1969" s="397" t="s">
        <v>1146</v>
      </c>
      <c r="I1969" s="397" t="s">
        <v>1146</v>
      </c>
      <c r="J1969" s="406"/>
      <c r="K1969" s="406">
        <v>28.13</v>
      </c>
      <c r="L1969" s="406">
        <v>-587167.18000000005</v>
      </c>
      <c r="M1969" s="406"/>
    </row>
    <row r="1970" spans="1:13" ht="12.2" hidden="1" customHeight="1" outlineLevel="2" x14ac:dyDescent="0.2">
      <c r="A1970" s="397" t="s">
        <v>5010</v>
      </c>
      <c r="B1970" s="397" t="s">
        <v>1728</v>
      </c>
      <c r="C1970" s="397" t="s">
        <v>1729</v>
      </c>
      <c r="D1970" s="397" t="s">
        <v>1730</v>
      </c>
      <c r="E1970" s="397" t="s">
        <v>1146</v>
      </c>
      <c r="F1970" s="397" t="s">
        <v>5028</v>
      </c>
      <c r="G1970" s="397" t="s">
        <v>1146</v>
      </c>
      <c r="H1970" s="397" t="s">
        <v>1146</v>
      </c>
      <c r="I1970" s="397" t="s">
        <v>1146</v>
      </c>
      <c r="J1970" s="406"/>
      <c r="K1970" s="406">
        <v>77.540000000000006</v>
      </c>
      <c r="L1970" s="406">
        <v>-587244.72</v>
      </c>
      <c r="M1970" s="406"/>
    </row>
    <row r="1971" spans="1:13" ht="12.2" hidden="1" customHeight="1" outlineLevel="2" x14ac:dyDescent="0.2">
      <c r="A1971" s="397" t="s">
        <v>5010</v>
      </c>
      <c r="B1971" s="397" t="s">
        <v>1282</v>
      </c>
      <c r="C1971" s="397" t="s">
        <v>1734</v>
      </c>
      <c r="D1971" s="397" t="s">
        <v>1735</v>
      </c>
      <c r="E1971" s="397" t="s">
        <v>1146</v>
      </c>
      <c r="F1971" s="397" t="s">
        <v>1736</v>
      </c>
      <c r="G1971" s="397" t="s">
        <v>1146</v>
      </c>
      <c r="H1971" s="397" t="s">
        <v>1146</v>
      </c>
      <c r="I1971" s="397" t="s">
        <v>1146</v>
      </c>
      <c r="J1971" s="406"/>
      <c r="K1971" s="406">
        <v>327.19</v>
      </c>
      <c r="L1971" s="406">
        <v>-587571.91</v>
      </c>
      <c r="M1971" s="406"/>
    </row>
    <row r="1972" spans="1:13" ht="12.2" hidden="1" customHeight="1" outlineLevel="1" x14ac:dyDescent="0.2">
      <c r="A1972" s="407" t="s">
        <v>5029</v>
      </c>
      <c r="J1972" s="406">
        <f>SUBTOTAL(9,J1958:J1971)</f>
        <v>0</v>
      </c>
      <c r="K1972" s="406">
        <f>SUBTOTAL(9,K1958:K1971)</f>
        <v>0</v>
      </c>
      <c r="L1972" s="406">
        <f>SUBTOTAL(9,L1958:L1971)</f>
        <v>0</v>
      </c>
      <c r="M1972" s="406"/>
    </row>
    <row r="1973" spans="1:13" ht="12.2" customHeight="1" collapsed="1" x14ac:dyDescent="0.2">
      <c r="A1973" s="407" t="s">
        <v>5030</v>
      </c>
      <c r="J1973" s="406">
        <f>SUBTOTAL(9,J7:J1971)</f>
        <v>3378.45</v>
      </c>
      <c r="K1973" s="406">
        <f>SUBTOTAL(9,K7:K1971)</f>
        <v>14174.01</v>
      </c>
      <c r="L1973" s="406">
        <f>SUBTOTAL(9,L7:L1971)</f>
        <v>-4226695745.8000007</v>
      </c>
      <c r="M1973" s="406"/>
    </row>
    <row r="1974" spans="1:13" ht="12.2" customHeight="1" x14ac:dyDescent="0.2">
      <c r="A1974" s="425"/>
      <c r="F1974" s="425"/>
      <c r="L1974" s="426"/>
    </row>
    <row r="1975" spans="1:13" ht="12.2" customHeight="1" x14ac:dyDescent="0.2"/>
    <row r="1976" spans="1:13" ht="12.2" customHeight="1" x14ac:dyDescent="0.2">
      <c r="J1976" s="427"/>
      <c r="K1976" s="427"/>
    </row>
    <row r="1977" spans="1:13" ht="12.2" customHeight="1" x14ac:dyDescent="0.2">
      <c r="A1977" s="425"/>
      <c r="F1977" s="425"/>
      <c r="L1977" s="426"/>
    </row>
    <row r="1978" spans="1:13" ht="12.2" customHeight="1" x14ac:dyDescent="0.2">
      <c r="J1978" s="427"/>
      <c r="K1978" s="427"/>
    </row>
    <row r="1979" spans="1:13" ht="12.2" customHeight="1" x14ac:dyDescent="0.2">
      <c r="A1979" s="425"/>
      <c r="F1979" s="425"/>
      <c r="L1979" s="426"/>
    </row>
    <row r="1980" spans="1:13" ht="12.2" customHeight="1" x14ac:dyDescent="0.2">
      <c r="J1980" s="427"/>
      <c r="K1980" s="427"/>
    </row>
    <row r="1981" spans="1:13" ht="12.2" customHeight="1" x14ac:dyDescent="0.2">
      <c r="A1981" s="425"/>
      <c r="F1981" s="425"/>
      <c r="L1981" s="426"/>
    </row>
    <row r="1982" spans="1:13" ht="12.2" customHeight="1" x14ac:dyDescent="0.2">
      <c r="J1982" s="427"/>
      <c r="K1982" s="427"/>
    </row>
    <row r="1983" spans="1:13" ht="12.2" customHeight="1" x14ac:dyDescent="0.2">
      <c r="A1983" s="425"/>
      <c r="F1983" s="425"/>
      <c r="L1983" s="426"/>
    </row>
    <row r="1984" spans="1:13" ht="12.2" customHeight="1" x14ac:dyDescent="0.2">
      <c r="J1984" s="427"/>
      <c r="K1984" s="427"/>
    </row>
    <row r="1985" spans="1:12" ht="12.2" customHeight="1" x14ac:dyDescent="0.2">
      <c r="A1985" s="425"/>
      <c r="F1985" s="425"/>
      <c r="L1985" s="426"/>
    </row>
    <row r="1986" spans="1:12" ht="12.2" customHeight="1" x14ac:dyDescent="0.2"/>
    <row r="1987" spans="1:12" ht="12.2" customHeight="1" x14ac:dyDescent="0.2">
      <c r="J1987" s="427"/>
      <c r="K1987" s="427"/>
    </row>
    <row r="1988" spans="1:12" ht="12.2" customHeight="1" x14ac:dyDescent="0.2">
      <c r="A1988" s="425"/>
      <c r="F1988" s="425"/>
      <c r="L1988" s="426"/>
    </row>
    <row r="1989" spans="1:12" ht="12.2" customHeight="1" x14ac:dyDescent="0.2">
      <c r="J1989" s="427"/>
      <c r="K1989" s="427"/>
    </row>
    <row r="1990" spans="1:12" ht="12.2" customHeight="1" x14ac:dyDescent="0.2">
      <c r="A1990" s="425"/>
      <c r="F1990" s="425"/>
      <c r="L1990" s="426"/>
    </row>
    <row r="1991" spans="1:12" ht="12.2" customHeight="1" x14ac:dyDescent="0.2">
      <c r="J1991" s="427"/>
      <c r="K1991" s="427"/>
    </row>
    <row r="1992" spans="1:12" ht="12.2" customHeight="1" x14ac:dyDescent="0.2">
      <c r="A1992" s="425"/>
      <c r="F1992" s="425"/>
      <c r="L1992" s="426"/>
    </row>
    <row r="1993" spans="1:12" ht="12.2" customHeight="1" x14ac:dyDescent="0.2"/>
    <row r="1994" spans="1:12" ht="12.2" customHeight="1" x14ac:dyDescent="0.2">
      <c r="J1994" s="427"/>
      <c r="K1994" s="427"/>
    </row>
    <row r="1995" spans="1:12" ht="12.2" customHeight="1" x14ac:dyDescent="0.2">
      <c r="A1995" s="425"/>
      <c r="F1995" s="425"/>
      <c r="L1995" s="426"/>
    </row>
    <row r="1996" spans="1:12" ht="12.2" customHeight="1" x14ac:dyDescent="0.2"/>
    <row r="1997" spans="1:12" ht="12.2" customHeight="1" x14ac:dyDescent="0.2">
      <c r="J1997" s="427"/>
      <c r="K1997" s="427"/>
    </row>
    <row r="1998" spans="1:12" ht="12.2" customHeight="1" x14ac:dyDescent="0.2">
      <c r="A1998" s="425"/>
      <c r="F1998" s="425"/>
      <c r="L1998" s="426"/>
    </row>
    <row r="1999" spans="1:12" ht="12.2" customHeight="1" x14ac:dyDescent="0.2"/>
    <row r="2000" spans="1:12" ht="12.2" customHeight="1" x14ac:dyDescent="0.2">
      <c r="J2000" s="427"/>
      <c r="K2000" s="427"/>
    </row>
    <row r="2001" spans="1:12" ht="12.2" customHeight="1" x14ac:dyDescent="0.2">
      <c r="A2001" s="425"/>
      <c r="F2001" s="425"/>
      <c r="L2001" s="426"/>
    </row>
    <row r="2002" spans="1:12" ht="12.2" customHeight="1" x14ac:dyDescent="0.2">
      <c r="J2002" s="427"/>
      <c r="K2002" s="427"/>
    </row>
    <row r="2003" spans="1:12" ht="12.2" customHeight="1" x14ac:dyDescent="0.2">
      <c r="A2003" s="425"/>
      <c r="F2003" s="425"/>
      <c r="L2003" s="426"/>
    </row>
    <row r="2004" spans="1:12" ht="12.2" customHeight="1" x14ac:dyDescent="0.2">
      <c r="J2004" s="427"/>
      <c r="K2004" s="427"/>
    </row>
    <row r="2005" spans="1:12" ht="12.2" customHeight="1" x14ac:dyDescent="0.2">
      <c r="A2005" s="425"/>
      <c r="F2005" s="425"/>
      <c r="L2005" s="426"/>
    </row>
    <row r="2006" spans="1:12" ht="12.2" customHeight="1" x14ac:dyDescent="0.2"/>
    <row r="2007" spans="1:12" ht="12.2" customHeight="1" x14ac:dyDescent="0.2">
      <c r="J2007" s="427"/>
      <c r="K2007" s="427"/>
    </row>
    <row r="2008" spans="1:12" ht="12.2" customHeight="1" x14ac:dyDescent="0.2">
      <c r="A2008" s="425"/>
      <c r="F2008" s="425"/>
      <c r="L2008" s="426"/>
    </row>
    <row r="2009" spans="1:12" ht="12.2" customHeight="1" x14ac:dyDescent="0.2">
      <c r="J2009" s="427"/>
      <c r="K2009" s="427"/>
    </row>
    <row r="2010" spans="1:12" ht="12.2" customHeight="1" x14ac:dyDescent="0.2">
      <c r="A2010" s="425"/>
      <c r="F2010" s="425"/>
      <c r="L2010" s="426"/>
    </row>
    <row r="2011" spans="1:12" ht="12.2" customHeight="1" x14ac:dyDescent="0.2"/>
    <row r="2012" spans="1:12" ht="12.2" customHeight="1" x14ac:dyDescent="0.2">
      <c r="J2012" s="427"/>
      <c r="K2012" s="427"/>
    </row>
    <row r="2013" spans="1:12" ht="12.2" customHeight="1" x14ac:dyDescent="0.2">
      <c r="A2013" s="425"/>
      <c r="F2013" s="425"/>
      <c r="L2013" s="426"/>
    </row>
    <row r="2014" spans="1:12" ht="12.2" customHeight="1" x14ac:dyDescent="0.2"/>
    <row r="2015" spans="1:12" ht="12.2" customHeight="1" x14ac:dyDescent="0.2">
      <c r="J2015" s="427"/>
      <c r="K2015" s="427"/>
    </row>
    <row r="2016" spans="1:12" ht="12.2" customHeight="1" x14ac:dyDescent="0.2">
      <c r="A2016" s="425"/>
      <c r="F2016" s="425"/>
      <c r="L2016" s="426"/>
    </row>
    <row r="2017" spans="1:12" ht="12.2" customHeight="1" x14ac:dyDescent="0.2">
      <c r="J2017" s="427"/>
      <c r="K2017" s="427"/>
    </row>
    <row r="2018" spans="1:12" ht="12.2" customHeight="1" x14ac:dyDescent="0.2">
      <c r="A2018" s="425"/>
      <c r="F2018" s="425"/>
      <c r="L2018" s="426"/>
    </row>
    <row r="2019" spans="1:12" ht="12.2" customHeight="1" x14ac:dyDescent="0.2"/>
    <row r="2020" spans="1:12" ht="12.2" customHeight="1" x14ac:dyDescent="0.2">
      <c r="J2020" s="427"/>
      <c r="K2020" s="427"/>
    </row>
    <row r="2021" spans="1:12" ht="12.2" customHeight="1" x14ac:dyDescent="0.2">
      <c r="A2021" s="425"/>
      <c r="F2021" s="425"/>
      <c r="L2021" s="426"/>
    </row>
    <row r="2022" spans="1:12" ht="12.2" customHeight="1" x14ac:dyDescent="0.2">
      <c r="J2022" s="427"/>
      <c r="K2022" s="427"/>
    </row>
    <row r="2023" spans="1:12" ht="12.2" customHeight="1" x14ac:dyDescent="0.2">
      <c r="A2023" s="425"/>
      <c r="F2023" s="425"/>
      <c r="L2023" s="426"/>
    </row>
    <row r="2024" spans="1:12" ht="12.2" customHeight="1" x14ac:dyDescent="0.2">
      <c r="J2024" s="427"/>
      <c r="K2024" s="427"/>
    </row>
    <row r="2025" spans="1:12" ht="12.2" customHeight="1" x14ac:dyDescent="0.2">
      <c r="A2025" s="425"/>
      <c r="F2025" s="425"/>
      <c r="L2025" s="426"/>
    </row>
    <row r="2026" spans="1:12" ht="12.2" customHeight="1" x14ac:dyDescent="0.2">
      <c r="J2026" s="427"/>
      <c r="K2026" s="427"/>
    </row>
    <row r="2027" spans="1:12" ht="12.2" customHeight="1" x14ac:dyDescent="0.2">
      <c r="A2027" s="425"/>
      <c r="F2027" s="425"/>
      <c r="L2027" s="426"/>
    </row>
    <row r="2028" spans="1:12" ht="12.2" customHeight="1" x14ac:dyDescent="0.2">
      <c r="J2028" s="427"/>
      <c r="K2028" s="427"/>
    </row>
    <row r="2029" spans="1:12" ht="12.2" customHeight="1" x14ac:dyDescent="0.2">
      <c r="A2029" s="425"/>
      <c r="F2029" s="425"/>
      <c r="L2029" s="426"/>
    </row>
    <row r="2030" spans="1:12" ht="12.2" customHeight="1" x14ac:dyDescent="0.2">
      <c r="J2030" s="427"/>
      <c r="K2030" s="427"/>
    </row>
    <row r="2031" spans="1:12" ht="12.2" customHeight="1" x14ac:dyDescent="0.2">
      <c r="A2031" s="425"/>
      <c r="F2031" s="425"/>
      <c r="L2031" s="426"/>
    </row>
    <row r="2032" spans="1:12" ht="12.2" customHeight="1" x14ac:dyDescent="0.2">
      <c r="J2032" s="427"/>
      <c r="K2032" s="427"/>
    </row>
    <row r="2033" spans="1:12" ht="12.2" customHeight="1" x14ac:dyDescent="0.2">
      <c r="A2033" s="425"/>
      <c r="F2033" s="425"/>
      <c r="L2033" s="426"/>
    </row>
    <row r="2034" spans="1:12" ht="12.2" customHeight="1" x14ac:dyDescent="0.2">
      <c r="J2034" s="427"/>
      <c r="K2034" s="427"/>
    </row>
    <row r="2035" spans="1:12" ht="12.2" customHeight="1" x14ac:dyDescent="0.2">
      <c r="A2035" s="425"/>
      <c r="F2035" s="425"/>
      <c r="L2035" s="426"/>
    </row>
    <row r="2036" spans="1:12" ht="12.2" customHeight="1" x14ac:dyDescent="0.2">
      <c r="J2036" s="427"/>
      <c r="K2036" s="427"/>
    </row>
    <row r="2037" spans="1:12" ht="12.2" customHeight="1" x14ac:dyDescent="0.2">
      <c r="A2037" s="425"/>
      <c r="F2037" s="425"/>
      <c r="L2037" s="426"/>
    </row>
    <row r="2038" spans="1:12" ht="12.2" customHeight="1" x14ac:dyDescent="0.2">
      <c r="J2038" s="427"/>
      <c r="K2038" s="427"/>
    </row>
    <row r="2039" spans="1:12" ht="12.2" customHeight="1" x14ac:dyDescent="0.2">
      <c r="A2039" s="425"/>
      <c r="F2039" s="425"/>
      <c r="L2039" s="426"/>
    </row>
    <row r="2040" spans="1:12" ht="12.2" customHeight="1" x14ac:dyDescent="0.2">
      <c r="J2040" s="427"/>
      <c r="K2040" s="427"/>
    </row>
    <row r="2041" spans="1:12" ht="12.2" customHeight="1" x14ac:dyDescent="0.2">
      <c r="A2041" s="425"/>
      <c r="F2041" s="425"/>
      <c r="L2041" s="426"/>
    </row>
    <row r="2042" spans="1:12" ht="12.2" customHeight="1" x14ac:dyDescent="0.2">
      <c r="J2042" s="427"/>
      <c r="K2042" s="427"/>
    </row>
    <row r="2043" spans="1:12" ht="12.2" customHeight="1" x14ac:dyDescent="0.2">
      <c r="A2043" s="425"/>
      <c r="F2043" s="425"/>
      <c r="L2043" s="426"/>
    </row>
    <row r="2044" spans="1:12" ht="12.2" customHeight="1" x14ac:dyDescent="0.2"/>
    <row r="2045" spans="1:12" ht="12.2" customHeight="1" x14ac:dyDescent="0.2">
      <c r="J2045" s="427"/>
      <c r="K2045" s="427"/>
    </row>
    <row r="2046" spans="1:12" ht="12.2" customHeight="1" x14ac:dyDescent="0.2">
      <c r="A2046" s="425"/>
      <c r="F2046" s="425"/>
      <c r="L2046" s="426"/>
    </row>
    <row r="2047" spans="1:12" ht="12.2" customHeight="1" x14ac:dyDescent="0.2"/>
    <row r="2048" spans="1:12" ht="12.2" customHeight="1" x14ac:dyDescent="0.2">
      <c r="J2048" s="427"/>
      <c r="K2048" s="427"/>
    </row>
    <row r="2049" spans="1:12" ht="12.2" customHeight="1" x14ac:dyDescent="0.2">
      <c r="A2049" s="425"/>
      <c r="F2049" s="425"/>
      <c r="L2049" s="426"/>
    </row>
    <row r="2050" spans="1:12" ht="12.2" customHeight="1" x14ac:dyDescent="0.2">
      <c r="J2050" s="427"/>
      <c r="K2050" s="427"/>
    </row>
    <row r="2051" spans="1:12" ht="12.2" customHeight="1" x14ac:dyDescent="0.2">
      <c r="A2051" s="425"/>
      <c r="F2051" s="425"/>
      <c r="L2051" s="426"/>
    </row>
    <row r="2052" spans="1:12" ht="12.2" customHeight="1" x14ac:dyDescent="0.2">
      <c r="J2052" s="427"/>
      <c r="K2052" s="427"/>
    </row>
    <row r="2053" spans="1:12" ht="12.2" customHeight="1" x14ac:dyDescent="0.2">
      <c r="A2053" s="425"/>
      <c r="F2053" s="425"/>
      <c r="L2053" s="426"/>
    </row>
    <row r="2054" spans="1:12" ht="12.2" customHeight="1" x14ac:dyDescent="0.2">
      <c r="J2054" s="427"/>
      <c r="K2054" s="427"/>
    </row>
    <row r="2055" spans="1:12" ht="12.2" customHeight="1" x14ac:dyDescent="0.2">
      <c r="A2055" s="425"/>
      <c r="F2055" s="425"/>
      <c r="L2055" s="426"/>
    </row>
    <row r="2056" spans="1:12" ht="12.2" customHeight="1" x14ac:dyDescent="0.2">
      <c r="J2056" s="427"/>
      <c r="K2056" s="427"/>
    </row>
    <row r="2057" spans="1:12" ht="12.2" customHeight="1" x14ac:dyDescent="0.2">
      <c r="A2057" s="425"/>
      <c r="F2057" s="425"/>
      <c r="L2057" s="426"/>
    </row>
    <row r="2058" spans="1:12" ht="12.2" customHeight="1" x14ac:dyDescent="0.2">
      <c r="J2058" s="427"/>
      <c r="K2058" s="427"/>
    </row>
    <row r="2059" spans="1:12" ht="12.2" customHeight="1" x14ac:dyDescent="0.2">
      <c r="A2059" s="425"/>
      <c r="F2059" s="425"/>
      <c r="L2059" s="426"/>
    </row>
    <row r="2060" spans="1:12" ht="12.2" customHeight="1" x14ac:dyDescent="0.2"/>
    <row r="2061" spans="1:12" ht="12.2" customHeight="1" x14ac:dyDescent="0.2">
      <c r="J2061" s="427"/>
      <c r="K2061" s="427"/>
    </row>
    <row r="2062" spans="1:12" ht="12.2" customHeight="1" x14ac:dyDescent="0.2">
      <c r="A2062" s="425"/>
      <c r="F2062" s="425"/>
      <c r="L2062" s="426"/>
    </row>
    <row r="2063" spans="1:12" ht="12.2" customHeight="1" x14ac:dyDescent="0.2"/>
    <row r="2064" spans="1:12" ht="12.2" customHeight="1" x14ac:dyDescent="0.2">
      <c r="J2064" s="427"/>
      <c r="K2064" s="427"/>
    </row>
    <row r="2065" spans="1:12" ht="12.2" customHeight="1" x14ac:dyDescent="0.2">
      <c r="A2065" s="425"/>
      <c r="F2065" s="425"/>
      <c r="L2065" s="426"/>
    </row>
    <row r="2066" spans="1:12" ht="12.2" customHeight="1" x14ac:dyDescent="0.2">
      <c r="J2066" s="427"/>
      <c r="K2066" s="427"/>
    </row>
    <row r="2067" spans="1:12" ht="12.2" customHeight="1" x14ac:dyDescent="0.2">
      <c r="A2067" s="425"/>
      <c r="F2067" s="425"/>
      <c r="L2067" s="426"/>
    </row>
    <row r="2068" spans="1:12" ht="12.2" customHeight="1" x14ac:dyDescent="0.2"/>
    <row r="2069" spans="1:12" ht="12.2" customHeight="1" x14ac:dyDescent="0.2">
      <c r="J2069" s="427"/>
      <c r="K2069" s="427"/>
    </row>
    <row r="2070" spans="1:12" ht="12.2" customHeight="1" x14ac:dyDescent="0.2">
      <c r="A2070" s="425"/>
      <c r="F2070" s="425"/>
      <c r="L2070" s="426"/>
    </row>
    <row r="2071" spans="1:12" ht="12.2" customHeight="1" x14ac:dyDescent="0.2">
      <c r="J2071" s="427"/>
      <c r="K2071" s="427"/>
    </row>
    <row r="2072" spans="1:12" ht="12.2" customHeight="1" x14ac:dyDescent="0.2">
      <c r="A2072" s="425"/>
      <c r="F2072" s="425"/>
      <c r="L2072" s="426"/>
    </row>
    <row r="2073" spans="1:12" ht="12.2" customHeight="1" x14ac:dyDescent="0.2">
      <c r="J2073" s="427"/>
      <c r="K2073" s="427"/>
    </row>
    <row r="2074" spans="1:12" ht="12.2" customHeight="1" x14ac:dyDescent="0.2">
      <c r="A2074" s="425"/>
      <c r="F2074" s="425"/>
      <c r="L2074" s="426"/>
    </row>
    <row r="2075" spans="1:12" ht="12.2" customHeight="1" x14ac:dyDescent="0.2">
      <c r="J2075" s="427"/>
      <c r="K2075" s="427"/>
    </row>
    <row r="2076" spans="1:12" ht="12.2" customHeight="1" x14ac:dyDescent="0.2">
      <c r="A2076" s="425"/>
      <c r="F2076" s="425"/>
      <c r="L2076" s="426"/>
    </row>
    <row r="2077" spans="1:12" ht="12.2" customHeight="1" x14ac:dyDescent="0.2">
      <c r="J2077" s="427"/>
      <c r="K2077" s="427"/>
    </row>
    <row r="2078" spans="1:12" ht="12.2" customHeight="1" x14ac:dyDescent="0.2">
      <c r="A2078" s="425"/>
      <c r="F2078" s="425"/>
      <c r="L2078" s="426"/>
    </row>
    <row r="2079" spans="1:12" ht="12.2" customHeight="1" x14ac:dyDescent="0.2">
      <c r="J2079" s="427"/>
      <c r="K2079" s="427"/>
    </row>
    <row r="2080" spans="1:12" ht="12.2" customHeight="1" x14ac:dyDescent="0.2">
      <c r="A2080" s="425"/>
      <c r="F2080" s="425"/>
      <c r="L2080" s="426"/>
    </row>
    <row r="2081" spans="1:12" ht="12.2" customHeight="1" x14ac:dyDescent="0.2">
      <c r="J2081" s="427"/>
      <c r="K2081" s="427"/>
    </row>
    <row r="2082" spans="1:12" ht="12.2" customHeight="1" x14ac:dyDescent="0.2">
      <c r="A2082" s="425"/>
      <c r="F2082" s="425"/>
      <c r="L2082" s="426"/>
    </row>
    <row r="2083" spans="1:12" ht="12.2" customHeight="1" x14ac:dyDescent="0.2">
      <c r="J2083" s="427"/>
      <c r="K2083" s="427"/>
    </row>
    <row r="2084" spans="1:12" ht="12.2" customHeight="1" x14ac:dyDescent="0.2">
      <c r="A2084" s="425"/>
      <c r="F2084" s="425"/>
      <c r="L2084" s="426"/>
    </row>
    <row r="2085" spans="1:12" ht="12.2" customHeight="1" x14ac:dyDescent="0.2"/>
    <row r="2086" spans="1:12" ht="12.2" customHeight="1" x14ac:dyDescent="0.2">
      <c r="J2086" s="427"/>
      <c r="K2086" s="427"/>
    </row>
    <row r="2087" spans="1:12" ht="12.2" customHeight="1" x14ac:dyDescent="0.2">
      <c r="A2087" s="425"/>
      <c r="F2087" s="425"/>
      <c r="L2087" s="426"/>
    </row>
    <row r="2088" spans="1:12" ht="12.2" customHeight="1" x14ac:dyDescent="0.2">
      <c r="J2088" s="427"/>
      <c r="K2088" s="427"/>
    </row>
    <row r="2089" spans="1:12" ht="12.2" customHeight="1" x14ac:dyDescent="0.2">
      <c r="A2089" s="425"/>
      <c r="F2089" s="425"/>
      <c r="L2089" s="426"/>
    </row>
    <row r="2090" spans="1:12" ht="12.2" customHeight="1" x14ac:dyDescent="0.2">
      <c r="J2090" s="427"/>
      <c r="K2090" s="427"/>
    </row>
    <row r="2091" spans="1:12" ht="12.2" customHeight="1" x14ac:dyDescent="0.2">
      <c r="A2091" s="425"/>
      <c r="F2091" s="425"/>
      <c r="L2091" s="426"/>
    </row>
    <row r="2092" spans="1:12" ht="12.2" customHeight="1" x14ac:dyDescent="0.2">
      <c r="J2092" s="427"/>
      <c r="K2092" s="427"/>
    </row>
    <row r="2093" spans="1:12" ht="12.2" customHeight="1" x14ac:dyDescent="0.2">
      <c r="A2093" s="425"/>
      <c r="F2093" s="425"/>
      <c r="L2093" s="426"/>
    </row>
    <row r="2094" spans="1:12" ht="12.2" customHeight="1" x14ac:dyDescent="0.2">
      <c r="J2094" s="427"/>
      <c r="K2094" s="427"/>
    </row>
    <row r="2095" spans="1:12" ht="12.2" customHeight="1" x14ac:dyDescent="0.2">
      <c r="A2095" s="425"/>
      <c r="F2095" s="425"/>
      <c r="L2095" s="426"/>
    </row>
    <row r="2096" spans="1:12" ht="12.2" customHeight="1" x14ac:dyDescent="0.2">
      <c r="J2096" s="427"/>
      <c r="K2096" s="427"/>
    </row>
    <row r="2097" spans="1:12" ht="12.2" customHeight="1" x14ac:dyDescent="0.2">
      <c r="A2097" s="425"/>
      <c r="F2097" s="425"/>
      <c r="L2097" s="426"/>
    </row>
    <row r="2098" spans="1:12" ht="12.2" customHeight="1" x14ac:dyDescent="0.2">
      <c r="J2098" s="427"/>
      <c r="K2098" s="427"/>
    </row>
    <row r="2099" spans="1:12" ht="12.2" customHeight="1" x14ac:dyDescent="0.2">
      <c r="A2099" s="425"/>
      <c r="F2099" s="425"/>
      <c r="L2099" s="426"/>
    </row>
    <row r="2100" spans="1:12" ht="12.2" customHeight="1" x14ac:dyDescent="0.2">
      <c r="J2100" s="427"/>
      <c r="K2100" s="427"/>
    </row>
    <row r="2101" spans="1:12" ht="12.2" customHeight="1" x14ac:dyDescent="0.2">
      <c r="A2101" s="425"/>
      <c r="F2101" s="425"/>
      <c r="L2101" s="426"/>
    </row>
    <row r="2102" spans="1:12" ht="12.2" customHeight="1" x14ac:dyDescent="0.2">
      <c r="J2102" s="427"/>
      <c r="K2102" s="427"/>
    </row>
    <row r="2103" spans="1:12" ht="12.2" customHeight="1" x14ac:dyDescent="0.2">
      <c r="A2103" s="425"/>
      <c r="F2103" s="425"/>
      <c r="L2103" s="426"/>
    </row>
    <row r="2104" spans="1:12" ht="12.2" customHeight="1" x14ac:dyDescent="0.2"/>
    <row r="2105" spans="1:12" ht="12.2" customHeight="1" x14ac:dyDescent="0.2">
      <c r="J2105" s="427"/>
      <c r="K2105" s="427"/>
    </row>
    <row r="2106" spans="1:12" ht="12.2" customHeight="1" x14ac:dyDescent="0.2">
      <c r="A2106" s="425"/>
      <c r="F2106" s="425"/>
      <c r="L2106" s="426"/>
    </row>
    <row r="2107" spans="1:12" ht="12.2" customHeight="1" x14ac:dyDescent="0.2"/>
    <row r="2108" spans="1:12" ht="12.2" customHeight="1" x14ac:dyDescent="0.2">
      <c r="J2108" s="427"/>
      <c r="K2108" s="427"/>
    </row>
    <row r="2109" spans="1:12" ht="12.2" customHeight="1" x14ac:dyDescent="0.2">
      <c r="A2109" s="425"/>
      <c r="F2109" s="425"/>
      <c r="L2109" s="426"/>
    </row>
    <row r="2110" spans="1:12" ht="12.2" customHeight="1" x14ac:dyDescent="0.2">
      <c r="J2110" s="427"/>
      <c r="K2110" s="427"/>
    </row>
    <row r="2111" spans="1:12" ht="12.2" customHeight="1" x14ac:dyDescent="0.2">
      <c r="A2111" s="425"/>
      <c r="F2111" s="425"/>
      <c r="L2111" s="426"/>
    </row>
    <row r="2112" spans="1:12" ht="12.2" customHeight="1" x14ac:dyDescent="0.2"/>
    <row r="2113" spans="1:12" ht="12.2" customHeight="1" x14ac:dyDescent="0.2">
      <c r="J2113" s="427"/>
      <c r="K2113" s="427"/>
    </row>
    <row r="2114" spans="1:12" ht="12.2" customHeight="1" x14ac:dyDescent="0.2">
      <c r="A2114" s="425"/>
      <c r="F2114" s="425"/>
      <c r="L2114" s="426"/>
    </row>
    <row r="2115" spans="1:12" ht="12.2" customHeight="1" x14ac:dyDescent="0.2">
      <c r="J2115" s="427"/>
      <c r="K2115" s="427"/>
    </row>
    <row r="2116" spans="1:12" ht="12.2" customHeight="1" x14ac:dyDescent="0.2">
      <c r="A2116" s="425"/>
      <c r="F2116" s="425"/>
      <c r="L2116" s="426"/>
    </row>
    <row r="2117" spans="1:12" ht="12.2" customHeight="1" x14ac:dyDescent="0.2">
      <c r="J2117" s="427"/>
      <c r="K2117" s="427"/>
    </row>
    <row r="2118" spans="1:12" ht="12.2" customHeight="1" x14ac:dyDescent="0.2">
      <c r="A2118" s="425"/>
      <c r="F2118" s="425"/>
      <c r="L2118" s="426"/>
    </row>
    <row r="2119" spans="1:12" ht="12.2" customHeight="1" x14ac:dyDescent="0.2">
      <c r="J2119" s="427"/>
      <c r="K2119" s="427"/>
    </row>
    <row r="2120" spans="1:12" ht="12.2" customHeight="1" x14ac:dyDescent="0.2">
      <c r="A2120" s="425"/>
      <c r="F2120" s="425"/>
      <c r="L2120" s="426"/>
    </row>
    <row r="2121" spans="1:12" ht="12.2" customHeight="1" x14ac:dyDescent="0.2"/>
    <row r="2122" spans="1:12" ht="12.2" customHeight="1" x14ac:dyDescent="0.2">
      <c r="J2122" s="427"/>
      <c r="K2122" s="427"/>
    </row>
    <row r="2123" spans="1:12" ht="12.2" customHeight="1" x14ac:dyDescent="0.2">
      <c r="A2123" s="425"/>
      <c r="F2123" s="425"/>
      <c r="L2123" s="426"/>
    </row>
    <row r="2124" spans="1:12" ht="12.2" customHeight="1" x14ac:dyDescent="0.2"/>
    <row r="2125" spans="1:12" ht="12.2" customHeight="1" x14ac:dyDescent="0.2">
      <c r="J2125" s="427"/>
      <c r="K2125" s="427"/>
    </row>
    <row r="2126" spans="1:12" ht="12.2" customHeight="1" x14ac:dyDescent="0.2">
      <c r="A2126" s="425"/>
      <c r="F2126" s="425"/>
      <c r="L2126" s="426"/>
    </row>
    <row r="2127" spans="1:12" ht="12.2" customHeight="1" x14ac:dyDescent="0.2"/>
    <row r="2128" spans="1:12" ht="12.2" customHeight="1" x14ac:dyDescent="0.2">
      <c r="J2128" s="427"/>
      <c r="K2128" s="427"/>
    </row>
    <row r="2129" spans="1:12" ht="12.2" customHeight="1" x14ac:dyDescent="0.2">
      <c r="A2129" s="425"/>
      <c r="F2129" s="425"/>
      <c r="L2129" s="426"/>
    </row>
    <row r="2130" spans="1:12" ht="12.2" customHeight="1" x14ac:dyDescent="0.2"/>
    <row r="2131" spans="1:12" ht="12.2" customHeight="1" x14ac:dyDescent="0.2">
      <c r="J2131" s="427"/>
      <c r="K2131" s="427"/>
    </row>
    <row r="2132" spans="1:12" ht="12.2" customHeight="1" x14ac:dyDescent="0.2">
      <c r="A2132" s="425"/>
      <c r="F2132" s="425"/>
      <c r="L2132" s="426"/>
    </row>
    <row r="2133" spans="1:12" ht="12.2" customHeight="1" x14ac:dyDescent="0.2"/>
    <row r="2134" spans="1:12" ht="12.2" customHeight="1" x14ac:dyDescent="0.2">
      <c r="J2134" s="427"/>
      <c r="K2134" s="427"/>
    </row>
    <row r="2135" spans="1:12" ht="12.2" customHeight="1" x14ac:dyDescent="0.2">
      <c r="A2135" s="425"/>
      <c r="F2135" s="425"/>
      <c r="L2135" s="426"/>
    </row>
    <row r="2136" spans="1:12" ht="12.2" customHeight="1" x14ac:dyDescent="0.2"/>
    <row r="2137" spans="1:12" ht="12.2" customHeight="1" x14ac:dyDescent="0.2">
      <c r="J2137" s="427"/>
      <c r="K2137" s="427"/>
    </row>
    <row r="2138" spans="1:12" ht="12.2" customHeight="1" x14ac:dyDescent="0.2">
      <c r="A2138" s="425"/>
      <c r="F2138" s="425"/>
      <c r="L2138" s="426"/>
    </row>
    <row r="2139" spans="1:12" ht="12.2" customHeight="1" x14ac:dyDescent="0.2"/>
    <row r="2140" spans="1:12" ht="12.2" customHeight="1" x14ac:dyDescent="0.2">
      <c r="J2140" s="427"/>
      <c r="K2140" s="427"/>
    </row>
    <row r="2141" spans="1:12" ht="12.2" customHeight="1" x14ac:dyDescent="0.2">
      <c r="A2141" s="425"/>
      <c r="F2141" s="425"/>
      <c r="L2141" s="426"/>
    </row>
    <row r="2142" spans="1:12" ht="12.2" customHeight="1" x14ac:dyDescent="0.2"/>
    <row r="2143" spans="1:12" ht="12.2" customHeight="1" x14ac:dyDescent="0.2">
      <c r="J2143" s="427"/>
      <c r="K2143" s="427"/>
    </row>
    <row r="2144" spans="1:12" ht="12.2" customHeight="1" x14ac:dyDescent="0.2">
      <c r="A2144" s="425"/>
      <c r="F2144" s="425"/>
      <c r="L2144" s="426"/>
    </row>
    <row r="2145" spans="1:12" ht="12.2" customHeight="1" x14ac:dyDescent="0.2">
      <c r="J2145" s="427"/>
      <c r="K2145" s="427"/>
    </row>
    <row r="2146" spans="1:12" ht="12.2" customHeight="1" x14ac:dyDescent="0.2">
      <c r="A2146" s="425"/>
      <c r="F2146" s="425"/>
      <c r="L2146" s="426"/>
    </row>
    <row r="2147" spans="1:12" ht="12.2" customHeight="1" x14ac:dyDescent="0.2">
      <c r="J2147" s="427"/>
      <c r="K2147" s="427"/>
    </row>
    <row r="2148" spans="1:12" ht="12.2" customHeight="1" x14ac:dyDescent="0.2">
      <c r="A2148" s="425"/>
      <c r="F2148" s="425"/>
      <c r="L2148" s="426"/>
    </row>
    <row r="2149" spans="1:12" ht="12.2" customHeight="1" x14ac:dyDescent="0.2">
      <c r="J2149" s="427"/>
      <c r="K2149" s="427"/>
    </row>
    <row r="2150" spans="1:12" ht="12.2" customHeight="1" x14ac:dyDescent="0.2">
      <c r="A2150" s="425"/>
      <c r="F2150" s="425"/>
      <c r="L2150" s="426"/>
    </row>
    <row r="2151" spans="1:12" ht="12.2" customHeight="1" x14ac:dyDescent="0.2">
      <c r="J2151" s="427"/>
      <c r="K2151" s="427"/>
    </row>
    <row r="2152" spans="1:12" ht="12.2" customHeight="1" x14ac:dyDescent="0.2">
      <c r="A2152" s="425"/>
      <c r="F2152" s="425"/>
      <c r="L2152" s="426"/>
    </row>
    <row r="2153" spans="1:12" ht="12.2" customHeight="1" x14ac:dyDescent="0.2"/>
    <row r="2154" spans="1:12" ht="12.2" customHeight="1" x14ac:dyDescent="0.2">
      <c r="J2154" s="427"/>
      <c r="K2154" s="427"/>
    </row>
    <row r="2155" spans="1:12" ht="12.2" customHeight="1" x14ac:dyDescent="0.2">
      <c r="A2155" s="425"/>
      <c r="F2155" s="425"/>
      <c r="L2155" s="426"/>
    </row>
    <row r="2156" spans="1:12" ht="12.2" customHeight="1" x14ac:dyDescent="0.2">
      <c r="J2156" s="427"/>
      <c r="K2156" s="427"/>
    </row>
    <row r="2157" spans="1:12" ht="12.2" customHeight="1" x14ac:dyDescent="0.2">
      <c r="A2157" s="425"/>
      <c r="F2157" s="425"/>
      <c r="L2157" s="426"/>
    </row>
    <row r="2158" spans="1:12" ht="12.2" customHeight="1" x14ac:dyDescent="0.2"/>
    <row r="2159" spans="1:12" ht="12.2" customHeight="1" x14ac:dyDescent="0.2">
      <c r="J2159" s="427"/>
      <c r="K2159" s="427"/>
    </row>
    <row r="2160" spans="1:12" ht="12.2" customHeight="1" x14ac:dyDescent="0.2">
      <c r="A2160" s="425"/>
      <c r="F2160" s="425"/>
      <c r="L2160" s="426"/>
    </row>
    <row r="2161" spans="1:12" ht="12.2" customHeight="1" x14ac:dyDescent="0.2"/>
    <row r="2162" spans="1:12" ht="12.2" customHeight="1" x14ac:dyDescent="0.2">
      <c r="J2162" s="427"/>
      <c r="K2162" s="427"/>
    </row>
    <row r="2163" spans="1:12" ht="12.2" customHeight="1" x14ac:dyDescent="0.2">
      <c r="A2163" s="425"/>
      <c r="F2163" s="425"/>
      <c r="L2163" s="426"/>
    </row>
    <row r="2164" spans="1:12" ht="12.2" customHeight="1" x14ac:dyDescent="0.2"/>
    <row r="2165" spans="1:12" ht="12.2" customHeight="1" x14ac:dyDescent="0.2">
      <c r="J2165" s="427"/>
      <c r="K2165" s="427"/>
    </row>
    <row r="2166" spans="1:12" ht="12.2" customHeight="1" x14ac:dyDescent="0.2">
      <c r="A2166" s="425"/>
      <c r="F2166" s="425"/>
      <c r="L2166" s="426"/>
    </row>
    <row r="2167" spans="1:12" ht="12.2" customHeight="1" x14ac:dyDescent="0.2">
      <c r="J2167" s="427"/>
      <c r="K2167" s="427"/>
    </row>
    <row r="2168" spans="1:12" ht="12.2" customHeight="1" x14ac:dyDescent="0.2">
      <c r="A2168" s="425"/>
      <c r="F2168" s="425"/>
      <c r="L2168" s="426"/>
    </row>
    <row r="2169" spans="1:12" ht="12.2" customHeight="1" x14ac:dyDescent="0.2"/>
    <row r="2170" spans="1:12" ht="12.2" customHeight="1" x14ac:dyDescent="0.2">
      <c r="J2170" s="427"/>
      <c r="K2170" s="427"/>
    </row>
    <row r="2171" spans="1:12" ht="12.2" customHeight="1" x14ac:dyDescent="0.2">
      <c r="A2171" s="425"/>
      <c r="F2171" s="425"/>
      <c r="L2171" s="426"/>
    </row>
    <row r="2172" spans="1:12" ht="12.2" customHeight="1" x14ac:dyDescent="0.2"/>
    <row r="2173" spans="1:12" ht="12.2" customHeight="1" x14ac:dyDescent="0.2">
      <c r="J2173" s="427"/>
      <c r="K2173" s="427"/>
    </row>
    <row r="2174" spans="1:12" ht="12.2" customHeight="1" x14ac:dyDescent="0.2">
      <c r="A2174" s="425"/>
      <c r="F2174" s="425"/>
      <c r="L2174" s="426"/>
    </row>
    <row r="2175" spans="1:12" ht="12.2" customHeight="1" x14ac:dyDescent="0.2">
      <c r="J2175" s="427"/>
      <c r="K2175" s="427"/>
    </row>
    <row r="2176" spans="1:12" ht="12.2" customHeight="1" x14ac:dyDescent="0.2">
      <c r="A2176" s="425"/>
      <c r="F2176" s="425"/>
      <c r="L2176" s="426"/>
    </row>
    <row r="2177" spans="1:12" ht="12.2" customHeight="1" x14ac:dyDescent="0.2"/>
    <row r="2178" spans="1:12" ht="12.2" customHeight="1" x14ac:dyDescent="0.2">
      <c r="J2178" s="427"/>
      <c r="K2178" s="427"/>
    </row>
    <row r="2179" spans="1:12" ht="12.2" customHeight="1" x14ac:dyDescent="0.2">
      <c r="A2179" s="425"/>
      <c r="F2179" s="425"/>
      <c r="L2179" s="426"/>
    </row>
    <row r="2180" spans="1:12" ht="12.2" customHeight="1" x14ac:dyDescent="0.2"/>
    <row r="2181" spans="1:12" ht="12.2" customHeight="1" x14ac:dyDescent="0.2">
      <c r="J2181" s="427"/>
      <c r="K2181" s="427"/>
    </row>
    <row r="2182" spans="1:12" ht="12.2" customHeight="1" x14ac:dyDescent="0.2">
      <c r="A2182" s="425"/>
      <c r="F2182" s="425"/>
      <c r="L2182" s="426"/>
    </row>
    <row r="2183" spans="1:12" ht="12.2" customHeight="1" x14ac:dyDescent="0.2">
      <c r="J2183" s="427"/>
      <c r="K2183" s="427"/>
    </row>
    <row r="2184" spans="1:12" ht="12.2" customHeight="1" x14ac:dyDescent="0.2">
      <c r="A2184" s="425"/>
      <c r="F2184" s="425"/>
      <c r="L2184" s="426"/>
    </row>
    <row r="2185" spans="1:12" ht="12.2" customHeight="1" x14ac:dyDescent="0.2">
      <c r="J2185" s="427"/>
      <c r="K2185" s="427"/>
    </row>
    <row r="2186" spans="1:12" ht="12.2" customHeight="1" x14ac:dyDescent="0.2">
      <c r="A2186" s="425"/>
      <c r="F2186" s="425"/>
      <c r="L2186" s="426"/>
    </row>
    <row r="2187" spans="1:12" ht="12.2" customHeight="1" x14ac:dyDescent="0.2"/>
    <row r="2188" spans="1:12" ht="12.2" customHeight="1" x14ac:dyDescent="0.2">
      <c r="J2188" s="427"/>
      <c r="K2188" s="427"/>
    </row>
    <row r="2189" spans="1:12" ht="12.2" customHeight="1" x14ac:dyDescent="0.2">
      <c r="A2189" s="425"/>
      <c r="F2189" s="425"/>
      <c r="L2189" s="426"/>
    </row>
    <row r="2190" spans="1:12" ht="12.2" customHeight="1" x14ac:dyDescent="0.2">
      <c r="J2190" s="427"/>
      <c r="K2190" s="427"/>
    </row>
    <row r="2191" spans="1:12" ht="12.2" customHeight="1" x14ac:dyDescent="0.2">
      <c r="A2191" s="425"/>
      <c r="F2191" s="425"/>
      <c r="L2191" s="426"/>
    </row>
    <row r="2192" spans="1:12" ht="12.2" customHeight="1" x14ac:dyDescent="0.2"/>
    <row r="2193" spans="1:12" ht="12.2" customHeight="1" x14ac:dyDescent="0.2">
      <c r="J2193" s="427"/>
      <c r="K2193" s="427"/>
    </row>
    <row r="2194" spans="1:12" ht="12.2" customHeight="1" x14ac:dyDescent="0.2">
      <c r="A2194" s="425"/>
      <c r="F2194" s="425"/>
      <c r="L2194" s="426"/>
    </row>
    <row r="2195" spans="1:12" ht="12.2" customHeight="1" x14ac:dyDescent="0.2">
      <c r="J2195" s="427"/>
      <c r="K2195" s="427"/>
    </row>
    <row r="2196" spans="1:12" ht="12.2" customHeight="1" x14ac:dyDescent="0.2">
      <c r="A2196" s="425"/>
      <c r="F2196" s="425"/>
      <c r="L2196" s="426"/>
    </row>
    <row r="2197" spans="1:12" ht="12.2" customHeight="1" x14ac:dyDescent="0.2"/>
    <row r="2198" spans="1:12" ht="12.2" customHeight="1" x14ac:dyDescent="0.2">
      <c r="J2198" s="427"/>
      <c r="K2198" s="427"/>
    </row>
    <row r="2199" spans="1:12" ht="12.2" customHeight="1" x14ac:dyDescent="0.2">
      <c r="A2199" s="425"/>
      <c r="F2199" s="425"/>
      <c r="L2199" s="426"/>
    </row>
    <row r="2200" spans="1:12" ht="12.2" customHeight="1" x14ac:dyDescent="0.2"/>
    <row r="2201" spans="1:12" ht="12.2" customHeight="1" x14ac:dyDescent="0.2">
      <c r="J2201" s="427"/>
      <c r="K2201" s="427"/>
    </row>
    <row r="2202" spans="1:12" ht="12.2" customHeight="1" x14ac:dyDescent="0.2">
      <c r="A2202" s="425"/>
      <c r="F2202" s="425"/>
      <c r="L2202" s="426"/>
    </row>
    <row r="2203" spans="1:12" ht="12.2" customHeight="1" x14ac:dyDescent="0.2"/>
    <row r="2204" spans="1:12" ht="12.2" customHeight="1" x14ac:dyDescent="0.2">
      <c r="J2204" s="427"/>
      <c r="K2204" s="427"/>
    </row>
    <row r="2205" spans="1:12" ht="12.2" customHeight="1" x14ac:dyDescent="0.2">
      <c r="A2205" s="425"/>
      <c r="F2205" s="425"/>
      <c r="L2205" s="426"/>
    </row>
    <row r="2206" spans="1:12" ht="12.2" customHeight="1" x14ac:dyDescent="0.2"/>
    <row r="2207" spans="1:12" ht="12.2" customHeight="1" x14ac:dyDescent="0.2">
      <c r="J2207" s="427"/>
      <c r="K2207" s="427"/>
    </row>
    <row r="2208" spans="1:12" ht="12.2" customHeight="1" x14ac:dyDescent="0.2">
      <c r="A2208" s="425"/>
      <c r="F2208" s="425"/>
      <c r="L2208" s="426"/>
    </row>
    <row r="2209" spans="1:12" ht="12.2" customHeight="1" x14ac:dyDescent="0.2"/>
    <row r="2210" spans="1:12" ht="12.2" customHeight="1" x14ac:dyDescent="0.2">
      <c r="J2210" s="427"/>
      <c r="K2210" s="427"/>
    </row>
    <row r="2211" spans="1:12" ht="12.2" customHeight="1" x14ac:dyDescent="0.2">
      <c r="A2211" s="425"/>
      <c r="F2211" s="425"/>
      <c r="L2211" s="426"/>
    </row>
    <row r="2212" spans="1:12" ht="12.2" customHeight="1" x14ac:dyDescent="0.2"/>
    <row r="2213" spans="1:12" ht="12.2" customHeight="1" x14ac:dyDescent="0.2">
      <c r="J2213" s="427"/>
      <c r="K2213" s="427"/>
    </row>
    <row r="2214" spans="1:12" ht="12.2" customHeight="1" x14ac:dyDescent="0.2">
      <c r="A2214" s="425"/>
      <c r="F2214" s="425"/>
      <c r="L2214" s="426"/>
    </row>
    <row r="2215" spans="1:12" ht="12.2" customHeight="1" x14ac:dyDescent="0.2"/>
    <row r="2216" spans="1:12" ht="12.2" customHeight="1" x14ac:dyDescent="0.2">
      <c r="J2216" s="427"/>
      <c r="K2216" s="427"/>
    </row>
    <row r="2217" spans="1:12" ht="12.2" customHeight="1" x14ac:dyDescent="0.2">
      <c r="A2217" s="425"/>
      <c r="F2217" s="425"/>
      <c r="L2217" s="426"/>
    </row>
    <row r="2218" spans="1:12" ht="12.2" customHeight="1" x14ac:dyDescent="0.2"/>
    <row r="2219" spans="1:12" ht="12.2" customHeight="1" x14ac:dyDescent="0.2">
      <c r="J2219" s="427"/>
      <c r="K2219" s="427"/>
    </row>
    <row r="2220" spans="1:12" ht="12.2" customHeight="1" x14ac:dyDescent="0.2">
      <c r="A2220" s="425"/>
      <c r="F2220" s="425"/>
      <c r="L2220" s="426"/>
    </row>
    <row r="2221" spans="1:12" ht="12.2" customHeight="1" x14ac:dyDescent="0.2"/>
    <row r="2222" spans="1:12" ht="12.2" customHeight="1" x14ac:dyDescent="0.2">
      <c r="J2222" s="427"/>
      <c r="K2222" s="427"/>
    </row>
    <row r="2223" spans="1:12" ht="12.2" customHeight="1" x14ac:dyDescent="0.2">
      <c r="A2223" s="425"/>
      <c r="F2223" s="425"/>
      <c r="L2223" s="426"/>
    </row>
    <row r="2224" spans="1:12" ht="12.2" customHeight="1" x14ac:dyDescent="0.2"/>
    <row r="2225" spans="1:12" ht="12.2" customHeight="1" x14ac:dyDescent="0.2">
      <c r="J2225" s="427"/>
      <c r="K2225" s="427"/>
    </row>
    <row r="2226" spans="1:12" ht="12.2" customHeight="1" x14ac:dyDescent="0.2">
      <c r="A2226" s="425"/>
      <c r="F2226" s="425"/>
      <c r="L2226" s="426"/>
    </row>
    <row r="2227" spans="1:12" ht="12.2" customHeight="1" x14ac:dyDescent="0.2">
      <c r="J2227" s="427"/>
      <c r="K2227" s="427"/>
    </row>
    <row r="2228" spans="1:12" ht="12.2" customHeight="1" x14ac:dyDescent="0.2">
      <c r="A2228" s="425"/>
      <c r="F2228" s="425"/>
      <c r="L2228" s="426"/>
    </row>
    <row r="2229" spans="1:12" ht="12.2" customHeight="1" x14ac:dyDescent="0.2"/>
    <row r="2230" spans="1:12" ht="12.2" customHeight="1" x14ac:dyDescent="0.2">
      <c r="J2230" s="427"/>
      <c r="K2230" s="427"/>
    </row>
    <row r="2231" spans="1:12" ht="12.2" customHeight="1" x14ac:dyDescent="0.2">
      <c r="A2231" s="425"/>
      <c r="F2231" s="425"/>
      <c r="L2231" s="426"/>
    </row>
    <row r="2232" spans="1:12" ht="12.2" customHeight="1" x14ac:dyDescent="0.2">
      <c r="J2232" s="427"/>
      <c r="K2232" s="427"/>
    </row>
    <row r="2233" spans="1:12" ht="12.2" customHeight="1" x14ac:dyDescent="0.2">
      <c r="A2233" s="425"/>
      <c r="F2233" s="425"/>
      <c r="L2233" s="426"/>
    </row>
    <row r="2234" spans="1:12" ht="12.2" customHeight="1" x14ac:dyDescent="0.2"/>
    <row r="2235" spans="1:12" ht="12.2" customHeight="1" x14ac:dyDescent="0.2">
      <c r="J2235" s="427"/>
      <c r="K2235" s="427"/>
    </row>
    <row r="2236" spans="1:12" ht="12.2" customHeight="1" x14ac:dyDescent="0.2">
      <c r="A2236" s="425"/>
      <c r="F2236" s="425"/>
      <c r="L2236" s="426"/>
    </row>
    <row r="2237" spans="1:12" ht="12.2" customHeight="1" x14ac:dyDescent="0.2">
      <c r="J2237" s="427"/>
      <c r="K2237" s="427"/>
    </row>
    <row r="2238" spans="1:12" ht="12.2" customHeight="1" x14ac:dyDescent="0.2">
      <c r="A2238" s="425"/>
      <c r="F2238" s="425"/>
      <c r="L2238" s="426"/>
    </row>
    <row r="2239" spans="1:12" ht="12.2" customHeight="1" x14ac:dyDescent="0.2">
      <c r="J2239" s="427"/>
      <c r="K2239" s="427"/>
    </row>
    <row r="2240" spans="1:12" ht="12.2" customHeight="1" x14ac:dyDescent="0.2">
      <c r="A2240" s="425"/>
      <c r="F2240" s="425"/>
      <c r="L2240" s="426"/>
    </row>
    <row r="2241" spans="1:12" ht="12.2" customHeight="1" x14ac:dyDescent="0.2">
      <c r="J2241" s="427"/>
      <c r="K2241" s="427"/>
    </row>
    <row r="2242" spans="1:12" ht="12.2" customHeight="1" x14ac:dyDescent="0.2">
      <c r="A2242" s="425"/>
      <c r="F2242" s="425"/>
      <c r="L2242" s="426"/>
    </row>
    <row r="2243" spans="1:12" ht="12.2" customHeight="1" x14ac:dyDescent="0.2"/>
    <row r="2244" spans="1:12" ht="12.2" customHeight="1" x14ac:dyDescent="0.2">
      <c r="J2244" s="427"/>
      <c r="K2244" s="427"/>
    </row>
    <row r="2245" spans="1:12" ht="12.2" customHeight="1" x14ac:dyDescent="0.2">
      <c r="A2245" s="425"/>
      <c r="F2245" s="425"/>
      <c r="L2245" s="426"/>
    </row>
    <row r="2246" spans="1:12" ht="12.2" customHeight="1" x14ac:dyDescent="0.2"/>
    <row r="2247" spans="1:12" ht="12.2" customHeight="1" x14ac:dyDescent="0.2">
      <c r="J2247" s="427"/>
      <c r="K2247" s="427"/>
    </row>
    <row r="2248" spans="1:12" ht="12.2" customHeight="1" x14ac:dyDescent="0.2">
      <c r="A2248" s="425"/>
      <c r="F2248" s="425"/>
      <c r="L2248" s="426"/>
    </row>
    <row r="2249" spans="1:12" ht="12.2" customHeight="1" x14ac:dyDescent="0.2"/>
    <row r="2250" spans="1:12" ht="12.2" customHeight="1" x14ac:dyDescent="0.2">
      <c r="J2250" s="427"/>
      <c r="K2250" s="427"/>
    </row>
    <row r="2251" spans="1:12" ht="12.2" customHeight="1" x14ac:dyDescent="0.2">
      <c r="A2251" s="425"/>
      <c r="F2251" s="425"/>
      <c r="L2251" s="426"/>
    </row>
    <row r="2252" spans="1:12" ht="12.2" customHeight="1" x14ac:dyDescent="0.2">
      <c r="J2252" s="427"/>
      <c r="K2252" s="427"/>
    </row>
    <row r="2253" spans="1:12" ht="12.2" customHeight="1" x14ac:dyDescent="0.2">
      <c r="A2253" s="425"/>
      <c r="F2253" s="425"/>
      <c r="L2253" s="426"/>
    </row>
    <row r="2254" spans="1:12" ht="12.2" customHeight="1" x14ac:dyDescent="0.2"/>
    <row r="2255" spans="1:12" ht="12.2" customHeight="1" x14ac:dyDescent="0.2">
      <c r="J2255" s="427"/>
      <c r="K2255" s="427"/>
    </row>
    <row r="2256" spans="1:12" ht="12.2" customHeight="1" x14ac:dyDescent="0.2">
      <c r="A2256" s="425"/>
      <c r="F2256" s="425"/>
      <c r="L2256" s="426"/>
    </row>
    <row r="2257" spans="10:11" ht="12.2" customHeight="1" x14ac:dyDescent="0.2">
      <c r="J2257" s="427"/>
      <c r="K2257" s="427"/>
    </row>
  </sheetData>
  <autoFilter ref="A6:M1972">
    <filterColumn colId="0">
      <filters>
        <filter val="21030027 Affi # Win Motor Co.,Ltd. (AT&amp;T)-HQ"/>
        <filter val="21030027 Affi # Win Motor Co.,Ltd. (AT&amp;T)-HQ Total"/>
        <filter val="21030093 Affi # Win Motor Co.,Ltd. (AT&amp;T)2 -HQ"/>
        <filter val="21030093 Affi # Win Motor Co.,Ltd. (AT&amp;T)2 -HQ Total"/>
      </filters>
    </filterColumn>
    <filterColumn colId="1">
      <filters>
        <filter val="2025-05-02"/>
        <filter val="2025-05-05"/>
        <filter val="2025-05-06"/>
        <filter val="2025-05-07"/>
        <filter val="2025-05-08"/>
        <filter val="2025-05-09"/>
        <filter val="2025-05-13"/>
        <filter val="2025-05-14"/>
        <filter val="2025-05-15"/>
        <filter val="2025-05-16"/>
        <filter val="2025-05-19"/>
        <filter val="2025-05-20"/>
        <filter val="2025-05-21"/>
        <filter val="2025-05-22"/>
        <filter val="2025-05-23"/>
        <filter val="2025-05-26"/>
        <filter val="2025-05-27"/>
      </filters>
    </filterColumn>
  </autoFilter>
  <mergeCells count="3">
    <mergeCell ref="C2:G2"/>
    <mergeCell ref="C3:G3"/>
    <mergeCell ref="C4:G4"/>
  </mergeCells>
  <pageMargins left="0.78749999999999998" right="0.78749999999999998" top="1.05277777777778" bottom="1.05277777777778" header="0.78749999999999998" footer="0.78749999999999998"/>
  <pageSetup orientation="portrait" useFirstPageNumber="1" horizontalDpi="0" verticalDpi="0" r:id="rId1"/>
  <headerFooter>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O19"/>
  <sheetViews>
    <sheetView topLeftCell="A10" workbookViewId="0">
      <selection activeCell="G25" sqref="G25"/>
    </sheetView>
  </sheetViews>
  <sheetFormatPr defaultRowHeight="12.75" x14ac:dyDescent="0.2"/>
  <cols>
    <col min="1" max="1" width="4" style="397" customWidth="1"/>
    <col min="2" max="2" width="33.28515625" style="397" customWidth="1"/>
    <col min="3" max="3" width="2.28515625" style="397" customWidth="1"/>
    <col min="4" max="4" width="17.5703125" style="397" customWidth="1"/>
    <col min="5" max="5" width="8" style="397" customWidth="1"/>
    <col min="6" max="6" width="3.7109375" style="437" customWidth="1"/>
    <col min="7" max="7" width="18.28515625" style="397" customWidth="1"/>
    <col min="8" max="8" width="5" style="397" customWidth="1"/>
    <col min="9" max="9" width="17.28515625" style="397" customWidth="1"/>
    <col min="10" max="10" width="10.140625" style="397" customWidth="1"/>
    <col min="11" max="11" width="4.140625" style="397" customWidth="1"/>
    <col min="12" max="12" width="20.28515625" style="397" customWidth="1"/>
    <col min="13" max="13" width="2.5703125" style="397" customWidth="1"/>
    <col min="14" max="14" width="18.7109375" style="397" customWidth="1"/>
    <col min="15" max="15" width="7.7109375" style="397" customWidth="1"/>
    <col min="16" max="16384" width="9.140625" style="397"/>
  </cols>
  <sheetData>
    <row r="2" spans="2:15" ht="20.25" customHeight="1" x14ac:dyDescent="0.25">
      <c r="B2" s="469" t="s">
        <v>5031</v>
      </c>
      <c r="C2" s="469"/>
      <c r="D2" s="469"/>
      <c r="E2" s="469"/>
      <c r="F2" s="428"/>
      <c r="G2" s="470" t="s">
        <v>5032</v>
      </c>
      <c r="H2" s="471"/>
      <c r="I2" s="471"/>
      <c r="J2" s="472"/>
      <c r="L2" s="473" t="s">
        <v>5033</v>
      </c>
      <c r="M2" s="474"/>
      <c r="N2" s="474"/>
      <c r="O2" s="475"/>
    </row>
    <row r="3" spans="2:15" ht="20.25" customHeight="1" x14ac:dyDescent="0.25">
      <c r="B3" s="429"/>
      <c r="C3" s="429"/>
      <c r="D3" s="430" t="s">
        <v>399</v>
      </c>
      <c r="E3" s="430" t="s">
        <v>5034</v>
      </c>
      <c r="F3" s="431"/>
      <c r="G3" s="432"/>
      <c r="H3" s="432"/>
      <c r="I3" s="430" t="s">
        <v>399</v>
      </c>
      <c r="J3" s="430" t="s">
        <v>5034</v>
      </c>
      <c r="L3" s="433"/>
      <c r="M3" s="433"/>
      <c r="N3" s="430" t="s">
        <v>399</v>
      </c>
      <c r="O3" s="430" t="s">
        <v>5034</v>
      </c>
    </row>
    <row r="4" spans="2:15" ht="20.25" customHeight="1" x14ac:dyDescent="0.25">
      <c r="B4" s="434" t="s">
        <v>2939</v>
      </c>
      <c r="C4" s="435"/>
      <c r="D4" s="436">
        <v>25945944</v>
      </c>
      <c r="E4" s="435"/>
      <c r="G4" s="434" t="s">
        <v>2939</v>
      </c>
      <c r="H4" s="435"/>
      <c r="I4" s="436">
        <v>60525500</v>
      </c>
      <c r="J4" s="435"/>
      <c r="L4" s="435" t="s">
        <v>2939</v>
      </c>
      <c r="M4" s="435"/>
      <c r="N4" s="436">
        <v>66347885</v>
      </c>
      <c r="O4" s="435"/>
    </row>
    <row r="5" spans="2:15" ht="20.25" customHeight="1" x14ac:dyDescent="0.25">
      <c r="B5" s="434" t="s">
        <v>2951</v>
      </c>
      <c r="C5" s="435"/>
      <c r="D5" s="436">
        <v>8120000</v>
      </c>
      <c r="E5" s="435"/>
      <c r="G5" s="434" t="s">
        <v>3007</v>
      </c>
      <c r="H5" s="435"/>
      <c r="I5" s="436">
        <v>9000000</v>
      </c>
      <c r="J5" s="435"/>
      <c r="L5" s="435" t="s">
        <v>2951</v>
      </c>
      <c r="M5" s="435"/>
      <c r="N5" s="436">
        <v>6897511</v>
      </c>
      <c r="O5" s="435"/>
    </row>
    <row r="6" spans="2:15" ht="20.25" customHeight="1" x14ac:dyDescent="0.25">
      <c r="B6" s="434" t="s">
        <v>3007</v>
      </c>
      <c r="C6" s="435"/>
      <c r="D6" s="436">
        <v>3000000</v>
      </c>
      <c r="E6" s="435"/>
      <c r="G6" s="434"/>
      <c r="H6" s="435"/>
      <c r="I6" s="436"/>
      <c r="J6" s="435"/>
      <c r="L6" s="435" t="s">
        <v>2948</v>
      </c>
      <c r="M6" s="435"/>
      <c r="N6" s="436">
        <v>17581800</v>
      </c>
      <c r="O6" s="435"/>
    </row>
    <row r="7" spans="2:15" ht="20.25" customHeight="1" x14ac:dyDescent="0.25">
      <c r="B7" s="434" t="s">
        <v>2948</v>
      </c>
      <c r="C7" s="435"/>
      <c r="D7" s="436">
        <v>5627000</v>
      </c>
      <c r="E7" s="435"/>
      <c r="G7" s="435"/>
      <c r="H7" s="435"/>
      <c r="I7" s="435"/>
      <c r="J7" s="435"/>
      <c r="L7" s="435" t="s">
        <v>5035</v>
      </c>
      <c r="M7" s="435"/>
      <c r="N7" s="436">
        <v>879100</v>
      </c>
      <c r="O7" s="435"/>
    </row>
    <row r="8" spans="2:15" ht="20.25" customHeight="1" x14ac:dyDescent="0.25">
      <c r="B8" s="434" t="s">
        <v>3029</v>
      </c>
      <c r="C8" s="435"/>
      <c r="D8" s="436">
        <v>131981</v>
      </c>
      <c r="E8" s="435"/>
      <c r="G8" s="434"/>
      <c r="H8" s="435"/>
      <c r="I8" s="436"/>
      <c r="J8" s="435"/>
      <c r="L8" s="435"/>
      <c r="M8" s="435"/>
      <c r="N8" s="436"/>
      <c r="O8" s="435"/>
    </row>
    <row r="9" spans="2:15" ht="20.25" customHeight="1" x14ac:dyDescent="0.25">
      <c r="B9" s="434" t="s">
        <v>2954</v>
      </c>
      <c r="C9" s="435"/>
      <c r="D9" s="436">
        <v>15300000</v>
      </c>
      <c r="E9" s="435"/>
      <c r="G9" s="434" t="s">
        <v>5036</v>
      </c>
      <c r="H9" s="435"/>
      <c r="I9" s="436">
        <v>-10000</v>
      </c>
      <c r="J9" s="435"/>
      <c r="L9" s="435" t="s">
        <v>5036</v>
      </c>
      <c r="M9" s="435"/>
      <c r="N9" s="436">
        <v>-1000</v>
      </c>
      <c r="O9" s="435"/>
    </row>
    <row r="10" spans="2:15" ht="20.25" customHeight="1" x14ac:dyDescent="0.25">
      <c r="B10" s="434" t="s">
        <v>2971</v>
      </c>
      <c r="C10" s="435"/>
      <c r="D10" s="436">
        <v>319500</v>
      </c>
      <c r="E10" s="435"/>
      <c r="G10" s="434"/>
      <c r="H10" s="435"/>
      <c r="I10" s="436"/>
      <c r="J10" s="435"/>
      <c r="L10" s="435"/>
      <c r="M10" s="435"/>
      <c r="N10" s="436"/>
      <c r="O10" s="435"/>
    </row>
    <row r="11" spans="2:15" ht="20.25" customHeight="1" x14ac:dyDescent="0.25">
      <c r="B11" s="434" t="s">
        <v>2975</v>
      </c>
      <c r="C11" s="435"/>
      <c r="D11" s="436">
        <v>150000</v>
      </c>
      <c r="E11" s="435"/>
      <c r="G11" s="434"/>
      <c r="H11" s="435"/>
      <c r="I11" s="436"/>
      <c r="J11" s="435"/>
      <c r="L11" s="435"/>
      <c r="M11" s="435"/>
      <c r="N11" s="436"/>
      <c r="O11" s="435"/>
    </row>
    <row r="12" spans="2:15" ht="20.25" customHeight="1" x14ac:dyDescent="0.25">
      <c r="B12" s="434" t="s">
        <v>5037</v>
      </c>
      <c r="C12" s="435"/>
      <c r="D12" s="436">
        <v>210600</v>
      </c>
      <c r="E12" s="435"/>
      <c r="G12" s="434"/>
      <c r="H12" s="435"/>
      <c r="I12" s="436"/>
      <c r="J12" s="435"/>
      <c r="L12" s="435"/>
      <c r="M12" s="435"/>
      <c r="N12" s="436"/>
      <c r="O12" s="435"/>
    </row>
    <row r="13" spans="2:15" ht="20.25" customHeight="1" x14ac:dyDescent="0.25">
      <c r="B13" s="434" t="s">
        <v>2978</v>
      </c>
      <c r="C13" s="435"/>
      <c r="D13" s="436">
        <v>1209700</v>
      </c>
      <c r="E13" s="435"/>
      <c r="G13" s="434"/>
      <c r="H13" s="435"/>
      <c r="I13" s="436"/>
      <c r="J13" s="435"/>
      <c r="L13" s="435"/>
      <c r="M13" s="435"/>
      <c r="N13" s="436"/>
      <c r="O13" s="435"/>
    </row>
    <row r="14" spans="2:15" ht="20.25" customHeight="1" x14ac:dyDescent="0.25">
      <c r="B14" s="438" t="s">
        <v>3019</v>
      </c>
      <c r="C14" s="439"/>
      <c r="D14" s="440">
        <v>2500000</v>
      </c>
      <c r="E14" s="435"/>
      <c r="G14" s="434"/>
      <c r="H14" s="435"/>
      <c r="I14" s="436"/>
      <c r="J14" s="435"/>
      <c r="L14" s="435"/>
      <c r="M14" s="435"/>
      <c r="N14" s="436"/>
      <c r="O14" s="435"/>
    </row>
    <row r="15" spans="2:15" ht="20.25" customHeight="1" x14ac:dyDescent="0.25">
      <c r="B15" s="441" t="s">
        <v>5038</v>
      </c>
      <c r="C15" s="441"/>
      <c r="D15" s="442">
        <f>SUM(D4:D14)</f>
        <v>62514725</v>
      </c>
      <c r="E15" s="432"/>
      <c r="G15" s="443" t="s">
        <v>5038</v>
      </c>
      <c r="H15" s="444"/>
      <c r="I15" s="445">
        <f>SUM(I4:I14)</f>
        <v>69515500</v>
      </c>
      <c r="J15" s="444">
        <f>SUM(J4:J14)</f>
        <v>0</v>
      </c>
      <c r="L15" s="443" t="s">
        <v>5038</v>
      </c>
      <c r="M15" s="444"/>
      <c r="N15" s="445">
        <f>SUM(N4:N14)</f>
        <v>91705296</v>
      </c>
      <c r="O15" s="444">
        <f>SUM(O4:O14)</f>
        <v>0</v>
      </c>
    </row>
    <row r="17" spans="2:7" ht="15" x14ac:dyDescent="0.25">
      <c r="B17" s="438" t="s">
        <v>5039</v>
      </c>
      <c r="C17" s="435"/>
      <c r="D17" s="436">
        <f>41995031+3000000+210600</f>
        <v>45205631</v>
      </c>
      <c r="G17" s="453">
        <f>D17+I15+N15</f>
        <v>206426427</v>
      </c>
    </row>
    <row r="18" spans="2:7" ht="15" x14ac:dyDescent="0.25">
      <c r="B18" s="438" t="s">
        <v>5040</v>
      </c>
      <c r="C18" s="435"/>
      <c r="D18" s="436">
        <v>17309094</v>
      </c>
    </row>
    <row r="19" spans="2:7" x14ac:dyDescent="0.2">
      <c r="B19" s="446" t="s">
        <v>5038</v>
      </c>
      <c r="C19" s="446"/>
      <c r="D19" s="447">
        <f>SUM(D17:D18)</f>
        <v>62514725</v>
      </c>
    </row>
  </sheetData>
  <mergeCells count="3">
    <mergeCell ref="B2:E2"/>
    <mergeCell ref="G2:J2"/>
    <mergeCell ref="L2:O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C000"/>
  </sheetPr>
  <dimension ref="A2:O40"/>
  <sheetViews>
    <sheetView workbookViewId="0">
      <selection activeCell="L37" sqref="L37"/>
    </sheetView>
  </sheetViews>
  <sheetFormatPr defaultColWidth="13.85546875" defaultRowHeight="15" x14ac:dyDescent="0.25"/>
  <cols>
    <col min="1" max="1" width="13.85546875" style="356"/>
    <col min="2" max="2" width="8.5703125" style="356" customWidth="1"/>
    <col min="3" max="4" width="7.5703125" style="356" customWidth="1"/>
    <col min="5" max="7" width="13.85546875" style="356"/>
    <col min="8" max="8" width="16.85546875" style="356" bestFit="1" customWidth="1"/>
    <col min="9" max="9" width="13.42578125" style="356" customWidth="1"/>
    <col min="10" max="10" width="9.28515625" style="356" customWidth="1"/>
    <col min="11" max="11" width="13" style="356" customWidth="1"/>
    <col min="12" max="16384" width="13.85546875" style="356"/>
  </cols>
  <sheetData>
    <row r="2" spans="1:15" ht="15.75" x14ac:dyDescent="0.25">
      <c r="H2" s="448">
        <f>SUBTOTAL(9,H4:H32)</f>
        <v>69515500</v>
      </c>
      <c r="I2" s="448">
        <f t="shared" ref="I2:K2" si="0">SUBTOTAL(9,I4:I32)</f>
        <v>15718.259999999998</v>
      </c>
      <c r="J2" s="448">
        <f t="shared" si="0"/>
        <v>2.25</v>
      </c>
      <c r="K2" s="448">
        <f t="shared" si="0"/>
        <v>15716.009999999998</v>
      </c>
    </row>
    <row r="3" spans="1:15" x14ac:dyDescent="0.25">
      <c r="A3" s="360" t="s">
        <v>119</v>
      </c>
      <c r="B3" s="360" t="s">
        <v>517</v>
      </c>
      <c r="C3" s="360" t="s">
        <v>518</v>
      </c>
      <c r="D3" s="360" t="s">
        <v>519</v>
      </c>
      <c r="E3" s="360" t="s">
        <v>520</v>
      </c>
      <c r="F3" s="360" t="s">
        <v>521</v>
      </c>
      <c r="G3" s="360" t="s">
        <v>522</v>
      </c>
      <c r="H3" s="360" t="s">
        <v>528</v>
      </c>
      <c r="I3" s="360" t="s">
        <v>529</v>
      </c>
      <c r="J3" s="360" t="s">
        <v>530</v>
      </c>
      <c r="K3" s="360" t="s">
        <v>531</v>
      </c>
      <c r="L3" s="360" t="s">
        <v>533</v>
      </c>
      <c r="M3" s="360" t="s">
        <v>533</v>
      </c>
      <c r="N3" s="360" t="s">
        <v>534</v>
      </c>
      <c r="O3" s="360" t="s">
        <v>534</v>
      </c>
    </row>
    <row r="4" spans="1:15" x14ac:dyDescent="0.25">
      <c r="A4" s="374">
        <v>45800</v>
      </c>
      <c r="B4" s="375" t="s">
        <v>909</v>
      </c>
      <c r="C4" s="375" t="s">
        <v>5041</v>
      </c>
      <c r="D4" s="375" t="s">
        <v>5042</v>
      </c>
      <c r="E4" s="375"/>
      <c r="F4" s="375" t="s">
        <v>5043</v>
      </c>
      <c r="G4" s="375" t="s">
        <v>5043</v>
      </c>
      <c r="H4" s="375">
        <v>-10000</v>
      </c>
      <c r="I4" s="375"/>
      <c r="J4" s="375">
        <v>2.25</v>
      </c>
      <c r="K4" s="375">
        <v>-2.25</v>
      </c>
      <c r="L4" s="375" t="s">
        <v>5044</v>
      </c>
      <c r="M4" s="375" t="s">
        <v>5043</v>
      </c>
      <c r="N4" s="375" t="s">
        <v>568</v>
      </c>
      <c r="O4" s="375" t="s">
        <v>5036</v>
      </c>
    </row>
    <row r="5" spans="1:15" x14ac:dyDescent="0.25">
      <c r="A5" s="374">
        <v>45799</v>
      </c>
      <c r="B5" s="375" t="s">
        <v>5045</v>
      </c>
      <c r="C5" s="375" t="s">
        <v>5046</v>
      </c>
      <c r="D5" s="375" t="s">
        <v>5042</v>
      </c>
      <c r="E5" s="375" t="s">
        <v>5047</v>
      </c>
      <c r="F5" s="375" t="s">
        <v>418</v>
      </c>
      <c r="G5" s="375" t="s">
        <v>5048</v>
      </c>
      <c r="H5" s="375">
        <v>6000000</v>
      </c>
      <c r="I5" s="375">
        <v>1351.35</v>
      </c>
      <c r="J5" s="375"/>
      <c r="K5" s="375">
        <v>1351.35</v>
      </c>
      <c r="L5" s="375" t="s">
        <v>5049</v>
      </c>
      <c r="M5" s="375" t="s">
        <v>418</v>
      </c>
      <c r="N5" s="375" t="s">
        <v>568</v>
      </c>
      <c r="O5" s="375" t="s">
        <v>3007</v>
      </c>
    </row>
    <row r="6" spans="1:15" x14ac:dyDescent="0.25">
      <c r="A6" s="374">
        <v>45796</v>
      </c>
      <c r="B6" s="375" t="s">
        <v>909</v>
      </c>
      <c r="C6" s="375" t="s">
        <v>5050</v>
      </c>
      <c r="D6" s="373" t="s">
        <v>5042</v>
      </c>
      <c r="E6" s="375" t="s">
        <v>5051</v>
      </c>
      <c r="F6" s="375" t="s">
        <v>5052</v>
      </c>
      <c r="G6" s="375" t="s">
        <v>5052</v>
      </c>
      <c r="H6" s="375">
        <v>525500</v>
      </c>
      <c r="I6" s="375">
        <v>118.62</v>
      </c>
      <c r="J6" s="375"/>
      <c r="K6" s="375">
        <v>118.62</v>
      </c>
      <c r="L6" s="375" t="s">
        <v>5053</v>
      </c>
      <c r="M6" s="375" t="s">
        <v>5052</v>
      </c>
      <c r="N6" s="375" t="s">
        <v>568</v>
      </c>
      <c r="O6" s="375" t="s">
        <v>2939</v>
      </c>
    </row>
    <row r="7" spans="1:15" x14ac:dyDescent="0.25">
      <c r="A7" s="374">
        <v>45796</v>
      </c>
      <c r="B7" s="375" t="s">
        <v>909</v>
      </c>
      <c r="C7" s="375" t="s">
        <v>5054</v>
      </c>
      <c r="D7" s="375" t="s">
        <v>5042</v>
      </c>
      <c r="E7" s="375" t="s">
        <v>5055</v>
      </c>
      <c r="F7" s="375" t="s">
        <v>5056</v>
      </c>
      <c r="G7" s="375" t="s">
        <v>5057</v>
      </c>
      <c r="H7" s="375">
        <v>10000000</v>
      </c>
      <c r="I7" s="375">
        <v>2257.34</v>
      </c>
      <c r="J7" s="375"/>
      <c r="K7" s="375">
        <v>2257.34</v>
      </c>
      <c r="L7" s="375" t="s">
        <v>5058</v>
      </c>
      <c r="M7" s="375" t="s">
        <v>5056</v>
      </c>
      <c r="N7" s="375" t="s">
        <v>568</v>
      </c>
      <c r="O7" s="375" t="s">
        <v>2939</v>
      </c>
    </row>
    <row r="8" spans="1:15" x14ac:dyDescent="0.25">
      <c r="A8" s="374">
        <v>45785</v>
      </c>
      <c r="B8" s="375" t="s">
        <v>5045</v>
      </c>
      <c r="C8" s="375" t="s">
        <v>5059</v>
      </c>
      <c r="D8" s="375" t="s">
        <v>5042</v>
      </c>
      <c r="E8" s="375" t="s">
        <v>5055</v>
      </c>
      <c r="F8" s="375" t="s">
        <v>5060</v>
      </c>
      <c r="G8" s="375" t="s">
        <v>5061</v>
      </c>
      <c r="H8" s="375">
        <v>3000000</v>
      </c>
      <c r="I8" s="375">
        <v>678.73</v>
      </c>
      <c r="J8" s="375"/>
      <c r="K8" s="375">
        <v>678.73</v>
      </c>
      <c r="L8" s="375" t="s">
        <v>5062</v>
      </c>
      <c r="M8" s="375" t="s">
        <v>5060</v>
      </c>
      <c r="N8" s="375" t="s">
        <v>568</v>
      </c>
      <c r="O8" s="375" t="s">
        <v>3007</v>
      </c>
    </row>
    <row r="9" spans="1:15" x14ac:dyDescent="0.25">
      <c r="A9" s="374">
        <v>45782</v>
      </c>
      <c r="B9" s="375" t="s">
        <v>5045</v>
      </c>
      <c r="C9" s="375" t="s">
        <v>5063</v>
      </c>
      <c r="D9" s="375" t="s">
        <v>5042</v>
      </c>
      <c r="E9" s="375" t="s">
        <v>5064</v>
      </c>
      <c r="F9" s="375" t="s">
        <v>5065</v>
      </c>
      <c r="G9" s="375" t="s">
        <v>5066</v>
      </c>
      <c r="H9" s="375">
        <v>50000000</v>
      </c>
      <c r="I9" s="375">
        <v>11312.22</v>
      </c>
      <c r="J9" s="375"/>
      <c r="K9" s="375">
        <v>11312.22</v>
      </c>
      <c r="L9" s="375" t="s">
        <v>5067</v>
      </c>
      <c r="M9" s="375" t="s">
        <v>5065</v>
      </c>
      <c r="N9" s="375" t="s">
        <v>568</v>
      </c>
      <c r="O9" s="375" t="s">
        <v>2939</v>
      </c>
    </row>
    <row r="10" spans="1:15" hidden="1" x14ac:dyDescent="0.25">
      <c r="A10" s="374">
        <v>45777</v>
      </c>
      <c r="B10" s="375" t="s">
        <v>909</v>
      </c>
      <c r="C10" s="375" t="s">
        <v>5068</v>
      </c>
      <c r="D10" s="375" t="s">
        <v>5042</v>
      </c>
      <c r="E10" s="375"/>
      <c r="F10" s="375" t="s">
        <v>5069</v>
      </c>
      <c r="G10" s="375" t="s">
        <v>5069</v>
      </c>
      <c r="H10" s="375">
        <v>1272133.25</v>
      </c>
      <c r="I10" s="375">
        <v>287.16000000000003</v>
      </c>
      <c r="J10" s="375"/>
      <c r="K10" s="375">
        <v>287.16000000000003</v>
      </c>
      <c r="L10" s="375" t="s">
        <v>5070</v>
      </c>
      <c r="M10" s="375" t="s">
        <v>5069</v>
      </c>
      <c r="N10" s="375" t="s">
        <v>568</v>
      </c>
      <c r="O10" s="375" t="s">
        <v>568</v>
      </c>
    </row>
    <row r="11" spans="1:15" hidden="1" x14ac:dyDescent="0.25">
      <c r="A11" s="374">
        <v>45775</v>
      </c>
      <c r="B11" s="375" t="s">
        <v>909</v>
      </c>
      <c r="C11" s="375" t="s">
        <v>5071</v>
      </c>
      <c r="D11" s="375" t="s">
        <v>5042</v>
      </c>
      <c r="E11" s="375"/>
      <c r="F11" s="375" t="s">
        <v>5072</v>
      </c>
      <c r="G11" s="375" t="s">
        <v>5073</v>
      </c>
      <c r="H11" s="375">
        <v>310100</v>
      </c>
      <c r="I11" s="375">
        <v>70</v>
      </c>
      <c r="J11" s="375"/>
      <c r="K11" s="375">
        <v>70</v>
      </c>
      <c r="L11" s="375" t="s">
        <v>5074</v>
      </c>
      <c r="M11" s="375" t="s">
        <v>5072</v>
      </c>
      <c r="N11" s="375" t="s">
        <v>568</v>
      </c>
      <c r="O11" s="375" t="s">
        <v>568</v>
      </c>
    </row>
    <row r="12" spans="1:15" hidden="1" x14ac:dyDescent="0.25">
      <c r="A12" s="374">
        <v>45772</v>
      </c>
      <c r="B12" s="375" t="s">
        <v>909</v>
      </c>
      <c r="C12" s="375" t="s">
        <v>5075</v>
      </c>
      <c r="D12" s="375" t="s">
        <v>5042</v>
      </c>
      <c r="E12" s="375"/>
      <c r="F12" s="375" t="s">
        <v>5076</v>
      </c>
      <c r="G12" s="375" t="s">
        <v>5076</v>
      </c>
      <c r="H12" s="375">
        <v>-10000</v>
      </c>
      <c r="I12" s="375"/>
      <c r="J12" s="375">
        <v>2.2599999999999998</v>
      </c>
      <c r="K12" s="375">
        <v>-2.2599999999999998</v>
      </c>
      <c r="L12" s="375" t="s">
        <v>5077</v>
      </c>
      <c r="M12" s="375" t="s">
        <v>5076</v>
      </c>
      <c r="N12" s="375" t="s">
        <v>568</v>
      </c>
      <c r="O12" s="375" t="s">
        <v>568</v>
      </c>
    </row>
    <row r="13" spans="1:15" hidden="1" x14ac:dyDescent="0.25">
      <c r="A13" s="374">
        <v>45758</v>
      </c>
      <c r="B13" s="375" t="s">
        <v>909</v>
      </c>
      <c r="C13" s="375" t="s">
        <v>5078</v>
      </c>
      <c r="D13" s="375" t="s">
        <v>5042</v>
      </c>
      <c r="E13" s="375" t="s">
        <v>5079</v>
      </c>
      <c r="F13" s="375" t="s">
        <v>5080</v>
      </c>
      <c r="G13" s="375" t="s">
        <v>5081</v>
      </c>
      <c r="H13" s="375">
        <v>199489</v>
      </c>
      <c r="I13" s="375">
        <v>44.73</v>
      </c>
      <c r="J13" s="375"/>
      <c r="K13" s="375">
        <v>44.73</v>
      </c>
      <c r="L13" s="375" t="s">
        <v>5082</v>
      </c>
      <c r="M13" s="375" t="s">
        <v>5080</v>
      </c>
      <c r="N13" s="375" t="s">
        <v>568</v>
      </c>
      <c r="O13" s="375" t="s">
        <v>568</v>
      </c>
    </row>
    <row r="14" spans="1:15" hidden="1" x14ac:dyDescent="0.25">
      <c r="A14" s="374">
        <v>45757</v>
      </c>
      <c r="B14" s="375" t="s">
        <v>5045</v>
      </c>
      <c r="C14" s="375" t="s">
        <v>5083</v>
      </c>
      <c r="D14" s="375" t="s">
        <v>5042</v>
      </c>
      <c r="E14" s="375" t="s">
        <v>954</v>
      </c>
      <c r="F14" s="375" t="s">
        <v>5084</v>
      </c>
      <c r="G14" s="375" t="s">
        <v>5085</v>
      </c>
      <c r="H14" s="375">
        <v>8000000</v>
      </c>
      <c r="I14" s="375">
        <v>1793.72</v>
      </c>
      <c r="J14" s="375"/>
      <c r="K14" s="375">
        <v>1793.72</v>
      </c>
      <c r="L14" s="375" t="s">
        <v>5086</v>
      </c>
      <c r="M14" s="375" t="s">
        <v>5084</v>
      </c>
      <c r="N14" s="375" t="s">
        <v>568</v>
      </c>
      <c r="O14" s="375" t="s">
        <v>568</v>
      </c>
    </row>
    <row r="15" spans="1:15" hidden="1" x14ac:dyDescent="0.25">
      <c r="A15" s="374">
        <v>45751</v>
      </c>
      <c r="B15" s="375" t="s">
        <v>5045</v>
      </c>
      <c r="C15" s="375" t="s">
        <v>5087</v>
      </c>
      <c r="D15" s="375" t="s">
        <v>5042</v>
      </c>
      <c r="E15" s="375" t="s">
        <v>5088</v>
      </c>
      <c r="F15" s="375" t="s">
        <v>5089</v>
      </c>
      <c r="G15" s="375" t="s">
        <v>5090</v>
      </c>
      <c r="H15" s="375">
        <v>4000000</v>
      </c>
      <c r="I15" s="375">
        <v>896.86</v>
      </c>
      <c r="J15" s="375"/>
      <c r="K15" s="375">
        <v>896.86</v>
      </c>
      <c r="L15" s="375" t="s">
        <v>5091</v>
      </c>
      <c r="M15" s="375" t="s">
        <v>5089</v>
      </c>
      <c r="N15" s="375" t="s">
        <v>568</v>
      </c>
      <c r="O15" s="375" t="s">
        <v>568</v>
      </c>
    </row>
    <row r="16" spans="1:15" hidden="1" x14ac:dyDescent="0.25">
      <c r="A16" s="374">
        <v>45747</v>
      </c>
      <c r="B16" s="375" t="s">
        <v>909</v>
      </c>
      <c r="C16" s="375" t="s">
        <v>5092</v>
      </c>
      <c r="D16" s="375" t="s">
        <v>5042</v>
      </c>
      <c r="E16" s="375"/>
      <c r="F16" s="375" t="s">
        <v>5093</v>
      </c>
      <c r="G16" s="375" t="s">
        <v>5094</v>
      </c>
      <c r="H16" s="375">
        <v>1131444.22</v>
      </c>
      <c r="I16" s="375">
        <v>254.83</v>
      </c>
      <c r="J16" s="375"/>
      <c r="K16" s="375">
        <v>254.83</v>
      </c>
      <c r="L16" s="375" t="s">
        <v>5095</v>
      </c>
      <c r="M16" s="375" t="s">
        <v>5093</v>
      </c>
      <c r="N16" s="375" t="s">
        <v>568</v>
      </c>
      <c r="O16" s="375" t="s">
        <v>568</v>
      </c>
    </row>
    <row r="17" spans="1:15" hidden="1" x14ac:dyDescent="0.25">
      <c r="A17" s="374">
        <v>45741</v>
      </c>
      <c r="B17" s="375" t="s">
        <v>909</v>
      </c>
      <c r="C17" s="375" t="s">
        <v>5096</v>
      </c>
      <c r="D17" s="375" t="s">
        <v>5042</v>
      </c>
      <c r="E17" s="375"/>
      <c r="F17" s="375" t="s">
        <v>5076</v>
      </c>
      <c r="G17" s="375" t="s">
        <v>5076</v>
      </c>
      <c r="H17" s="375">
        <v>-10000</v>
      </c>
      <c r="I17" s="375"/>
      <c r="J17" s="375">
        <v>2.25</v>
      </c>
      <c r="K17" s="375">
        <v>-2.25</v>
      </c>
      <c r="L17" s="375" t="s">
        <v>5097</v>
      </c>
      <c r="M17" s="375" t="s">
        <v>5076</v>
      </c>
      <c r="N17" s="375" t="s">
        <v>568</v>
      </c>
      <c r="O17" s="375" t="s">
        <v>568</v>
      </c>
    </row>
    <row r="18" spans="1:15" hidden="1" x14ac:dyDescent="0.25">
      <c r="A18" s="374">
        <v>45737</v>
      </c>
      <c r="B18" s="375" t="s">
        <v>5045</v>
      </c>
      <c r="C18" s="375" t="s">
        <v>5098</v>
      </c>
      <c r="D18" s="375" t="s">
        <v>5042</v>
      </c>
      <c r="E18" s="375" t="s">
        <v>5099</v>
      </c>
      <c r="F18" s="375" t="s">
        <v>5100</v>
      </c>
      <c r="G18" s="375" t="s">
        <v>5101</v>
      </c>
      <c r="H18" s="375">
        <v>27000000</v>
      </c>
      <c r="I18" s="375">
        <v>6094.81</v>
      </c>
      <c r="J18" s="375"/>
      <c r="K18" s="375">
        <v>6094.81</v>
      </c>
      <c r="L18" s="375" t="s">
        <v>5102</v>
      </c>
      <c r="M18" s="375" t="s">
        <v>5100</v>
      </c>
      <c r="N18" s="375" t="s">
        <v>568</v>
      </c>
      <c r="O18" s="375" t="s">
        <v>568</v>
      </c>
    </row>
    <row r="19" spans="1:15" hidden="1" x14ac:dyDescent="0.25">
      <c r="A19" s="374">
        <v>45723</v>
      </c>
      <c r="B19" s="375" t="s">
        <v>909</v>
      </c>
      <c r="C19" s="375" t="s">
        <v>5103</v>
      </c>
      <c r="D19" s="375" t="s">
        <v>5042</v>
      </c>
      <c r="E19" s="375" t="s">
        <v>5104</v>
      </c>
      <c r="F19" s="375" t="s">
        <v>5105</v>
      </c>
      <c r="G19" s="375" t="s">
        <v>5105</v>
      </c>
      <c r="H19" s="375">
        <v>14580000</v>
      </c>
      <c r="I19" s="375">
        <v>3254.46</v>
      </c>
      <c r="J19" s="375"/>
      <c r="K19" s="375">
        <v>3254.46</v>
      </c>
      <c r="L19" s="375" t="s">
        <v>5106</v>
      </c>
      <c r="M19" s="375" t="s">
        <v>5105</v>
      </c>
      <c r="N19" s="375" t="s">
        <v>568</v>
      </c>
      <c r="O19" s="375" t="s">
        <v>568</v>
      </c>
    </row>
    <row r="20" spans="1:15" hidden="1" x14ac:dyDescent="0.25">
      <c r="A20" s="374">
        <v>45723</v>
      </c>
      <c r="B20" s="375" t="s">
        <v>909</v>
      </c>
      <c r="C20" s="375" t="s">
        <v>5107</v>
      </c>
      <c r="D20" s="375" t="s">
        <v>5042</v>
      </c>
      <c r="E20" s="375" t="s">
        <v>5051</v>
      </c>
      <c r="F20" s="375" t="s">
        <v>5108</v>
      </c>
      <c r="G20" s="375" t="s">
        <v>5108</v>
      </c>
      <c r="H20" s="375">
        <v>360800</v>
      </c>
      <c r="I20" s="375">
        <v>80.540000000000006</v>
      </c>
      <c r="J20" s="375"/>
      <c r="K20" s="375">
        <v>80.540000000000006</v>
      </c>
      <c r="L20" s="375" t="s">
        <v>5109</v>
      </c>
      <c r="M20" s="375" t="s">
        <v>5108</v>
      </c>
      <c r="N20" s="375" t="s">
        <v>568</v>
      </c>
      <c r="O20" s="375" t="s">
        <v>568</v>
      </c>
    </row>
    <row r="21" spans="1:15" hidden="1" x14ac:dyDescent="0.25">
      <c r="A21" s="374">
        <v>45716</v>
      </c>
      <c r="B21" s="375" t="s">
        <v>909</v>
      </c>
      <c r="C21" s="375" t="s">
        <v>5110</v>
      </c>
      <c r="D21" s="375" t="s">
        <v>5042</v>
      </c>
      <c r="E21" s="375" t="s">
        <v>120</v>
      </c>
      <c r="F21" s="375" t="s">
        <v>5111</v>
      </c>
      <c r="G21" s="375" t="s">
        <v>5111</v>
      </c>
      <c r="H21" s="375">
        <v>349876.62</v>
      </c>
      <c r="I21" s="375">
        <v>77.75</v>
      </c>
      <c r="J21" s="375"/>
      <c r="K21" s="375">
        <v>77.75</v>
      </c>
      <c r="L21" s="375" t="s">
        <v>5112</v>
      </c>
      <c r="M21" s="375" t="s">
        <v>5111</v>
      </c>
      <c r="N21" s="375" t="s">
        <v>568</v>
      </c>
      <c r="O21" s="375" t="s">
        <v>568</v>
      </c>
    </row>
    <row r="22" spans="1:15" hidden="1" x14ac:dyDescent="0.25">
      <c r="A22" s="374">
        <v>45716</v>
      </c>
      <c r="B22" s="375" t="s">
        <v>909</v>
      </c>
      <c r="C22" s="375" t="s">
        <v>5113</v>
      </c>
      <c r="D22" s="375" t="s">
        <v>5042</v>
      </c>
      <c r="E22" s="375" t="s">
        <v>5114</v>
      </c>
      <c r="F22" s="375" t="s">
        <v>5115</v>
      </c>
      <c r="G22" s="375" t="s">
        <v>5116</v>
      </c>
      <c r="H22" s="375">
        <v>3336400</v>
      </c>
      <c r="I22" s="375">
        <v>741.42</v>
      </c>
      <c r="J22" s="375"/>
      <c r="K22" s="375">
        <v>741.42</v>
      </c>
      <c r="L22" s="375" t="s">
        <v>5117</v>
      </c>
      <c r="M22" s="375" t="s">
        <v>5115</v>
      </c>
      <c r="N22" s="375" t="s">
        <v>568</v>
      </c>
      <c r="O22" s="375" t="s">
        <v>568</v>
      </c>
    </row>
    <row r="23" spans="1:15" hidden="1" x14ac:dyDescent="0.25">
      <c r="A23" s="374">
        <v>45709</v>
      </c>
      <c r="B23" s="375" t="s">
        <v>909</v>
      </c>
      <c r="C23" s="375" t="s">
        <v>5118</v>
      </c>
      <c r="D23" s="375" t="s">
        <v>5042</v>
      </c>
      <c r="E23" s="375" t="s">
        <v>5079</v>
      </c>
      <c r="F23" s="375" t="s">
        <v>5119</v>
      </c>
      <c r="G23" s="375" t="s">
        <v>5119</v>
      </c>
      <c r="H23" s="375">
        <v>2558535</v>
      </c>
      <c r="I23" s="375">
        <v>569.83000000000004</v>
      </c>
      <c r="J23" s="375"/>
      <c r="K23" s="375">
        <v>569.83000000000004</v>
      </c>
      <c r="L23" s="375" t="s">
        <v>5120</v>
      </c>
      <c r="M23" s="375" t="s">
        <v>5119</v>
      </c>
      <c r="N23" s="375" t="s">
        <v>568</v>
      </c>
      <c r="O23" s="375" t="s">
        <v>568</v>
      </c>
    </row>
    <row r="24" spans="1:15" hidden="1" x14ac:dyDescent="0.25">
      <c r="A24" s="374">
        <v>45709</v>
      </c>
      <c r="B24" s="375" t="s">
        <v>909</v>
      </c>
      <c r="C24" s="375" t="s">
        <v>5121</v>
      </c>
      <c r="D24" s="375" t="s">
        <v>5042</v>
      </c>
      <c r="E24" s="375" t="s">
        <v>420</v>
      </c>
      <c r="F24" s="375" t="s">
        <v>5122</v>
      </c>
      <c r="G24" s="375" t="s">
        <v>5123</v>
      </c>
      <c r="H24" s="375">
        <v>91000000</v>
      </c>
      <c r="I24" s="375">
        <v>20267.259999999998</v>
      </c>
      <c r="J24" s="375"/>
      <c r="K24" s="375">
        <v>20267.259999999998</v>
      </c>
      <c r="L24" s="375" t="s">
        <v>5124</v>
      </c>
      <c r="M24" s="375" t="s">
        <v>5122</v>
      </c>
      <c r="N24" s="375" t="s">
        <v>568</v>
      </c>
      <c r="O24" s="375" t="s">
        <v>568</v>
      </c>
    </row>
    <row r="25" spans="1:15" hidden="1" x14ac:dyDescent="0.25">
      <c r="A25" s="374">
        <v>45706</v>
      </c>
      <c r="B25" s="375" t="s">
        <v>5045</v>
      </c>
      <c r="C25" s="375" t="s">
        <v>5125</v>
      </c>
      <c r="D25" s="375" t="s">
        <v>5042</v>
      </c>
      <c r="E25" s="375" t="s">
        <v>5126</v>
      </c>
      <c r="F25" s="375" t="s">
        <v>5127</v>
      </c>
      <c r="G25" s="375" t="s">
        <v>5128</v>
      </c>
      <c r="H25" s="375">
        <v>5000000</v>
      </c>
      <c r="I25" s="375">
        <v>1113.5899999999999</v>
      </c>
      <c r="J25" s="375"/>
      <c r="K25" s="375">
        <v>1113.5899999999999</v>
      </c>
      <c r="L25" s="375" t="s">
        <v>5129</v>
      </c>
      <c r="M25" s="375" t="s">
        <v>5127</v>
      </c>
      <c r="N25" s="375" t="s">
        <v>568</v>
      </c>
      <c r="O25" s="375" t="s">
        <v>568</v>
      </c>
    </row>
    <row r="26" spans="1:15" hidden="1" x14ac:dyDescent="0.25">
      <c r="A26" s="374">
        <v>45705</v>
      </c>
      <c r="B26" s="375" t="s">
        <v>909</v>
      </c>
      <c r="C26" s="375" t="s">
        <v>5130</v>
      </c>
      <c r="D26" s="375" t="s">
        <v>5042</v>
      </c>
      <c r="E26" s="375" t="s">
        <v>5131</v>
      </c>
      <c r="F26" s="375" t="s">
        <v>5132</v>
      </c>
      <c r="G26" s="375" t="s">
        <v>5133</v>
      </c>
      <c r="H26" s="375">
        <v>31090400</v>
      </c>
      <c r="I26" s="375">
        <v>6893.66</v>
      </c>
      <c r="J26" s="375"/>
      <c r="K26" s="375">
        <v>6893.66</v>
      </c>
      <c r="L26" s="375" t="s">
        <v>5134</v>
      </c>
      <c r="M26" s="375" t="s">
        <v>5132</v>
      </c>
      <c r="N26" s="375" t="s">
        <v>568</v>
      </c>
      <c r="O26" s="375" t="s">
        <v>568</v>
      </c>
    </row>
    <row r="27" spans="1:15" hidden="1" x14ac:dyDescent="0.25">
      <c r="A27" s="374">
        <v>45705</v>
      </c>
      <c r="B27" s="375" t="s">
        <v>909</v>
      </c>
      <c r="C27" s="375" t="s">
        <v>5135</v>
      </c>
      <c r="D27" s="375" t="s">
        <v>5042</v>
      </c>
      <c r="E27" s="375" t="s">
        <v>5131</v>
      </c>
      <c r="F27" s="375" t="s">
        <v>5136</v>
      </c>
      <c r="G27" s="375" t="s">
        <v>5137</v>
      </c>
      <c r="H27" s="375">
        <v>400</v>
      </c>
      <c r="I27" s="375">
        <v>0.09</v>
      </c>
      <c r="J27" s="375"/>
      <c r="K27" s="375">
        <v>0.09</v>
      </c>
      <c r="L27" s="375" t="s">
        <v>5138</v>
      </c>
      <c r="M27" s="375" t="s">
        <v>5136</v>
      </c>
      <c r="N27" s="375" t="s">
        <v>568</v>
      </c>
      <c r="O27" s="375" t="s">
        <v>568</v>
      </c>
    </row>
    <row r="28" spans="1:15" hidden="1" x14ac:dyDescent="0.25">
      <c r="A28" s="374">
        <v>45705</v>
      </c>
      <c r="B28" s="375" t="s">
        <v>909</v>
      </c>
      <c r="C28" s="375" t="s">
        <v>5139</v>
      </c>
      <c r="D28" s="375" t="s">
        <v>5042</v>
      </c>
      <c r="E28" s="375" t="s">
        <v>5114</v>
      </c>
      <c r="F28" s="375" t="s">
        <v>5140</v>
      </c>
      <c r="G28" s="375" t="s">
        <v>5141</v>
      </c>
      <c r="H28" s="375">
        <v>4000000</v>
      </c>
      <c r="I28" s="375">
        <v>886.92</v>
      </c>
      <c r="J28" s="375"/>
      <c r="K28" s="375">
        <v>886.92</v>
      </c>
      <c r="L28" s="375" t="s">
        <v>5142</v>
      </c>
      <c r="M28" s="375" t="s">
        <v>5140</v>
      </c>
      <c r="N28" s="375" t="s">
        <v>568</v>
      </c>
      <c r="O28" s="375" t="s">
        <v>568</v>
      </c>
    </row>
    <row r="29" spans="1:15" hidden="1" x14ac:dyDescent="0.25">
      <c r="A29" s="374">
        <v>45698</v>
      </c>
      <c r="B29" s="375" t="s">
        <v>909</v>
      </c>
      <c r="C29" s="375" t="s">
        <v>5143</v>
      </c>
      <c r="D29" s="375" t="s">
        <v>5042</v>
      </c>
      <c r="E29" s="375" t="s">
        <v>5131</v>
      </c>
      <c r="F29" s="375" t="s">
        <v>5144</v>
      </c>
      <c r="G29" s="375" t="s">
        <v>5144</v>
      </c>
      <c r="H29" s="375">
        <v>31090000</v>
      </c>
      <c r="I29" s="375">
        <v>6848.02</v>
      </c>
      <c r="J29" s="375"/>
      <c r="K29" s="375">
        <v>6848.02</v>
      </c>
      <c r="L29" s="375" t="s">
        <v>5145</v>
      </c>
      <c r="M29" s="375" t="s">
        <v>5144</v>
      </c>
      <c r="N29" s="375" t="s">
        <v>568</v>
      </c>
      <c r="O29" s="375" t="s">
        <v>568</v>
      </c>
    </row>
    <row r="30" spans="1:15" hidden="1" x14ac:dyDescent="0.25">
      <c r="A30" s="374">
        <v>45695</v>
      </c>
      <c r="B30" s="375" t="s">
        <v>909</v>
      </c>
      <c r="C30" s="375" t="s">
        <v>5146</v>
      </c>
      <c r="D30" s="375" t="s">
        <v>5042</v>
      </c>
      <c r="E30" s="375" t="s">
        <v>5147</v>
      </c>
      <c r="F30" s="375" t="s">
        <v>5148</v>
      </c>
      <c r="G30" s="375" t="s">
        <v>5148</v>
      </c>
      <c r="H30" s="375">
        <v>250000</v>
      </c>
      <c r="I30" s="375">
        <v>54.7</v>
      </c>
      <c r="J30" s="375"/>
      <c r="K30" s="375">
        <v>54.7</v>
      </c>
      <c r="L30" s="375" t="s">
        <v>5149</v>
      </c>
      <c r="M30" s="375" t="s">
        <v>5148</v>
      </c>
      <c r="N30" s="375" t="s">
        <v>568</v>
      </c>
      <c r="O30" s="375" t="s">
        <v>568</v>
      </c>
    </row>
    <row r="31" spans="1:15" hidden="1" x14ac:dyDescent="0.25">
      <c r="A31" s="374">
        <v>45695</v>
      </c>
      <c r="B31" s="375" t="s">
        <v>909</v>
      </c>
      <c r="C31" s="375" t="s">
        <v>5150</v>
      </c>
      <c r="D31" s="375" t="s">
        <v>5042</v>
      </c>
      <c r="E31" s="375"/>
      <c r="F31" s="375" t="s">
        <v>5151</v>
      </c>
      <c r="G31" s="375" t="s">
        <v>5151</v>
      </c>
      <c r="H31" s="375">
        <v>10000</v>
      </c>
      <c r="I31" s="375">
        <v>2.19</v>
      </c>
      <c r="J31" s="375"/>
      <c r="K31" s="375">
        <v>2.19</v>
      </c>
      <c r="L31" s="375" t="s">
        <v>5152</v>
      </c>
      <c r="M31" s="375" t="s">
        <v>5151</v>
      </c>
      <c r="N31" s="375" t="s">
        <v>568</v>
      </c>
      <c r="O31" s="375" t="s">
        <v>568</v>
      </c>
    </row>
    <row r="32" spans="1:15" hidden="1" x14ac:dyDescent="0.25">
      <c r="A32" s="374">
        <v>45695</v>
      </c>
      <c r="B32" s="375" t="s">
        <v>909</v>
      </c>
      <c r="C32" s="375" t="s">
        <v>5150</v>
      </c>
      <c r="D32" s="375" t="s">
        <v>5042</v>
      </c>
      <c r="E32" s="375"/>
      <c r="F32" s="375" t="s">
        <v>5151</v>
      </c>
      <c r="G32" s="375" t="s">
        <v>5153</v>
      </c>
      <c r="H32" s="375">
        <v>15.53</v>
      </c>
      <c r="I32" s="375"/>
      <c r="J32" s="375"/>
      <c r="K32" s="375"/>
      <c r="L32" s="375" t="s">
        <v>5152</v>
      </c>
      <c r="M32" s="375" t="s">
        <v>5151</v>
      </c>
      <c r="N32" s="375" t="s">
        <v>568</v>
      </c>
      <c r="O32" s="375" t="s">
        <v>568</v>
      </c>
    </row>
    <row r="34" spans="7:9" x14ac:dyDescent="0.25">
      <c r="G34" s="476"/>
      <c r="H34" s="476"/>
      <c r="I34" s="476"/>
    </row>
    <row r="35" spans="7:9" x14ac:dyDescent="0.25">
      <c r="G35" s="449"/>
      <c r="H35" s="450"/>
      <c r="I35" s="450"/>
    </row>
    <row r="36" spans="7:9" x14ac:dyDescent="0.25">
      <c r="G36" s="449"/>
      <c r="H36" s="449"/>
      <c r="I36" s="449"/>
    </row>
    <row r="37" spans="7:9" x14ac:dyDescent="0.25">
      <c r="G37" s="449"/>
      <c r="H37" s="449"/>
      <c r="I37" s="449"/>
    </row>
    <row r="38" spans="7:9" x14ac:dyDescent="0.25">
      <c r="G38" s="449"/>
      <c r="H38" s="449"/>
      <c r="I38" s="449"/>
    </row>
    <row r="39" spans="7:9" x14ac:dyDescent="0.25">
      <c r="G39" s="451"/>
      <c r="H39" s="451"/>
      <c r="I39" s="451"/>
    </row>
    <row r="40" spans="7:9" x14ac:dyDescent="0.25">
      <c r="G40" s="451"/>
      <c r="H40" s="451"/>
      <c r="I40" s="451"/>
    </row>
  </sheetData>
  <autoFilter ref="A3:O32">
    <filterColumn colId="0">
      <filters>
        <dateGroupItem year="2025" month="5" dateTimeGrouping="month"/>
      </filters>
    </filterColumn>
  </autoFilter>
  <mergeCells count="1">
    <mergeCell ref="G34:I3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C000"/>
  </sheetPr>
  <dimension ref="A2:O69"/>
  <sheetViews>
    <sheetView workbookViewId="0">
      <selection activeCell="G15" sqref="G15"/>
    </sheetView>
  </sheetViews>
  <sheetFormatPr defaultColWidth="16.42578125" defaultRowHeight="15" x14ac:dyDescent="0.25"/>
  <cols>
    <col min="1" max="7" width="16.42578125" style="356"/>
    <col min="8" max="8" width="16.85546875" style="356" bestFit="1" customWidth="1"/>
    <col min="9" max="9" width="15.42578125" style="356" customWidth="1"/>
    <col min="10" max="10" width="8.5703125" style="356" customWidth="1"/>
    <col min="11" max="11" width="13.7109375" style="356" customWidth="1"/>
    <col min="12" max="16384" width="16.42578125" style="356"/>
  </cols>
  <sheetData>
    <row r="2" spans="1:15" ht="15.75" x14ac:dyDescent="0.25">
      <c r="H2" s="452">
        <f>SUBTOTAL(9,H4:H69)</f>
        <v>91705296</v>
      </c>
      <c r="I2" s="452">
        <f t="shared" ref="I2:K2" si="0">SUBTOTAL(9,I4:I69)</f>
        <v>20701.46</v>
      </c>
      <c r="J2" s="452">
        <f t="shared" si="0"/>
        <v>0.23</v>
      </c>
      <c r="K2" s="452">
        <f t="shared" si="0"/>
        <v>20701.23</v>
      </c>
    </row>
    <row r="3" spans="1:15" x14ac:dyDescent="0.25">
      <c r="A3" s="360" t="s">
        <v>119</v>
      </c>
      <c r="B3" s="360" t="s">
        <v>517</v>
      </c>
      <c r="C3" s="360" t="s">
        <v>518</v>
      </c>
      <c r="D3" s="360" t="s">
        <v>519</v>
      </c>
      <c r="E3" s="360" t="s">
        <v>520</v>
      </c>
      <c r="F3" s="360" t="s">
        <v>521</v>
      </c>
      <c r="G3" s="360" t="s">
        <v>522</v>
      </c>
      <c r="H3" s="360" t="s">
        <v>528</v>
      </c>
      <c r="I3" s="360" t="s">
        <v>529</v>
      </c>
      <c r="J3" s="360" t="s">
        <v>530</v>
      </c>
      <c r="K3" s="360" t="s">
        <v>531</v>
      </c>
      <c r="L3" s="360" t="s">
        <v>533</v>
      </c>
      <c r="M3" s="360" t="s">
        <v>533</v>
      </c>
      <c r="N3" s="360" t="s">
        <v>534</v>
      </c>
      <c r="O3" s="360" t="s">
        <v>534</v>
      </c>
    </row>
    <row r="4" spans="1:15" x14ac:dyDescent="0.25">
      <c r="A4" s="374">
        <v>45805</v>
      </c>
      <c r="B4" s="375" t="s">
        <v>5154</v>
      </c>
      <c r="C4" s="375" t="s">
        <v>5155</v>
      </c>
      <c r="D4" s="375" t="s">
        <v>5156</v>
      </c>
      <c r="E4" s="375" t="s">
        <v>5157</v>
      </c>
      <c r="F4" s="375" t="s">
        <v>5158</v>
      </c>
      <c r="G4" s="375" t="s">
        <v>5159</v>
      </c>
      <c r="H4" s="375">
        <v>2489511</v>
      </c>
      <c r="I4" s="375">
        <v>561.97</v>
      </c>
      <c r="J4" s="375"/>
      <c r="K4" s="375">
        <v>561.97</v>
      </c>
      <c r="L4" s="375" t="s">
        <v>5160</v>
      </c>
      <c r="M4" s="375" t="s">
        <v>5158</v>
      </c>
      <c r="N4" s="375" t="s">
        <v>568</v>
      </c>
      <c r="O4" s="375" t="s">
        <v>2951</v>
      </c>
    </row>
    <row r="5" spans="1:15" s="370" customFormat="1" x14ac:dyDescent="0.25">
      <c r="A5" s="367">
        <v>45804</v>
      </c>
      <c r="B5" s="366" t="s">
        <v>909</v>
      </c>
      <c r="C5" s="366" t="s">
        <v>5161</v>
      </c>
      <c r="D5" s="366" t="s">
        <v>5156</v>
      </c>
      <c r="E5" s="366" t="s">
        <v>5162</v>
      </c>
      <c r="F5" s="366" t="s">
        <v>5163</v>
      </c>
      <c r="G5" s="366" t="s">
        <v>5164</v>
      </c>
      <c r="H5" s="366">
        <v>638000</v>
      </c>
      <c r="I5" s="366">
        <v>143.69</v>
      </c>
      <c r="J5" s="366"/>
      <c r="K5" s="366">
        <v>143.69</v>
      </c>
      <c r="L5" s="366" t="s">
        <v>5165</v>
      </c>
      <c r="M5" s="366" t="s">
        <v>5163</v>
      </c>
      <c r="N5" s="366" t="s">
        <v>568</v>
      </c>
      <c r="O5" s="373" t="s">
        <v>5035</v>
      </c>
    </row>
    <row r="6" spans="1:15" s="370" customFormat="1" x14ac:dyDescent="0.25">
      <c r="A6" s="367">
        <v>45804</v>
      </c>
      <c r="B6" s="366" t="s">
        <v>5154</v>
      </c>
      <c r="C6" s="366" t="s">
        <v>5166</v>
      </c>
      <c r="D6" s="366" t="s">
        <v>5156</v>
      </c>
      <c r="E6" s="366" t="s">
        <v>5162</v>
      </c>
      <c r="F6" s="366" t="s">
        <v>5167</v>
      </c>
      <c r="G6" s="366" t="s">
        <v>5168</v>
      </c>
      <c r="H6" s="366">
        <v>12760000</v>
      </c>
      <c r="I6" s="366">
        <v>2873.87</v>
      </c>
      <c r="J6" s="366"/>
      <c r="K6" s="366">
        <v>2873.87</v>
      </c>
      <c r="L6" s="366" t="s">
        <v>5169</v>
      </c>
      <c r="M6" s="366" t="s">
        <v>5167</v>
      </c>
      <c r="N6" s="366" t="s">
        <v>568</v>
      </c>
      <c r="O6" s="380" t="s">
        <v>2948</v>
      </c>
    </row>
    <row r="7" spans="1:15" s="370" customFormat="1" x14ac:dyDescent="0.25">
      <c r="A7" s="383">
        <v>45796</v>
      </c>
      <c r="B7" s="380" t="s">
        <v>5154</v>
      </c>
      <c r="C7" s="380" t="s">
        <v>5170</v>
      </c>
      <c r="D7" s="380" t="s">
        <v>5156</v>
      </c>
      <c r="E7" s="380" t="s">
        <v>5171</v>
      </c>
      <c r="F7" s="380" t="s">
        <v>418</v>
      </c>
      <c r="G7" s="380" t="s">
        <v>5172</v>
      </c>
      <c r="H7" s="380">
        <v>600000</v>
      </c>
      <c r="I7" s="380">
        <v>135.44</v>
      </c>
      <c r="J7" s="380"/>
      <c r="K7" s="380">
        <v>135.44</v>
      </c>
      <c r="L7" s="380" t="s">
        <v>5173</v>
      </c>
      <c r="M7" s="380" t="s">
        <v>418</v>
      </c>
      <c r="N7" s="380" t="s">
        <v>568</v>
      </c>
      <c r="O7" s="380" t="s">
        <v>2939</v>
      </c>
    </row>
    <row r="8" spans="1:15" s="370" customFormat="1" x14ac:dyDescent="0.25">
      <c r="A8" s="383">
        <v>45796</v>
      </c>
      <c r="B8" s="380" t="s">
        <v>909</v>
      </c>
      <c r="C8" s="380" t="s">
        <v>5174</v>
      </c>
      <c r="D8" s="380" t="s">
        <v>5156</v>
      </c>
      <c r="E8" s="380"/>
      <c r="F8" s="380" t="s">
        <v>5175</v>
      </c>
      <c r="G8" s="380" t="s">
        <v>5175</v>
      </c>
      <c r="H8" s="380">
        <v>61880</v>
      </c>
      <c r="I8" s="380">
        <v>13.97</v>
      </c>
      <c r="J8" s="380"/>
      <c r="K8" s="380">
        <v>13.97</v>
      </c>
      <c r="L8" s="380" t="s">
        <v>5176</v>
      </c>
      <c r="M8" s="380" t="s">
        <v>5175</v>
      </c>
      <c r="N8" s="380" t="s">
        <v>568</v>
      </c>
      <c r="O8" s="380" t="s">
        <v>2939</v>
      </c>
    </row>
    <row r="9" spans="1:15" s="370" customFormat="1" x14ac:dyDescent="0.25">
      <c r="A9" s="383">
        <v>45794</v>
      </c>
      <c r="B9" s="380" t="s">
        <v>5154</v>
      </c>
      <c r="C9" s="380" t="s">
        <v>5177</v>
      </c>
      <c r="D9" s="376" t="s">
        <v>5156</v>
      </c>
      <c r="E9" s="380" t="s">
        <v>5055</v>
      </c>
      <c r="F9" s="380" t="s">
        <v>5060</v>
      </c>
      <c r="G9" s="380" t="s">
        <v>5178</v>
      </c>
      <c r="H9" s="380">
        <v>57000000</v>
      </c>
      <c r="I9" s="380">
        <v>12866.82</v>
      </c>
      <c r="J9" s="380"/>
      <c r="K9" s="380">
        <v>12866.82</v>
      </c>
      <c r="L9" s="380" t="s">
        <v>5179</v>
      </c>
      <c r="M9" s="380" t="s">
        <v>5060</v>
      </c>
      <c r="N9" s="380" t="s">
        <v>568</v>
      </c>
      <c r="O9" s="380" t="s">
        <v>2939</v>
      </c>
    </row>
    <row r="10" spans="1:15" s="370" customFormat="1" x14ac:dyDescent="0.25">
      <c r="A10" s="367">
        <v>45793</v>
      </c>
      <c r="B10" s="366" t="s">
        <v>909</v>
      </c>
      <c r="C10" s="366" t="s">
        <v>5180</v>
      </c>
      <c r="D10" s="366" t="s">
        <v>5156</v>
      </c>
      <c r="E10" s="366"/>
      <c r="F10" s="366" t="s">
        <v>5181</v>
      </c>
      <c r="G10" s="366" t="s">
        <v>5181</v>
      </c>
      <c r="H10" s="366">
        <v>419126</v>
      </c>
      <c r="I10" s="366">
        <v>94.61</v>
      </c>
      <c r="J10" s="366"/>
      <c r="K10" s="366">
        <v>94.61</v>
      </c>
      <c r="L10" s="366" t="s">
        <v>5182</v>
      </c>
      <c r="M10" s="366" t="s">
        <v>5181</v>
      </c>
      <c r="N10" s="366" t="s">
        <v>568</v>
      </c>
      <c r="O10" s="380" t="s">
        <v>2939</v>
      </c>
    </row>
    <row r="11" spans="1:15" x14ac:dyDescent="0.25">
      <c r="A11" s="374">
        <v>45792</v>
      </c>
      <c r="B11" s="375" t="s">
        <v>909</v>
      </c>
      <c r="C11" s="375" t="s">
        <v>5183</v>
      </c>
      <c r="D11" s="375" t="s">
        <v>5156</v>
      </c>
      <c r="E11" s="375" t="s">
        <v>5157</v>
      </c>
      <c r="F11" s="375" t="s">
        <v>5184</v>
      </c>
      <c r="G11" s="375" t="s">
        <v>5184</v>
      </c>
      <c r="H11" s="375">
        <v>586000</v>
      </c>
      <c r="I11" s="375">
        <v>131.83000000000001</v>
      </c>
      <c r="J11" s="375"/>
      <c r="K11" s="375">
        <v>131.83000000000001</v>
      </c>
      <c r="L11" s="375" t="s">
        <v>5185</v>
      </c>
      <c r="M11" s="375" t="s">
        <v>5184</v>
      </c>
      <c r="N11" s="375" t="s">
        <v>568</v>
      </c>
      <c r="O11" s="375" t="s">
        <v>2939</v>
      </c>
    </row>
    <row r="12" spans="1:15" x14ac:dyDescent="0.25">
      <c r="A12" s="374">
        <v>45792</v>
      </c>
      <c r="B12" s="375" t="s">
        <v>909</v>
      </c>
      <c r="C12" s="375" t="s">
        <v>910</v>
      </c>
      <c r="D12" s="375" t="s">
        <v>5156</v>
      </c>
      <c r="E12" s="375" t="s">
        <v>420</v>
      </c>
      <c r="F12" s="375" t="s">
        <v>911</v>
      </c>
      <c r="G12" s="375" t="s">
        <v>911</v>
      </c>
      <c r="H12" s="375">
        <v>6850000</v>
      </c>
      <c r="I12" s="375">
        <v>1546.28</v>
      </c>
      <c r="J12" s="375"/>
      <c r="K12" s="375">
        <v>1546.28</v>
      </c>
      <c r="L12" s="375" t="s">
        <v>912</v>
      </c>
      <c r="M12" s="375" t="s">
        <v>911</v>
      </c>
      <c r="N12" s="375" t="s">
        <v>568</v>
      </c>
      <c r="O12" s="375" t="s">
        <v>2939</v>
      </c>
    </row>
    <row r="13" spans="1:15" x14ac:dyDescent="0.25">
      <c r="A13" s="374">
        <v>45789</v>
      </c>
      <c r="B13" s="375" t="s">
        <v>5154</v>
      </c>
      <c r="C13" s="375" t="s">
        <v>5186</v>
      </c>
      <c r="D13" s="375" t="s">
        <v>5156</v>
      </c>
      <c r="E13" s="375" t="s">
        <v>5187</v>
      </c>
      <c r="F13" s="375" t="s">
        <v>5188</v>
      </c>
      <c r="G13" s="375" t="s">
        <v>5189</v>
      </c>
      <c r="H13" s="375">
        <v>4408000</v>
      </c>
      <c r="I13" s="375">
        <v>999.55</v>
      </c>
      <c r="J13" s="375"/>
      <c r="K13" s="375">
        <v>999.55</v>
      </c>
      <c r="L13" s="375" t="s">
        <v>5190</v>
      </c>
      <c r="M13" s="375" t="s">
        <v>5188</v>
      </c>
      <c r="N13" s="375" t="s">
        <v>568</v>
      </c>
      <c r="O13" s="375" t="s">
        <v>2951</v>
      </c>
    </row>
    <row r="14" spans="1:15" x14ac:dyDescent="0.25">
      <c r="A14" s="374">
        <v>45784</v>
      </c>
      <c r="B14" s="375" t="s">
        <v>909</v>
      </c>
      <c r="C14" s="375" t="s">
        <v>5191</v>
      </c>
      <c r="D14" s="375" t="s">
        <v>5156</v>
      </c>
      <c r="E14" s="375"/>
      <c r="F14" s="375" t="s">
        <v>5192</v>
      </c>
      <c r="G14" s="375" t="s">
        <v>5192</v>
      </c>
      <c r="H14" s="375">
        <v>729300</v>
      </c>
      <c r="I14" s="375">
        <v>165</v>
      </c>
      <c r="J14" s="375"/>
      <c r="K14" s="375">
        <v>165</v>
      </c>
      <c r="L14" s="375" t="s">
        <v>5193</v>
      </c>
      <c r="M14" s="375" t="s">
        <v>5192</v>
      </c>
      <c r="N14" s="375" t="s">
        <v>568</v>
      </c>
      <c r="O14" s="375" t="s">
        <v>2939</v>
      </c>
    </row>
    <row r="15" spans="1:15" x14ac:dyDescent="0.25">
      <c r="A15" s="374">
        <v>45783</v>
      </c>
      <c r="B15" s="375" t="s">
        <v>909</v>
      </c>
      <c r="C15" s="375" t="s">
        <v>5194</v>
      </c>
      <c r="D15" s="375" t="s">
        <v>5156</v>
      </c>
      <c r="E15" s="375"/>
      <c r="F15" s="375" t="s">
        <v>5195</v>
      </c>
      <c r="G15" s="375" t="s">
        <v>5196</v>
      </c>
      <c r="H15" s="375">
        <v>-1000</v>
      </c>
      <c r="I15" s="375"/>
      <c r="J15" s="375">
        <v>0.23</v>
      </c>
      <c r="K15" s="375">
        <v>-0.23</v>
      </c>
      <c r="L15" s="375" t="s">
        <v>5197</v>
      </c>
      <c r="M15" s="375" t="s">
        <v>5195</v>
      </c>
      <c r="N15" s="375" t="s">
        <v>568</v>
      </c>
      <c r="O15" s="375" t="s">
        <v>5036</v>
      </c>
    </row>
    <row r="16" spans="1:15" x14ac:dyDescent="0.25">
      <c r="A16" s="374">
        <v>45782</v>
      </c>
      <c r="B16" s="375" t="s">
        <v>909</v>
      </c>
      <c r="C16" s="375" t="s">
        <v>5198</v>
      </c>
      <c r="D16" s="375" t="s">
        <v>5156</v>
      </c>
      <c r="E16" s="375"/>
      <c r="F16" s="375" t="s">
        <v>5199</v>
      </c>
      <c r="G16" s="375" t="s">
        <v>5199</v>
      </c>
      <c r="H16" s="375">
        <v>101579</v>
      </c>
      <c r="I16" s="375">
        <v>22.98</v>
      </c>
      <c r="J16" s="375"/>
      <c r="K16" s="375">
        <v>22.98</v>
      </c>
      <c r="L16" s="375" t="s">
        <v>5200</v>
      </c>
      <c r="M16" s="375" t="s">
        <v>5199</v>
      </c>
      <c r="N16" s="375" t="s">
        <v>568</v>
      </c>
      <c r="O16" s="375" t="s">
        <v>2939</v>
      </c>
    </row>
    <row r="17" spans="1:15" x14ac:dyDescent="0.25">
      <c r="A17" s="374">
        <v>45782</v>
      </c>
      <c r="B17" s="375" t="s">
        <v>909</v>
      </c>
      <c r="C17" s="375" t="s">
        <v>5201</v>
      </c>
      <c r="D17" s="375" t="s">
        <v>5156</v>
      </c>
      <c r="E17" s="375" t="s">
        <v>5202</v>
      </c>
      <c r="F17" s="375" t="s">
        <v>5203</v>
      </c>
      <c r="G17" s="375" t="s">
        <v>5203</v>
      </c>
      <c r="H17" s="375">
        <v>241100</v>
      </c>
      <c r="I17" s="375">
        <v>54.55</v>
      </c>
      <c r="J17" s="375"/>
      <c r="K17" s="375">
        <v>54.55</v>
      </c>
      <c r="L17" s="375" t="s">
        <v>5204</v>
      </c>
      <c r="M17" s="375" t="s">
        <v>5203</v>
      </c>
      <c r="N17" s="375" t="s">
        <v>568</v>
      </c>
      <c r="O17" s="373" t="s">
        <v>5035</v>
      </c>
    </row>
    <row r="18" spans="1:15" x14ac:dyDescent="0.25">
      <c r="A18" s="374">
        <v>45782</v>
      </c>
      <c r="B18" s="375" t="s">
        <v>909</v>
      </c>
      <c r="C18" s="375" t="s">
        <v>5205</v>
      </c>
      <c r="D18" s="375" t="s">
        <v>5156</v>
      </c>
      <c r="E18" s="375" t="s">
        <v>5202</v>
      </c>
      <c r="F18" s="375" t="s">
        <v>5206</v>
      </c>
      <c r="G18" s="375" t="s">
        <v>5206</v>
      </c>
      <c r="H18" s="375">
        <v>4821800</v>
      </c>
      <c r="I18" s="375">
        <v>1090.9000000000001</v>
      </c>
      <c r="J18" s="375"/>
      <c r="K18" s="375">
        <v>1090.9000000000001</v>
      </c>
      <c r="L18" s="375" t="s">
        <v>5207</v>
      </c>
      <c r="M18" s="375" t="s">
        <v>5206</v>
      </c>
      <c r="N18" s="375" t="s">
        <v>568</v>
      </c>
      <c r="O18" s="375" t="s">
        <v>2948</v>
      </c>
    </row>
    <row r="19" spans="1:15" hidden="1" x14ac:dyDescent="0.25">
      <c r="A19" s="374">
        <v>45777</v>
      </c>
      <c r="B19" s="375" t="s">
        <v>5154</v>
      </c>
      <c r="C19" s="375" t="s">
        <v>5208</v>
      </c>
      <c r="D19" s="375" t="s">
        <v>5156</v>
      </c>
      <c r="E19" s="375" t="s">
        <v>5064</v>
      </c>
      <c r="F19" s="375" t="s">
        <v>5065</v>
      </c>
      <c r="G19" s="375" t="s">
        <v>5209</v>
      </c>
      <c r="H19" s="375">
        <v>22000000</v>
      </c>
      <c r="I19" s="375">
        <v>4966.1400000000003</v>
      </c>
      <c r="J19" s="375"/>
      <c r="K19" s="375">
        <v>4966.1400000000003</v>
      </c>
      <c r="L19" s="375" t="s">
        <v>5210</v>
      </c>
      <c r="M19" s="375" t="s">
        <v>5065</v>
      </c>
      <c r="N19" s="375" t="s">
        <v>568</v>
      </c>
      <c r="O19" s="375" t="s">
        <v>568</v>
      </c>
    </row>
    <row r="20" spans="1:15" hidden="1" x14ac:dyDescent="0.25">
      <c r="A20" s="374">
        <v>45777</v>
      </c>
      <c r="B20" s="375" t="s">
        <v>909</v>
      </c>
      <c r="C20" s="375" t="s">
        <v>5211</v>
      </c>
      <c r="D20" s="375" t="s">
        <v>5156</v>
      </c>
      <c r="E20" s="375" t="s">
        <v>5212</v>
      </c>
      <c r="F20" s="375" t="s">
        <v>5213</v>
      </c>
      <c r="G20" s="375" t="s">
        <v>5213</v>
      </c>
      <c r="H20" s="375">
        <v>324808</v>
      </c>
      <c r="I20" s="375">
        <v>73.319999999999993</v>
      </c>
      <c r="J20" s="375"/>
      <c r="K20" s="375">
        <v>73.319999999999993</v>
      </c>
      <c r="L20" s="375" t="s">
        <v>5214</v>
      </c>
      <c r="M20" s="375" t="s">
        <v>5213</v>
      </c>
      <c r="N20" s="375" t="s">
        <v>568</v>
      </c>
      <c r="O20" s="375" t="s">
        <v>568</v>
      </c>
    </row>
    <row r="21" spans="1:15" hidden="1" x14ac:dyDescent="0.25">
      <c r="A21" s="374">
        <v>45776</v>
      </c>
      <c r="B21" s="375" t="s">
        <v>5154</v>
      </c>
      <c r="C21" s="375" t="s">
        <v>5215</v>
      </c>
      <c r="D21" s="375" t="s">
        <v>5156</v>
      </c>
      <c r="E21" s="375" t="s">
        <v>5216</v>
      </c>
      <c r="F21" s="375" t="s">
        <v>418</v>
      </c>
      <c r="G21" s="375" t="s">
        <v>5217</v>
      </c>
      <c r="H21" s="375">
        <v>1600000</v>
      </c>
      <c r="I21" s="375">
        <v>361.17</v>
      </c>
      <c r="J21" s="375"/>
      <c r="K21" s="375">
        <v>361.17</v>
      </c>
      <c r="L21" s="375" t="s">
        <v>5218</v>
      </c>
      <c r="M21" s="375" t="s">
        <v>418</v>
      </c>
      <c r="N21" s="375" t="s">
        <v>568</v>
      </c>
      <c r="O21" s="375" t="s">
        <v>568</v>
      </c>
    </row>
    <row r="22" spans="1:15" hidden="1" x14ac:dyDescent="0.25">
      <c r="A22" s="374">
        <v>45776</v>
      </c>
      <c r="B22" s="375" t="s">
        <v>909</v>
      </c>
      <c r="C22" s="375" t="s">
        <v>5219</v>
      </c>
      <c r="D22" s="375" t="s">
        <v>5156</v>
      </c>
      <c r="E22" s="375"/>
      <c r="F22" s="375" t="s">
        <v>5220</v>
      </c>
      <c r="G22" s="375" t="s">
        <v>5220</v>
      </c>
      <c r="H22" s="375">
        <v>489400</v>
      </c>
      <c r="I22" s="375">
        <v>110.47</v>
      </c>
      <c r="J22" s="375"/>
      <c r="K22" s="375">
        <v>110.47</v>
      </c>
      <c r="L22" s="375" t="s">
        <v>5221</v>
      </c>
      <c r="M22" s="375" t="s">
        <v>5220</v>
      </c>
      <c r="N22" s="375" t="s">
        <v>568</v>
      </c>
      <c r="O22" s="375" t="s">
        <v>568</v>
      </c>
    </row>
    <row r="23" spans="1:15" hidden="1" x14ac:dyDescent="0.25">
      <c r="A23" s="374">
        <v>45776</v>
      </c>
      <c r="B23" s="375" t="s">
        <v>909</v>
      </c>
      <c r="C23" s="375" t="s">
        <v>5222</v>
      </c>
      <c r="D23" s="375" t="s">
        <v>5156</v>
      </c>
      <c r="E23" s="375" t="s">
        <v>5223</v>
      </c>
      <c r="F23" s="375" t="s">
        <v>5224</v>
      </c>
      <c r="G23" s="375" t="s">
        <v>5225</v>
      </c>
      <c r="H23" s="375">
        <v>3828000</v>
      </c>
      <c r="I23" s="375">
        <v>864.11</v>
      </c>
      <c r="J23" s="375"/>
      <c r="K23" s="375">
        <v>864.11</v>
      </c>
      <c r="L23" s="375" t="s">
        <v>5226</v>
      </c>
      <c r="M23" s="375" t="s">
        <v>5224</v>
      </c>
      <c r="N23" s="375" t="s">
        <v>568</v>
      </c>
      <c r="O23" s="375" t="s">
        <v>568</v>
      </c>
    </row>
    <row r="24" spans="1:15" hidden="1" x14ac:dyDescent="0.25">
      <c r="A24" s="374">
        <v>45776</v>
      </c>
      <c r="B24" s="375" t="s">
        <v>909</v>
      </c>
      <c r="C24" s="375" t="s">
        <v>5227</v>
      </c>
      <c r="D24" s="375" t="s">
        <v>5156</v>
      </c>
      <c r="E24" s="375" t="s">
        <v>420</v>
      </c>
      <c r="F24" s="375" t="s">
        <v>5228</v>
      </c>
      <c r="G24" s="375" t="s">
        <v>5229</v>
      </c>
      <c r="H24" s="375">
        <v>6380000</v>
      </c>
      <c r="I24" s="375">
        <v>1440.18</v>
      </c>
      <c r="J24" s="375"/>
      <c r="K24" s="375">
        <v>1440.18</v>
      </c>
      <c r="L24" s="375" t="s">
        <v>5230</v>
      </c>
      <c r="M24" s="375" t="s">
        <v>5228</v>
      </c>
      <c r="N24" s="375" t="s">
        <v>568</v>
      </c>
      <c r="O24" s="375" t="s">
        <v>568</v>
      </c>
    </row>
    <row r="25" spans="1:15" hidden="1" x14ac:dyDescent="0.25">
      <c r="A25" s="374">
        <v>45776</v>
      </c>
      <c r="B25" s="375" t="s">
        <v>909</v>
      </c>
      <c r="C25" s="375" t="s">
        <v>5231</v>
      </c>
      <c r="D25" s="375" t="s">
        <v>5156</v>
      </c>
      <c r="E25" s="375" t="s">
        <v>5157</v>
      </c>
      <c r="F25" s="375" t="s">
        <v>5232</v>
      </c>
      <c r="G25" s="375" t="s">
        <v>5233</v>
      </c>
      <c r="H25" s="375">
        <v>2489511</v>
      </c>
      <c r="I25" s="375">
        <v>561.97</v>
      </c>
      <c r="J25" s="375"/>
      <c r="K25" s="375">
        <v>561.97</v>
      </c>
      <c r="L25" s="375" t="s">
        <v>5234</v>
      </c>
      <c r="M25" s="375" t="s">
        <v>5232</v>
      </c>
      <c r="N25" s="375" t="s">
        <v>568</v>
      </c>
      <c r="O25" s="375" t="s">
        <v>568</v>
      </c>
    </row>
    <row r="26" spans="1:15" hidden="1" x14ac:dyDescent="0.25">
      <c r="A26" s="374">
        <v>45772</v>
      </c>
      <c r="B26" s="375" t="s">
        <v>5154</v>
      </c>
      <c r="C26" s="375" t="s">
        <v>5235</v>
      </c>
      <c r="D26" s="375" t="s">
        <v>5156</v>
      </c>
      <c r="E26" s="375" t="s">
        <v>5236</v>
      </c>
      <c r="F26" s="375" t="s">
        <v>5237</v>
      </c>
      <c r="G26" s="375" t="s">
        <v>5238</v>
      </c>
      <c r="H26" s="375">
        <v>59000000</v>
      </c>
      <c r="I26" s="375">
        <v>13318.28</v>
      </c>
      <c r="J26" s="375"/>
      <c r="K26" s="375">
        <v>13318.28</v>
      </c>
      <c r="L26" s="375" t="s">
        <v>5239</v>
      </c>
      <c r="M26" s="375" t="s">
        <v>5237</v>
      </c>
      <c r="N26" s="375" t="s">
        <v>568</v>
      </c>
      <c r="O26" s="375" t="s">
        <v>568</v>
      </c>
    </row>
    <row r="27" spans="1:15" hidden="1" x14ac:dyDescent="0.25">
      <c r="A27" s="374">
        <v>45772</v>
      </c>
      <c r="B27" s="375" t="s">
        <v>909</v>
      </c>
      <c r="C27" s="375" t="s">
        <v>5240</v>
      </c>
      <c r="D27" s="375" t="s">
        <v>5156</v>
      </c>
      <c r="E27" s="375" t="s">
        <v>5241</v>
      </c>
      <c r="F27" s="375" t="s">
        <v>5242</v>
      </c>
      <c r="G27" s="375" t="s">
        <v>5242</v>
      </c>
      <c r="H27" s="375">
        <v>8569500</v>
      </c>
      <c r="I27" s="375">
        <v>1934.42</v>
      </c>
      <c r="J27" s="375"/>
      <c r="K27" s="375">
        <v>1934.42</v>
      </c>
      <c r="L27" s="375" t="s">
        <v>5243</v>
      </c>
      <c r="M27" s="375" t="s">
        <v>5242</v>
      </c>
      <c r="N27" s="375" t="s">
        <v>568</v>
      </c>
      <c r="O27" s="375" t="s">
        <v>568</v>
      </c>
    </row>
    <row r="28" spans="1:15" hidden="1" x14ac:dyDescent="0.25">
      <c r="A28" s="374">
        <v>45771</v>
      </c>
      <c r="B28" s="375" t="s">
        <v>5154</v>
      </c>
      <c r="C28" s="375" t="s">
        <v>5244</v>
      </c>
      <c r="D28" s="375" t="s">
        <v>5156</v>
      </c>
      <c r="E28" s="375" t="s">
        <v>5236</v>
      </c>
      <c r="F28" s="375" t="s">
        <v>5237</v>
      </c>
      <c r="G28" s="375" t="s">
        <v>5245</v>
      </c>
      <c r="H28" s="375">
        <v>60000000</v>
      </c>
      <c r="I28" s="375">
        <v>13544.02</v>
      </c>
      <c r="J28" s="375"/>
      <c r="K28" s="375">
        <v>13544.02</v>
      </c>
      <c r="L28" s="375" t="s">
        <v>5246</v>
      </c>
      <c r="M28" s="375" t="s">
        <v>5237</v>
      </c>
      <c r="N28" s="375" t="s">
        <v>568</v>
      </c>
      <c r="O28" s="375" t="s">
        <v>568</v>
      </c>
    </row>
    <row r="29" spans="1:15" hidden="1" x14ac:dyDescent="0.25">
      <c r="A29" s="374">
        <v>45770</v>
      </c>
      <c r="B29" s="375" t="s">
        <v>5154</v>
      </c>
      <c r="C29" s="375" t="s">
        <v>5247</v>
      </c>
      <c r="D29" s="375" t="s">
        <v>5156</v>
      </c>
      <c r="E29" s="375" t="s">
        <v>5236</v>
      </c>
      <c r="F29" s="375" t="s">
        <v>5237</v>
      </c>
      <c r="G29" s="375" t="s">
        <v>5248</v>
      </c>
      <c r="H29" s="375">
        <v>2000000</v>
      </c>
      <c r="I29" s="375">
        <v>451.47</v>
      </c>
      <c r="J29" s="375"/>
      <c r="K29" s="375">
        <v>451.47</v>
      </c>
      <c r="L29" s="375" t="s">
        <v>5249</v>
      </c>
      <c r="M29" s="375" t="s">
        <v>5237</v>
      </c>
      <c r="N29" s="375" t="s">
        <v>568</v>
      </c>
      <c r="O29" s="375" t="s">
        <v>568</v>
      </c>
    </row>
    <row r="30" spans="1:15" hidden="1" x14ac:dyDescent="0.25">
      <c r="A30" s="374">
        <v>45770</v>
      </c>
      <c r="B30" s="375" t="s">
        <v>5154</v>
      </c>
      <c r="C30" s="375" t="s">
        <v>5250</v>
      </c>
      <c r="D30" s="375" t="s">
        <v>5156</v>
      </c>
      <c r="E30" s="375" t="s">
        <v>5251</v>
      </c>
      <c r="F30" s="375" t="s">
        <v>5252</v>
      </c>
      <c r="G30" s="375" t="s">
        <v>5253</v>
      </c>
      <c r="H30" s="375">
        <v>9000000</v>
      </c>
      <c r="I30" s="375">
        <v>2031.6</v>
      </c>
      <c r="J30" s="375"/>
      <c r="K30" s="375">
        <v>2031.6</v>
      </c>
      <c r="L30" s="375" t="s">
        <v>5254</v>
      </c>
      <c r="M30" s="375" t="s">
        <v>5252</v>
      </c>
      <c r="N30" s="375" t="s">
        <v>568</v>
      </c>
      <c r="O30" s="375" t="s">
        <v>568</v>
      </c>
    </row>
    <row r="31" spans="1:15" hidden="1" x14ac:dyDescent="0.25">
      <c r="A31" s="374">
        <v>45769</v>
      </c>
      <c r="B31" s="375" t="s">
        <v>909</v>
      </c>
      <c r="C31" s="375" t="s">
        <v>5255</v>
      </c>
      <c r="D31" s="375" t="s">
        <v>5156</v>
      </c>
      <c r="E31" s="375" t="s">
        <v>5256</v>
      </c>
      <c r="F31" s="375" t="s">
        <v>5257</v>
      </c>
      <c r="G31" s="375" t="s">
        <v>5257</v>
      </c>
      <c r="H31" s="375">
        <v>6272000</v>
      </c>
      <c r="I31" s="375">
        <v>1415.8</v>
      </c>
      <c r="J31" s="375"/>
      <c r="K31" s="375">
        <v>1415.8</v>
      </c>
      <c r="L31" s="375" t="s">
        <v>5258</v>
      </c>
      <c r="M31" s="375" t="s">
        <v>5257</v>
      </c>
      <c r="N31" s="375" t="s">
        <v>568</v>
      </c>
      <c r="O31" s="375" t="s">
        <v>568</v>
      </c>
    </row>
    <row r="32" spans="1:15" hidden="1" x14ac:dyDescent="0.25">
      <c r="A32" s="374">
        <v>45754</v>
      </c>
      <c r="B32" s="375" t="s">
        <v>909</v>
      </c>
      <c r="C32" s="375" t="s">
        <v>5259</v>
      </c>
      <c r="D32" s="375" t="s">
        <v>5156</v>
      </c>
      <c r="E32" s="375"/>
      <c r="F32" s="375" t="s">
        <v>5260</v>
      </c>
      <c r="G32" s="375" t="s">
        <v>5261</v>
      </c>
      <c r="H32" s="375">
        <v>-1000</v>
      </c>
      <c r="I32" s="375"/>
      <c r="J32" s="375">
        <v>0.22</v>
      </c>
      <c r="K32" s="375">
        <v>-0.22</v>
      </c>
      <c r="L32" s="375" t="s">
        <v>5262</v>
      </c>
      <c r="M32" s="375" t="s">
        <v>5260</v>
      </c>
      <c r="N32" s="375" t="s">
        <v>568</v>
      </c>
      <c r="O32" s="375" t="s">
        <v>568</v>
      </c>
    </row>
    <row r="33" spans="1:15" hidden="1" x14ac:dyDescent="0.25">
      <c r="A33" s="374">
        <v>45751</v>
      </c>
      <c r="B33" s="375" t="s">
        <v>909</v>
      </c>
      <c r="C33" s="375" t="s">
        <v>5263</v>
      </c>
      <c r="D33" s="375" t="s">
        <v>5156</v>
      </c>
      <c r="E33" s="375"/>
      <c r="F33" s="375" t="s">
        <v>5264</v>
      </c>
      <c r="G33" s="375" t="s">
        <v>5265</v>
      </c>
      <c r="H33" s="375">
        <v>272000</v>
      </c>
      <c r="I33" s="375">
        <v>60.99</v>
      </c>
      <c r="J33" s="375"/>
      <c r="K33" s="375">
        <v>60.99</v>
      </c>
      <c r="L33" s="375" t="s">
        <v>5266</v>
      </c>
      <c r="M33" s="375" t="s">
        <v>5264</v>
      </c>
      <c r="N33" s="375" t="s">
        <v>568</v>
      </c>
      <c r="O33" s="375" t="s">
        <v>568</v>
      </c>
    </row>
    <row r="34" spans="1:15" hidden="1" x14ac:dyDescent="0.25">
      <c r="A34" s="374">
        <v>45751</v>
      </c>
      <c r="B34" s="375" t="s">
        <v>909</v>
      </c>
      <c r="C34" s="375" t="s">
        <v>5267</v>
      </c>
      <c r="D34" s="375" t="s">
        <v>5156</v>
      </c>
      <c r="E34" s="375" t="s">
        <v>5268</v>
      </c>
      <c r="F34" s="375" t="s">
        <v>5269</v>
      </c>
      <c r="G34" s="375" t="s">
        <v>5269</v>
      </c>
      <c r="H34" s="375">
        <v>915000</v>
      </c>
      <c r="I34" s="375">
        <v>205.16</v>
      </c>
      <c r="J34" s="375"/>
      <c r="K34" s="375">
        <v>205.16</v>
      </c>
      <c r="L34" s="375" t="s">
        <v>5270</v>
      </c>
      <c r="M34" s="375" t="s">
        <v>5269</v>
      </c>
      <c r="N34" s="375" t="s">
        <v>568</v>
      </c>
      <c r="O34" s="375" t="s">
        <v>568</v>
      </c>
    </row>
    <row r="35" spans="1:15" hidden="1" x14ac:dyDescent="0.25">
      <c r="A35" s="374">
        <v>45751</v>
      </c>
      <c r="B35" s="375" t="s">
        <v>909</v>
      </c>
      <c r="C35" s="375" t="s">
        <v>5271</v>
      </c>
      <c r="D35" s="375" t="s">
        <v>5156</v>
      </c>
      <c r="E35" s="375" t="s">
        <v>5268</v>
      </c>
      <c r="F35" s="375" t="s">
        <v>5272</v>
      </c>
      <c r="G35" s="375" t="s">
        <v>5273</v>
      </c>
      <c r="H35" s="375">
        <v>16100000</v>
      </c>
      <c r="I35" s="375">
        <v>3609.87</v>
      </c>
      <c r="J35" s="375"/>
      <c r="K35" s="375">
        <v>3609.87</v>
      </c>
      <c r="L35" s="375" t="s">
        <v>5274</v>
      </c>
      <c r="M35" s="375" t="s">
        <v>5272</v>
      </c>
      <c r="N35" s="375" t="s">
        <v>568</v>
      </c>
      <c r="O35" s="375" t="s">
        <v>568</v>
      </c>
    </row>
    <row r="36" spans="1:15" hidden="1" x14ac:dyDescent="0.25">
      <c r="A36" s="374">
        <v>45751</v>
      </c>
      <c r="B36" s="375" t="s">
        <v>909</v>
      </c>
      <c r="C36" s="375" t="s">
        <v>5275</v>
      </c>
      <c r="D36" s="375" t="s">
        <v>5156</v>
      </c>
      <c r="E36" s="375" t="s">
        <v>5202</v>
      </c>
      <c r="F36" s="375" t="s">
        <v>5276</v>
      </c>
      <c r="G36" s="375" t="s">
        <v>5277</v>
      </c>
      <c r="H36" s="375">
        <v>4000000</v>
      </c>
      <c r="I36" s="375">
        <v>896.86</v>
      </c>
      <c r="J36" s="375"/>
      <c r="K36" s="375">
        <v>896.86</v>
      </c>
      <c r="L36" s="375" t="s">
        <v>5278</v>
      </c>
      <c r="M36" s="375" t="s">
        <v>5276</v>
      </c>
      <c r="N36" s="375" t="s">
        <v>568</v>
      </c>
      <c r="O36" s="375" t="s">
        <v>568</v>
      </c>
    </row>
    <row r="37" spans="1:15" hidden="1" x14ac:dyDescent="0.25">
      <c r="A37" s="374">
        <v>45750</v>
      </c>
      <c r="B37" s="375" t="s">
        <v>909</v>
      </c>
      <c r="C37" s="375" t="s">
        <v>5279</v>
      </c>
      <c r="D37" s="375" t="s">
        <v>5156</v>
      </c>
      <c r="E37" s="375" t="s">
        <v>5280</v>
      </c>
      <c r="F37" s="375" t="s">
        <v>5281</v>
      </c>
      <c r="G37" s="375" t="s">
        <v>5282</v>
      </c>
      <c r="H37" s="375">
        <v>43000</v>
      </c>
      <c r="I37" s="375">
        <v>9.68</v>
      </c>
      <c r="J37" s="375"/>
      <c r="K37" s="375">
        <v>9.68</v>
      </c>
      <c r="L37" s="375" t="s">
        <v>5283</v>
      </c>
      <c r="M37" s="375" t="s">
        <v>5281</v>
      </c>
      <c r="N37" s="375" t="s">
        <v>568</v>
      </c>
      <c r="O37" s="375" t="s">
        <v>568</v>
      </c>
    </row>
    <row r="38" spans="1:15" hidden="1" x14ac:dyDescent="0.25">
      <c r="A38" s="374">
        <v>45749</v>
      </c>
      <c r="B38" s="375" t="s">
        <v>909</v>
      </c>
      <c r="C38" s="375" t="s">
        <v>5284</v>
      </c>
      <c r="D38" s="375" t="s">
        <v>5156</v>
      </c>
      <c r="E38" s="375" t="s">
        <v>5157</v>
      </c>
      <c r="F38" s="375" t="s">
        <v>5285</v>
      </c>
      <c r="G38" s="375" t="s">
        <v>5285</v>
      </c>
      <c r="H38" s="375">
        <v>2489550</v>
      </c>
      <c r="I38" s="375">
        <v>560.71</v>
      </c>
      <c r="J38" s="375"/>
      <c r="K38" s="375">
        <v>560.71</v>
      </c>
      <c r="L38" s="375" t="s">
        <v>5286</v>
      </c>
      <c r="M38" s="375" t="s">
        <v>5285</v>
      </c>
      <c r="N38" s="375" t="s">
        <v>568</v>
      </c>
      <c r="O38" s="375" t="s">
        <v>568</v>
      </c>
    </row>
    <row r="39" spans="1:15" hidden="1" x14ac:dyDescent="0.25">
      <c r="A39" s="374">
        <v>45749</v>
      </c>
      <c r="B39" s="375" t="s">
        <v>909</v>
      </c>
      <c r="C39" s="375" t="s">
        <v>5287</v>
      </c>
      <c r="D39" s="375" t="s">
        <v>5156</v>
      </c>
      <c r="E39" s="375" t="s">
        <v>5288</v>
      </c>
      <c r="F39" s="375" t="s">
        <v>5289</v>
      </c>
      <c r="G39" s="375" t="s">
        <v>5289</v>
      </c>
      <c r="H39" s="375">
        <v>4872000</v>
      </c>
      <c r="I39" s="375">
        <v>1097.3</v>
      </c>
      <c r="J39" s="375"/>
      <c r="K39" s="375">
        <v>1097.3</v>
      </c>
      <c r="L39" s="375" t="s">
        <v>5290</v>
      </c>
      <c r="M39" s="375" t="s">
        <v>5289</v>
      </c>
      <c r="N39" s="375" t="s">
        <v>568</v>
      </c>
      <c r="O39" s="375" t="s">
        <v>568</v>
      </c>
    </row>
    <row r="40" spans="1:15" hidden="1" x14ac:dyDescent="0.25">
      <c r="A40" s="374">
        <v>45747</v>
      </c>
      <c r="B40" s="375" t="s">
        <v>909</v>
      </c>
      <c r="C40" s="375" t="s">
        <v>5291</v>
      </c>
      <c r="D40" s="375" t="s">
        <v>5156</v>
      </c>
      <c r="E40" s="375"/>
      <c r="F40" s="375" t="s">
        <v>5292</v>
      </c>
      <c r="G40" s="375" t="s">
        <v>5292</v>
      </c>
      <c r="H40" s="375">
        <v>1231896.76</v>
      </c>
      <c r="I40" s="375">
        <v>277.45</v>
      </c>
      <c r="J40" s="375"/>
      <c r="K40" s="375">
        <v>277.45</v>
      </c>
      <c r="L40" s="375" t="s">
        <v>5293</v>
      </c>
      <c r="M40" s="375" t="s">
        <v>5292</v>
      </c>
      <c r="N40" s="375" t="s">
        <v>568</v>
      </c>
      <c r="O40" s="375" t="s">
        <v>568</v>
      </c>
    </row>
    <row r="41" spans="1:15" hidden="1" x14ac:dyDescent="0.25">
      <c r="A41" s="374">
        <v>45747</v>
      </c>
      <c r="B41" s="375" t="s">
        <v>909</v>
      </c>
      <c r="C41" s="375" t="s">
        <v>5294</v>
      </c>
      <c r="D41" s="375" t="s">
        <v>5156</v>
      </c>
      <c r="E41" s="375" t="s">
        <v>5295</v>
      </c>
      <c r="F41" s="375" t="s">
        <v>5296</v>
      </c>
      <c r="G41" s="375" t="s">
        <v>5297</v>
      </c>
      <c r="H41" s="375">
        <v>139800</v>
      </c>
      <c r="I41" s="375">
        <v>31.49</v>
      </c>
      <c r="J41" s="375"/>
      <c r="K41" s="375">
        <v>31.49</v>
      </c>
      <c r="L41" s="375" t="s">
        <v>5298</v>
      </c>
      <c r="M41" s="375" t="s">
        <v>5296</v>
      </c>
      <c r="N41" s="375" t="s">
        <v>568</v>
      </c>
      <c r="O41" s="375" t="s">
        <v>568</v>
      </c>
    </row>
    <row r="42" spans="1:15" hidden="1" x14ac:dyDescent="0.25">
      <c r="A42" s="374">
        <v>45745</v>
      </c>
      <c r="B42" s="375" t="s">
        <v>909</v>
      </c>
      <c r="C42" s="375" t="s">
        <v>5299</v>
      </c>
      <c r="D42" s="375" t="s">
        <v>5156</v>
      </c>
      <c r="E42" s="375"/>
      <c r="F42" s="375" t="s">
        <v>5300</v>
      </c>
      <c r="G42" s="375" t="s">
        <v>5301</v>
      </c>
      <c r="H42" s="375">
        <v>-18500</v>
      </c>
      <c r="I42" s="375"/>
      <c r="J42" s="375">
        <v>4.16</v>
      </c>
      <c r="K42" s="375">
        <v>-4.16</v>
      </c>
      <c r="L42" s="375" t="s">
        <v>5302</v>
      </c>
      <c r="M42" s="375" t="s">
        <v>5300</v>
      </c>
      <c r="N42" s="375" t="s">
        <v>568</v>
      </c>
      <c r="O42" s="375" t="s">
        <v>568</v>
      </c>
    </row>
    <row r="43" spans="1:15" hidden="1" x14ac:dyDescent="0.25">
      <c r="A43" s="374">
        <v>45741</v>
      </c>
      <c r="B43" s="375" t="s">
        <v>909</v>
      </c>
      <c r="C43" s="375" t="s">
        <v>5303</v>
      </c>
      <c r="D43" s="375" t="s">
        <v>5156</v>
      </c>
      <c r="E43" s="375" t="s">
        <v>420</v>
      </c>
      <c r="F43" s="375" t="s">
        <v>5304</v>
      </c>
      <c r="G43" s="375" t="s">
        <v>5305</v>
      </c>
      <c r="H43" s="375">
        <v>101579</v>
      </c>
      <c r="I43" s="375">
        <v>22.88</v>
      </c>
      <c r="J43" s="375"/>
      <c r="K43" s="375">
        <v>22.88</v>
      </c>
      <c r="L43" s="375" t="s">
        <v>5306</v>
      </c>
      <c r="M43" s="375" t="s">
        <v>5304</v>
      </c>
      <c r="N43" s="375" t="s">
        <v>568</v>
      </c>
      <c r="O43" s="375" t="s">
        <v>568</v>
      </c>
    </row>
    <row r="44" spans="1:15" hidden="1" x14ac:dyDescent="0.25">
      <c r="A44" s="374">
        <v>45740</v>
      </c>
      <c r="B44" s="375" t="s">
        <v>909</v>
      </c>
      <c r="C44" s="375" t="s">
        <v>5307</v>
      </c>
      <c r="D44" s="375" t="s">
        <v>5156</v>
      </c>
      <c r="E44" s="375"/>
      <c r="F44" s="375" t="s">
        <v>5308</v>
      </c>
      <c r="G44" s="375" t="s">
        <v>5308</v>
      </c>
      <c r="H44" s="375">
        <v>292588</v>
      </c>
      <c r="I44" s="375">
        <v>65.900000000000006</v>
      </c>
      <c r="J44" s="375"/>
      <c r="K44" s="375">
        <v>65.900000000000006</v>
      </c>
      <c r="L44" s="375" t="s">
        <v>5309</v>
      </c>
      <c r="M44" s="375" t="s">
        <v>5308</v>
      </c>
      <c r="N44" s="375" t="s">
        <v>568</v>
      </c>
      <c r="O44" s="375" t="s">
        <v>568</v>
      </c>
    </row>
    <row r="45" spans="1:15" hidden="1" x14ac:dyDescent="0.25">
      <c r="A45" s="374">
        <v>45737</v>
      </c>
      <c r="B45" s="375" t="s">
        <v>909</v>
      </c>
      <c r="C45" s="375" t="s">
        <v>5310</v>
      </c>
      <c r="D45" s="375" t="s">
        <v>5156</v>
      </c>
      <c r="E45" s="375" t="s">
        <v>5311</v>
      </c>
      <c r="F45" s="375" t="s">
        <v>5312</v>
      </c>
      <c r="G45" s="375" t="s">
        <v>5313</v>
      </c>
      <c r="H45" s="375">
        <v>8990000</v>
      </c>
      <c r="I45" s="375">
        <v>2029.35</v>
      </c>
      <c r="J45" s="375"/>
      <c r="K45" s="375">
        <v>2029.35</v>
      </c>
      <c r="L45" s="375" t="s">
        <v>5314</v>
      </c>
      <c r="M45" s="375" t="s">
        <v>5312</v>
      </c>
      <c r="N45" s="375" t="s">
        <v>568</v>
      </c>
      <c r="O45" s="375" t="s">
        <v>568</v>
      </c>
    </row>
    <row r="46" spans="1:15" hidden="1" x14ac:dyDescent="0.25">
      <c r="A46" s="374">
        <v>45737</v>
      </c>
      <c r="B46" s="375" t="s">
        <v>909</v>
      </c>
      <c r="C46" s="375" t="s">
        <v>5315</v>
      </c>
      <c r="D46" s="375" t="s">
        <v>5156</v>
      </c>
      <c r="E46" s="375" t="s">
        <v>5316</v>
      </c>
      <c r="F46" s="375" t="s">
        <v>5317</v>
      </c>
      <c r="G46" s="375" t="s">
        <v>5318</v>
      </c>
      <c r="H46" s="375">
        <v>7685000</v>
      </c>
      <c r="I46" s="375">
        <v>1734.76</v>
      </c>
      <c r="J46" s="375"/>
      <c r="K46" s="375">
        <v>1734.76</v>
      </c>
      <c r="L46" s="375" t="s">
        <v>5319</v>
      </c>
      <c r="M46" s="375" t="s">
        <v>5317</v>
      </c>
      <c r="N46" s="375" t="s">
        <v>568</v>
      </c>
      <c r="O46" s="375" t="s">
        <v>568</v>
      </c>
    </row>
    <row r="47" spans="1:15" hidden="1" x14ac:dyDescent="0.25">
      <c r="A47" s="374">
        <v>45736</v>
      </c>
      <c r="B47" s="375" t="s">
        <v>909</v>
      </c>
      <c r="C47" s="375" t="s">
        <v>5320</v>
      </c>
      <c r="D47" s="375" t="s">
        <v>5156</v>
      </c>
      <c r="E47" s="375" t="s">
        <v>5321</v>
      </c>
      <c r="F47" s="375" t="s">
        <v>5322</v>
      </c>
      <c r="G47" s="375" t="s">
        <v>5323</v>
      </c>
      <c r="H47" s="375">
        <v>12832500</v>
      </c>
      <c r="I47" s="375">
        <v>2903.28</v>
      </c>
      <c r="J47" s="375"/>
      <c r="K47" s="375">
        <v>2903.28</v>
      </c>
      <c r="L47" s="375" t="s">
        <v>5324</v>
      </c>
      <c r="M47" s="375" t="s">
        <v>5322</v>
      </c>
      <c r="N47" s="375" t="s">
        <v>568</v>
      </c>
      <c r="O47" s="375" t="s">
        <v>568</v>
      </c>
    </row>
    <row r="48" spans="1:15" hidden="1" x14ac:dyDescent="0.25">
      <c r="A48" s="374">
        <v>45733</v>
      </c>
      <c r="B48" s="375" t="s">
        <v>909</v>
      </c>
      <c r="C48" s="375" t="s">
        <v>5325</v>
      </c>
      <c r="D48" s="375" t="s">
        <v>5156</v>
      </c>
      <c r="E48" s="375" t="s">
        <v>5326</v>
      </c>
      <c r="F48" s="375" t="s">
        <v>5327</v>
      </c>
      <c r="G48" s="375" t="s">
        <v>5328</v>
      </c>
      <c r="H48" s="375">
        <v>858300</v>
      </c>
      <c r="I48" s="375">
        <v>194.63</v>
      </c>
      <c r="J48" s="375"/>
      <c r="K48" s="375">
        <v>194.63</v>
      </c>
      <c r="L48" s="375" t="s">
        <v>5329</v>
      </c>
      <c r="M48" s="375" t="s">
        <v>5327</v>
      </c>
      <c r="N48" s="375" t="s">
        <v>568</v>
      </c>
      <c r="O48" s="375" t="s">
        <v>568</v>
      </c>
    </row>
    <row r="49" spans="1:15" hidden="1" x14ac:dyDescent="0.25">
      <c r="A49" s="374">
        <v>45727</v>
      </c>
      <c r="B49" s="375" t="s">
        <v>5154</v>
      </c>
      <c r="C49" s="375" t="s">
        <v>5330</v>
      </c>
      <c r="D49" s="375" t="s">
        <v>5156</v>
      </c>
      <c r="E49" s="375" t="s">
        <v>5331</v>
      </c>
      <c r="F49" s="375" t="s">
        <v>5332</v>
      </c>
      <c r="G49" s="375" t="s">
        <v>5333</v>
      </c>
      <c r="H49" s="375">
        <v>7975000</v>
      </c>
      <c r="I49" s="375">
        <v>1784.12</v>
      </c>
      <c r="J49" s="375"/>
      <c r="K49" s="375">
        <v>1784.12</v>
      </c>
      <c r="L49" s="375" t="s">
        <v>5334</v>
      </c>
      <c r="M49" s="375" t="s">
        <v>5332</v>
      </c>
      <c r="N49" s="375" t="s">
        <v>568</v>
      </c>
      <c r="O49" s="375" t="s">
        <v>568</v>
      </c>
    </row>
    <row r="50" spans="1:15" hidden="1" x14ac:dyDescent="0.25">
      <c r="A50" s="374">
        <v>45727</v>
      </c>
      <c r="B50" s="375" t="s">
        <v>909</v>
      </c>
      <c r="C50" s="375" t="s">
        <v>5335</v>
      </c>
      <c r="D50" s="375" t="s">
        <v>5156</v>
      </c>
      <c r="E50" s="375" t="s">
        <v>5336</v>
      </c>
      <c r="F50" s="375" t="s">
        <v>5337</v>
      </c>
      <c r="G50" s="375" t="s">
        <v>5338</v>
      </c>
      <c r="H50" s="375">
        <v>9425000</v>
      </c>
      <c r="I50" s="375">
        <v>2113.23</v>
      </c>
      <c r="J50" s="375"/>
      <c r="K50" s="375">
        <v>2113.23</v>
      </c>
      <c r="L50" s="375" t="s">
        <v>5339</v>
      </c>
      <c r="M50" s="375" t="s">
        <v>5337</v>
      </c>
      <c r="N50" s="375" t="s">
        <v>568</v>
      </c>
      <c r="O50" s="375" t="s">
        <v>568</v>
      </c>
    </row>
    <row r="51" spans="1:15" hidden="1" x14ac:dyDescent="0.25">
      <c r="A51" s="374">
        <v>45727</v>
      </c>
      <c r="B51" s="375" t="s">
        <v>909</v>
      </c>
      <c r="C51" s="375" t="s">
        <v>5340</v>
      </c>
      <c r="D51" s="375" t="s">
        <v>5156</v>
      </c>
      <c r="E51" s="375"/>
      <c r="F51" s="375" t="s">
        <v>5341</v>
      </c>
      <c r="G51" s="375" t="s">
        <v>5342</v>
      </c>
      <c r="H51" s="375">
        <v>-1000</v>
      </c>
      <c r="I51" s="375"/>
      <c r="J51" s="375">
        <v>0.22</v>
      </c>
      <c r="K51" s="375">
        <v>-0.22</v>
      </c>
      <c r="L51" s="375" t="s">
        <v>5343</v>
      </c>
      <c r="M51" s="375" t="s">
        <v>5341</v>
      </c>
      <c r="N51" s="375" t="s">
        <v>568</v>
      </c>
      <c r="O51" s="375" t="s">
        <v>568</v>
      </c>
    </row>
    <row r="52" spans="1:15" hidden="1" x14ac:dyDescent="0.25">
      <c r="A52" s="374">
        <v>45726</v>
      </c>
      <c r="B52" s="375" t="s">
        <v>5154</v>
      </c>
      <c r="C52" s="375" t="s">
        <v>5344</v>
      </c>
      <c r="D52" s="375" t="s">
        <v>5156</v>
      </c>
      <c r="E52" s="375" t="s">
        <v>5345</v>
      </c>
      <c r="F52" s="375" t="s">
        <v>5346</v>
      </c>
      <c r="G52" s="375" t="s">
        <v>5347</v>
      </c>
      <c r="H52" s="375">
        <v>33000000</v>
      </c>
      <c r="I52" s="375">
        <v>7366.07</v>
      </c>
      <c r="J52" s="375"/>
      <c r="K52" s="375">
        <v>7366.07</v>
      </c>
      <c r="L52" s="375" t="s">
        <v>5348</v>
      </c>
      <c r="M52" s="375" t="s">
        <v>5346</v>
      </c>
      <c r="N52" s="375" t="s">
        <v>568</v>
      </c>
      <c r="O52" s="375" t="s">
        <v>568</v>
      </c>
    </row>
    <row r="53" spans="1:15" hidden="1" x14ac:dyDescent="0.25">
      <c r="A53" s="374">
        <v>45723</v>
      </c>
      <c r="B53" s="375" t="s">
        <v>909</v>
      </c>
      <c r="C53" s="375" t="s">
        <v>5349</v>
      </c>
      <c r="D53" s="375" t="s">
        <v>5156</v>
      </c>
      <c r="E53" s="375" t="s">
        <v>5350</v>
      </c>
      <c r="F53" s="375" t="s">
        <v>5351</v>
      </c>
      <c r="G53" s="375" t="s">
        <v>5351</v>
      </c>
      <c r="H53" s="375">
        <v>3045000</v>
      </c>
      <c r="I53" s="375">
        <v>679.69</v>
      </c>
      <c r="J53" s="375"/>
      <c r="K53" s="375">
        <v>679.69</v>
      </c>
      <c r="L53" s="375" t="s">
        <v>5352</v>
      </c>
      <c r="M53" s="375" t="s">
        <v>5351</v>
      </c>
      <c r="N53" s="375" t="s">
        <v>568</v>
      </c>
      <c r="O53" s="375" t="s">
        <v>568</v>
      </c>
    </row>
    <row r="54" spans="1:15" hidden="1" x14ac:dyDescent="0.25">
      <c r="A54" s="374">
        <v>45722</v>
      </c>
      <c r="B54" s="375" t="s">
        <v>909</v>
      </c>
      <c r="C54" s="375" t="s">
        <v>5353</v>
      </c>
      <c r="D54" s="375" t="s">
        <v>5156</v>
      </c>
      <c r="E54" s="375" t="s">
        <v>5216</v>
      </c>
      <c r="F54" s="375" t="s">
        <v>5354</v>
      </c>
      <c r="G54" s="375" t="s">
        <v>5355</v>
      </c>
      <c r="H54" s="375">
        <v>9865800</v>
      </c>
      <c r="I54" s="375">
        <v>2202.19</v>
      </c>
      <c r="J54" s="375"/>
      <c r="K54" s="375">
        <v>2202.19</v>
      </c>
      <c r="L54" s="375" t="s">
        <v>5356</v>
      </c>
      <c r="M54" s="375" t="s">
        <v>5354</v>
      </c>
      <c r="N54" s="375" t="s">
        <v>568</v>
      </c>
      <c r="O54" s="375" t="s">
        <v>568</v>
      </c>
    </row>
    <row r="55" spans="1:15" hidden="1" x14ac:dyDescent="0.25">
      <c r="A55" s="374">
        <v>45720</v>
      </c>
      <c r="B55" s="375" t="s">
        <v>909</v>
      </c>
      <c r="C55" s="375" t="s">
        <v>5357</v>
      </c>
      <c r="D55" s="375" t="s">
        <v>5156</v>
      </c>
      <c r="E55" s="375"/>
      <c r="F55" s="375" t="s">
        <v>5358</v>
      </c>
      <c r="G55" s="375" t="s">
        <v>5359</v>
      </c>
      <c r="H55" s="375">
        <v>61020</v>
      </c>
      <c r="I55" s="375">
        <v>13.56</v>
      </c>
      <c r="J55" s="375"/>
      <c r="K55" s="375">
        <v>13.56</v>
      </c>
      <c r="L55" s="375" t="s">
        <v>5360</v>
      </c>
      <c r="M55" s="375" t="s">
        <v>5358</v>
      </c>
      <c r="N55" s="375" t="s">
        <v>568</v>
      </c>
      <c r="O55" s="375" t="s">
        <v>568</v>
      </c>
    </row>
    <row r="56" spans="1:15" hidden="1" x14ac:dyDescent="0.25">
      <c r="A56" s="374">
        <v>45716</v>
      </c>
      <c r="B56" s="375" t="s">
        <v>5154</v>
      </c>
      <c r="C56" s="375" t="s">
        <v>5361</v>
      </c>
      <c r="D56" s="375" t="s">
        <v>5156</v>
      </c>
      <c r="E56" s="375" t="s">
        <v>5157</v>
      </c>
      <c r="F56" s="375" t="s">
        <v>5158</v>
      </c>
      <c r="G56" s="375" t="s">
        <v>5362</v>
      </c>
      <c r="H56" s="375">
        <v>2489511</v>
      </c>
      <c r="I56" s="375">
        <v>553.22</v>
      </c>
      <c r="J56" s="375"/>
      <c r="K56" s="375">
        <v>553.22</v>
      </c>
      <c r="L56" s="375" t="s">
        <v>5363</v>
      </c>
      <c r="M56" s="375" t="s">
        <v>5158</v>
      </c>
      <c r="N56" s="375" t="s">
        <v>568</v>
      </c>
      <c r="O56" s="375" t="s">
        <v>568</v>
      </c>
    </row>
    <row r="57" spans="1:15" hidden="1" x14ac:dyDescent="0.25">
      <c r="A57" s="374">
        <v>45715</v>
      </c>
      <c r="B57" s="375" t="s">
        <v>909</v>
      </c>
      <c r="C57" s="375" t="s">
        <v>5364</v>
      </c>
      <c r="D57" s="375" t="s">
        <v>5156</v>
      </c>
      <c r="E57" s="375" t="s">
        <v>5365</v>
      </c>
      <c r="F57" s="375" t="s">
        <v>5366</v>
      </c>
      <c r="G57" s="375" t="s">
        <v>5367</v>
      </c>
      <c r="H57" s="375">
        <v>6742500</v>
      </c>
      <c r="I57" s="375">
        <v>1498.33</v>
      </c>
      <c r="J57" s="375"/>
      <c r="K57" s="375">
        <v>1498.33</v>
      </c>
      <c r="L57" s="375" t="s">
        <v>5368</v>
      </c>
      <c r="M57" s="375" t="s">
        <v>5366</v>
      </c>
      <c r="N57" s="375" t="s">
        <v>568</v>
      </c>
      <c r="O57" s="375" t="s">
        <v>568</v>
      </c>
    </row>
    <row r="58" spans="1:15" hidden="1" x14ac:dyDescent="0.25">
      <c r="A58" s="374">
        <v>45714</v>
      </c>
      <c r="B58" s="375" t="s">
        <v>5154</v>
      </c>
      <c r="C58" s="375" t="s">
        <v>5369</v>
      </c>
      <c r="D58" s="375" t="s">
        <v>5156</v>
      </c>
      <c r="E58" s="375" t="s">
        <v>5256</v>
      </c>
      <c r="F58" s="375" t="s">
        <v>5370</v>
      </c>
      <c r="G58" s="375" t="s">
        <v>5371</v>
      </c>
      <c r="H58" s="375">
        <v>57000000</v>
      </c>
      <c r="I58" s="375">
        <v>12638.58</v>
      </c>
      <c r="J58" s="375"/>
      <c r="K58" s="375">
        <v>12638.58</v>
      </c>
      <c r="L58" s="375" t="s">
        <v>5372</v>
      </c>
      <c r="M58" s="375" t="s">
        <v>5370</v>
      </c>
      <c r="N58" s="375" t="s">
        <v>568</v>
      </c>
      <c r="O58" s="375" t="s">
        <v>568</v>
      </c>
    </row>
    <row r="59" spans="1:15" hidden="1" x14ac:dyDescent="0.25">
      <c r="A59" s="374">
        <v>45713</v>
      </c>
      <c r="B59" s="375" t="s">
        <v>5154</v>
      </c>
      <c r="C59" s="375" t="s">
        <v>5373</v>
      </c>
      <c r="D59" s="375" t="s">
        <v>5156</v>
      </c>
      <c r="E59" s="375" t="s">
        <v>5126</v>
      </c>
      <c r="F59" s="375" t="s">
        <v>5127</v>
      </c>
      <c r="G59" s="375" t="s">
        <v>5374</v>
      </c>
      <c r="H59" s="375">
        <v>32000000</v>
      </c>
      <c r="I59" s="375">
        <v>7095.34</v>
      </c>
      <c r="J59" s="375"/>
      <c r="K59" s="375">
        <v>7095.34</v>
      </c>
      <c r="L59" s="375" t="s">
        <v>5375</v>
      </c>
      <c r="M59" s="375" t="s">
        <v>5127</v>
      </c>
      <c r="N59" s="375" t="s">
        <v>568</v>
      </c>
      <c r="O59" s="375" t="s">
        <v>568</v>
      </c>
    </row>
    <row r="60" spans="1:15" hidden="1" x14ac:dyDescent="0.25">
      <c r="A60" s="374">
        <v>45713</v>
      </c>
      <c r="B60" s="375" t="s">
        <v>5154</v>
      </c>
      <c r="C60" s="375" t="s">
        <v>5376</v>
      </c>
      <c r="D60" s="375" t="s">
        <v>5156</v>
      </c>
      <c r="E60" s="375" t="s">
        <v>5377</v>
      </c>
      <c r="F60" s="375" t="s">
        <v>5378</v>
      </c>
      <c r="G60" s="375" t="s">
        <v>5379</v>
      </c>
      <c r="H60" s="375">
        <v>34000000</v>
      </c>
      <c r="I60" s="375">
        <v>7538.8</v>
      </c>
      <c r="J60" s="375"/>
      <c r="K60" s="375">
        <v>7538.8</v>
      </c>
      <c r="L60" s="375" t="s">
        <v>5380</v>
      </c>
      <c r="M60" s="375" t="s">
        <v>5378</v>
      </c>
      <c r="N60" s="375" t="s">
        <v>568</v>
      </c>
      <c r="O60" s="375" t="s">
        <v>568</v>
      </c>
    </row>
    <row r="61" spans="1:15" hidden="1" x14ac:dyDescent="0.25">
      <c r="A61" s="374">
        <v>45713</v>
      </c>
      <c r="B61" s="375" t="s">
        <v>909</v>
      </c>
      <c r="C61" s="375" t="s">
        <v>5381</v>
      </c>
      <c r="D61" s="375" t="s">
        <v>5156</v>
      </c>
      <c r="E61" s="375" t="s">
        <v>5382</v>
      </c>
      <c r="F61" s="375" t="s">
        <v>5383</v>
      </c>
      <c r="G61" s="375" t="s">
        <v>5383</v>
      </c>
      <c r="H61" s="375">
        <v>2000000</v>
      </c>
      <c r="I61" s="375">
        <v>443.46</v>
      </c>
      <c r="J61" s="375"/>
      <c r="K61" s="375">
        <v>443.46</v>
      </c>
      <c r="L61" s="375" t="s">
        <v>5384</v>
      </c>
      <c r="M61" s="375" t="s">
        <v>5383</v>
      </c>
      <c r="N61" s="375" t="s">
        <v>568</v>
      </c>
      <c r="O61" s="375" t="s">
        <v>568</v>
      </c>
    </row>
    <row r="62" spans="1:15" hidden="1" x14ac:dyDescent="0.25">
      <c r="A62" s="374">
        <v>45705</v>
      </c>
      <c r="B62" s="375" t="s">
        <v>909</v>
      </c>
      <c r="C62" s="375" t="s">
        <v>5385</v>
      </c>
      <c r="D62" s="375" t="s">
        <v>5156</v>
      </c>
      <c r="E62" s="375" t="s">
        <v>5386</v>
      </c>
      <c r="F62" s="375" t="s">
        <v>5387</v>
      </c>
      <c r="G62" s="375" t="s">
        <v>5387</v>
      </c>
      <c r="H62" s="375">
        <v>191800</v>
      </c>
      <c r="I62" s="375">
        <v>42.53</v>
      </c>
      <c r="J62" s="375"/>
      <c r="K62" s="375">
        <v>42.53</v>
      </c>
      <c r="L62" s="375" t="s">
        <v>5388</v>
      </c>
      <c r="M62" s="375" t="s">
        <v>5387</v>
      </c>
      <c r="N62" s="375" t="s">
        <v>568</v>
      </c>
      <c r="O62" s="375" t="s">
        <v>568</v>
      </c>
    </row>
    <row r="63" spans="1:15" hidden="1" x14ac:dyDescent="0.25">
      <c r="A63" s="374">
        <v>45701</v>
      </c>
      <c r="B63" s="375" t="s">
        <v>909</v>
      </c>
      <c r="C63" s="375" t="s">
        <v>5389</v>
      </c>
      <c r="D63" s="375" t="s">
        <v>5156</v>
      </c>
      <c r="E63" s="375" t="s">
        <v>5390</v>
      </c>
      <c r="F63" s="375" t="s">
        <v>5391</v>
      </c>
      <c r="G63" s="375" t="s">
        <v>5392</v>
      </c>
      <c r="H63" s="375">
        <v>10204948.76</v>
      </c>
      <c r="I63" s="375">
        <v>2262.7399999999998</v>
      </c>
      <c r="J63" s="375"/>
      <c r="K63" s="375">
        <v>2262.7399999999998</v>
      </c>
      <c r="L63" s="375" t="s">
        <v>5393</v>
      </c>
      <c r="M63" s="375" t="s">
        <v>5391</v>
      </c>
      <c r="N63" s="375" t="s">
        <v>568</v>
      </c>
      <c r="O63" s="375" t="s">
        <v>568</v>
      </c>
    </row>
    <row r="64" spans="1:15" hidden="1" x14ac:dyDescent="0.25">
      <c r="A64" s="374">
        <v>45699</v>
      </c>
      <c r="B64" s="375" t="s">
        <v>909</v>
      </c>
      <c r="C64" s="375" t="s">
        <v>5394</v>
      </c>
      <c r="D64" s="375" t="s">
        <v>5156</v>
      </c>
      <c r="E64" s="375"/>
      <c r="F64" s="375" t="s">
        <v>5395</v>
      </c>
      <c r="G64" s="375" t="s">
        <v>5395</v>
      </c>
      <c r="H64" s="375">
        <v>-500</v>
      </c>
      <c r="I64" s="375"/>
      <c r="J64" s="375">
        <v>0.11</v>
      </c>
      <c r="K64" s="375">
        <v>-0.11</v>
      </c>
      <c r="L64" s="375" t="s">
        <v>5396</v>
      </c>
      <c r="M64" s="375" t="s">
        <v>5395</v>
      </c>
      <c r="N64" s="375" t="s">
        <v>568</v>
      </c>
      <c r="O64" s="375" t="s">
        <v>568</v>
      </c>
    </row>
    <row r="65" spans="1:15" hidden="1" x14ac:dyDescent="0.25">
      <c r="A65" s="374">
        <v>45698</v>
      </c>
      <c r="B65" s="375" t="s">
        <v>909</v>
      </c>
      <c r="C65" s="375" t="s">
        <v>5397</v>
      </c>
      <c r="D65" s="375" t="s">
        <v>5156</v>
      </c>
      <c r="E65" s="375"/>
      <c r="F65" s="375" t="s">
        <v>5398</v>
      </c>
      <c r="G65" s="375" t="s">
        <v>5398</v>
      </c>
      <c r="H65" s="375">
        <v>252538</v>
      </c>
      <c r="I65" s="375">
        <v>55.63</v>
      </c>
      <c r="J65" s="375"/>
      <c r="K65" s="375">
        <v>55.63</v>
      </c>
      <c r="L65" s="375" t="s">
        <v>5399</v>
      </c>
      <c r="M65" s="375" t="s">
        <v>5398</v>
      </c>
      <c r="N65" s="375" t="s">
        <v>568</v>
      </c>
      <c r="O65" s="375" t="s">
        <v>568</v>
      </c>
    </row>
    <row r="66" spans="1:15" hidden="1" x14ac:dyDescent="0.25">
      <c r="A66" s="374">
        <v>45696</v>
      </c>
      <c r="B66" s="375" t="s">
        <v>909</v>
      </c>
      <c r="C66" s="375" t="s">
        <v>5400</v>
      </c>
      <c r="D66" s="375" t="s">
        <v>5156</v>
      </c>
      <c r="E66" s="375"/>
      <c r="F66" s="375" t="s">
        <v>5401</v>
      </c>
      <c r="G66" s="375" t="s">
        <v>5402</v>
      </c>
      <c r="H66" s="375">
        <v>100000</v>
      </c>
      <c r="I66" s="375">
        <v>21.88</v>
      </c>
      <c r="J66" s="375"/>
      <c r="K66" s="375">
        <v>21.88</v>
      </c>
      <c r="L66" s="375" t="s">
        <v>5403</v>
      </c>
      <c r="M66" s="375" t="s">
        <v>5401</v>
      </c>
      <c r="N66" s="375" t="s">
        <v>568</v>
      </c>
      <c r="O66" s="375" t="s">
        <v>568</v>
      </c>
    </row>
    <row r="67" spans="1:15" hidden="1" x14ac:dyDescent="0.25">
      <c r="A67" s="374">
        <v>45693</v>
      </c>
      <c r="B67" s="375" t="s">
        <v>909</v>
      </c>
      <c r="C67" s="375" t="s">
        <v>5404</v>
      </c>
      <c r="D67" s="375" t="s">
        <v>5156</v>
      </c>
      <c r="E67" s="375" t="s">
        <v>5382</v>
      </c>
      <c r="F67" s="375" t="s">
        <v>5405</v>
      </c>
      <c r="G67" s="375" t="s">
        <v>5405</v>
      </c>
      <c r="H67" s="375">
        <v>7000000</v>
      </c>
      <c r="I67" s="375">
        <v>1521.74</v>
      </c>
      <c r="J67" s="375"/>
      <c r="K67" s="375">
        <v>1521.74</v>
      </c>
      <c r="L67" s="375" t="s">
        <v>5406</v>
      </c>
      <c r="M67" s="375" t="s">
        <v>5405</v>
      </c>
      <c r="N67" s="375" t="s">
        <v>568</v>
      </c>
      <c r="O67" s="375" t="s">
        <v>568</v>
      </c>
    </row>
    <row r="68" spans="1:15" hidden="1" x14ac:dyDescent="0.25">
      <c r="A68" s="374">
        <v>45693</v>
      </c>
      <c r="B68" s="375" t="s">
        <v>909</v>
      </c>
      <c r="C68" s="375" t="s">
        <v>5407</v>
      </c>
      <c r="D68" s="375" t="s">
        <v>5156</v>
      </c>
      <c r="E68" s="375"/>
      <c r="F68" s="375" t="s">
        <v>5408</v>
      </c>
      <c r="G68" s="375" t="s">
        <v>5408</v>
      </c>
      <c r="H68" s="375">
        <v>3567200</v>
      </c>
      <c r="I68" s="375">
        <v>775.48</v>
      </c>
      <c r="J68" s="375"/>
      <c r="K68" s="375">
        <v>775.48</v>
      </c>
      <c r="L68" s="375" t="s">
        <v>5409</v>
      </c>
      <c r="M68" s="375" t="s">
        <v>5408</v>
      </c>
      <c r="N68" s="375" t="s">
        <v>568</v>
      </c>
      <c r="O68" s="375" t="s">
        <v>568</v>
      </c>
    </row>
    <row r="69" spans="1:15" hidden="1" x14ac:dyDescent="0.25">
      <c r="A69" s="374">
        <v>45692</v>
      </c>
      <c r="B69" s="375" t="s">
        <v>909</v>
      </c>
      <c r="C69" s="375" t="s">
        <v>5410</v>
      </c>
      <c r="D69" s="375" t="s">
        <v>5156</v>
      </c>
      <c r="E69" s="375" t="s">
        <v>5411</v>
      </c>
      <c r="F69" s="375" t="s">
        <v>5412</v>
      </c>
      <c r="G69" s="375" t="s">
        <v>5412</v>
      </c>
      <c r="H69" s="375">
        <v>111508</v>
      </c>
      <c r="I69" s="375">
        <v>24.08</v>
      </c>
      <c r="J69" s="375"/>
      <c r="K69" s="375">
        <v>24.08</v>
      </c>
      <c r="L69" s="375" t="s">
        <v>5413</v>
      </c>
      <c r="M69" s="375" t="s">
        <v>5412</v>
      </c>
      <c r="N69" s="375" t="s">
        <v>568</v>
      </c>
      <c r="O69" s="375" t="s">
        <v>568</v>
      </c>
    </row>
  </sheetData>
  <autoFilter ref="A3:O69">
    <filterColumn colId="0">
      <filters>
        <dateGroupItem year="2025" month="5" dateTimeGrouping="month"/>
      </filters>
    </filterColumn>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87"/>
  <sheetViews>
    <sheetView topLeftCell="E144" workbookViewId="0">
      <selection activeCell="D170" sqref="D170"/>
    </sheetView>
  </sheetViews>
  <sheetFormatPr defaultRowHeight="15" x14ac:dyDescent="0.25"/>
  <cols>
    <col min="1" max="1" width="15.7109375" customWidth="1"/>
    <col min="2" max="2" width="40.7109375" customWidth="1"/>
    <col min="3" max="3" width="31.85546875" customWidth="1"/>
    <col min="4" max="4" width="23.42578125" customWidth="1"/>
    <col min="5" max="6" width="30.7109375" customWidth="1"/>
    <col min="7" max="7" width="10.7109375" customWidth="1"/>
    <col min="8" max="8" width="20.7109375" customWidth="1"/>
    <col min="9" max="9" width="10.7109375" customWidth="1"/>
    <col min="10" max="13" width="15.7109375" customWidth="1"/>
  </cols>
  <sheetData>
    <row r="2" spans="1:13" x14ac:dyDescent="0.25">
      <c r="A2" s="137" t="s">
        <v>381</v>
      </c>
      <c r="B2" s="137"/>
      <c r="C2" s="477" t="s">
        <v>382</v>
      </c>
      <c r="D2" s="477"/>
      <c r="E2" s="477"/>
    </row>
    <row r="3" spans="1:13" x14ac:dyDescent="0.25">
      <c r="A3" s="137" t="s">
        <v>383</v>
      </c>
      <c r="B3" s="137"/>
      <c r="C3" s="477" t="s">
        <v>382</v>
      </c>
      <c r="D3" s="477"/>
      <c r="E3" s="477"/>
    </row>
    <row r="4" spans="1:13" x14ac:dyDescent="0.25">
      <c r="A4" s="137" t="s">
        <v>384</v>
      </c>
      <c r="B4" s="137"/>
      <c r="C4" s="477" t="s">
        <v>385</v>
      </c>
      <c r="D4" s="477"/>
      <c r="E4" s="477"/>
    </row>
    <row r="5" spans="1:13" x14ac:dyDescent="0.25">
      <c r="A5" s="137" t="s">
        <v>386</v>
      </c>
      <c r="B5" s="137"/>
      <c r="C5" s="137"/>
      <c r="D5" s="137"/>
      <c r="E5" s="137"/>
      <c r="F5" s="137"/>
      <c r="G5" s="137"/>
      <c r="H5" s="137"/>
      <c r="I5" s="137"/>
      <c r="J5" s="137"/>
      <c r="K5" s="137"/>
      <c r="L5" s="137"/>
      <c r="M5" s="137"/>
    </row>
    <row r="6" spans="1:13" s="139" customFormat="1" x14ac:dyDescent="0.25">
      <c r="A6" s="138" t="s">
        <v>119</v>
      </c>
      <c r="B6" s="138" t="s">
        <v>387</v>
      </c>
      <c r="C6" s="138" t="s">
        <v>388</v>
      </c>
      <c r="D6" s="138"/>
      <c r="E6" s="138" t="s">
        <v>389</v>
      </c>
      <c r="F6" s="138" t="s">
        <v>390</v>
      </c>
      <c r="G6" s="138" t="s">
        <v>391</v>
      </c>
      <c r="H6" s="138" t="s">
        <v>392</v>
      </c>
      <c r="I6" s="138" t="s">
        <v>393</v>
      </c>
      <c r="J6" s="138" t="s">
        <v>394</v>
      </c>
      <c r="K6" s="138" t="s">
        <v>395</v>
      </c>
      <c r="L6" s="138" t="s">
        <v>396</v>
      </c>
      <c r="M6" s="138" t="s">
        <v>397</v>
      </c>
    </row>
    <row r="7" spans="1:13" x14ac:dyDescent="0.25">
      <c r="A7" s="140">
        <v>45714</v>
      </c>
      <c r="B7" s="141" t="s">
        <v>168</v>
      </c>
      <c r="C7" s="141" t="s">
        <v>166</v>
      </c>
      <c r="D7" s="141"/>
      <c r="E7" s="141" t="s">
        <v>167</v>
      </c>
      <c r="F7" s="141" t="s">
        <v>398</v>
      </c>
      <c r="G7" s="141" t="s">
        <v>123</v>
      </c>
      <c r="H7" s="142"/>
      <c r="I7" s="142" t="s">
        <v>399</v>
      </c>
      <c r="J7" s="142">
        <v>-124000</v>
      </c>
      <c r="K7" s="142"/>
      <c r="L7" s="142">
        <v>27.49</v>
      </c>
      <c r="M7" s="142">
        <v>32909.37999999895</v>
      </c>
    </row>
    <row r="8" spans="1:13" x14ac:dyDescent="0.25">
      <c r="A8" s="140">
        <v>45714</v>
      </c>
      <c r="B8" s="141" t="s">
        <v>168</v>
      </c>
      <c r="C8" s="141" t="s">
        <v>166</v>
      </c>
      <c r="D8" s="141"/>
      <c r="E8" s="141" t="s">
        <v>167</v>
      </c>
      <c r="F8" s="141" t="s">
        <v>398</v>
      </c>
      <c r="G8" s="141" t="s">
        <v>123</v>
      </c>
      <c r="H8" s="142"/>
      <c r="I8" s="142" t="s">
        <v>399</v>
      </c>
      <c r="J8" s="142">
        <v>124000</v>
      </c>
      <c r="K8" s="142">
        <v>27.49</v>
      </c>
      <c r="L8" s="142"/>
      <c r="M8" s="142">
        <v>32936.869999998948</v>
      </c>
    </row>
    <row r="9" spans="1:13" x14ac:dyDescent="0.25">
      <c r="A9" s="140">
        <v>45714</v>
      </c>
      <c r="B9" s="141" t="s">
        <v>165</v>
      </c>
      <c r="C9" s="141" t="s">
        <v>163</v>
      </c>
      <c r="D9" s="141"/>
      <c r="E9" s="141" t="s">
        <v>164</v>
      </c>
      <c r="F9" s="141" t="s">
        <v>398</v>
      </c>
      <c r="G9" s="141" t="s">
        <v>123</v>
      </c>
      <c r="H9" s="142"/>
      <c r="I9" s="142" t="s">
        <v>399</v>
      </c>
      <c r="J9" s="142">
        <v>-57000</v>
      </c>
      <c r="K9" s="142"/>
      <c r="L9" s="142">
        <v>12.64</v>
      </c>
      <c r="M9" s="142">
        <v>32924.229999998948</v>
      </c>
    </row>
    <row r="10" spans="1:13" x14ac:dyDescent="0.25">
      <c r="A10" s="140">
        <v>45714</v>
      </c>
      <c r="B10" s="141" t="s">
        <v>165</v>
      </c>
      <c r="C10" s="141" t="s">
        <v>163</v>
      </c>
      <c r="D10" s="141"/>
      <c r="E10" s="141" t="s">
        <v>164</v>
      </c>
      <c r="F10" s="141" t="s">
        <v>398</v>
      </c>
      <c r="G10" s="141" t="s">
        <v>123</v>
      </c>
      <c r="H10" s="142"/>
      <c r="I10" s="142" t="s">
        <v>399</v>
      </c>
      <c r="J10" s="142">
        <v>57000</v>
      </c>
      <c r="K10" s="142">
        <v>12.64</v>
      </c>
      <c r="L10" s="142"/>
      <c r="M10" s="142">
        <v>32936.869999998948</v>
      </c>
    </row>
    <row r="11" spans="1:13" s="146" customFormat="1" x14ac:dyDescent="0.25">
      <c r="A11" s="143">
        <v>45714</v>
      </c>
      <c r="B11" s="144" t="s">
        <v>400</v>
      </c>
      <c r="C11" s="144" t="s">
        <v>401</v>
      </c>
      <c r="D11" s="144"/>
      <c r="E11" s="144" t="s">
        <v>402</v>
      </c>
      <c r="F11" s="144"/>
      <c r="G11" s="144"/>
      <c r="H11" s="145"/>
      <c r="I11" s="145"/>
      <c r="J11" s="145">
        <v>0</v>
      </c>
      <c r="K11" s="145"/>
      <c r="L11" s="145"/>
      <c r="M11" s="145"/>
    </row>
    <row r="12" spans="1:13" s="146" customFormat="1" x14ac:dyDescent="0.25">
      <c r="A12" s="143">
        <v>45714</v>
      </c>
      <c r="B12" s="144" t="s">
        <v>400</v>
      </c>
      <c r="C12" s="144" t="s">
        <v>403</v>
      </c>
      <c r="D12" s="144"/>
      <c r="E12" s="144" t="s">
        <v>404</v>
      </c>
      <c r="F12" s="144"/>
      <c r="G12" s="144"/>
      <c r="H12" s="145"/>
      <c r="I12" s="145"/>
      <c r="J12" s="145">
        <v>0</v>
      </c>
      <c r="K12" s="145"/>
      <c r="L12" s="145"/>
      <c r="M12" s="145"/>
    </row>
    <row r="13" spans="1:13" s="146" customFormat="1" x14ac:dyDescent="0.25">
      <c r="A13" s="143">
        <v>45714</v>
      </c>
      <c r="B13" s="144" t="s">
        <v>400</v>
      </c>
      <c r="C13" s="144" t="s">
        <v>405</v>
      </c>
      <c r="D13" s="144"/>
      <c r="E13" s="144" t="s">
        <v>406</v>
      </c>
      <c r="F13" s="144"/>
      <c r="G13" s="144"/>
      <c r="H13" s="145"/>
      <c r="I13" s="145"/>
      <c r="J13" s="145">
        <v>0</v>
      </c>
      <c r="K13" s="145"/>
      <c r="L13" s="145"/>
      <c r="M13" s="145"/>
    </row>
    <row r="14" spans="1:13" x14ac:dyDescent="0.25">
      <c r="A14" s="140">
        <v>45714</v>
      </c>
      <c r="B14" s="141" t="s">
        <v>162</v>
      </c>
      <c r="C14" s="141" t="s">
        <v>160</v>
      </c>
      <c r="D14" s="141"/>
      <c r="E14" s="141" t="s">
        <v>161</v>
      </c>
      <c r="F14" s="141" t="s">
        <v>398</v>
      </c>
      <c r="G14" s="141" t="s">
        <v>123</v>
      </c>
      <c r="H14" s="142"/>
      <c r="I14" s="142" t="s">
        <v>399</v>
      </c>
      <c r="J14" s="142">
        <v>5000</v>
      </c>
      <c r="K14" s="142">
        <v>1.1100000000000001</v>
      </c>
      <c r="L14" s="142"/>
      <c r="M14" s="142">
        <v>32937.979999998948</v>
      </c>
    </row>
    <row r="15" spans="1:13" x14ac:dyDescent="0.25">
      <c r="A15" s="140">
        <v>45714</v>
      </c>
      <c r="B15" s="141" t="s">
        <v>162</v>
      </c>
      <c r="C15" s="141" t="s">
        <v>160</v>
      </c>
      <c r="D15" s="141"/>
      <c r="E15" s="141" t="s">
        <v>161</v>
      </c>
      <c r="F15" s="141" t="s">
        <v>398</v>
      </c>
      <c r="G15" s="141" t="s">
        <v>123</v>
      </c>
      <c r="H15" s="142"/>
      <c r="I15" s="142" t="s">
        <v>399</v>
      </c>
      <c r="J15" s="142">
        <v>-5000</v>
      </c>
      <c r="K15" s="142"/>
      <c r="L15" s="142">
        <v>1.1100000000000001</v>
      </c>
      <c r="M15" s="142">
        <v>32936.869999998948</v>
      </c>
    </row>
    <row r="16" spans="1:13" x14ac:dyDescent="0.25">
      <c r="A16" s="140">
        <v>45714</v>
      </c>
      <c r="B16" s="141" t="s">
        <v>159</v>
      </c>
      <c r="C16" s="141" t="s">
        <v>157</v>
      </c>
      <c r="D16" s="141"/>
      <c r="E16" s="141" t="s">
        <v>158</v>
      </c>
      <c r="F16" s="141" t="s">
        <v>398</v>
      </c>
      <c r="G16" s="141" t="s">
        <v>123</v>
      </c>
      <c r="H16" s="142"/>
      <c r="I16" s="142" t="s">
        <v>399</v>
      </c>
      <c r="J16" s="142">
        <v>-55000</v>
      </c>
      <c r="K16" s="142"/>
      <c r="L16" s="142">
        <v>12.2</v>
      </c>
      <c r="M16" s="142">
        <v>32924.669999998951</v>
      </c>
    </row>
    <row r="17" spans="1:13" x14ac:dyDescent="0.25">
      <c r="A17" s="140">
        <v>45714</v>
      </c>
      <c r="B17" s="141" t="s">
        <v>159</v>
      </c>
      <c r="C17" s="141" t="s">
        <v>157</v>
      </c>
      <c r="D17" s="141"/>
      <c r="E17" s="141" t="s">
        <v>158</v>
      </c>
      <c r="F17" s="141" t="s">
        <v>398</v>
      </c>
      <c r="G17" s="141" t="s">
        <v>123</v>
      </c>
      <c r="H17" s="142"/>
      <c r="I17" s="142" t="s">
        <v>399</v>
      </c>
      <c r="J17" s="142">
        <v>55000</v>
      </c>
      <c r="K17" s="142">
        <v>12.2</v>
      </c>
      <c r="L17" s="142"/>
      <c r="M17" s="142">
        <v>32936.869999998948</v>
      </c>
    </row>
    <row r="18" spans="1:13" s="146" customFormat="1" x14ac:dyDescent="0.25">
      <c r="A18" s="143">
        <v>45714</v>
      </c>
      <c r="B18" s="144" t="s">
        <v>400</v>
      </c>
      <c r="C18" s="144" t="s">
        <v>407</v>
      </c>
      <c r="D18" s="144"/>
      <c r="E18" s="144" t="s">
        <v>408</v>
      </c>
      <c r="F18" s="144"/>
      <c r="G18" s="144"/>
      <c r="H18" s="145"/>
      <c r="I18" s="145"/>
      <c r="J18" s="145">
        <v>0</v>
      </c>
      <c r="K18" s="145"/>
      <c r="L18" s="145"/>
      <c r="M18" s="145"/>
    </row>
    <row r="19" spans="1:13" x14ac:dyDescent="0.25">
      <c r="A19" s="140">
        <v>45714</v>
      </c>
      <c r="B19" s="141" t="s">
        <v>156</v>
      </c>
      <c r="C19" s="141" t="s">
        <v>154</v>
      </c>
      <c r="D19" s="141"/>
      <c r="E19" s="141" t="s">
        <v>155</v>
      </c>
      <c r="F19" s="141" t="s">
        <v>398</v>
      </c>
      <c r="G19" s="141" t="s">
        <v>123</v>
      </c>
      <c r="H19" s="142"/>
      <c r="I19" s="142" t="s">
        <v>399</v>
      </c>
      <c r="J19" s="142">
        <v>-176000</v>
      </c>
      <c r="K19" s="142"/>
      <c r="L19" s="142">
        <v>39.020000000000003</v>
      </c>
      <c r="M19" s="142">
        <v>32897.849999998951</v>
      </c>
    </row>
    <row r="20" spans="1:13" x14ac:dyDescent="0.25">
      <c r="A20" s="140">
        <v>45714</v>
      </c>
      <c r="B20" s="141" t="s">
        <v>156</v>
      </c>
      <c r="C20" s="141" t="s">
        <v>154</v>
      </c>
      <c r="D20" s="141"/>
      <c r="E20" s="141" t="s">
        <v>155</v>
      </c>
      <c r="F20" s="141" t="s">
        <v>398</v>
      </c>
      <c r="G20" s="141" t="s">
        <v>123</v>
      </c>
      <c r="H20" s="142"/>
      <c r="I20" s="142" t="s">
        <v>399</v>
      </c>
      <c r="J20" s="142">
        <v>176000</v>
      </c>
      <c r="K20" s="142">
        <v>39.020000000000003</v>
      </c>
      <c r="L20" s="142"/>
      <c r="M20" s="142">
        <v>32936.869999998948</v>
      </c>
    </row>
    <row r="21" spans="1:13" x14ac:dyDescent="0.25">
      <c r="A21" s="140">
        <v>45714</v>
      </c>
      <c r="B21" s="141" t="s">
        <v>153</v>
      </c>
      <c r="C21" s="141" t="s">
        <v>151</v>
      </c>
      <c r="D21" s="141"/>
      <c r="E21" s="141" t="s">
        <v>152</v>
      </c>
      <c r="F21" s="141" t="s">
        <v>398</v>
      </c>
      <c r="G21" s="141" t="s">
        <v>123</v>
      </c>
      <c r="H21" s="142"/>
      <c r="I21" s="142" t="s">
        <v>399</v>
      </c>
      <c r="J21" s="142">
        <v>-10000</v>
      </c>
      <c r="K21" s="142"/>
      <c r="L21" s="142">
        <v>2.2200000000000002</v>
      </c>
      <c r="M21" s="142">
        <v>32934.649999998946</v>
      </c>
    </row>
    <row r="22" spans="1:13" x14ac:dyDescent="0.25">
      <c r="A22" s="140">
        <v>45714</v>
      </c>
      <c r="B22" s="141" t="s">
        <v>153</v>
      </c>
      <c r="C22" s="141" t="s">
        <v>151</v>
      </c>
      <c r="D22" s="141"/>
      <c r="E22" s="141" t="s">
        <v>152</v>
      </c>
      <c r="F22" s="141" t="s">
        <v>398</v>
      </c>
      <c r="G22" s="141" t="s">
        <v>123</v>
      </c>
      <c r="H22" s="142"/>
      <c r="I22" s="142" t="s">
        <v>399</v>
      </c>
      <c r="J22" s="142">
        <v>10000</v>
      </c>
      <c r="K22" s="142">
        <v>2.2200000000000002</v>
      </c>
      <c r="L22" s="142"/>
      <c r="M22" s="142">
        <v>32936.869999998948</v>
      </c>
    </row>
    <row r="23" spans="1:13" x14ac:dyDescent="0.25">
      <c r="A23" s="140">
        <v>45714</v>
      </c>
      <c r="B23" s="141" t="s">
        <v>150</v>
      </c>
      <c r="C23" s="141" t="s">
        <v>147</v>
      </c>
      <c r="D23" s="141"/>
      <c r="E23" s="141" t="s">
        <v>149</v>
      </c>
      <c r="F23" s="141" t="s">
        <v>398</v>
      </c>
      <c r="G23" s="141" t="s">
        <v>136</v>
      </c>
      <c r="H23" s="142"/>
      <c r="I23" s="142" t="s">
        <v>399</v>
      </c>
      <c r="J23" s="142">
        <v>-320000</v>
      </c>
      <c r="K23" s="142"/>
      <c r="L23" s="142">
        <v>70.95</v>
      </c>
      <c r="M23" s="142">
        <v>32865.919999998951</v>
      </c>
    </row>
    <row r="24" spans="1:13" x14ac:dyDescent="0.25">
      <c r="A24" s="140">
        <v>45714</v>
      </c>
      <c r="B24" s="141" t="s">
        <v>148</v>
      </c>
      <c r="C24" s="141" t="s">
        <v>147</v>
      </c>
      <c r="D24" s="141"/>
      <c r="E24" s="141" t="s">
        <v>147</v>
      </c>
      <c r="F24" s="141" t="s">
        <v>398</v>
      </c>
      <c r="G24" s="141" t="s">
        <v>120</v>
      </c>
      <c r="H24" s="142"/>
      <c r="I24" s="142" t="s">
        <v>399</v>
      </c>
      <c r="J24" s="142">
        <v>320000</v>
      </c>
      <c r="K24" s="142">
        <v>70.95</v>
      </c>
      <c r="L24" s="142"/>
      <c r="M24" s="142">
        <v>32936.869999998948</v>
      </c>
    </row>
    <row r="25" spans="1:13" x14ac:dyDescent="0.25">
      <c r="A25" s="140">
        <v>45714</v>
      </c>
      <c r="B25" s="141" t="s">
        <v>146</v>
      </c>
      <c r="C25" s="141" t="s">
        <v>143</v>
      </c>
      <c r="D25" s="141"/>
      <c r="E25" s="141" t="s">
        <v>145</v>
      </c>
      <c r="F25" s="141" t="s">
        <v>398</v>
      </c>
      <c r="G25" s="141" t="s">
        <v>136</v>
      </c>
      <c r="H25" s="142"/>
      <c r="I25" s="142" t="s">
        <v>399</v>
      </c>
      <c r="J25" s="142">
        <v>-1500000</v>
      </c>
      <c r="K25" s="142"/>
      <c r="L25" s="142">
        <v>332.59</v>
      </c>
      <c r="M25" s="142">
        <v>32604.279999998951</v>
      </c>
    </row>
    <row r="26" spans="1:13" x14ac:dyDescent="0.25">
      <c r="A26" s="140">
        <v>45714</v>
      </c>
      <c r="B26" s="141" t="s">
        <v>144</v>
      </c>
      <c r="C26" s="141" t="s">
        <v>143</v>
      </c>
      <c r="D26" s="141"/>
      <c r="E26" s="141" t="s">
        <v>143</v>
      </c>
      <c r="F26" s="141" t="s">
        <v>398</v>
      </c>
      <c r="G26" s="141" t="s">
        <v>120</v>
      </c>
      <c r="H26" s="142"/>
      <c r="I26" s="142" t="s">
        <v>399</v>
      </c>
      <c r="J26" s="142">
        <v>1500000</v>
      </c>
      <c r="K26" s="142">
        <v>332.59</v>
      </c>
      <c r="L26" s="142"/>
      <c r="M26" s="142">
        <v>32936.869999998948</v>
      </c>
    </row>
    <row r="27" spans="1:13" x14ac:dyDescent="0.25">
      <c r="A27" s="140">
        <v>45714</v>
      </c>
      <c r="B27" s="141" t="s">
        <v>142</v>
      </c>
      <c r="C27" s="141" t="s">
        <v>139</v>
      </c>
      <c r="D27" s="141"/>
      <c r="E27" s="141" t="s">
        <v>141</v>
      </c>
      <c r="F27" s="141" t="s">
        <v>398</v>
      </c>
      <c r="G27" s="141" t="s">
        <v>136</v>
      </c>
      <c r="H27" s="142"/>
      <c r="I27" s="142" t="s">
        <v>399</v>
      </c>
      <c r="J27" s="142">
        <v>-1400000</v>
      </c>
      <c r="K27" s="142"/>
      <c r="L27" s="142">
        <v>310.42</v>
      </c>
      <c r="M27" s="142">
        <v>32626.449999998949</v>
      </c>
    </row>
    <row r="28" spans="1:13" x14ac:dyDescent="0.25">
      <c r="A28" s="140">
        <v>45714</v>
      </c>
      <c r="B28" s="141" t="s">
        <v>140</v>
      </c>
      <c r="C28" s="141" t="s">
        <v>139</v>
      </c>
      <c r="D28" s="141"/>
      <c r="E28" s="141" t="s">
        <v>139</v>
      </c>
      <c r="F28" s="141" t="s">
        <v>398</v>
      </c>
      <c r="G28" s="141" t="s">
        <v>120</v>
      </c>
      <c r="H28" s="142"/>
      <c r="I28" s="142" t="s">
        <v>399</v>
      </c>
      <c r="J28" s="142">
        <v>1400000</v>
      </c>
      <c r="K28" s="142">
        <v>310.42</v>
      </c>
      <c r="L28" s="142"/>
      <c r="M28" s="142">
        <v>32936.869999998948</v>
      </c>
    </row>
    <row r="29" spans="1:13" x14ac:dyDescent="0.25">
      <c r="A29" s="140">
        <v>45714</v>
      </c>
      <c r="B29" s="141" t="s">
        <v>138</v>
      </c>
      <c r="C29" s="141" t="s">
        <v>134</v>
      </c>
      <c r="D29" s="141"/>
      <c r="E29" s="141" t="s">
        <v>137</v>
      </c>
      <c r="F29" s="141" t="s">
        <v>398</v>
      </c>
      <c r="G29" s="141" t="s">
        <v>136</v>
      </c>
      <c r="H29" s="142"/>
      <c r="I29" s="142" t="s">
        <v>399</v>
      </c>
      <c r="J29" s="142">
        <v>-619000</v>
      </c>
      <c r="K29" s="142"/>
      <c r="L29" s="142">
        <v>137.25</v>
      </c>
      <c r="M29" s="142">
        <v>32799.619999998948</v>
      </c>
    </row>
    <row r="30" spans="1:13" x14ac:dyDescent="0.25">
      <c r="A30" s="140">
        <v>45714</v>
      </c>
      <c r="B30" s="141" t="s">
        <v>135</v>
      </c>
      <c r="C30" s="141" t="s">
        <v>134</v>
      </c>
      <c r="D30" s="141"/>
      <c r="E30" s="141" t="s">
        <v>134</v>
      </c>
      <c r="F30" s="141" t="s">
        <v>398</v>
      </c>
      <c r="G30" s="141" t="s">
        <v>120</v>
      </c>
      <c r="H30" s="142"/>
      <c r="I30" s="142" t="s">
        <v>399</v>
      </c>
      <c r="J30" s="142">
        <v>619000</v>
      </c>
      <c r="K30" s="142">
        <v>137.25</v>
      </c>
      <c r="L30" s="142"/>
      <c r="M30" s="142">
        <v>32936.869999998948</v>
      </c>
    </row>
    <row r="31" spans="1:13" x14ac:dyDescent="0.25">
      <c r="A31" s="140">
        <v>45714</v>
      </c>
      <c r="B31" s="141" t="s">
        <v>133</v>
      </c>
      <c r="C31" s="141" t="s">
        <v>131</v>
      </c>
      <c r="D31" s="141"/>
      <c r="E31" s="141" t="s">
        <v>409</v>
      </c>
      <c r="F31" s="141" t="s">
        <v>398</v>
      </c>
      <c r="G31" s="141" t="s">
        <v>123</v>
      </c>
      <c r="H31" s="142"/>
      <c r="I31" s="142" t="s">
        <v>399</v>
      </c>
      <c r="J31" s="142">
        <v>-85750</v>
      </c>
      <c r="K31" s="142"/>
      <c r="L31" s="142">
        <v>19.010000000000002</v>
      </c>
      <c r="M31" s="142">
        <v>32917.859999998953</v>
      </c>
    </row>
    <row r="32" spans="1:13" x14ac:dyDescent="0.25">
      <c r="A32" s="140">
        <v>45714</v>
      </c>
      <c r="B32" s="141" t="s">
        <v>132</v>
      </c>
      <c r="C32" s="141" t="s">
        <v>131</v>
      </c>
      <c r="D32" s="141"/>
      <c r="E32" s="141" t="s">
        <v>131</v>
      </c>
      <c r="F32" s="141" t="s">
        <v>398</v>
      </c>
      <c r="G32" s="141" t="s">
        <v>120</v>
      </c>
      <c r="H32" s="142"/>
      <c r="I32" s="142" t="s">
        <v>399</v>
      </c>
      <c r="J32" s="142">
        <v>85750</v>
      </c>
      <c r="K32" s="142">
        <v>19.010000000000002</v>
      </c>
      <c r="L32" s="142"/>
      <c r="M32" s="142">
        <v>32936.869999998948</v>
      </c>
    </row>
    <row r="33" spans="1:13" x14ac:dyDescent="0.25">
      <c r="A33" s="140">
        <v>45714</v>
      </c>
      <c r="B33" s="141" t="s">
        <v>130</v>
      </c>
      <c r="C33" s="141" t="s">
        <v>128</v>
      </c>
      <c r="D33" s="141"/>
      <c r="E33" s="141" t="s">
        <v>410</v>
      </c>
      <c r="F33" s="141" t="s">
        <v>398</v>
      </c>
      <c r="G33" s="141" t="s">
        <v>123</v>
      </c>
      <c r="H33" s="142"/>
      <c r="I33" s="142" t="s">
        <v>399</v>
      </c>
      <c r="J33" s="142">
        <v>-57000</v>
      </c>
      <c r="K33" s="142"/>
      <c r="L33" s="142">
        <v>12.64</v>
      </c>
      <c r="M33" s="142">
        <v>32924.229999998948</v>
      </c>
    </row>
    <row r="34" spans="1:13" x14ac:dyDescent="0.25">
      <c r="A34" s="140">
        <v>45714</v>
      </c>
      <c r="B34" s="141" t="s">
        <v>129</v>
      </c>
      <c r="C34" s="141" t="s">
        <v>128</v>
      </c>
      <c r="D34" s="141"/>
      <c r="E34" s="141" t="s">
        <v>128</v>
      </c>
      <c r="F34" s="141" t="s">
        <v>398</v>
      </c>
      <c r="G34" s="141" t="s">
        <v>120</v>
      </c>
      <c r="H34" s="142"/>
      <c r="I34" s="142" t="s">
        <v>399</v>
      </c>
      <c r="J34" s="142">
        <v>57000</v>
      </c>
      <c r="K34" s="142">
        <v>12.64</v>
      </c>
      <c r="L34" s="142"/>
      <c r="M34" s="142">
        <v>32936.869999998948</v>
      </c>
    </row>
    <row r="35" spans="1:13" x14ac:dyDescent="0.25">
      <c r="A35" s="140">
        <v>45714</v>
      </c>
      <c r="B35" s="141" t="s">
        <v>127</v>
      </c>
      <c r="C35" s="141" t="s">
        <v>125</v>
      </c>
      <c r="D35" s="141"/>
      <c r="E35" s="141" t="s">
        <v>410</v>
      </c>
      <c r="F35" s="141" t="s">
        <v>398</v>
      </c>
      <c r="G35" s="141" t="s">
        <v>123</v>
      </c>
      <c r="H35" s="142"/>
      <c r="I35" s="142" t="s">
        <v>399</v>
      </c>
      <c r="J35" s="142">
        <v>-400500</v>
      </c>
      <c r="K35" s="142"/>
      <c r="L35" s="142">
        <v>88.8</v>
      </c>
      <c r="M35" s="142">
        <v>32848.069999998937</v>
      </c>
    </row>
    <row r="36" spans="1:13" x14ac:dyDescent="0.25">
      <c r="A36" s="140">
        <v>45714</v>
      </c>
      <c r="B36" s="141" t="s">
        <v>126</v>
      </c>
      <c r="C36" s="141" t="s">
        <v>125</v>
      </c>
      <c r="D36" s="141"/>
      <c r="E36" s="141" t="s">
        <v>125</v>
      </c>
      <c r="F36" s="141" t="s">
        <v>398</v>
      </c>
      <c r="G36" s="141" t="s">
        <v>120</v>
      </c>
      <c r="H36" s="142"/>
      <c r="I36" s="142" t="s">
        <v>399</v>
      </c>
      <c r="J36" s="142">
        <v>400500</v>
      </c>
      <c r="K36" s="142">
        <v>88.8</v>
      </c>
      <c r="L36" s="142"/>
      <c r="M36" s="142">
        <v>32936.869999998948</v>
      </c>
    </row>
    <row r="37" spans="1:13" x14ac:dyDescent="0.25">
      <c r="A37" s="140">
        <v>45714</v>
      </c>
      <c r="B37" s="141" t="s">
        <v>124</v>
      </c>
      <c r="C37" s="141" t="s">
        <v>121</v>
      </c>
      <c r="D37" s="141"/>
      <c r="E37" s="141" t="s">
        <v>410</v>
      </c>
      <c r="F37" s="141" t="s">
        <v>398</v>
      </c>
      <c r="G37" s="141" t="s">
        <v>123</v>
      </c>
      <c r="H37" s="142"/>
      <c r="I37" s="142" t="s">
        <v>399</v>
      </c>
      <c r="J37" s="142">
        <v>-500000</v>
      </c>
      <c r="K37" s="142"/>
      <c r="L37" s="142">
        <v>110.86</v>
      </c>
      <c r="M37" s="142">
        <v>32826.009999998947</v>
      </c>
    </row>
    <row r="38" spans="1:13" x14ac:dyDescent="0.25">
      <c r="A38" s="140">
        <v>45714</v>
      </c>
      <c r="B38" s="141" t="s">
        <v>122</v>
      </c>
      <c r="C38" s="141" t="s">
        <v>121</v>
      </c>
      <c r="D38" s="141"/>
      <c r="E38" s="141" t="s">
        <v>121</v>
      </c>
      <c r="F38" s="141" t="s">
        <v>398</v>
      </c>
      <c r="G38" s="141" t="s">
        <v>120</v>
      </c>
      <c r="H38" s="142"/>
      <c r="I38" s="142" t="s">
        <v>399</v>
      </c>
      <c r="J38" s="142">
        <v>500000</v>
      </c>
      <c r="K38" s="142">
        <v>110.86</v>
      </c>
      <c r="L38" s="142"/>
      <c r="M38" s="142">
        <v>32936.869999998948</v>
      </c>
    </row>
    <row r="39" spans="1:13" x14ac:dyDescent="0.25">
      <c r="A39" s="140">
        <v>45713</v>
      </c>
      <c r="B39" s="141" t="s">
        <v>221</v>
      </c>
      <c r="C39" s="141" t="s">
        <v>218</v>
      </c>
      <c r="D39" s="141"/>
      <c r="E39" s="141" t="s">
        <v>220</v>
      </c>
      <c r="F39" s="141" t="s">
        <v>398</v>
      </c>
      <c r="G39" s="141" t="s">
        <v>136</v>
      </c>
      <c r="H39" s="142"/>
      <c r="I39" s="142" t="s">
        <v>399</v>
      </c>
      <c r="J39" s="142">
        <v>-25000</v>
      </c>
      <c r="K39" s="142"/>
      <c r="L39" s="142">
        <v>5.54</v>
      </c>
      <c r="M39" s="142">
        <v>32931.329999998889</v>
      </c>
    </row>
    <row r="40" spans="1:13" x14ac:dyDescent="0.25">
      <c r="A40" s="140">
        <v>45713</v>
      </c>
      <c r="B40" s="141" t="s">
        <v>219</v>
      </c>
      <c r="C40" s="141" t="s">
        <v>218</v>
      </c>
      <c r="D40" s="141"/>
      <c r="E40" s="141" t="s">
        <v>218</v>
      </c>
      <c r="F40" s="141" t="s">
        <v>398</v>
      </c>
      <c r="G40" s="141" t="s">
        <v>120</v>
      </c>
      <c r="H40" s="142"/>
      <c r="I40" s="142" t="s">
        <v>399</v>
      </c>
      <c r="J40" s="142">
        <v>25000</v>
      </c>
      <c r="K40" s="142">
        <v>5.54</v>
      </c>
      <c r="L40" s="142"/>
      <c r="M40" s="142">
        <v>32936.869999998889</v>
      </c>
    </row>
    <row r="41" spans="1:13" x14ac:dyDescent="0.25">
      <c r="A41" s="140">
        <v>45713</v>
      </c>
      <c r="B41" s="141" t="s">
        <v>217</v>
      </c>
      <c r="C41" s="141" t="s">
        <v>214</v>
      </c>
      <c r="D41" s="141"/>
      <c r="E41" s="141" t="s">
        <v>216</v>
      </c>
      <c r="F41" s="141" t="s">
        <v>398</v>
      </c>
      <c r="G41" s="141" t="s">
        <v>136</v>
      </c>
      <c r="H41" s="142"/>
      <c r="I41" s="142" t="s">
        <v>399</v>
      </c>
      <c r="J41" s="142">
        <v>-100000</v>
      </c>
      <c r="K41" s="142"/>
      <c r="L41" s="142">
        <v>22.17</v>
      </c>
      <c r="M41" s="142">
        <v>32914.699999998891</v>
      </c>
    </row>
    <row r="42" spans="1:13" x14ac:dyDescent="0.25">
      <c r="A42" s="140">
        <v>45713</v>
      </c>
      <c r="B42" s="141" t="s">
        <v>215</v>
      </c>
      <c r="C42" s="141" t="s">
        <v>214</v>
      </c>
      <c r="D42" s="141"/>
      <c r="E42" s="141" t="s">
        <v>214</v>
      </c>
      <c r="F42" s="141" t="s">
        <v>398</v>
      </c>
      <c r="G42" s="141" t="s">
        <v>120</v>
      </c>
      <c r="H42" s="142"/>
      <c r="I42" s="142" t="s">
        <v>399</v>
      </c>
      <c r="J42" s="142">
        <v>100000</v>
      </c>
      <c r="K42" s="142">
        <v>22.17</v>
      </c>
      <c r="L42" s="142"/>
      <c r="M42" s="142">
        <v>32936.869999998889</v>
      </c>
    </row>
    <row r="43" spans="1:13" x14ac:dyDescent="0.25">
      <c r="A43" s="140">
        <v>45713</v>
      </c>
      <c r="B43" s="141" t="s">
        <v>213</v>
      </c>
      <c r="C43" s="141" t="s">
        <v>210</v>
      </c>
      <c r="D43" s="141"/>
      <c r="E43" s="141" t="s">
        <v>212</v>
      </c>
      <c r="F43" s="141" t="s">
        <v>398</v>
      </c>
      <c r="G43" s="141" t="s">
        <v>136</v>
      </c>
      <c r="H43" s="142"/>
      <c r="I43" s="142" t="s">
        <v>399</v>
      </c>
      <c r="J43" s="142">
        <v>-600000</v>
      </c>
      <c r="K43" s="142"/>
      <c r="L43" s="142">
        <v>133.04</v>
      </c>
      <c r="M43" s="142">
        <v>32803.829999998889</v>
      </c>
    </row>
    <row r="44" spans="1:13" x14ac:dyDescent="0.25">
      <c r="A44" s="140">
        <v>45713</v>
      </c>
      <c r="B44" s="141" t="s">
        <v>211</v>
      </c>
      <c r="C44" s="141" t="s">
        <v>210</v>
      </c>
      <c r="D44" s="141"/>
      <c r="E44" s="141" t="s">
        <v>210</v>
      </c>
      <c r="F44" s="141" t="s">
        <v>398</v>
      </c>
      <c r="G44" s="141" t="s">
        <v>120</v>
      </c>
      <c r="H44" s="142"/>
      <c r="I44" s="142" t="s">
        <v>399</v>
      </c>
      <c r="J44" s="142">
        <v>600000</v>
      </c>
      <c r="K44" s="142">
        <v>133.04</v>
      </c>
      <c r="L44" s="142"/>
      <c r="M44" s="142">
        <v>32936.869999998889</v>
      </c>
    </row>
    <row r="45" spans="1:13" x14ac:dyDescent="0.25">
      <c r="A45" s="140">
        <v>45713</v>
      </c>
      <c r="B45" s="141" t="s">
        <v>209</v>
      </c>
      <c r="C45" s="141" t="s">
        <v>206</v>
      </c>
      <c r="D45" s="141"/>
      <c r="E45" s="141" t="s">
        <v>208</v>
      </c>
      <c r="F45" s="141" t="s">
        <v>398</v>
      </c>
      <c r="G45" s="141" t="s">
        <v>136</v>
      </c>
      <c r="H45" s="142"/>
      <c r="I45" s="142" t="s">
        <v>399</v>
      </c>
      <c r="J45" s="142">
        <v>-190000</v>
      </c>
      <c r="K45" s="142"/>
      <c r="L45" s="142">
        <v>42.13</v>
      </c>
      <c r="M45" s="142">
        <v>32894.739999998892</v>
      </c>
    </row>
    <row r="46" spans="1:13" x14ac:dyDescent="0.25">
      <c r="A46" s="140">
        <v>45713</v>
      </c>
      <c r="B46" s="141" t="s">
        <v>207</v>
      </c>
      <c r="C46" s="141" t="s">
        <v>206</v>
      </c>
      <c r="D46" s="141"/>
      <c r="E46" s="141" t="s">
        <v>206</v>
      </c>
      <c r="F46" s="141" t="s">
        <v>398</v>
      </c>
      <c r="G46" s="141" t="s">
        <v>120</v>
      </c>
      <c r="H46" s="142"/>
      <c r="I46" s="142" t="s">
        <v>399</v>
      </c>
      <c r="J46" s="142">
        <v>190000</v>
      </c>
      <c r="K46" s="142">
        <v>42.13</v>
      </c>
      <c r="L46" s="142"/>
      <c r="M46" s="142">
        <v>32936.869999998889</v>
      </c>
    </row>
    <row r="47" spans="1:13" x14ac:dyDescent="0.25">
      <c r="A47" s="140">
        <v>45713</v>
      </c>
      <c r="B47" s="141" t="s">
        <v>205</v>
      </c>
      <c r="C47" s="141" t="s">
        <v>202</v>
      </c>
      <c r="D47" s="141"/>
      <c r="E47" s="141" t="s">
        <v>204</v>
      </c>
      <c r="F47" s="141" t="s">
        <v>398</v>
      </c>
      <c r="G47" s="141" t="s">
        <v>136</v>
      </c>
      <c r="H47" s="142"/>
      <c r="I47" s="142" t="s">
        <v>399</v>
      </c>
      <c r="J47" s="142">
        <v>-879400</v>
      </c>
      <c r="K47" s="142"/>
      <c r="L47" s="142">
        <v>194.99</v>
      </c>
      <c r="M47" s="142">
        <v>32741.879999998891</v>
      </c>
    </row>
    <row r="48" spans="1:13" x14ac:dyDescent="0.25">
      <c r="A48" s="140">
        <v>45713</v>
      </c>
      <c r="B48" s="141" t="s">
        <v>203</v>
      </c>
      <c r="C48" s="141" t="s">
        <v>202</v>
      </c>
      <c r="D48" s="141"/>
      <c r="E48" s="141" t="s">
        <v>202</v>
      </c>
      <c r="F48" s="141" t="s">
        <v>398</v>
      </c>
      <c r="G48" s="141" t="s">
        <v>120</v>
      </c>
      <c r="H48" s="142"/>
      <c r="I48" s="142" t="s">
        <v>399</v>
      </c>
      <c r="J48" s="142">
        <v>879400</v>
      </c>
      <c r="K48" s="142">
        <v>194.99</v>
      </c>
      <c r="L48" s="142"/>
      <c r="M48" s="142">
        <v>32936.869999998889</v>
      </c>
    </row>
    <row r="49" spans="1:13" x14ac:dyDescent="0.25">
      <c r="A49" s="140">
        <v>45713</v>
      </c>
      <c r="B49" s="141" t="s">
        <v>201</v>
      </c>
      <c r="C49" s="141" t="s">
        <v>198</v>
      </c>
      <c r="D49" s="141"/>
      <c r="E49" s="141" t="s">
        <v>200</v>
      </c>
      <c r="F49" s="141" t="s">
        <v>398</v>
      </c>
      <c r="G49" s="141" t="s">
        <v>136</v>
      </c>
      <c r="H49" s="142"/>
      <c r="I49" s="142" t="s">
        <v>399</v>
      </c>
      <c r="J49" s="142">
        <v>-900000</v>
      </c>
      <c r="K49" s="142"/>
      <c r="L49" s="142">
        <v>199.56</v>
      </c>
      <c r="M49" s="142">
        <v>32737.309999998892</v>
      </c>
    </row>
    <row r="50" spans="1:13" x14ac:dyDescent="0.25">
      <c r="A50" s="140">
        <v>45713</v>
      </c>
      <c r="B50" s="141" t="s">
        <v>199</v>
      </c>
      <c r="C50" s="141" t="s">
        <v>198</v>
      </c>
      <c r="D50" s="141"/>
      <c r="E50" s="141" t="s">
        <v>198</v>
      </c>
      <c r="F50" s="141" t="s">
        <v>398</v>
      </c>
      <c r="G50" s="141" t="s">
        <v>120</v>
      </c>
      <c r="H50" s="142"/>
      <c r="I50" s="142" t="s">
        <v>399</v>
      </c>
      <c r="J50" s="142">
        <v>900000</v>
      </c>
      <c r="K50" s="142">
        <v>199.56</v>
      </c>
      <c r="L50" s="142"/>
      <c r="M50" s="142">
        <v>32936.869999998889</v>
      </c>
    </row>
    <row r="51" spans="1:13" x14ac:dyDescent="0.25">
      <c r="A51" s="140">
        <v>45713</v>
      </c>
      <c r="B51" s="141" t="s">
        <v>197</v>
      </c>
      <c r="C51" s="141" t="s">
        <v>194</v>
      </c>
      <c r="D51" s="141"/>
      <c r="E51" s="141" t="s">
        <v>196</v>
      </c>
      <c r="F51" s="141" t="s">
        <v>398</v>
      </c>
      <c r="G51" s="141" t="s">
        <v>136</v>
      </c>
      <c r="H51" s="142"/>
      <c r="I51" s="142" t="s">
        <v>399</v>
      </c>
      <c r="J51" s="142">
        <v>-300000</v>
      </c>
      <c r="K51" s="142"/>
      <c r="L51" s="142">
        <v>66.52</v>
      </c>
      <c r="M51" s="142">
        <v>32870.349999998893</v>
      </c>
    </row>
    <row r="52" spans="1:13" x14ac:dyDescent="0.25">
      <c r="A52" s="140">
        <v>45713</v>
      </c>
      <c r="B52" s="141" t="s">
        <v>195</v>
      </c>
      <c r="C52" s="141" t="s">
        <v>194</v>
      </c>
      <c r="D52" s="141"/>
      <c r="E52" s="141" t="s">
        <v>194</v>
      </c>
      <c r="F52" s="141" t="s">
        <v>398</v>
      </c>
      <c r="G52" s="141" t="s">
        <v>120</v>
      </c>
      <c r="H52" s="142"/>
      <c r="I52" s="142" t="s">
        <v>399</v>
      </c>
      <c r="J52" s="142">
        <v>300000</v>
      </c>
      <c r="K52" s="142">
        <v>66.52</v>
      </c>
      <c r="L52" s="142"/>
      <c r="M52" s="142">
        <v>32936.869999998889</v>
      </c>
    </row>
    <row r="53" spans="1:13" x14ac:dyDescent="0.25">
      <c r="A53" s="140">
        <v>45713</v>
      </c>
      <c r="B53" s="141" t="s">
        <v>193</v>
      </c>
      <c r="C53" s="141" t="s">
        <v>190</v>
      </c>
      <c r="D53" s="141"/>
      <c r="E53" s="141" t="s">
        <v>192</v>
      </c>
      <c r="F53" s="141" t="s">
        <v>398</v>
      </c>
      <c r="G53" s="141" t="s">
        <v>136</v>
      </c>
      <c r="H53" s="142"/>
      <c r="I53" s="142" t="s">
        <v>399</v>
      </c>
      <c r="J53" s="142">
        <v>-2230000</v>
      </c>
      <c r="K53" s="142"/>
      <c r="L53" s="142">
        <v>494.46</v>
      </c>
      <c r="M53" s="142">
        <v>32442.40999999889</v>
      </c>
    </row>
    <row r="54" spans="1:13" x14ac:dyDescent="0.25">
      <c r="A54" s="140">
        <v>45713</v>
      </c>
      <c r="B54" s="141" t="s">
        <v>191</v>
      </c>
      <c r="C54" s="141" t="s">
        <v>190</v>
      </c>
      <c r="D54" s="141"/>
      <c r="E54" s="141" t="s">
        <v>190</v>
      </c>
      <c r="F54" s="141" t="s">
        <v>398</v>
      </c>
      <c r="G54" s="141" t="s">
        <v>120</v>
      </c>
      <c r="H54" s="142"/>
      <c r="I54" s="142" t="s">
        <v>399</v>
      </c>
      <c r="J54" s="142">
        <v>2230000</v>
      </c>
      <c r="K54" s="142">
        <v>494.46</v>
      </c>
      <c r="L54" s="142"/>
      <c r="M54" s="142">
        <v>32936.869999998889</v>
      </c>
    </row>
    <row r="55" spans="1:13" x14ac:dyDescent="0.25">
      <c r="A55" s="140">
        <v>45713</v>
      </c>
      <c r="B55" s="141" t="s">
        <v>189</v>
      </c>
      <c r="C55" s="141" t="s">
        <v>186</v>
      </c>
      <c r="D55" s="141"/>
      <c r="E55" s="141" t="s">
        <v>188</v>
      </c>
      <c r="F55" s="141" t="s">
        <v>398</v>
      </c>
      <c r="G55" s="141" t="s">
        <v>136</v>
      </c>
      <c r="H55" s="142"/>
      <c r="I55" s="142" t="s">
        <v>399</v>
      </c>
      <c r="J55" s="142">
        <v>-678000</v>
      </c>
      <c r="K55" s="142"/>
      <c r="L55" s="142">
        <v>150.33000000000001</v>
      </c>
      <c r="M55" s="142">
        <v>32786.539999998888</v>
      </c>
    </row>
    <row r="56" spans="1:13" x14ac:dyDescent="0.25">
      <c r="A56" s="140">
        <v>45713</v>
      </c>
      <c r="B56" s="141" t="s">
        <v>187</v>
      </c>
      <c r="C56" s="141" t="s">
        <v>186</v>
      </c>
      <c r="D56" s="141"/>
      <c r="E56" s="141" t="s">
        <v>186</v>
      </c>
      <c r="F56" s="141" t="s">
        <v>398</v>
      </c>
      <c r="G56" s="141" t="s">
        <v>120</v>
      </c>
      <c r="H56" s="142"/>
      <c r="I56" s="142" t="s">
        <v>399</v>
      </c>
      <c r="J56" s="142">
        <v>678000</v>
      </c>
      <c r="K56" s="142">
        <v>150.33000000000001</v>
      </c>
      <c r="L56" s="142"/>
      <c r="M56" s="142">
        <v>32936.869999998889</v>
      </c>
    </row>
    <row r="57" spans="1:13" x14ac:dyDescent="0.25">
      <c r="A57" s="140">
        <v>45713</v>
      </c>
      <c r="B57" s="141" t="s">
        <v>185</v>
      </c>
      <c r="C57" s="141" t="s">
        <v>182</v>
      </c>
      <c r="D57" s="141"/>
      <c r="E57" s="141" t="s">
        <v>184</v>
      </c>
      <c r="F57" s="141" t="s">
        <v>398</v>
      </c>
      <c r="G57" s="141" t="s">
        <v>136</v>
      </c>
      <c r="H57" s="142"/>
      <c r="I57" s="142" t="s">
        <v>399</v>
      </c>
      <c r="J57" s="142">
        <v>-500000</v>
      </c>
      <c r="K57" s="142"/>
      <c r="L57" s="142">
        <v>110.86</v>
      </c>
      <c r="M57" s="142">
        <v>32826.009999998889</v>
      </c>
    </row>
    <row r="58" spans="1:13" x14ac:dyDescent="0.25">
      <c r="A58" s="140">
        <v>45713</v>
      </c>
      <c r="B58" s="141" t="s">
        <v>183</v>
      </c>
      <c r="C58" s="141" t="s">
        <v>182</v>
      </c>
      <c r="D58" s="141"/>
      <c r="E58" s="141" t="s">
        <v>182</v>
      </c>
      <c r="F58" s="141" t="s">
        <v>398</v>
      </c>
      <c r="G58" s="141" t="s">
        <v>120</v>
      </c>
      <c r="H58" s="142"/>
      <c r="I58" s="142" t="s">
        <v>399</v>
      </c>
      <c r="J58" s="142">
        <v>500000</v>
      </c>
      <c r="K58" s="142">
        <v>110.86</v>
      </c>
      <c r="L58" s="142"/>
      <c r="M58" s="142">
        <v>32936.869999998889</v>
      </c>
    </row>
    <row r="59" spans="1:13" x14ac:dyDescent="0.25">
      <c r="A59" s="140">
        <v>45713</v>
      </c>
      <c r="B59" s="141" t="s">
        <v>181</v>
      </c>
      <c r="C59" s="141" t="s">
        <v>178</v>
      </c>
      <c r="D59" s="141"/>
      <c r="E59" s="141" t="s">
        <v>180</v>
      </c>
      <c r="F59" s="141" t="s">
        <v>398</v>
      </c>
      <c r="G59" s="141" t="s">
        <v>136</v>
      </c>
      <c r="H59" s="142"/>
      <c r="I59" s="142" t="s">
        <v>399</v>
      </c>
      <c r="J59" s="142">
        <v>-45000</v>
      </c>
      <c r="K59" s="142"/>
      <c r="L59" s="142">
        <v>9.98</v>
      </c>
      <c r="M59" s="142">
        <v>32926.889999998893</v>
      </c>
    </row>
    <row r="60" spans="1:13" x14ac:dyDescent="0.25">
      <c r="A60" s="140">
        <v>45713</v>
      </c>
      <c r="B60" s="141" t="s">
        <v>179</v>
      </c>
      <c r="C60" s="141" t="s">
        <v>178</v>
      </c>
      <c r="D60" s="141"/>
      <c r="E60" s="141" t="s">
        <v>178</v>
      </c>
      <c r="F60" s="141" t="s">
        <v>398</v>
      </c>
      <c r="G60" s="141" t="s">
        <v>120</v>
      </c>
      <c r="H60" s="142"/>
      <c r="I60" s="142" t="s">
        <v>399</v>
      </c>
      <c r="J60" s="142">
        <v>45000</v>
      </c>
      <c r="K60" s="142">
        <v>9.98</v>
      </c>
      <c r="L60" s="142"/>
      <c r="M60" s="142">
        <v>32936.869999998889</v>
      </c>
    </row>
    <row r="61" spans="1:13" x14ac:dyDescent="0.25">
      <c r="A61" s="140">
        <v>45713</v>
      </c>
      <c r="B61" s="141" t="s">
        <v>177</v>
      </c>
      <c r="C61" s="141" t="s">
        <v>175</v>
      </c>
      <c r="D61" s="141"/>
      <c r="E61" s="141" t="s">
        <v>176</v>
      </c>
      <c r="F61" s="141" t="s">
        <v>398</v>
      </c>
      <c r="G61" s="141" t="s">
        <v>123</v>
      </c>
      <c r="H61" s="142"/>
      <c r="I61" s="142" t="s">
        <v>399</v>
      </c>
      <c r="J61" s="142">
        <v>92300</v>
      </c>
      <c r="K61" s="142">
        <v>20.47</v>
      </c>
      <c r="L61" s="142"/>
      <c r="M61" s="142">
        <v>32957.339999998891</v>
      </c>
    </row>
    <row r="62" spans="1:13" x14ac:dyDescent="0.25">
      <c r="A62" s="140">
        <v>45713</v>
      </c>
      <c r="B62" s="141" t="s">
        <v>177</v>
      </c>
      <c r="C62" s="141" t="s">
        <v>175</v>
      </c>
      <c r="D62" s="141"/>
      <c r="E62" s="141" t="s">
        <v>176</v>
      </c>
      <c r="F62" s="141" t="s">
        <v>398</v>
      </c>
      <c r="G62" s="141" t="s">
        <v>123</v>
      </c>
      <c r="H62" s="142"/>
      <c r="I62" s="142" t="s">
        <v>399</v>
      </c>
      <c r="J62" s="142">
        <v>-92300</v>
      </c>
      <c r="K62" s="142"/>
      <c r="L62" s="142">
        <v>20.47</v>
      </c>
      <c r="M62" s="142">
        <v>32936.869999998889</v>
      </c>
    </row>
    <row r="63" spans="1:13" x14ac:dyDescent="0.25">
      <c r="A63" s="140">
        <v>45713</v>
      </c>
      <c r="B63" s="141" t="s">
        <v>173</v>
      </c>
      <c r="C63" s="141" t="s">
        <v>172</v>
      </c>
      <c r="D63" s="141"/>
      <c r="E63" s="141" t="s">
        <v>174</v>
      </c>
      <c r="F63" s="141" t="s">
        <v>398</v>
      </c>
      <c r="G63" s="141" t="s">
        <v>123</v>
      </c>
      <c r="H63" s="142"/>
      <c r="I63" s="142" t="s">
        <v>399</v>
      </c>
      <c r="J63" s="142">
        <v>17500</v>
      </c>
      <c r="K63" s="142">
        <v>3.88</v>
      </c>
      <c r="L63" s="142"/>
      <c r="M63" s="142">
        <v>32940.749999998887</v>
      </c>
    </row>
    <row r="64" spans="1:13" x14ac:dyDescent="0.25">
      <c r="A64" s="140">
        <v>45713</v>
      </c>
      <c r="B64" s="141" t="s">
        <v>173</v>
      </c>
      <c r="C64" s="141" t="s">
        <v>172</v>
      </c>
      <c r="D64" s="141"/>
      <c r="E64" s="141" t="s">
        <v>174</v>
      </c>
      <c r="F64" s="141" t="s">
        <v>398</v>
      </c>
      <c r="G64" s="141" t="s">
        <v>123</v>
      </c>
      <c r="H64" s="142"/>
      <c r="I64" s="142" t="s">
        <v>399</v>
      </c>
      <c r="J64" s="142">
        <v>-17500</v>
      </c>
      <c r="K64" s="142"/>
      <c r="L64" s="142">
        <v>3.88</v>
      </c>
      <c r="M64" s="142">
        <v>32936.869999998889</v>
      </c>
    </row>
    <row r="65" spans="1:13" x14ac:dyDescent="0.25">
      <c r="A65" s="147">
        <v>45713</v>
      </c>
      <c r="B65" s="148" t="s">
        <v>411</v>
      </c>
      <c r="C65" s="148" t="s">
        <v>412</v>
      </c>
      <c r="D65" s="148"/>
      <c r="E65" s="148" t="s">
        <v>413</v>
      </c>
      <c r="F65" s="148"/>
      <c r="G65" s="149"/>
      <c r="H65" s="149">
        <v>0</v>
      </c>
      <c r="I65" s="149"/>
      <c r="J65" s="149"/>
      <c r="K65" s="149"/>
      <c r="L65" s="149"/>
      <c r="M65" s="149"/>
    </row>
    <row r="66" spans="1:13" x14ac:dyDescent="0.25">
      <c r="A66" s="140">
        <v>45713</v>
      </c>
      <c r="B66" s="141" t="s">
        <v>171</v>
      </c>
      <c r="C66" s="141" t="s">
        <v>169</v>
      </c>
      <c r="D66" s="141"/>
      <c r="E66" s="141" t="s">
        <v>409</v>
      </c>
      <c r="F66" s="141" t="s">
        <v>398</v>
      </c>
      <c r="G66" s="141" t="s">
        <v>123</v>
      </c>
      <c r="H66" s="142"/>
      <c r="I66" s="142" t="s">
        <v>399</v>
      </c>
      <c r="J66" s="142">
        <v>-31500</v>
      </c>
      <c r="K66" s="142"/>
      <c r="L66" s="142">
        <v>6.98</v>
      </c>
      <c r="M66" s="142">
        <v>32929.889999998893</v>
      </c>
    </row>
    <row r="67" spans="1:13" x14ac:dyDescent="0.25">
      <c r="A67" s="140">
        <v>45713</v>
      </c>
      <c r="B67" s="141" t="s">
        <v>170</v>
      </c>
      <c r="C67" s="141" t="s">
        <v>169</v>
      </c>
      <c r="D67" s="141"/>
      <c r="E67" s="141" t="s">
        <v>169</v>
      </c>
      <c r="F67" s="141" t="s">
        <v>398</v>
      </c>
      <c r="G67" s="141" t="s">
        <v>120</v>
      </c>
      <c r="H67" s="142"/>
      <c r="I67" s="142" t="s">
        <v>399</v>
      </c>
      <c r="J67" s="142">
        <v>31500</v>
      </c>
      <c r="K67" s="142">
        <v>6.98</v>
      </c>
      <c r="L67" s="142"/>
      <c r="M67" s="142">
        <v>32936.869999998889</v>
      </c>
    </row>
    <row r="68" spans="1:13" x14ac:dyDescent="0.25">
      <c r="A68" s="140">
        <v>45709</v>
      </c>
      <c r="B68" s="141" t="s">
        <v>238</v>
      </c>
      <c r="C68" s="141" t="s">
        <v>236</v>
      </c>
      <c r="D68" s="141"/>
      <c r="E68" s="141" t="s">
        <v>237</v>
      </c>
      <c r="F68" s="141" t="s">
        <v>398</v>
      </c>
      <c r="G68" s="141" t="s">
        <v>123</v>
      </c>
      <c r="H68" s="142"/>
      <c r="I68" s="142" t="s">
        <v>399</v>
      </c>
      <c r="J68" s="142">
        <v>-59500</v>
      </c>
      <c r="K68" s="142"/>
      <c r="L68" s="142">
        <v>13.25</v>
      </c>
      <c r="M68" s="142">
        <v>12656.359999999109</v>
      </c>
    </row>
    <row r="69" spans="1:13" x14ac:dyDescent="0.25">
      <c r="A69" s="140">
        <v>45709</v>
      </c>
      <c r="B69" s="141" t="s">
        <v>238</v>
      </c>
      <c r="C69" s="141" t="s">
        <v>236</v>
      </c>
      <c r="D69" s="141"/>
      <c r="E69" s="141" t="s">
        <v>237</v>
      </c>
      <c r="F69" s="141" t="s">
        <v>398</v>
      </c>
      <c r="G69" s="141" t="s">
        <v>123</v>
      </c>
      <c r="H69" s="142"/>
      <c r="I69" s="142" t="s">
        <v>399</v>
      </c>
      <c r="J69" s="142">
        <v>59500</v>
      </c>
      <c r="K69" s="142">
        <v>13.25</v>
      </c>
      <c r="L69" s="142"/>
      <c r="M69" s="142">
        <v>12669.609999999109</v>
      </c>
    </row>
    <row r="70" spans="1:13" x14ac:dyDescent="0.25">
      <c r="A70" s="140">
        <v>45709</v>
      </c>
      <c r="B70" s="141" t="s">
        <v>235</v>
      </c>
      <c r="C70" s="141" t="s">
        <v>233</v>
      </c>
      <c r="D70" s="141"/>
      <c r="E70" s="141" t="s">
        <v>234</v>
      </c>
      <c r="F70" s="141" t="s">
        <v>398</v>
      </c>
      <c r="G70" s="141" t="s">
        <v>123</v>
      </c>
      <c r="H70" s="142"/>
      <c r="I70" s="142" t="s">
        <v>399</v>
      </c>
      <c r="J70" s="142">
        <v>70000</v>
      </c>
      <c r="K70" s="142">
        <v>15.59</v>
      </c>
      <c r="L70" s="142"/>
      <c r="M70" s="142">
        <v>12685.199999999109</v>
      </c>
    </row>
    <row r="71" spans="1:13" x14ac:dyDescent="0.25">
      <c r="A71" s="140">
        <v>45709</v>
      </c>
      <c r="B71" s="141" t="s">
        <v>235</v>
      </c>
      <c r="C71" s="141" t="s">
        <v>233</v>
      </c>
      <c r="D71" s="141"/>
      <c r="E71" s="141" t="s">
        <v>234</v>
      </c>
      <c r="F71" s="141" t="s">
        <v>398</v>
      </c>
      <c r="G71" s="141" t="s">
        <v>123</v>
      </c>
      <c r="H71" s="142"/>
      <c r="I71" s="142" t="s">
        <v>399</v>
      </c>
      <c r="J71" s="142">
        <v>-70000</v>
      </c>
      <c r="K71" s="142"/>
      <c r="L71" s="142">
        <v>15.59</v>
      </c>
      <c r="M71" s="142">
        <v>12669.609999999109</v>
      </c>
    </row>
    <row r="72" spans="1:13" x14ac:dyDescent="0.25">
      <c r="A72" s="140">
        <v>45709</v>
      </c>
      <c r="B72" s="141" t="s">
        <v>411</v>
      </c>
      <c r="C72" s="141" t="s">
        <v>414</v>
      </c>
      <c r="D72" s="141"/>
      <c r="E72" s="141" t="s">
        <v>415</v>
      </c>
      <c r="F72" s="141"/>
      <c r="G72" s="141"/>
      <c r="H72" s="142"/>
      <c r="I72" s="142"/>
      <c r="J72" s="142">
        <v>0</v>
      </c>
      <c r="K72" s="142"/>
      <c r="L72" s="142"/>
      <c r="M72" s="142"/>
    </row>
    <row r="73" spans="1:13" x14ac:dyDescent="0.25">
      <c r="A73" s="140">
        <v>45709</v>
      </c>
      <c r="B73" s="141" t="s">
        <v>232</v>
      </c>
      <c r="C73" s="141" t="s">
        <v>229</v>
      </c>
      <c r="D73" s="141"/>
      <c r="E73" s="141" t="s">
        <v>231</v>
      </c>
      <c r="F73" s="141" t="s">
        <v>398</v>
      </c>
      <c r="G73" s="141" t="s">
        <v>136</v>
      </c>
      <c r="H73" s="142"/>
      <c r="I73" s="142" t="s">
        <v>399</v>
      </c>
      <c r="J73" s="142">
        <v>-150000</v>
      </c>
      <c r="K73" s="142"/>
      <c r="L73" s="142">
        <v>33.409999999999997</v>
      </c>
      <c r="M73" s="142">
        <v>12636.199999999109</v>
      </c>
    </row>
    <row r="74" spans="1:13" x14ac:dyDescent="0.25">
      <c r="A74" s="140">
        <v>45709</v>
      </c>
      <c r="B74" s="141" t="s">
        <v>230</v>
      </c>
      <c r="C74" s="141" t="s">
        <v>229</v>
      </c>
      <c r="D74" s="141"/>
      <c r="E74" s="141" t="s">
        <v>229</v>
      </c>
      <c r="F74" s="141" t="s">
        <v>398</v>
      </c>
      <c r="G74" s="141" t="s">
        <v>120</v>
      </c>
      <c r="H74" s="142"/>
      <c r="I74" s="142" t="s">
        <v>399</v>
      </c>
      <c r="J74" s="142">
        <v>150000</v>
      </c>
      <c r="K74" s="142">
        <v>33.409999999999997</v>
      </c>
      <c r="L74" s="142"/>
      <c r="M74" s="142">
        <v>12669.609999999109</v>
      </c>
    </row>
    <row r="75" spans="1:13" x14ac:dyDescent="0.25">
      <c r="A75" s="140">
        <v>45709</v>
      </c>
      <c r="B75" s="141" t="s">
        <v>228</v>
      </c>
      <c r="C75" s="141" t="s">
        <v>225</v>
      </c>
      <c r="D75" s="141"/>
      <c r="E75" s="141" t="s">
        <v>227</v>
      </c>
      <c r="F75" s="141" t="s">
        <v>398</v>
      </c>
      <c r="G75" s="141" t="s">
        <v>136</v>
      </c>
      <c r="H75" s="142"/>
      <c r="I75" s="142" t="s">
        <v>399</v>
      </c>
      <c r="J75" s="142">
        <v>-800000</v>
      </c>
      <c r="K75" s="142"/>
      <c r="L75" s="142">
        <v>178.17</v>
      </c>
      <c r="M75" s="142">
        <v>12491.439999999109</v>
      </c>
    </row>
    <row r="76" spans="1:13" x14ac:dyDescent="0.25">
      <c r="A76" s="140">
        <v>45709</v>
      </c>
      <c r="B76" s="141" t="s">
        <v>226</v>
      </c>
      <c r="C76" s="141" t="s">
        <v>225</v>
      </c>
      <c r="D76" s="141"/>
      <c r="E76" s="141" t="s">
        <v>225</v>
      </c>
      <c r="F76" s="141" t="s">
        <v>398</v>
      </c>
      <c r="G76" s="141" t="s">
        <v>120</v>
      </c>
      <c r="H76" s="142"/>
      <c r="I76" s="142" t="s">
        <v>399</v>
      </c>
      <c r="J76" s="142">
        <v>800000</v>
      </c>
      <c r="K76" s="142">
        <v>178.17</v>
      </c>
      <c r="L76" s="142"/>
      <c r="M76" s="142">
        <v>12669.609999999109</v>
      </c>
    </row>
    <row r="77" spans="1:13" x14ac:dyDescent="0.25">
      <c r="A77" s="140">
        <v>45709</v>
      </c>
      <c r="B77" s="141" t="s">
        <v>224</v>
      </c>
      <c r="C77" s="141" t="s">
        <v>222</v>
      </c>
      <c r="D77" s="141"/>
      <c r="E77" s="141" t="s">
        <v>416</v>
      </c>
      <c r="F77" s="141" t="s">
        <v>398</v>
      </c>
      <c r="G77" s="141" t="s">
        <v>123</v>
      </c>
      <c r="H77" s="142"/>
      <c r="I77" s="142" t="s">
        <v>399</v>
      </c>
      <c r="J77" s="142">
        <v>-106200</v>
      </c>
      <c r="K77" s="142"/>
      <c r="L77" s="142">
        <v>23.65</v>
      </c>
      <c r="M77" s="142">
        <v>12645.95999999911</v>
      </c>
    </row>
    <row r="78" spans="1:13" x14ac:dyDescent="0.25">
      <c r="A78" s="140">
        <v>45709</v>
      </c>
      <c r="B78" s="141" t="s">
        <v>223</v>
      </c>
      <c r="C78" s="141" t="s">
        <v>222</v>
      </c>
      <c r="D78" s="141"/>
      <c r="E78" s="141" t="s">
        <v>222</v>
      </c>
      <c r="F78" s="141" t="s">
        <v>398</v>
      </c>
      <c r="G78" s="141" t="s">
        <v>120</v>
      </c>
      <c r="H78" s="142"/>
      <c r="I78" s="142" t="s">
        <v>399</v>
      </c>
      <c r="J78" s="142">
        <v>106200</v>
      </c>
      <c r="K78" s="142">
        <v>23.65</v>
      </c>
      <c r="L78" s="142"/>
      <c r="M78" s="142">
        <v>12669.609999999109</v>
      </c>
    </row>
    <row r="79" spans="1:13" x14ac:dyDescent="0.25">
      <c r="A79" s="140">
        <v>45709</v>
      </c>
      <c r="B79" s="141" t="s">
        <v>417</v>
      </c>
      <c r="C79" s="141" t="s">
        <v>418</v>
      </c>
      <c r="D79" s="141"/>
      <c r="E79" s="141" t="s">
        <v>419</v>
      </c>
      <c r="F79" s="141" t="s">
        <v>398</v>
      </c>
      <c r="G79" s="141" t="s">
        <v>420</v>
      </c>
      <c r="H79" s="142"/>
      <c r="I79" s="142" t="s">
        <v>399</v>
      </c>
      <c r="J79" s="142">
        <v>91000000</v>
      </c>
      <c r="K79" s="142">
        <v>20267.259999999998</v>
      </c>
      <c r="L79" s="142"/>
      <c r="M79" s="142">
        <v>32936.869999999108</v>
      </c>
    </row>
    <row r="80" spans="1:13" x14ac:dyDescent="0.25">
      <c r="A80" s="140">
        <v>45702</v>
      </c>
      <c r="B80" s="141" t="s">
        <v>250</v>
      </c>
      <c r="C80" s="141" t="s">
        <v>248</v>
      </c>
      <c r="D80" s="141"/>
      <c r="E80" s="141" t="s">
        <v>249</v>
      </c>
      <c r="F80" s="141" t="s">
        <v>123</v>
      </c>
      <c r="G80" s="150"/>
      <c r="H80" s="150"/>
      <c r="I80" s="142" t="s">
        <v>399</v>
      </c>
      <c r="J80" s="142">
        <v>-77000</v>
      </c>
      <c r="K80" s="142"/>
      <c r="L80" s="142">
        <v>17.07</v>
      </c>
      <c r="M80" s="141" t="s">
        <v>421</v>
      </c>
    </row>
    <row r="81" spans="1:13" x14ac:dyDescent="0.25">
      <c r="A81" s="140">
        <v>45702</v>
      </c>
      <c r="B81" s="141" t="s">
        <v>250</v>
      </c>
      <c r="C81" s="141" t="s">
        <v>248</v>
      </c>
      <c r="D81" s="141"/>
      <c r="E81" s="141" t="s">
        <v>249</v>
      </c>
      <c r="F81" s="141" t="s">
        <v>123</v>
      </c>
      <c r="G81" s="150"/>
      <c r="H81" s="150"/>
      <c r="I81" s="142" t="s">
        <v>399</v>
      </c>
      <c r="J81" s="142">
        <v>77000</v>
      </c>
      <c r="K81" s="142">
        <v>17.07</v>
      </c>
      <c r="L81" s="142"/>
      <c r="M81" s="141"/>
    </row>
    <row r="82" spans="1:13" x14ac:dyDescent="0.25">
      <c r="A82" s="140">
        <v>45702</v>
      </c>
      <c r="B82" s="141" t="s">
        <v>298</v>
      </c>
      <c r="C82" s="141" t="s">
        <v>296</v>
      </c>
      <c r="D82" s="141"/>
      <c r="E82" s="141" t="s">
        <v>297</v>
      </c>
      <c r="F82" s="141" t="s">
        <v>123</v>
      </c>
      <c r="G82" s="150"/>
      <c r="H82" s="150"/>
      <c r="I82" s="142" t="s">
        <v>399</v>
      </c>
      <c r="J82" s="142">
        <v>-394000</v>
      </c>
      <c r="K82" s="142"/>
      <c r="L82" s="142">
        <v>87.36</v>
      </c>
      <c r="M82" s="141" t="s">
        <v>422</v>
      </c>
    </row>
    <row r="83" spans="1:13" x14ac:dyDescent="0.25">
      <c r="A83" s="140">
        <v>45702</v>
      </c>
      <c r="B83" s="141" t="s">
        <v>298</v>
      </c>
      <c r="C83" s="141" t="s">
        <v>296</v>
      </c>
      <c r="D83" s="141"/>
      <c r="E83" s="141" t="s">
        <v>297</v>
      </c>
      <c r="F83" s="141" t="s">
        <v>123</v>
      </c>
      <c r="G83" s="150"/>
      <c r="H83" s="150"/>
      <c r="I83" s="142" t="s">
        <v>399</v>
      </c>
      <c r="J83" s="142">
        <v>394000</v>
      </c>
      <c r="K83" s="142">
        <v>87.36</v>
      </c>
      <c r="L83" s="142"/>
      <c r="M83" s="141"/>
    </row>
    <row r="84" spans="1:13" x14ac:dyDescent="0.25">
      <c r="A84" s="140">
        <v>45702</v>
      </c>
      <c r="B84" s="141" t="s">
        <v>295</v>
      </c>
      <c r="C84" s="141" t="s">
        <v>293</v>
      </c>
      <c r="D84" s="141"/>
      <c r="E84" s="141" t="s">
        <v>294</v>
      </c>
      <c r="F84" s="141" t="s">
        <v>123</v>
      </c>
      <c r="G84" s="150"/>
      <c r="H84" s="150"/>
      <c r="I84" s="142" t="s">
        <v>399</v>
      </c>
      <c r="J84" s="142">
        <v>100</v>
      </c>
      <c r="K84" s="142">
        <v>0.02</v>
      </c>
      <c r="L84" s="142"/>
      <c r="M84" s="141" t="s">
        <v>422</v>
      </c>
    </row>
    <row r="85" spans="1:13" x14ac:dyDescent="0.25">
      <c r="A85" s="140">
        <v>45702</v>
      </c>
      <c r="B85" s="141" t="s">
        <v>295</v>
      </c>
      <c r="C85" s="141" t="s">
        <v>293</v>
      </c>
      <c r="D85" s="141"/>
      <c r="E85" s="141" t="s">
        <v>294</v>
      </c>
      <c r="F85" s="141" t="s">
        <v>123</v>
      </c>
      <c r="G85" s="150"/>
      <c r="H85" s="150"/>
      <c r="I85" s="142" t="s">
        <v>399</v>
      </c>
      <c r="J85" s="142">
        <v>-100</v>
      </c>
      <c r="K85" s="142"/>
      <c r="L85" s="142">
        <v>0.02</v>
      </c>
      <c r="M85" s="141"/>
    </row>
    <row r="86" spans="1:13" x14ac:dyDescent="0.25">
      <c r="A86" s="140">
        <v>45702</v>
      </c>
      <c r="B86" s="141" t="s">
        <v>292</v>
      </c>
      <c r="C86" s="141" t="s">
        <v>290</v>
      </c>
      <c r="D86" s="141"/>
      <c r="E86" s="141" t="s">
        <v>291</v>
      </c>
      <c r="F86" s="141" t="s">
        <v>123</v>
      </c>
      <c r="G86" s="150"/>
      <c r="H86" s="150"/>
      <c r="I86" s="142" t="s">
        <v>399</v>
      </c>
      <c r="J86" s="142">
        <v>-50000</v>
      </c>
      <c r="K86" s="142"/>
      <c r="L86" s="142">
        <v>11.09</v>
      </c>
      <c r="M86" s="141" t="s">
        <v>422</v>
      </c>
    </row>
    <row r="87" spans="1:13" x14ac:dyDescent="0.25">
      <c r="A87" s="140">
        <v>45702</v>
      </c>
      <c r="B87" s="141" t="s">
        <v>292</v>
      </c>
      <c r="C87" s="141" t="s">
        <v>290</v>
      </c>
      <c r="D87" s="141"/>
      <c r="E87" s="141" t="s">
        <v>291</v>
      </c>
      <c r="F87" s="141" t="s">
        <v>123</v>
      </c>
      <c r="G87" s="150"/>
      <c r="H87" s="150"/>
      <c r="I87" s="142" t="s">
        <v>399</v>
      </c>
      <c r="J87" s="142">
        <v>50000</v>
      </c>
      <c r="K87" s="142">
        <v>11.09</v>
      </c>
      <c r="L87" s="142"/>
      <c r="M87" s="141"/>
    </row>
    <row r="88" spans="1:13" x14ac:dyDescent="0.25">
      <c r="A88" s="140">
        <v>45702</v>
      </c>
      <c r="B88" s="141" t="s">
        <v>289</v>
      </c>
      <c r="C88" s="141" t="s">
        <v>287</v>
      </c>
      <c r="D88" s="141"/>
      <c r="E88" s="141" t="s">
        <v>288</v>
      </c>
      <c r="F88" s="141" t="s">
        <v>123</v>
      </c>
      <c r="G88" s="150"/>
      <c r="H88" s="150"/>
      <c r="I88" s="142" t="s">
        <v>399</v>
      </c>
      <c r="J88" s="142">
        <v>-110000</v>
      </c>
      <c r="K88" s="142"/>
      <c r="L88" s="142">
        <v>24.39</v>
      </c>
      <c r="M88" s="141" t="s">
        <v>422</v>
      </c>
    </row>
    <row r="89" spans="1:13" x14ac:dyDescent="0.25">
      <c r="A89" s="140">
        <v>45702</v>
      </c>
      <c r="B89" s="141" t="s">
        <v>289</v>
      </c>
      <c r="C89" s="141" t="s">
        <v>287</v>
      </c>
      <c r="D89" s="141"/>
      <c r="E89" s="141" t="s">
        <v>288</v>
      </c>
      <c r="F89" s="141" t="s">
        <v>123</v>
      </c>
      <c r="G89" s="150"/>
      <c r="H89" s="150"/>
      <c r="I89" s="142" t="s">
        <v>399</v>
      </c>
      <c r="J89" s="142">
        <v>110000</v>
      </c>
      <c r="K89" s="142">
        <v>24.39</v>
      </c>
      <c r="L89" s="142"/>
      <c r="M89" s="141"/>
    </row>
    <row r="90" spans="1:13" x14ac:dyDescent="0.25">
      <c r="A90" s="140">
        <v>45702</v>
      </c>
      <c r="B90" s="141" t="s">
        <v>286</v>
      </c>
      <c r="C90" s="141" t="s">
        <v>284</v>
      </c>
      <c r="D90" s="141"/>
      <c r="E90" s="141" t="s">
        <v>285</v>
      </c>
      <c r="F90" s="141" t="s">
        <v>123</v>
      </c>
      <c r="G90" s="150"/>
      <c r="H90" s="150"/>
      <c r="I90" s="142" t="s">
        <v>399</v>
      </c>
      <c r="J90" s="142">
        <v>131100</v>
      </c>
      <c r="K90" s="142">
        <v>29.07</v>
      </c>
      <c r="L90" s="142"/>
      <c r="M90" s="141" t="s">
        <v>422</v>
      </c>
    </row>
    <row r="91" spans="1:13" x14ac:dyDescent="0.25">
      <c r="A91" s="140">
        <v>45702</v>
      </c>
      <c r="B91" s="141" t="s">
        <v>286</v>
      </c>
      <c r="C91" s="141" t="s">
        <v>284</v>
      </c>
      <c r="D91" s="141"/>
      <c r="E91" s="141" t="s">
        <v>285</v>
      </c>
      <c r="F91" s="141" t="s">
        <v>123</v>
      </c>
      <c r="G91" s="150"/>
      <c r="H91" s="150"/>
      <c r="I91" s="142" t="s">
        <v>399</v>
      </c>
      <c r="J91" s="142">
        <v>-131100</v>
      </c>
      <c r="K91" s="142"/>
      <c r="L91" s="142">
        <v>29.07</v>
      </c>
      <c r="M91" s="141"/>
    </row>
    <row r="92" spans="1:13" x14ac:dyDescent="0.25">
      <c r="A92" s="140">
        <v>45702</v>
      </c>
      <c r="B92" s="141" t="s">
        <v>283</v>
      </c>
      <c r="C92" s="141" t="s">
        <v>281</v>
      </c>
      <c r="D92" s="141"/>
      <c r="E92" s="141" t="s">
        <v>282</v>
      </c>
      <c r="F92" s="141" t="s">
        <v>123</v>
      </c>
      <c r="G92" s="150"/>
      <c r="H92" s="150"/>
      <c r="I92" s="142" t="s">
        <v>399</v>
      </c>
      <c r="J92" s="142">
        <v>30000</v>
      </c>
      <c r="K92" s="142">
        <v>6.65</v>
      </c>
      <c r="L92" s="142"/>
      <c r="M92" s="141" t="s">
        <v>422</v>
      </c>
    </row>
    <row r="93" spans="1:13" x14ac:dyDescent="0.25">
      <c r="A93" s="140">
        <v>45702</v>
      </c>
      <c r="B93" s="141" t="s">
        <v>283</v>
      </c>
      <c r="C93" s="141" t="s">
        <v>281</v>
      </c>
      <c r="D93" s="141"/>
      <c r="E93" s="141" t="s">
        <v>282</v>
      </c>
      <c r="F93" s="141" t="s">
        <v>123</v>
      </c>
      <c r="G93" s="150"/>
      <c r="H93" s="150"/>
      <c r="I93" s="142" t="s">
        <v>399</v>
      </c>
      <c r="J93" s="142">
        <v>-30000</v>
      </c>
      <c r="K93" s="142"/>
      <c r="L93" s="142">
        <v>6.65</v>
      </c>
      <c r="M93" s="141"/>
    </row>
    <row r="94" spans="1:13" x14ac:dyDescent="0.25">
      <c r="A94" s="147">
        <v>45702</v>
      </c>
      <c r="B94" s="148" t="s">
        <v>400</v>
      </c>
      <c r="C94" s="148" t="s">
        <v>423</v>
      </c>
      <c r="D94" s="148"/>
      <c r="E94" s="148" t="s">
        <v>424</v>
      </c>
      <c r="F94" s="148"/>
      <c r="G94" s="150"/>
      <c r="H94" s="150"/>
      <c r="I94" s="149"/>
      <c r="J94" s="149">
        <v>0</v>
      </c>
      <c r="K94" s="149"/>
      <c r="L94" s="149"/>
      <c r="M94" s="151" t="s">
        <v>425</v>
      </c>
    </row>
    <row r="95" spans="1:13" x14ac:dyDescent="0.25">
      <c r="A95" s="140">
        <v>45702</v>
      </c>
      <c r="B95" s="141" t="s">
        <v>280</v>
      </c>
      <c r="C95" s="141" t="s">
        <v>278</v>
      </c>
      <c r="D95" s="141"/>
      <c r="E95" s="141" t="s">
        <v>279</v>
      </c>
      <c r="F95" s="141" t="s">
        <v>123</v>
      </c>
      <c r="G95" s="150"/>
      <c r="H95" s="150"/>
      <c r="I95" s="142" t="s">
        <v>399</v>
      </c>
      <c r="J95" s="142">
        <v>81900</v>
      </c>
      <c r="K95" s="142">
        <v>18.16</v>
      </c>
      <c r="L95" s="142"/>
      <c r="M95" s="141" t="s">
        <v>426</v>
      </c>
    </row>
    <row r="96" spans="1:13" x14ac:dyDescent="0.25">
      <c r="A96" s="140">
        <v>45702</v>
      </c>
      <c r="B96" s="141" t="s">
        <v>280</v>
      </c>
      <c r="C96" s="141" t="s">
        <v>278</v>
      </c>
      <c r="D96" s="141"/>
      <c r="E96" s="141" t="s">
        <v>279</v>
      </c>
      <c r="F96" s="141" t="s">
        <v>123</v>
      </c>
      <c r="G96" s="150"/>
      <c r="H96" s="150"/>
      <c r="I96" s="142" t="s">
        <v>399</v>
      </c>
      <c r="J96" s="142">
        <v>-81900</v>
      </c>
      <c r="K96" s="142"/>
      <c r="L96" s="142">
        <v>18.16</v>
      </c>
      <c r="M96" s="141"/>
    </row>
    <row r="97" spans="1:13" x14ac:dyDescent="0.25">
      <c r="A97" s="140">
        <v>45702</v>
      </c>
      <c r="B97" s="141" t="s">
        <v>247</v>
      </c>
      <c r="C97" s="141" t="s">
        <v>245</v>
      </c>
      <c r="D97" s="141"/>
      <c r="E97" s="141" t="s">
        <v>246</v>
      </c>
      <c r="F97" s="141" t="s">
        <v>123</v>
      </c>
      <c r="G97" s="150"/>
      <c r="H97" s="150"/>
      <c r="I97" s="142" t="s">
        <v>399</v>
      </c>
      <c r="J97" s="142">
        <v>70300</v>
      </c>
      <c r="K97" s="142">
        <v>15.59</v>
      </c>
      <c r="L97" s="142"/>
      <c r="M97" s="141" t="s">
        <v>426</v>
      </c>
    </row>
    <row r="98" spans="1:13" x14ac:dyDescent="0.25">
      <c r="A98" s="140">
        <v>45702</v>
      </c>
      <c r="B98" s="141" t="s">
        <v>247</v>
      </c>
      <c r="C98" s="141" t="s">
        <v>245</v>
      </c>
      <c r="D98" s="141"/>
      <c r="E98" s="141" t="s">
        <v>246</v>
      </c>
      <c r="F98" s="141" t="s">
        <v>123</v>
      </c>
      <c r="G98" s="150"/>
      <c r="H98" s="150"/>
      <c r="I98" s="142" t="s">
        <v>399</v>
      </c>
      <c r="J98" s="142">
        <v>-70300</v>
      </c>
      <c r="K98" s="142"/>
      <c r="L98" s="142">
        <v>15.59</v>
      </c>
      <c r="M98" s="141"/>
    </row>
    <row r="99" spans="1:13" x14ac:dyDescent="0.25">
      <c r="A99" s="140">
        <v>45702</v>
      </c>
      <c r="B99" s="141" t="s">
        <v>277</v>
      </c>
      <c r="C99" s="141" t="s">
        <v>275</v>
      </c>
      <c r="D99" s="141"/>
      <c r="E99" s="141" t="s">
        <v>427</v>
      </c>
      <c r="F99" s="141" t="s">
        <v>136</v>
      </c>
      <c r="G99" s="150"/>
      <c r="H99" s="150"/>
      <c r="I99" s="142" t="s">
        <v>399</v>
      </c>
      <c r="J99" s="142">
        <v>-250000</v>
      </c>
      <c r="K99" s="142"/>
      <c r="L99" s="142">
        <v>55.43</v>
      </c>
      <c r="M99" s="141" t="s">
        <v>425</v>
      </c>
    </row>
    <row r="100" spans="1:13" x14ac:dyDescent="0.25">
      <c r="A100" s="140">
        <v>45702</v>
      </c>
      <c r="B100" s="141" t="s">
        <v>276</v>
      </c>
      <c r="C100" s="141" t="s">
        <v>275</v>
      </c>
      <c r="D100" s="141"/>
      <c r="E100" s="141" t="s">
        <v>275</v>
      </c>
      <c r="F100" s="141" t="s">
        <v>120</v>
      </c>
      <c r="G100" s="150"/>
      <c r="H100" s="150"/>
      <c r="I100" s="142" t="s">
        <v>399</v>
      </c>
      <c r="J100" s="142">
        <v>250000</v>
      </c>
      <c r="K100" s="142">
        <v>55.43</v>
      </c>
      <c r="L100" s="142"/>
      <c r="M100" s="141"/>
    </row>
    <row r="101" spans="1:13" x14ac:dyDescent="0.25">
      <c r="A101" s="140">
        <v>45702</v>
      </c>
      <c r="B101" s="141" t="s">
        <v>274</v>
      </c>
      <c r="C101" s="141" t="s">
        <v>272</v>
      </c>
      <c r="D101" s="141"/>
      <c r="E101" s="141" t="s">
        <v>428</v>
      </c>
      <c r="F101" s="141" t="s">
        <v>136</v>
      </c>
      <c r="G101" s="150"/>
      <c r="H101" s="150"/>
      <c r="I101" s="142" t="s">
        <v>399</v>
      </c>
      <c r="J101" s="142">
        <v>-190000</v>
      </c>
      <c r="K101" s="142"/>
      <c r="L101" s="142">
        <v>42.13</v>
      </c>
      <c r="M101" s="141" t="s">
        <v>422</v>
      </c>
    </row>
    <row r="102" spans="1:13" x14ac:dyDescent="0.25">
      <c r="A102" s="140">
        <v>45702</v>
      </c>
      <c r="B102" s="141" t="s">
        <v>273</v>
      </c>
      <c r="C102" s="141" t="s">
        <v>272</v>
      </c>
      <c r="D102" s="141"/>
      <c r="E102" s="141" t="s">
        <v>272</v>
      </c>
      <c r="F102" s="141" t="s">
        <v>120</v>
      </c>
      <c r="G102" s="150"/>
      <c r="H102" s="150"/>
      <c r="I102" s="142" t="s">
        <v>399</v>
      </c>
      <c r="J102" s="142">
        <v>190000</v>
      </c>
      <c r="K102" s="142">
        <v>42.13</v>
      </c>
      <c r="L102" s="142"/>
      <c r="M102" s="141"/>
    </row>
    <row r="103" spans="1:13" x14ac:dyDescent="0.25">
      <c r="A103" s="140">
        <v>45702</v>
      </c>
      <c r="B103" s="141" t="s">
        <v>271</v>
      </c>
      <c r="C103" s="141" t="s">
        <v>269</v>
      </c>
      <c r="D103" s="141"/>
      <c r="E103" s="141" t="s">
        <v>429</v>
      </c>
      <c r="F103" s="141" t="s">
        <v>136</v>
      </c>
      <c r="G103" s="150"/>
      <c r="H103" s="150"/>
      <c r="I103" s="142" t="s">
        <v>399</v>
      </c>
      <c r="J103" s="142">
        <v>-3100000</v>
      </c>
      <c r="K103" s="142"/>
      <c r="L103" s="142">
        <v>687.36</v>
      </c>
      <c r="M103" s="141" t="s">
        <v>426</v>
      </c>
    </row>
    <row r="104" spans="1:13" x14ac:dyDescent="0.25">
      <c r="A104" s="140">
        <v>45702</v>
      </c>
      <c r="B104" s="141" t="s">
        <v>270</v>
      </c>
      <c r="C104" s="141" t="s">
        <v>269</v>
      </c>
      <c r="D104" s="141"/>
      <c r="E104" s="141" t="s">
        <v>269</v>
      </c>
      <c r="F104" s="141" t="s">
        <v>120</v>
      </c>
      <c r="G104" s="150"/>
      <c r="H104" s="150"/>
      <c r="I104" s="142" t="s">
        <v>399</v>
      </c>
      <c r="J104" s="142">
        <v>3100000</v>
      </c>
      <c r="K104" s="142">
        <v>687.36</v>
      </c>
      <c r="L104" s="142"/>
      <c r="M104" s="141"/>
    </row>
    <row r="105" spans="1:13" x14ac:dyDescent="0.25">
      <c r="A105" s="140">
        <v>45702</v>
      </c>
      <c r="B105" s="141" t="s">
        <v>268</v>
      </c>
      <c r="C105" s="141" t="s">
        <v>266</v>
      </c>
      <c r="D105" s="141"/>
      <c r="E105" s="141" t="s">
        <v>430</v>
      </c>
      <c r="F105" s="141" t="s">
        <v>136</v>
      </c>
      <c r="G105" s="150"/>
      <c r="H105" s="150"/>
      <c r="I105" s="142" t="s">
        <v>399</v>
      </c>
      <c r="J105" s="142">
        <v>-80000</v>
      </c>
      <c r="K105" s="142"/>
      <c r="L105" s="142">
        <v>17.739999999999998</v>
      </c>
      <c r="M105" s="141" t="s">
        <v>431</v>
      </c>
    </row>
    <row r="106" spans="1:13" x14ac:dyDescent="0.25">
      <c r="A106" s="140">
        <v>45702</v>
      </c>
      <c r="B106" s="141" t="s">
        <v>267</v>
      </c>
      <c r="C106" s="141" t="s">
        <v>266</v>
      </c>
      <c r="D106" s="141"/>
      <c r="E106" s="141" t="s">
        <v>266</v>
      </c>
      <c r="F106" s="141" t="s">
        <v>120</v>
      </c>
      <c r="G106" s="150"/>
      <c r="H106" s="150"/>
      <c r="I106" s="142" t="s">
        <v>399</v>
      </c>
      <c r="J106" s="142">
        <v>80000</v>
      </c>
      <c r="K106" s="142">
        <v>17.739999999999998</v>
      </c>
      <c r="L106" s="142"/>
      <c r="M106" s="141"/>
    </row>
    <row r="107" spans="1:13" x14ac:dyDescent="0.25">
      <c r="A107" s="140">
        <v>45702</v>
      </c>
      <c r="B107" s="141" t="s">
        <v>265</v>
      </c>
      <c r="C107" s="141" t="s">
        <v>263</v>
      </c>
      <c r="D107" s="141"/>
      <c r="E107" s="141" t="s">
        <v>432</v>
      </c>
      <c r="F107" s="141" t="s">
        <v>136</v>
      </c>
      <c r="G107" s="150"/>
      <c r="H107" s="150"/>
      <c r="I107" s="142" t="s">
        <v>399</v>
      </c>
      <c r="J107" s="142">
        <v>-760000</v>
      </c>
      <c r="K107" s="142"/>
      <c r="L107" s="142">
        <v>168.51</v>
      </c>
      <c r="M107" s="141" t="s">
        <v>431</v>
      </c>
    </row>
    <row r="108" spans="1:13" x14ac:dyDescent="0.25">
      <c r="A108" s="140">
        <v>45702</v>
      </c>
      <c r="B108" s="141" t="s">
        <v>264</v>
      </c>
      <c r="C108" s="141" t="s">
        <v>263</v>
      </c>
      <c r="D108" s="141"/>
      <c r="E108" s="141" t="s">
        <v>263</v>
      </c>
      <c r="F108" s="141" t="s">
        <v>120</v>
      </c>
      <c r="G108" s="150"/>
      <c r="H108" s="150"/>
      <c r="I108" s="142" t="s">
        <v>399</v>
      </c>
      <c r="J108" s="142">
        <v>760000</v>
      </c>
      <c r="K108" s="142">
        <v>168.51</v>
      </c>
      <c r="L108" s="142"/>
      <c r="M108" s="141"/>
    </row>
    <row r="109" spans="1:13" x14ac:dyDescent="0.25">
      <c r="A109" s="140">
        <v>45702</v>
      </c>
      <c r="B109" s="141" t="s">
        <v>262</v>
      </c>
      <c r="C109" s="141" t="s">
        <v>260</v>
      </c>
      <c r="D109" s="141"/>
      <c r="E109" s="141" t="s">
        <v>433</v>
      </c>
      <c r="F109" s="141" t="s">
        <v>136</v>
      </c>
      <c r="G109" s="150"/>
      <c r="H109" s="150"/>
      <c r="I109" s="142" t="s">
        <v>399</v>
      </c>
      <c r="J109" s="142">
        <v>-335000</v>
      </c>
      <c r="K109" s="142"/>
      <c r="L109" s="142">
        <v>74.28</v>
      </c>
      <c r="M109" s="141" t="s">
        <v>431</v>
      </c>
    </row>
    <row r="110" spans="1:13" x14ac:dyDescent="0.25">
      <c r="A110" s="140">
        <v>45702</v>
      </c>
      <c r="B110" s="141" t="s">
        <v>261</v>
      </c>
      <c r="C110" s="141" t="s">
        <v>260</v>
      </c>
      <c r="D110" s="141"/>
      <c r="E110" s="141" t="s">
        <v>260</v>
      </c>
      <c r="F110" s="141" t="s">
        <v>120</v>
      </c>
      <c r="G110" s="150"/>
      <c r="H110" s="150"/>
      <c r="I110" s="142" t="s">
        <v>399</v>
      </c>
      <c r="J110" s="142">
        <v>335000</v>
      </c>
      <c r="K110" s="142">
        <v>74.28</v>
      </c>
      <c r="L110" s="142"/>
      <c r="M110" s="141"/>
    </row>
    <row r="111" spans="1:13" x14ac:dyDescent="0.25">
      <c r="A111" s="140">
        <v>45702</v>
      </c>
      <c r="B111" s="141" t="s">
        <v>259</v>
      </c>
      <c r="C111" s="141" t="s">
        <v>257</v>
      </c>
      <c r="D111" s="141"/>
      <c r="E111" s="141" t="s">
        <v>434</v>
      </c>
      <c r="F111" s="141" t="s">
        <v>136</v>
      </c>
      <c r="G111" s="150"/>
      <c r="H111" s="150"/>
      <c r="I111" s="142" t="s">
        <v>399</v>
      </c>
      <c r="J111" s="142">
        <v>-358000</v>
      </c>
      <c r="K111" s="142"/>
      <c r="L111" s="142">
        <v>79.38</v>
      </c>
      <c r="M111" s="141" t="s">
        <v>431</v>
      </c>
    </row>
    <row r="112" spans="1:13" x14ac:dyDescent="0.25">
      <c r="A112" s="140">
        <v>45702</v>
      </c>
      <c r="B112" s="141" t="s">
        <v>258</v>
      </c>
      <c r="C112" s="141" t="s">
        <v>257</v>
      </c>
      <c r="D112" s="141"/>
      <c r="E112" s="141" t="s">
        <v>257</v>
      </c>
      <c r="F112" s="141" t="s">
        <v>120</v>
      </c>
      <c r="G112" s="150"/>
      <c r="H112" s="150"/>
      <c r="I112" s="142" t="s">
        <v>399</v>
      </c>
      <c r="J112" s="142">
        <v>358000</v>
      </c>
      <c r="K112" s="142">
        <v>79.38</v>
      </c>
      <c r="L112" s="142"/>
      <c r="M112" s="141"/>
    </row>
    <row r="113" spans="1:13" x14ac:dyDescent="0.25">
      <c r="A113" s="140">
        <v>45702</v>
      </c>
      <c r="B113" s="141" t="s">
        <v>256</v>
      </c>
      <c r="C113" s="141" t="s">
        <v>254</v>
      </c>
      <c r="D113" s="141"/>
      <c r="E113" s="141" t="s">
        <v>435</v>
      </c>
      <c r="F113" s="141" t="s">
        <v>136</v>
      </c>
      <c r="G113" s="150"/>
      <c r="H113" s="150"/>
      <c r="I113" s="142" t="s">
        <v>399</v>
      </c>
      <c r="J113" s="142">
        <v>-140000</v>
      </c>
      <c r="K113" s="142"/>
      <c r="L113" s="142">
        <v>31.04</v>
      </c>
      <c r="M113" s="141" t="s">
        <v>431</v>
      </c>
    </row>
    <row r="114" spans="1:13" x14ac:dyDescent="0.25">
      <c r="A114" s="140">
        <v>45702</v>
      </c>
      <c r="B114" s="141" t="s">
        <v>255</v>
      </c>
      <c r="C114" s="141" t="s">
        <v>254</v>
      </c>
      <c r="D114" s="141"/>
      <c r="E114" s="141" t="s">
        <v>254</v>
      </c>
      <c r="F114" s="141" t="s">
        <v>120</v>
      </c>
      <c r="G114" s="150"/>
      <c r="H114" s="150"/>
      <c r="I114" s="142" t="s">
        <v>399</v>
      </c>
      <c r="J114" s="142">
        <v>140000</v>
      </c>
      <c r="K114" s="142">
        <v>31.04</v>
      </c>
      <c r="L114" s="142"/>
      <c r="M114" s="141"/>
    </row>
    <row r="115" spans="1:13" x14ac:dyDescent="0.25">
      <c r="A115" s="140">
        <v>45702</v>
      </c>
      <c r="B115" s="141" t="s">
        <v>253</v>
      </c>
      <c r="C115" s="141" t="s">
        <v>251</v>
      </c>
      <c r="D115" s="141"/>
      <c r="E115" s="141" t="s">
        <v>436</v>
      </c>
      <c r="F115" s="141" t="s">
        <v>136</v>
      </c>
      <c r="G115" s="150"/>
      <c r="H115" s="150"/>
      <c r="I115" s="142" t="s">
        <v>399</v>
      </c>
      <c r="J115" s="142">
        <v>-2570000</v>
      </c>
      <c r="K115" s="142"/>
      <c r="L115" s="142">
        <v>569.84</v>
      </c>
      <c r="M115" s="141" t="s">
        <v>426</v>
      </c>
    </row>
    <row r="116" spans="1:13" x14ac:dyDescent="0.25">
      <c r="A116" s="140">
        <v>45702</v>
      </c>
      <c r="B116" s="141" t="s">
        <v>252</v>
      </c>
      <c r="C116" s="141" t="s">
        <v>251</v>
      </c>
      <c r="D116" s="141"/>
      <c r="E116" s="141" t="s">
        <v>251</v>
      </c>
      <c r="F116" s="141" t="s">
        <v>120</v>
      </c>
      <c r="G116" s="150"/>
      <c r="H116" s="150"/>
      <c r="I116" s="142" t="s">
        <v>399</v>
      </c>
      <c r="J116" s="142">
        <v>2570000</v>
      </c>
      <c r="K116" s="142">
        <v>569.84</v>
      </c>
      <c r="L116" s="142"/>
      <c r="M116" s="141"/>
    </row>
    <row r="117" spans="1:13" x14ac:dyDescent="0.25">
      <c r="A117" s="140">
        <v>45702</v>
      </c>
      <c r="B117" s="141" t="s">
        <v>244</v>
      </c>
      <c r="C117" s="141" t="s">
        <v>242</v>
      </c>
      <c r="D117" s="141"/>
      <c r="E117" s="141" t="s">
        <v>437</v>
      </c>
      <c r="F117" s="141" t="s">
        <v>123</v>
      </c>
      <c r="G117" s="150"/>
      <c r="H117" s="150"/>
      <c r="I117" s="142" t="s">
        <v>399</v>
      </c>
      <c r="J117" s="142">
        <v>-60000</v>
      </c>
      <c r="K117" s="142"/>
      <c r="L117" s="142">
        <v>13.3</v>
      </c>
      <c r="M117" s="141" t="s">
        <v>426</v>
      </c>
    </row>
    <row r="118" spans="1:13" x14ac:dyDescent="0.25">
      <c r="A118" s="140">
        <v>45702</v>
      </c>
      <c r="B118" s="141" t="s">
        <v>243</v>
      </c>
      <c r="C118" s="141" t="s">
        <v>242</v>
      </c>
      <c r="D118" s="141"/>
      <c r="E118" s="141" t="s">
        <v>242</v>
      </c>
      <c r="F118" s="141" t="s">
        <v>120</v>
      </c>
      <c r="G118" s="150"/>
      <c r="H118" s="150"/>
      <c r="I118" s="142" t="s">
        <v>399</v>
      </c>
      <c r="J118" s="142">
        <v>60000</v>
      </c>
      <c r="K118" s="142">
        <v>13.3</v>
      </c>
      <c r="L118" s="142"/>
      <c r="M118" s="141"/>
    </row>
    <row r="119" spans="1:13" x14ac:dyDescent="0.25">
      <c r="A119" s="140">
        <v>45702</v>
      </c>
      <c r="B119" s="141" t="s">
        <v>241</v>
      </c>
      <c r="C119" s="141" t="s">
        <v>239</v>
      </c>
      <c r="D119" s="141"/>
      <c r="E119" s="141" t="s">
        <v>438</v>
      </c>
      <c r="F119" s="141" t="s">
        <v>123</v>
      </c>
      <c r="G119" s="150"/>
      <c r="H119" s="150"/>
      <c r="I119" s="142" t="s">
        <v>399</v>
      </c>
      <c r="J119" s="142">
        <v>-19000</v>
      </c>
      <c r="K119" s="142"/>
      <c r="L119" s="142">
        <v>4.21</v>
      </c>
      <c r="M119" s="141" t="s">
        <v>422</v>
      </c>
    </row>
    <row r="120" spans="1:13" x14ac:dyDescent="0.25">
      <c r="A120" s="140">
        <v>45702</v>
      </c>
      <c r="B120" s="141" t="s">
        <v>240</v>
      </c>
      <c r="C120" s="141" t="s">
        <v>239</v>
      </c>
      <c r="D120" s="141"/>
      <c r="E120" s="141" t="s">
        <v>239</v>
      </c>
      <c r="F120" s="141" t="s">
        <v>120</v>
      </c>
      <c r="G120" s="150"/>
      <c r="H120" s="150"/>
      <c r="I120" s="142" t="s">
        <v>399</v>
      </c>
      <c r="J120" s="142">
        <v>19000</v>
      </c>
      <c r="K120" s="142">
        <v>4.21</v>
      </c>
      <c r="L120" s="142"/>
      <c r="M120" s="141"/>
    </row>
    <row r="121" spans="1:13" x14ac:dyDescent="0.25">
      <c r="A121" s="147">
        <v>45699</v>
      </c>
      <c r="B121" s="148" t="s">
        <v>400</v>
      </c>
      <c r="C121" s="148" t="s">
        <v>439</v>
      </c>
      <c r="D121" s="148"/>
      <c r="E121" s="148" t="s">
        <v>440</v>
      </c>
      <c r="F121" s="148"/>
      <c r="G121" s="150"/>
      <c r="H121" s="150"/>
      <c r="I121" s="149"/>
      <c r="J121" s="149">
        <v>0</v>
      </c>
      <c r="K121" s="149"/>
      <c r="L121" s="149"/>
      <c r="M121" s="151" t="s">
        <v>441</v>
      </c>
    </row>
    <row r="122" spans="1:13" x14ac:dyDescent="0.25">
      <c r="A122" s="140">
        <v>45699</v>
      </c>
      <c r="B122" s="141" t="s">
        <v>317</v>
      </c>
      <c r="C122" s="141" t="s">
        <v>315</v>
      </c>
      <c r="D122" s="141"/>
      <c r="E122" s="141" t="s">
        <v>316</v>
      </c>
      <c r="F122" s="141" t="s">
        <v>123</v>
      </c>
      <c r="G122" s="150"/>
      <c r="H122" s="150"/>
      <c r="I122" s="142" t="s">
        <v>399</v>
      </c>
      <c r="J122" s="142">
        <v>-100000</v>
      </c>
      <c r="K122" s="142"/>
      <c r="L122" s="142">
        <v>22.03</v>
      </c>
      <c r="M122" s="141" t="s">
        <v>431</v>
      </c>
    </row>
    <row r="123" spans="1:13" x14ac:dyDescent="0.25">
      <c r="A123" s="140">
        <v>45699</v>
      </c>
      <c r="B123" s="141" t="s">
        <v>317</v>
      </c>
      <c r="C123" s="141" t="s">
        <v>315</v>
      </c>
      <c r="D123" s="141"/>
      <c r="E123" s="141" t="s">
        <v>316</v>
      </c>
      <c r="F123" s="141" t="s">
        <v>123</v>
      </c>
      <c r="G123" s="150"/>
      <c r="H123" s="150"/>
      <c r="I123" s="142" t="s">
        <v>399</v>
      </c>
      <c r="J123" s="142">
        <v>100000</v>
      </c>
      <c r="K123" s="142">
        <v>22.03</v>
      </c>
      <c r="L123" s="142"/>
      <c r="M123" s="142"/>
    </row>
    <row r="124" spans="1:13" x14ac:dyDescent="0.25">
      <c r="A124" s="147">
        <v>45699</v>
      </c>
      <c r="B124" s="148" t="s">
        <v>400</v>
      </c>
      <c r="C124" s="148" t="s">
        <v>442</v>
      </c>
      <c r="D124" s="148"/>
      <c r="E124" s="148" t="s">
        <v>443</v>
      </c>
      <c r="F124" s="148"/>
      <c r="G124" s="150"/>
      <c r="H124" s="150"/>
      <c r="I124" s="149"/>
      <c r="J124" s="149">
        <v>0</v>
      </c>
      <c r="K124" s="149"/>
      <c r="L124" s="149"/>
      <c r="M124" s="151" t="s">
        <v>431</v>
      </c>
    </row>
    <row r="125" spans="1:13" x14ac:dyDescent="0.25">
      <c r="A125" s="140">
        <v>45699</v>
      </c>
      <c r="B125" s="141" t="s">
        <v>314</v>
      </c>
      <c r="C125" s="141" t="s">
        <v>312</v>
      </c>
      <c r="D125" s="141"/>
      <c r="E125" s="141" t="s">
        <v>313</v>
      </c>
      <c r="F125" s="141" t="s">
        <v>123</v>
      </c>
      <c r="G125" s="150"/>
      <c r="H125" s="150"/>
      <c r="I125" s="142" t="s">
        <v>399</v>
      </c>
      <c r="J125" s="142">
        <v>-19201</v>
      </c>
      <c r="K125" s="142"/>
      <c r="L125" s="142">
        <v>4.2300000000000004</v>
      </c>
      <c r="M125" s="141" t="s">
        <v>431</v>
      </c>
    </row>
    <row r="126" spans="1:13" x14ac:dyDescent="0.25">
      <c r="A126" s="140">
        <v>45699</v>
      </c>
      <c r="B126" s="141" t="s">
        <v>314</v>
      </c>
      <c r="C126" s="141" t="s">
        <v>312</v>
      </c>
      <c r="D126" s="141"/>
      <c r="E126" s="141" t="s">
        <v>313</v>
      </c>
      <c r="F126" s="141" t="s">
        <v>123</v>
      </c>
      <c r="G126" s="150"/>
      <c r="H126" s="150"/>
      <c r="I126" s="142" t="s">
        <v>399</v>
      </c>
      <c r="J126" s="142">
        <v>19201</v>
      </c>
      <c r="K126" s="142">
        <v>4.2300000000000004</v>
      </c>
      <c r="L126" s="142"/>
      <c r="M126" s="142"/>
    </row>
    <row r="127" spans="1:13" x14ac:dyDescent="0.25">
      <c r="A127" s="147">
        <v>45699</v>
      </c>
      <c r="B127" s="148" t="s">
        <v>400</v>
      </c>
      <c r="C127" s="148" t="s">
        <v>444</v>
      </c>
      <c r="D127" s="148"/>
      <c r="E127" s="148" t="s">
        <v>445</v>
      </c>
      <c r="F127" s="148"/>
      <c r="G127" s="150"/>
      <c r="H127" s="150"/>
      <c r="I127" s="149"/>
      <c r="J127" s="149">
        <v>0</v>
      </c>
      <c r="K127" s="149"/>
      <c r="L127" s="149"/>
      <c r="M127" s="151" t="s">
        <v>431</v>
      </c>
    </row>
    <row r="128" spans="1:13" x14ac:dyDescent="0.25">
      <c r="A128" s="147">
        <v>45699</v>
      </c>
      <c r="B128" s="148" t="s">
        <v>400</v>
      </c>
      <c r="C128" s="148" t="s">
        <v>446</v>
      </c>
      <c r="D128" s="148"/>
      <c r="E128" s="148" t="s">
        <v>447</v>
      </c>
      <c r="F128" s="148"/>
      <c r="G128" s="150"/>
      <c r="H128" s="150"/>
      <c r="I128" s="149"/>
      <c r="J128" s="149">
        <v>0</v>
      </c>
      <c r="K128" s="149"/>
      <c r="L128" s="149"/>
      <c r="M128" s="151" t="s">
        <v>448</v>
      </c>
    </row>
    <row r="129" spans="1:13" x14ac:dyDescent="0.25">
      <c r="A129" s="147">
        <v>45699</v>
      </c>
      <c r="B129" s="148" t="s">
        <v>400</v>
      </c>
      <c r="C129" s="148" t="s">
        <v>449</v>
      </c>
      <c r="D129" s="148"/>
      <c r="E129" s="148" t="s">
        <v>450</v>
      </c>
      <c r="F129" s="148"/>
      <c r="G129" s="150"/>
      <c r="H129" s="150"/>
      <c r="I129" s="149"/>
      <c r="J129" s="149">
        <v>0</v>
      </c>
      <c r="K129" s="149"/>
      <c r="L129" s="149"/>
      <c r="M129" s="151" t="s">
        <v>441</v>
      </c>
    </row>
    <row r="130" spans="1:13" x14ac:dyDescent="0.25">
      <c r="A130" s="140">
        <v>45699</v>
      </c>
      <c r="B130" s="141" t="s">
        <v>301</v>
      </c>
      <c r="C130" s="141" t="s">
        <v>299</v>
      </c>
      <c r="D130" s="141"/>
      <c r="E130" s="141" t="s">
        <v>451</v>
      </c>
      <c r="F130" s="141" t="s">
        <v>136</v>
      </c>
      <c r="G130" s="150"/>
      <c r="H130" s="150"/>
      <c r="I130" s="142" t="s">
        <v>399</v>
      </c>
      <c r="J130" s="142">
        <v>-250000</v>
      </c>
      <c r="K130" s="142"/>
      <c r="L130" s="142">
        <v>55.31</v>
      </c>
      <c r="M130" s="141" t="s">
        <v>441</v>
      </c>
    </row>
    <row r="131" spans="1:13" x14ac:dyDescent="0.25">
      <c r="A131" s="140">
        <v>45699</v>
      </c>
      <c r="B131" s="141" t="s">
        <v>300</v>
      </c>
      <c r="C131" s="141" t="s">
        <v>299</v>
      </c>
      <c r="D131" s="141"/>
      <c r="E131" s="141" t="s">
        <v>299</v>
      </c>
      <c r="F131" s="141" t="s">
        <v>120</v>
      </c>
      <c r="G131" s="150"/>
      <c r="H131" s="150"/>
      <c r="I131" s="142" t="s">
        <v>399</v>
      </c>
      <c r="J131" s="142">
        <v>250000</v>
      </c>
      <c r="K131" s="142">
        <v>55.31</v>
      </c>
      <c r="L131" s="142"/>
      <c r="M131" s="141"/>
    </row>
    <row r="132" spans="1:13" x14ac:dyDescent="0.25">
      <c r="A132" s="140">
        <v>45699</v>
      </c>
      <c r="B132" s="141" t="s">
        <v>311</v>
      </c>
      <c r="C132" s="141" t="s">
        <v>309</v>
      </c>
      <c r="D132" s="141"/>
      <c r="E132" s="141" t="s">
        <v>452</v>
      </c>
      <c r="F132" s="141" t="s">
        <v>123</v>
      </c>
      <c r="G132" s="150"/>
      <c r="H132" s="150"/>
      <c r="I132" s="142" t="s">
        <v>399</v>
      </c>
      <c r="J132" s="142">
        <v>-295500</v>
      </c>
      <c r="K132" s="142"/>
      <c r="L132" s="142">
        <v>65.38</v>
      </c>
      <c r="M132" s="141" t="s">
        <v>422</v>
      </c>
    </row>
    <row r="133" spans="1:13" x14ac:dyDescent="0.25">
      <c r="A133" s="140">
        <v>45699</v>
      </c>
      <c r="B133" s="141" t="s">
        <v>310</v>
      </c>
      <c r="C133" s="141" t="s">
        <v>309</v>
      </c>
      <c r="D133" s="141"/>
      <c r="E133" s="141" t="s">
        <v>309</v>
      </c>
      <c r="F133" s="141" t="s">
        <v>120</v>
      </c>
      <c r="G133" s="150"/>
      <c r="H133" s="150"/>
      <c r="I133" s="142" t="s">
        <v>399</v>
      </c>
      <c r="J133" s="142">
        <v>295500</v>
      </c>
      <c r="K133" s="142">
        <v>65.38</v>
      </c>
      <c r="L133" s="142"/>
      <c r="M133" s="141"/>
    </row>
    <row r="134" spans="1:13" x14ac:dyDescent="0.25">
      <c r="A134" s="140">
        <v>45699</v>
      </c>
      <c r="B134" s="141" t="s">
        <v>308</v>
      </c>
      <c r="C134" s="141" t="s">
        <v>306</v>
      </c>
      <c r="D134" s="141"/>
      <c r="E134" s="141" t="s">
        <v>453</v>
      </c>
      <c r="F134" s="141" t="s">
        <v>123</v>
      </c>
      <c r="G134" s="150"/>
      <c r="H134" s="150"/>
      <c r="I134" s="142" t="s">
        <v>399</v>
      </c>
      <c r="J134" s="142">
        <v>-15000</v>
      </c>
      <c r="K134" s="142"/>
      <c r="L134" s="142">
        <v>3.32</v>
      </c>
      <c r="M134" s="141" t="s">
        <v>441</v>
      </c>
    </row>
    <row r="135" spans="1:13" x14ac:dyDescent="0.25">
      <c r="A135" s="140">
        <v>45699</v>
      </c>
      <c r="B135" s="141" t="s">
        <v>307</v>
      </c>
      <c r="C135" s="141" t="s">
        <v>306</v>
      </c>
      <c r="D135" s="141"/>
      <c r="E135" s="141" t="s">
        <v>306</v>
      </c>
      <c r="F135" s="141" t="s">
        <v>120</v>
      </c>
      <c r="G135" s="150"/>
      <c r="H135" s="150"/>
      <c r="I135" s="142" t="s">
        <v>399</v>
      </c>
      <c r="J135" s="142">
        <v>15000</v>
      </c>
      <c r="K135" s="142">
        <v>3.32</v>
      </c>
      <c r="L135" s="142"/>
      <c r="M135" s="141"/>
    </row>
    <row r="136" spans="1:13" x14ac:dyDescent="0.25">
      <c r="A136" s="140">
        <v>45699</v>
      </c>
      <c r="B136" s="141" t="s">
        <v>305</v>
      </c>
      <c r="C136" s="141" t="s">
        <v>302</v>
      </c>
      <c r="D136" s="141"/>
      <c r="E136" s="141" t="s">
        <v>454</v>
      </c>
      <c r="F136" s="141" t="s">
        <v>304</v>
      </c>
      <c r="G136" s="150"/>
      <c r="H136" s="150"/>
      <c r="I136" s="142" t="s">
        <v>399</v>
      </c>
      <c r="J136" s="142">
        <v>-10000</v>
      </c>
      <c r="K136" s="142"/>
      <c r="L136" s="142">
        <v>2.21</v>
      </c>
      <c r="M136" s="141" t="s">
        <v>455</v>
      </c>
    </row>
    <row r="137" spans="1:13" x14ac:dyDescent="0.25">
      <c r="A137" s="140">
        <v>45699</v>
      </c>
      <c r="B137" s="141" t="s">
        <v>303</v>
      </c>
      <c r="C137" s="141" t="s">
        <v>302</v>
      </c>
      <c r="D137" s="141"/>
      <c r="E137" s="141" t="s">
        <v>302</v>
      </c>
      <c r="F137" s="141" t="s">
        <v>120</v>
      </c>
      <c r="G137" s="150"/>
      <c r="H137" s="150"/>
      <c r="I137" s="142" t="s">
        <v>399</v>
      </c>
      <c r="J137" s="142">
        <v>10000</v>
      </c>
      <c r="K137" s="142">
        <v>2.21</v>
      </c>
      <c r="L137" s="142"/>
      <c r="M137" s="142"/>
    </row>
    <row r="138" spans="1:13" x14ac:dyDescent="0.25">
      <c r="A138" s="147">
        <v>45695</v>
      </c>
      <c r="B138" s="148" t="s">
        <v>400</v>
      </c>
      <c r="C138" s="148" t="s">
        <v>456</v>
      </c>
      <c r="D138" s="148"/>
      <c r="E138" s="148" t="s">
        <v>457</v>
      </c>
      <c r="F138" s="148"/>
      <c r="G138" s="150"/>
      <c r="H138" s="150"/>
      <c r="I138" s="149"/>
      <c r="J138" s="149">
        <v>0</v>
      </c>
      <c r="K138" s="149"/>
      <c r="L138" s="149"/>
      <c r="M138" s="151" t="s">
        <v>422</v>
      </c>
    </row>
    <row r="139" spans="1:13" x14ac:dyDescent="0.25">
      <c r="A139" s="140">
        <v>45695</v>
      </c>
      <c r="B139" s="141" t="s">
        <v>335</v>
      </c>
      <c r="C139" s="141" t="s">
        <v>333</v>
      </c>
      <c r="D139" s="141"/>
      <c r="E139" s="141" t="s">
        <v>458</v>
      </c>
      <c r="F139" s="141" t="s">
        <v>136</v>
      </c>
      <c r="G139" s="150"/>
      <c r="H139" s="150"/>
      <c r="I139" s="142" t="s">
        <v>399</v>
      </c>
      <c r="J139" s="142">
        <v>-200000</v>
      </c>
      <c r="K139" s="142"/>
      <c r="L139" s="142">
        <v>43.48</v>
      </c>
      <c r="M139" s="141" t="s">
        <v>459</v>
      </c>
    </row>
    <row r="140" spans="1:13" x14ac:dyDescent="0.25">
      <c r="A140" s="140">
        <v>45695</v>
      </c>
      <c r="B140" s="141" t="s">
        <v>334</v>
      </c>
      <c r="C140" s="141" t="s">
        <v>333</v>
      </c>
      <c r="D140" s="141"/>
      <c r="E140" s="141" t="s">
        <v>333</v>
      </c>
      <c r="F140" s="141" t="s">
        <v>120</v>
      </c>
      <c r="G140" s="150"/>
      <c r="H140" s="150"/>
      <c r="I140" s="142" t="s">
        <v>399</v>
      </c>
      <c r="J140" s="142">
        <v>200000</v>
      </c>
      <c r="K140" s="142">
        <v>43.48</v>
      </c>
      <c r="L140" s="142"/>
      <c r="M140" s="141"/>
    </row>
    <row r="141" spans="1:13" x14ac:dyDescent="0.25">
      <c r="A141" s="140">
        <v>45695</v>
      </c>
      <c r="B141" s="141" t="s">
        <v>332</v>
      </c>
      <c r="C141" s="141" t="s">
        <v>330</v>
      </c>
      <c r="D141" s="141"/>
      <c r="E141" s="141" t="s">
        <v>460</v>
      </c>
      <c r="F141" s="141" t="s">
        <v>136</v>
      </c>
      <c r="G141" s="150"/>
      <c r="H141" s="150"/>
      <c r="I141" s="142" t="s">
        <v>399</v>
      </c>
      <c r="J141" s="142">
        <v>-630000</v>
      </c>
      <c r="K141" s="142"/>
      <c r="L141" s="142">
        <v>136.96</v>
      </c>
      <c r="M141" s="141" t="s">
        <v>459</v>
      </c>
    </row>
    <row r="142" spans="1:13" x14ac:dyDescent="0.25">
      <c r="A142" s="140">
        <v>45695</v>
      </c>
      <c r="B142" s="141" t="s">
        <v>331</v>
      </c>
      <c r="C142" s="141" t="s">
        <v>330</v>
      </c>
      <c r="D142" s="141"/>
      <c r="E142" s="141" t="s">
        <v>330</v>
      </c>
      <c r="F142" s="141" t="s">
        <v>120</v>
      </c>
      <c r="G142" s="150"/>
      <c r="H142" s="150"/>
      <c r="I142" s="142" t="s">
        <v>399</v>
      </c>
      <c r="J142" s="142">
        <v>630000</v>
      </c>
      <c r="K142" s="142">
        <v>136.96</v>
      </c>
      <c r="L142" s="142"/>
      <c r="M142" s="141"/>
    </row>
    <row r="143" spans="1:13" x14ac:dyDescent="0.25">
      <c r="A143" s="140">
        <v>45695</v>
      </c>
      <c r="B143" s="141" t="s">
        <v>329</v>
      </c>
      <c r="C143" s="141" t="s">
        <v>327</v>
      </c>
      <c r="D143" s="141"/>
      <c r="E143" s="141" t="s">
        <v>461</v>
      </c>
      <c r="F143" s="141" t="s">
        <v>123</v>
      </c>
      <c r="G143" s="150"/>
      <c r="H143" s="150"/>
      <c r="I143" s="142" t="s">
        <v>399</v>
      </c>
      <c r="J143" s="142">
        <v>-113000</v>
      </c>
      <c r="K143" s="142"/>
      <c r="L143" s="142">
        <v>24.57</v>
      </c>
      <c r="M143" s="141" t="s">
        <v>448</v>
      </c>
    </row>
    <row r="144" spans="1:13" x14ac:dyDescent="0.25">
      <c r="A144" s="140">
        <v>45695</v>
      </c>
      <c r="B144" s="141" t="s">
        <v>328</v>
      </c>
      <c r="C144" s="141" t="s">
        <v>327</v>
      </c>
      <c r="D144" s="141"/>
      <c r="E144" s="141" t="s">
        <v>327</v>
      </c>
      <c r="F144" s="141" t="s">
        <v>120</v>
      </c>
      <c r="G144" s="150"/>
      <c r="H144" s="150"/>
      <c r="I144" s="142" t="s">
        <v>399</v>
      </c>
      <c r="J144" s="142">
        <v>113000</v>
      </c>
      <c r="K144" s="142">
        <v>24.57</v>
      </c>
      <c r="L144" s="142"/>
      <c r="M144" s="141"/>
    </row>
    <row r="145" spans="1:13" x14ac:dyDescent="0.25">
      <c r="A145" s="140">
        <v>45695</v>
      </c>
      <c r="B145" s="141" t="s">
        <v>326</v>
      </c>
      <c r="C145" s="141" t="s">
        <v>324</v>
      </c>
      <c r="D145" s="141"/>
      <c r="E145" s="141" t="s">
        <v>462</v>
      </c>
      <c r="F145" s="141" t="s">
        <v>123</v>
      </c>
      <c r="G145" s="150"/>
      <c r="H145" s="150"/>
      <c r="I145" s="142" t="s">
        <v>399</v>
      </c>
      <c r="J145" s="142">
        <v>-148000</v>
      </c>
      <c r="K145" s="142"/>
      <c r="L145" s="142">
        <v>32.17</v>
      </c>
      <c r="M145" s="141" t="s">
        <v>448</v>
      </c>
    </row>
    <row r="146" spans="1:13" x14ac:dyDescent="0.25">
      <c r="A146" s="140">
        <v>45695</v>
      </c>
      <c r="B146" s="141" t="s">
        <v>325</v>
      </c>
      <c r="C146" s="141" t="s">
        <v>324</v>
      </c>
      <c r="D146" s="141"/>
      <c r="E146" s="141" t="s">
        <v>324</v>
      </c>
      <c r="F146" s="141" t="s">
        <v>120</v>
      </c>
      <c r="G146" s="150"/>
      <c r="H146" s="150"/>
      <c r="I146" s="142" t="s">
        <v>399</v>
      </c>
      <c r="J146" s="142">
        <v>148000</v>
      </c>
      <c r="K146" s="142">
        <v>32.17</v>
      </c>
      <c r="L146" s="142"/>
      <c r="M146" s="141"/>
    </row>
    <row r="147" spans="1:13" x14ac:dyDescent="0.25">
      <c r="A147" s="140">
        <v>45695</v>
      </c>
      <c r="B147" s="141" t="s">
        <v>323</v>
      </c>
      <c r="C147" s="141" t="s">
        <v>321</v>
      </c>
      <c r="D147" s="141"/>
      <c r="E147" s="141" t="s">
        <v>463</v>
      </c>
      <c r="F147" s="141" t="s">
        <v>123</v>
      </c>
      <c r="G147" s="150"/>
      <c r="H147" s="150"/>
      <c r="I147" s="142" t="s">
        <v>399</v>
      </c>
      <c r="J147" s="142">
        <v>-1100000</v>
      </c>
      <c r="K147" s="142"/>
      <c r="L147" s="142">
        <v>239.13</v>
      </c>
      <c r="M147" s="141" t="s">
        <v>426</v>
      </c>
    </row>
    <row r="148" spans="1:13" x14ac:dyDescent="0.25">
      <c r="A148" s="140">
        <v>45695</v>
      </c>
      <c r="B148" s="141" t="s">
        <v>322</v>
      </c>
      <c r="C148" s="141" t="s">
        <v>321</v>
      </c>
      <c r="D148" s="141"/>
      <c r="E148" s="141" t="s">
        <v>321</v>
      </c>
      <c r="F148" s="141" t="s">
        <v>120</v>
      </c>
      <c r="G148" s="150"/>
      <c r="H148" s="150"/>
      <c r="I148" s="142" t="s">
        <v>399</v>
      </c>
      <c r="J148" s="142">
        <v>1100000</v>
      </c>
      <c r="K148" s="142">
        <v>239.13</v>
      </c>
      <c r="L148" s="142"/>
      <c r="M148" s="141"/>
    </row>
    <row r="149" spans="1:13" x14ac:dyDescent="0.25">
      <c r="A149" s="140">
        <v>45695</v>
      </c>
      <c r="B149" s="141" t="s">
        <v>320</v>
      </c>
      <c r="C149" s="141" t="s">
        <v>318</v>
      </c>
      <c r="D149" s="141"/>
      <c r="E149" s="141" t="s">
        <v>464</v>
      </c>
      <c r="F149" s="141" t="s">
        <v>123</v>
      </c>
      <c r="G149" s="150"/>
      <c r="H149" s="150"/>
      <c r="I149" s="142" t="s">
        <v>399</v>
      </c>
      <c r="J149" s="142">
        <v>-2000000</v>
      </c>
      <c r="K149" s="142"/>
      <c r="L149" s="142">
        <v>434.78</v>
      </c>
      <c r="M149" s="141" t="s">
        <v>426</v>
      </c>
    </row>
    <row r="150" spans="1:13" x14ac:dyDescent="0.25">
      <c r="A150" s="140">
        <v>45695</v>
      </c>
      <c r="B150" s="141" t="s">
        <v>319</v>
      </c>
      <c r="C150" s="141" t="s">
        <v>318</v>
      </c>
      <c r="D150" s="141"/>
      <c r="E150" s="141" t="s">
        <v>318</v>
      </c>
      <c r="F150" s="141" t="s">
        <v>120</v>
      </c>
      <c r="G150" s="150"/>
      <c r="H150" s="150"/>
      <c r="I150" s="142" t="s">
        <v>399</v>
      </c>
      <c r="J150" s="142">
        <v>2000000</v>
      </c>
      <c r="K150" s="142">
        <v>434.78</v>
      </c>
      <c r="L150" s="142"/>
      <c r="M150" s="141"/>
    </row>
    <row r="151" spans="1:13" x14ac:dyDescent="0.25">
      <c r="A151" s="140">
        <v>45694</v>
      </c>
      <c r="B151" s="141" t="s">
        <v>338</v>
      </c>
      <c r="C151" s="141" t="s">
        <v>336</v>
      </c>
      <c r="D151" s="141"/>
      <c r="E151" s="141" t="s">
        <v>465</v>
      </c>
      <c r="F151" s="141" t="s">
        <v>136</v>
      </c>
      <c r="G151" s="150"/>
      <c r="H151" s="150"/>
      <c r="I151" s="142" t="s">
        <v>399</v>
      </c>
      <c r="J151" s="142">
        <v>-1450000</v>
      </c>
      <c r="K151" s="142"/>
      <c r="L151" s="142">
        <v>315.22000000000003</v>
      </c>
      <c r="M151" s="141" t="s">
        <v>422</v>
      </c>
    </row>
    <row r="152" spans="1:13" x14ac:dyDescent="0.25">
      <c r="A152" s="140">
        <v>45694</v>
      </c>
      <c r="B152" s="141" t="s">
        <v>337</v>
      </c>
      <c r="C152" s="141" t="s">
        <v>336</v>
      </c>
      <c r="D152" s="141"/>
      <c r="E152" s="141" t="s">
        <v>336</v>
      </c>
      <c r="F152" s="141" t="s">
        <v>120</v>
      </c>
      <c r="G152" s="150"/>
      <c r="H152" s="150"/>
      <c r="I152" s="142" t="s">
        <v>399</v>
      </c>
      <c r="J152" s="152">
        <v>1450000</v>
      </c>
      <c r="K152" s="142">
        <v>315.22000000000003</v>
      </c>
      <c r="L152" s="142"/>
      <c r="M152" s="142"/>
    </row>
    <row r="153" spans="1:13" s="3" customFormat="1" x14ac:dyDescent="0.25">
      <c r="A153" s="140">
        <v>45693</v>
      </c>
      <c r="B153" s="141" t="s">
        <v>380</v>
      </c>
      <c r="C153" s="141" t="s">
        <v>378</v>
      </c>
      <c r="D153" s="141"/>
      <c r="E153" s="141" t="s">
        <v>379</v>
      </c>
      <c r="F153" s="141" t="s">
        <v>123</v>
      </c>
      <c r="G153" s="153"/>
      <c r="H153" s="153"/>
      <c r="I153" s="142" t="s">
        <v>399</v>
      </c>
      <c r="J153" s="152">
        <v>-20000</v>
      </c>
      <c r="K153" s="142"/>
      <c r="L153" s="142">
        <v>4.32</v>
      </c>
      <c r="M153" s="142"/>
    </row>
    <row r="154" spans="1:13" s="3" customFormat="1" x14ac:dyDescent="0.25">
      <c r="A154" s="140">
        <v>45693</v>
      </c>
      <c r="B154" s="141" t="s">
        <v>380</v>
      </c>
      <c r="C154" s="141" t="s">
        <v>378</v>
      </c>
      <c r="D154" s="141"/>
      <c r="E154" s="141" t="s">
        <v>379</v>
      </c>
      <c r="F154" s="141" t="s">
        <v>123</v>
      </c>
      <c r="G154" s="153"/>
      <c r="H154" s="153"/>
      <c r="I154" s="142" t="s">
        <v>399</v>
      </c>
      <c r="J154" s="154">
        <v>20000</v>
      </c>
      <c r="K154" s="142">
        <v>4.32</v>
      </c>
      <c r="L154" s="142"/>
      <c r="M154" s="141" t="s">
        <v>422</v>
      </c>
    </row>
    <row r="155" spans="1:13" x14ac:dyDescent="0.25">
      <c r="A155" s="147">
        <v>45693</v>
      </c>
      <c r="B155" s="148" t="s">
        <v>400</v>
      </c>
      <c r="C155" s="148" t="s">
        <v>466</v>
      </c>
      <c r="D155" s="148"/>
      <c r="E155" s="148" t="s">
        <v>467</v>
      </c>
      <c r="F155" s="148"/>
      <c r="G155" s="150"/>
      <c r="H155" s="150"/>
      <c r="I155" s="149"/>
      <c r="J155" s="149">
        <v>0</v>
      </c>
      <c r="K155" s="149"/>
      <c r="L155" s="149"/>
      <c r="M155" s="151" t="s">
        <v>426</v>
      </c>
    </row>
    <row r="156" spans="1:13" x14ac:dyDescent="0.25">
      <c r="A156" s="147">
        <v>45693</v>
      </c>
      <c r="B156" s="148" t="s">
        <v>400</v>
      </c>
      <c r="C156" s="148" t="s">
        <v>468</v>
      </c>
      <c r="D156" s="148"/>
      <c r="E156" s="148" t="s">
        <v>469</v>
      </c>
      <c r="F156" s="148"/>
      <c r="G156" s="150"/>
      <c r="H156" s="150"/>
      <c r="I156" s="149"/>
      <c r="J156" s="149">
        <v>0</v>
      </c>
      <c r="K156" s="149"/>
      <c r="L156" s="149"/>
      <c r="M156" s="151" t="s">
        <v>470</v>
      </c>
    </row>
    <row r="157" spans="1:13" x14ac:dyDescent="0.25">
      <c r="A157" s="147">
        <v>45693</v>
      </c>
      <c r="B157" s="148" t="s">
        <v>400</v>
      </c>
      <c r="C157" s="148" t="s">
        <v>471</v>
      </c>
      <c r="D157" s="148"/>
      <c r="E157" s="148" t="s">
        <v>472</v>
      </c>
      <c r="F157" s="148"/>
      <c r="G157" s="150"/>
      <c r="H157" s="150"/>
      <c r="I157" s="149"/>
      <c r="J157" s="149">
        <v>0</v>
      </c>
      <c r="K157" s="149"/>
      <c r="L157" s="149"/>
      <c r="M157" s="151" t="s">
        <v>422</v>
      </c>
    </row>
    <row r="158" spans="1:13" x14ac:dyDescent="0.25">
      <c r="A158" s="147">
        <v>45693</v>
      </c>
      <c r="B158" s="148" t="s">
        <v>400</v>
      </c>
      <c r="C158" s="148" t="s">
        <v>473</v>
      </c>
      <c r="D158" s="148"/>
      <c r="E158" s="148" t="s">
        <v>474</v>
      </c>
      <c r="F158" s="148"/>
      <c r="G158" s="150"/>
      <c r="H158" s="150"/>
      <c r="I158" s="149"/>
      <c r="J158" s="149">
        <v>0</v>
      </c>
      <c r="K158" s="149"/>
      <c r="L158" s="149"/>
      <c r="M158" s="151" t="s">
        <v>422</v>
      </c>
    </row>
    <row r="159" spans="1:13" x14ac:dyDescent="0.25">
      <c r="A159" s="147">
        <v>45693</v>
      </c>
      <c r="B159" s="148" t="s">
        <v>400</v>
      </c>
      <c r="C159" s="148" t="s">
        <v>475</v>
      </c>
      <c r="D159" s="148"/>
      <c r="E159" s="148" t="s">
        <v>476</v>
      </c>
      <c r="F159" s="148"/>
      <c r="G159" s="150"/>
      <c r="H159" s="150"/>
      <c r="I159" s="149"/>
      <c r="J159" s="149">
        <v>0</v>
      </c>
      <c r="K159" s="149"/>
      <c r="L159" s="149"/>
      <c r="M159" s="151" t="s">
        <v>422</v>
      </c>
    </row>
    <row r="160" spans="1:13" x14ac:dyDescent="0.25">
      <c r="A160" s="147">
        <v>45693</v>
      </c>
      <c r="B160" s="148" t="s">
        <v>400</v>
      </c>
      <c r="C160" s="148" t="s">
        <v>477</v>
      </c>
      <c r="D160" s="148"/>
      <c r="E160" s="148" t="s">
        <v>478</v>
      </c>
      <c r="F160" s="148"/>
      <c r="G160" s="150"/>
      <c r="H160" s="150"/>
      <c r="I160" s="149"/>
      <c r="J160" s="149">
        <v>0</v>
      </c>
      <c r="K160" s="149"/>
      <c r="L160" s="149"/>
      <c r="M160" s="151" t="s">
        <v>422</v>
      </c>
    </row>
    <row r="161" spans="1:13" s="3" customFormat="1" x14ac:dyDescent="0.25">
      <c r="A161" s="140">
        <v>45693</v>
      </c>
      <c r="B161" s="141" t="s">
        <v>377</v>
      </c>
      <c r="C161" s="141" t="s">
        <v>375</v>
      </c>
      <c r="D161" s="141"/>
      <c r="E161" s="141" t="s">
        <v>376</v>
      </c>
      <c r="F161" s="141" t="s">
        <v>123</v>
      </c>
      <c r="G161" s="153"/>
      <c r="H161" s="153"/>
      <c r="I161" s="142" t="s">
        <v>399</v>
      </c>
      <c r="J161" s="152">
        <v>-112400</v>
      </c>
      <c r="K161" s="142"/>
      <c r="L161" s="142">
        <v>24.28</v>
      </c>
      <c r="M161" s="141" t="s">
        <v>422</v>
      </c>
    </row>
    <row r="162" spans="1:13" s="3" customFormat="1" x14ac:dyDescent="0.25">
      <c r="A162" s="140">
        <v>45693</v>
      </c>
      <c r="B162" s="141" t="s">
        <v>377</v>
      </c>
      <c r="C162" s="141" t="s">
        <v>375</v>
      </c>
      <c r="D162" s="141"/>
      <c r="E162" s="141" t="s">
        <v>376</v>
      </c>
      <c r="F162" s="141" t="s">
        <v>123</v>
      </c>
      <c r="G162" s="153"/>
      <c r="H162" s="153"/>
      <c r="I162" s="142" t="s">
        <v>399</v>
      </c>
      <c r="J162" s="154">
        <v>112400</v>
      </c>
      <c r="K162" s="142">
        <v>24.28</v>
      </c>
      <c r="L162" s="142"/>
      <c r="M162" s="141"/>
    </row>
    <row r="163" spans="1:13" s="3" customFormat="1" x14ac:dyDescent="0.25">
      <c r="A163" s="140">
        <v>45693</v>
      </c>
      <c r="B163" s="141" t="s">
        <v>374</v>
      </c>
      <c r="C163" s="141" t="s">
        <v>372</v>
      </c>
      <c r="D163" s="141"/>
      <c r="E163" s="141" t="s">
        <v>373</v>
      </c>
      <c r="F163" s="141" t="s">
        <v>123</v>
      </c>
      <c r="G163" s="153"/>
      <c r="H163" s="153"/>
      <c r="I163" s="142" t="s">
        <v>399</v>
      </c>
      <c r="J163" s="152">
        <v>-14000</v>
      </c>
      <c r="K163" s="142"/>
      <c r="L163" s="142">
        <v>3.02</v>
      </c>
      <c r="M163" s="141" t="s">
        <v>422</v>
      </c>
    </row>
    <row r="164" spans="1:13" s="3" customFormat="1" x14ac:dyDescent="0.25">
      <c r="A164" s="140">
        <v>45693</v>
      </c>
      <c r="B164" s="141" t="s">
        <v>374</v>
      </c>
      <c r="C164" s="141" t="s">
        <v>372</v>
      </c>
      <c r="D164" s="141"/>
      <c r="E164" s="141" t="s">
        <v>373</v>
      </c>
      <c r="F164" s="141" t="s">
        <v>123</v>
      </c>
      <c r="G164" s="153"/>
      <c r="H164" s="153"/>
      <c r="I164" s="142" t="s">
        <v>399</v>
      </c>
      <c r="J164" s="142">
        <v>14000</v>
      </c>
      <c r="K164" s="142">
        <v>3.02</v>
      </c>
      <c r="L164" s="142"/>
      <c r="M164" s="141"/>
    </row>
    <row r="165" spans="1:13" x14ac:dyDescent="0.25">
      <c r="A165" s="140">
        <v>45693</v>
      </c>
      <c r="B165" s="141" t="s">
        <v>371</v>
      </c>
      <c r="C165" s="141" t="s">
        <v>369</v>
      </c>
      <c r="D165" s="141"/>
      <c r="E165" s="141" t="s">
        <v>370</v>
      </c>
      <c r="F165" s="141" t="s">
        <v>123</v>
      </c>
      <c r="G165" s="150"/>
      <c r="H165" s="150"/>
      <c r="I165" s="142" t="s">
        <v>399</v>
      </c>
      <c r="J165" s="152">
        <v>10000</v>
      </c>
      <c r="K165" s="142">
        <v>2.16</v>
      </c>
      <c r="L165" s="142"/>
      <c r="M165" s="141" t="s">
        <v>422</v>
      </c>
    </row>
    <row r="166" spans="1:13" x14ac:dyDescent="0.25">
      <c r="A166" s="140">
        <v>45693</v>
      </c>
      <c r="B166" s="141" t="s">
        <v>371</v>
      </c>
      <c r="C166" s="141" t="s">
        <v>369</v>
      </c>
      <c r="D166" s="141"/>
      <c r="E166" s="141" t="s">
        <v>479</v>
      </c>
      <c r="F166" s="141" t="s">
        <v>123</v>
      </c>
      <c r="G166" s="150"/>
      <c r="H166" s="150"/>
      <c r="I166" s="142" t="s">
        <v>399</v>
      </c>
      <c r="J166" s="142">
        <v>-10000</v>
      </c>
      <c r="K166" s="142"/>
      <c r="L166" s="142">
        <v>2.16</v>
      </c>
      <c r="M166" s="142"/>
    </row>
    <row r="167" spans="1:13" x14ac:dyDescent="0.25">
      <c r="A167" s="147">
        <v>45693</v>
      </c>
      <c r="B167" s="148" t="s">
        <v>400</v>
      </c>
      <c r="C167" s="148" t="s">
        <v>480</v>
      </c>
      <c r="D167" s="148"/>
      <c r="E167" s="148" t="s">
        <v>481</v>
      </c>
      <c r="F167" s="148"/>
      <c r="G167" s="150"/>
      <c r="H167" s="150"/>
      <c r="I167" s="149"/>
      <c r="J167" s="149">
        <v>0</v>
      </c>
      <c r="K167" s="149"/>
      <c r="L167" s="149"/>
      <c r="M167" s="151" t="s">
        <v>426</v>
      </c>
    </row>
    <row r="168" spans="1:13" s="3" customFormat="1" x14ac:dyDescent="0.25">
      <c r="A168" s="140">
        <v>45693</v>
      </c>
      <c r="B168" s="141" t="s">
        <v>368</v>
      </c>
      <c r="C168" s="141" t="s">
        <v>366</v>
      </c>
      <c r="D168" s="141"/>
      <c r="E168" s="141" t="s">
        <v>482</v>
      </c>
      <c r="F168" s="141" t="s">
        <v>136</v>
      </c>
      <c r="G168" s="153"/>
      <c r="H168" s="153"/>
      <c r="I168" s="142" t="s">
        <v>399</v>
      </c>
      <c r="J168" s="142">
        <v>-850000</v>
      </c>
      <c r="K168" s="142"/>
      <c r="L168" s="142">
        <v>183.59</v>
      </c>
      <c r="M168" s="141" t="s">
        <v>426</v>
      </c>
    </row>
    <row r="169" spans="1:13" s="3" customFormat="1" x14ac:dyDescent="0.25">
      <c r="A169" s="140">
        <v>45693</v>
      </c>
      <c r="B169" s="141" t="s">
        <v>367</v>
      </c>
      <c r="C169" s="141" t="s">
        <v>366</v>
      </c>
      <c r="D169" s="141"/>
      <c r="E169" s="141" t="s">
        <v>366</v>
      </c>
      <c r="F169" s="141" t="s">
        <v>120</v>
      </c>
      <c r="G169" s="153"/>
      <c r="H169" s="153"/>
      <c r="I169" s="142" t="s">
        <v>399</v>
      </c>
      <c r="J169" s="152">
        <v>850000</v>
      </c>
      <c r="K169" s="142">
        <v>183.59</v>
      </c>
      <c r="L169" s="142"/>
      <c r="M169" s="142"/>
    </row>
    <row r="170" spans="1:13" s="3" customFormat="1" x14ac:dyDescent="0.25">
      <c r="A170" s="140">
        <v>45693</v>
      </c>
      <c r="B170" s="141" t="s">
        <v>365</v>
      </c>
      <c r="C170" s="141" t="s">
        <v>363</v>
      </c>
      <c r="D170" s="141" t="s">
        <v>366</v>
      </c>
      <c r="E170" s="141" t="s">
        <v>483</v>
      </c>
      <c r="F170" s="141" t="s">
        <v>136</v>
      </c>
      <c r="G170" s="153"/>
      <c r="H170" s="153"/>
      <c r="I170" s="142" t="s">
        <v>399</v>
      </c>
      <c r="J170" s="142">
        <v>-760000</v>
      </c>
      <c r="K170" s="142"/>
      <c r="L170" s="142">
        <v>164.15</v>
      </c>
      <c r="M170" s="141" t="s">
        <v>422</v>
      </c>
    </row>
    <row r="171" spans="1:13" x14ac:dyDescent="0.25">
      <c r="A171" s="140">
        <v>45693</v>
      </c>
      <c r="B171" s="141" t="s">
        <v>364</v>
      </c>
      <c r="C171" s="141" t="s">
        <v>363</v>
      </c>
      <c r="D171" s="141"/>
      <c r="E171" s="141" t="s">
        <v>363</v>
      </c>
      <c r="F171" s="141" t="s">
        <v>120</v>
      </c>
      <c r="G171" s="150"/>
      <c r="H171" s="150"/>
      <c r="I171" s="142" t="s">
        <v>399</v>
      </c>
      <c r="J171" s="152">
        <v>760000</v>
      </c>
      <c r="K171" s="142">
        <v>164.15</v>
      </c>
      <c r="L171" s="142"/>
      <c r="M171" s="142"/>
    </row>
    <row r="172" spans="1:13" x14ac:dyDescent="0.25">
      <c r="A172" s="140">
        <v>45693</v>
      </c>
      <c r="B172" s="141" t="s">
        <v>362</v>
      </c>
      <c r="C172" s="141" t="s">
        <v>360</v>
      </c>
      <c r="D172" s="141"/>
      <c r="E172" s="141" t="s">
        <v>484</v>
      </c>
      <c r="F172" s="141" t="s">
        <v>136</v>
      </c>
      <c r="G172" s="150"/>
      <c r="H172" s="150"/>
      <c r="I172" s="142" t="s">
        <v>399</v>
      </c>
      <c r="J172" s="142">
        <v>-335000</v>
      </c>
      <c r="K172" s="142"/>
      <c r="L172" s="142">
        <v>72.349999999999994</v>
      </c>
      <c r="M172" s="141" t="s">
        <v>422</v>
      </c>
    </row>
    <row r="173" spans="1:13" x14ac:dyDescent="0.25">
      <c r="A173" s="140">
        <v>45693</v>
      </c>
      <c r="B173" s="141" t="s">
        <v>361</v>
      </c>
      <c r="C173" s="141" t="s">
        <v>360</v>
      </c>
      <c r="D173" s="141"/>
      <c r="E173" s="141" t="s">
        <v>360</v>
      </c>
      <c r="F173" s="141" t="s">
        <v>120</v>
      </c>
      <c r="G173" s="150"/>
      <c r="H173" s="150"/>
      <c r="I173" s="142" t="s">
        <v>399</v>
      </c>
      <c r="J173" s="152">
        <v>335000</v>
      </c>
      <c r="K173" s="142">
        <v>72.349999999999994</v>
      </c>
      <c r="L173" s="142"/>
      <c r="M173" s="142"/>
    </row>
    <row r="174" spans="1:13" x14ac:dyDescent="0.25">
      <c r="A174" s="140">
        <v>45693</v>
      </c>
      <c r="B174" s="141" t="s">
        <v>341</v>
      </c>
      <c r="C174" s="141" t="s">
        <v>339</v>
      </c>
      <c r="D174" s="141"/>
      <c r="E174" s="141" t="s">
        <v>485</v>
      </c>
      <c r="F174" s="141" t="s">
        <v>136</v>
      </c>
      <c r="G174" s="150"/>
      <c r="H174" s="150"/>
      <c r="I174" s="142" t="s">
        <v>399</v>
      </c>
      <c r="J174" s="142">
        <v>-3567200</v>
      </c>
      <c r="K174" s="142"/>
      <c r="L174" s="142">
        <v>775.48</v>
      </c>
      <c r="M174" s="141" t="s">
        <v>422</v>
      </c>
    </row>
    <row r="175" spans="1:13" x14ac:dyDescent="0.25">
      <c r="A175" s="140">
        <v>45693</v>
      </c>
      <c r="B175" s="141" t="s">
        <v>340</v>
      </c>
      <c r="C175" s="141" t="s">
        <v>339</v>
      </c>
      <c r="D175" s="141"/>
      <c r="E175" s="141" t="s">
        <v>339</v>
      </c>
      <c r="F175" s="141" t="s">
        <v>120</v>
      </c>
      <c r="G175" s="150"/>
      <c r="H175" s="150"/>
      <c r="I175" s="142" t="s">
        <v>399</v>
      </c>
      <c r="J175" s="152">
        <v>3567200</v>
      </c>
      <c r="K175" s="142">
        <v>775.48</v>
      </c>
      <c r="L175" s="142"/>
      <c r="M175" s="142"/>
    </row>
    <row r="176" spans="1:13" x14ac:dyDescent="0.25">
      <c r="A176" s="140">
        <v>45693</v>
      </c>
      <c r="B176" s="141" t="s">
        <v>359</v>
      </c>
      <c r="C176" s="141" t="s">
        <v>357</v>
      </c>
      <c r="D176" s="141"/>
      <c r="E176" s="141" t="s">
        <v>486</v>
      </c>
      <c r="F176" s="141" t="s">
        <v>136</v>
      </c>
      <c r="G176" s="150"/>
      <c r="H176" s="150"/>
      <c r="I176" s="142" t="s">
        <v>399</v>
      </c>
      <c r="J176" s="142">
        <v>-520000</v>
      </c>
      <c r="K176" s="142"/>
      <c r="L176" s="142">
        <v>112.31</v>
      </c>
      <c r="M176" s="141" t="s">
        <v>422</v>
      </c>
    </row>
    <row r="177" spans="1:13" x14ac:dyDescent="0.25">
      <c r="A177" s="140">
        <v>45693</v>
      </c>
      <c r="B177" s="141" t="s">
        <v>358</v>
      </c>
      <c r="C177" s="141" t="s">
        <v>357</v>
      </c>
      <c r="D177" s="141"/>
      <c r="E177" s="141" t="s">
        <v>357</v>
      </c>
      <c r="F177" s="141" t="s">
        <v>120</v>
      </c>
      <c r="G177" s="150"/>
      <c r="H177" s="150"/>
      <c r="I177" s="142" t="s">
        <v>399</v>
      </c>
      <c r="J177" s="152">
        <v>520000</v>
      </c>
      <c r="K177" s="142">
        <v>112.31</v>
      </c>
      <c r="L177" s="142"/>
      <c r="M177" s="142"/>
    </row>
    <row r="178" spans="1:13" x14ac:dyDescent="0.25">
      <c r="A178" s="140">
        <v>45693</v>
      </c>
      <c r="B178" s="141" t="s">
        <v>356</v>
      </c>
      <c r="C178" s="141" t="s">
        <v>354</v>
      </c>
      <c r="D178" s="141"/>
      <c r="E178" s="141" t="s">
        <v>487</v>
      </c>
      <c r="F178" s="141" t="s">
        <v>136</v>
      </c>
      <c r="G178" s="150"/>
      <c r="H178" s="150"/>
      <c r="I178" s="142" t="s">
        <v>399</v>
      </c>
      <c r="J178" s="142">
        <v>-55000</v>
      </c>
      <c r="K178" s="142"/>
      <c r="L178" s="142">
        <v>11.88</v>
      </c>
      <c r="M178" s="141" t="s">
        <v>422</v>
      </c>
    </row>
    <row r="179" spans="1:13" x14ac:dyDescent="0.25">
      <c r="A179" s="140">
        <v>45693</v>
      </c>
      <c r="B179" s="141" t="s">
        <v>355</v>
      </c>
      <c r="C179" s="141" t="s">
        <v>354</v>
      </c>
      <c r="D179" s="141"/>
      <c r="E179" s="141" t="s">
        <v>354</v>
      </c>
      <c r="F179" s="141" t="s">
        <v>120</v>
      </c>
      <c r="G179" s="150"/>
      <c r="H179" s="150"/>
      <c r="I179" s="142" t="s">
        <v>399</v>
      </c>
      <c r="J179" s="152">
        <v>55000</v>
      </c>
      <c r="K179" s="142">
        <v>11.88</v>
      </c>
      <c r="L179" s="142"/>
      <c r="M179" s="142"/>
    </row>
    <row r="180" spans="1:13" x14ac:dyDescent="0.25">
      <c r="A180" s="140">
        <v>45693</v>
      </c>
      <c r="B180" s="141" t="s">
        <v>353</v>
      </c>
      <c r="C180" s="141" t="s">
        <v>351</v>
      </c>
      <c r="D180" s="141"/>
      <c r="E180" s="141" t="s">
        <v>488</v>
      </c>
      <c r="F180" s="141" t="s">
        <v>136</v>
      </c>
      <c r="G180" s="150"/>
      <c r="H180" s="150"/>
      <c r="I180" s="142" t="s">
        <v>399</v>
      </c>
      <c r="J180" s="142">
        <v>-1150000</v>
      </c>
      <c r="K180" s="142"/>
      <c r="L180" s="142">
        <v>248.38</v>
      </c>
      <c r="M180" s="141" t="s">
        <v>422</v>
      </c>
    </row>
    <row r="181" spans="1:13" x14ac:dyDescent="0.25">
      <c r="A181" s="140">
        <v>45693</v>
      </c>
      <c r="B181" s="141" t="s">
        <v>352</v>
      </c>
      <c r="C181" s="141" t="s">
        <v>351</v>
      </c>
      <c r="D181" s="141"/>
      <c r="E181" s="141" t="s">
        <v>351</v>
      </c>
      <c r="F181" s="141" t="s">
        <v>120</v>
      </c>
      <c r="G181" s="150"/>
      <c r="H181" s="150"/>
      <c r="I181" s="142" t="s">
        <v>399</v>
      </c>
      <c r="J181" s="152">
        <v>1150000</v>
      </c>
      <c r="K181" s="142">
        <v>248.38</v>
      </c>
      <c r="L181" s="142"/>
      <c r="M181" s="142"/>
    </row>
    <row r="182" spans="1:13" x14ac:dyDescent="0.25">
      <c r="A182" s="140">
        <v>45693</v>
      </c>
      <c r="B182" s="141" t="s">
        <v>350</v>
      </c>
      <c r="C182" s="141" t="s">
        <v>348</v>
      </c>
      <c r="D182" s="141"/>
      <c r="E182" s="141" t="s">
        <v>489</v>
      </c>
      <c r="F182" s="141" t="s">
        <v>136</v>
      </c>
      <c r="G182" s="150"/>
      <c r="H182" s="150"/>
      <c r="I182" s="142" t="s">
        <v>399</v>
      </c>
      <c r="J182" s="142">
        <v>-335000</v>
      </c>
      <c r="K182" s="142"/>
      <c r="L182" s="142">
        <v>72.349999999999994</v>
      </c>
      <c r="M182" s="141" t="s">
        <v>422</v>
      </c>
    </row>
    <row r="183" spans="1:13" x14ac:dyDescent="0.25">
      <c r="A183" s="140">
        <v>45693</v>
      </c>
      <c r="B183" s="141" t="s">
        <v>349</v>
      </c>
      <c r="C183" s="141" t="s">
        <v>348</v>
      </c>
      <c r="D183" s="141"/>
      <c r="E183" s="141" t="s">
        <v>348</v>
      </c>
      <c r="F183" s="141" t="s">
        <v>120</v>
      </c>
      <c r="G183" s="150"/>
      <c r="H183" s="150"/>
      <c r="I183" s="142" t="s">
        <v>399</v>
      </c>
      <c r="J183" s="152">
        <v>335000</v>
      </c>
      <c r="K183" s="142">
        <v>72.349999999999994</v>
      </c>
      <c r="L183" s="142"/>
      <c r="M183" s="142"/>
    </row>
    <row r="184" spans="1:13" x14ac:dyDescent="0.25">
      <c r="A184" s="140">
        <v>45693</v>
      </c>
      <c r="B184" s="141" t="s">
        <v>347</v>
      </c>
      <c r="C184" s="141" t="s">
        <v>345</v>
      </c>
      <c r="D184" s="141"/>
      <c r="E184" s="141" t="s">
        <v>490</v>
      </c>
      <c r="F184" s="141" t="s">
        <v>123</v>
      </c>
      <c r="G184" s="150"/>
      <c r="H184" s="150"/>
      <c r="I184" s="142" t="s">
        <v>399</v>
      </c>
      <c r="J184" s="154">
        <v>-44000</v>
      </c>
      <c r="K184" s="142"/>
      <c r="L184" s="142">
        <v>9.5</v>
      </c>
      <c r="M184" s="141" t="s">
        <v>422</v>
      </c>
    </row>
    <row r="185" spans="1:13" x14ac:dyDescent="0.25">
      <c r="A185" s="140">
        <v>45693</v>
      </c>
      <c r="B185" s="141" t="s">
        <v>346</v>
      </c>
      <c r="C185" s="141" t="s">
        <v>345</v>
      </c>
      <c r="D185" s="141"/>
      <c r="E185" s="141" t="s">
        <v>345</v>
      </c>
      <c r="F185" s="141" t="s">
        <v>120</v>
      </c>
      <c r="G185" s="150"/>
      <c r="H185" s="150"/>
      <c r="I185" s="142" t="s">
        <v>399</v>
      </c>
      <c r="J185" s="152">
        <v>44000</v>
      </c>
      <c r="K185" s="142">
        <v>9.5</v>
      </c>
      <c r="L185" s="142"/>
      <c r="M185" s="142"/>
    </row>
    <row r="186" spans="1:13" x14ac:dyDescent="0.25">
      <c r="A186" s="140">
        <v>45693</v>
      </c>
      <c r="B186" s="141" t="s">
        <v>344</v>
      </c>
      <c r="C186" s="141" t="s">
        <v>342</v>
      </c>
      <c r="D186" s="141"/>
      <c r="E186" s="141" t="s">
        <v>491</v>
      </c>
      <c r="F186" s="141" t="s">
        <v>123</v>
      </c>
      <c r="G186" s="150"/>
      <c r="H186" s="150"/>
      <c r="I186" s="142" t="s">
        <v>399</v>
      </c>
      <c r="J186" s="142">
        <v>-80000</v>
      </c>
      <c r="K186" s="142"/>
      <c r="L186" s="142">
        <v>17.28</v>
      </c>
      <c r="M186" s="141" t="s">
        <v>422</v>
      </c>
    </row>
    <row r="187" spans="1:13" x14ac:dyDescent="0.25">
      <c r="A187" s="140">
        <v>45693</v>
      </c>
      <c r="B187" s="141" t="s">
        <v>343</v>
      </c>
      <c r="C187" s="141" t="s">
        <v>342</v>
      </c>
      <c r="D187" s="141"/>
      <c r="E187" s="141" t="s">
        <v>342</v>
      </c>
      <c r="F187" s="141" t="s">
        <v>120</v>
      </c>
      <c r="G187" s="150"/>
      <c r="H187" s="150"/>
      <c r="I187" s="142" t="s">
        <v>399</v>
      </c>
      <c r="J187" s="152">
        <v>80000</v>
      </c>
      <c r="K187" s="142">
        <v>17.28</v>
      </c>
      <c r="L187" s="142"/>
      <c r="M187" s="142"/>
    </row>
  </sheetData>
  <mergeCells count="3">
    <mergeCell ref="C2:E2"/>
    <mergeCell ref="C3:E3"/>
    <mergeCell ref="C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Budget &amp; Actual</vt:lpstr>
      <vt:lpstr>Budget Request</vt:lpstr>
      <vt:lpstr>cash book</vt:lpstr>
      <vt:lpstr>CORP PAY</vt:lpstr>
      <vt:lpstr>Summary</vt:lpstr>
      <vt:lpstr>Bank -AYA-MMK</vt:lpstr>
      <vt:lpstr>Bank -KBZ-MMK</vt:lpstr>
      <vt:lpstr>Cashier SB</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UMG</cp:lastModifiedBy>
  <cp:lastPrinted>2025-05-30T02:07:00Z</cp:lastPrinted>
  <dcterms:created xsi:type="dcterms:W3CDTF">2022-02-04T02:23:35Z</dcterms:created>
  <dcterms:modified xsi:type="dcterms:W3CDTF">2025-05-30T02:58:19Z</dcterms:modified>
</cp:coreProperties>
</file>