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tabRatio="391" firstSheet="8" activeTab="9"/>
  </bookViews>
  <sheets>
    <sheet name="MLM" sheetId="32" state="hidden" r:id="rId1"/>
    <sheet name="MLM Part" sheetId="33" state="hidden" r:id="rId2"/>
    <sheet name="Quo2(USD)  (2)" sheetId="112" r:id="rId3"/>
    <sheet name="0178 (Quo)" sheetId="116" r:id="rId4"/>
    <sheet name="Additional Germany" sheetId="117" r:id="rId5"/>
    <sheet name="Additional China" sheetId="119" r:id="rId6"/>
    <sheet name="Additional " sheetId="118" r:id="rId7"/>
    <sheet name="Additional China (2)" sheetId="120" r:id="rId8"/>
    <sheet name="Additional Germany (2)" sheetId="121" r:id="rId9"/>
    <sheet name="Additional China (3)" sheetId="122" r:id="rId10"/>
  </sheets>
  <definedNames>
    <definedName name="_xlnm.Print_Area" localSheetId="5">'Additional China'!$B$1:$J$24</definedName>
    <definedName name="_xlnm.Print_Area" localSheetId="7">'Additional China (2)'!$B$1:$J$20</definedName>
    <definedName name="_xlnm.Print_Area" localSheetId="9">'Additional China (3)'!$B$1:$J$20</definedName>
    <definedName name="_xlnm.Print_Area" localSheetId="4">'Additional Germany'!$B$1:$J$24</definedName>
    <definedName name="_xlnm.Print_Area" localSheetId="8">'Additional Germany (2)'!$B$1:$J$20</definedName>
    <definedName name="_xlnm.Print_Area" localSheetId="2">'Quo2(USD)  (2)'!$B$1:$J$23</definedName>
  </definedNames>
  <calcPr calcId="152511"/>
</workbook>
</file>

<file path=xl/calcChain.xml><?xml version="1.0" encoding="utf-8"?>
<calcChain xmlns="http://schemas.openxmlformats.org/spreadsheetml/2006/main">
  <c r="I12" i="122" l="1"/>
  <c r="I14" i="122" s="1"/>
  <c r="I10" i="122"/>
  <c r="I13" i="122" s="1"/>
  <c r="I12" i="121" l="1"/>
  <c r="I14" i="121"/>
  <c r="I10" i="121"/>
  <c r="I13" i="121" s="1"/>
  <c r="I16" i="119"/>
  <c r="I14" i="120"/>
  <c r="I10" i="120"/>
  <c r="I13" i="120" s="1"/>
  <c r="I14" i="119" l="1"/>
  <c r="I14" i="117"/>
  <c r="I18" i="119"/>
  <c r="I12" i="119"/>
  <c r="I11" i="119"/>
  <c r="I10" i="119"/>
  <c r="I9" i="119"/>
  <c r="K13" i="118"/>
  <c r="K12" i="118"/>
  <c r="K14" i="118" s="1"/>
  <c r="I17" i="119" l="1"/>
  <c r="I16" i="117"/>
  <c r="I18" i="117" s="1"/>
  <c r="I12" i="117"/>
  <c r="I11" i="117"/>
  <c r="I10" i="117"/>
  <c r="I9" i="117"/>
  <c r="I17" i="117" l="1"/>
  <c r="I17" i="112"/>
  <c r="I15" i="112"/>
  <c r="I10" i="112"/>
  <c r="I11" i="112"/>
  <c r="I12" i="112"/>
  <c r="I9" i="112"/>
  <c r="L12" i="116" l="1"/>
  <c r="L13" i="116"/>
  <c r="L14" i="116"/>
  <c r="L15" i="116"/>
  <c r="L16" i="116"/>
  <c r="I13" i="112" l="1"/>
  <c r="I16" i="112" s="1"/>
  <c r="I10" i="33" l="1"/>
  <c r="I9" i="33"/>
  <c r="J10" i="33"/>
  <c r="J9" i="33"/>
  <c r="I12" i="32"/>
  <c r="I11" i="32"/>
  <c r="I10" i="32"/>
  <c r="I9" i="32"/>
  <c r="N13" i="32"/>
</calcChain>
</file>

<file path=xl/comments1.xml><?xml version="1.0" encoding="utf-8"?>
<comments xmlns="http://schemas.openxmlformats.org/spreadsheetml/2006/main">
  <authors>
    <author>Author</author>
  </authors>
  <commentList>
    <comment ref="M12" authorId="0" shapeId="0">
      <text>
        <r>
          <rPr>
            <sz val="9"/>
            <color indexed="81"/>
            <rFont val="Tahoma"/>
            <charset val="1"/>
          </rPr>
          <t xml:space="preserve">Aung Chan Thar
</t>
        </r>
      </text>
    </comment>
    <comment ref="M13" authorId="0" shapeId="0">
      <text>
        <r>
          <rPr>
            <sz val="9"/>
            <color indexed="81"/>
            <rFont val="Tahoma"/>
            <charset val="1"/>
          </rPr>
          <t xml:space="preserve">Aung Chan Thar
</t>
        </r>
      </text>
    </comment>
  </commentList>
</comments>
</file>

<file path=xl/sharedStrings.xml><?xml version="1.0" encoding="utf-8"?>
<sst xmlns="http://schemas.openxmlformats.org/spreadsheetml/2006/main" count="603" uniqueCount="120">
  <si>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</si>
  <si>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</si>
  <si>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</si>
  <si>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</si>
  <si>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</si>
  <si>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</si>
  <si>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</si>
  <si>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</si>
  <si>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</si>
  <si>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</si>
  <si>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</si>
  <si>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</si>
  <si>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</si>
  <si>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</si>
  <si>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</si>
  <si>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</si>
  <si>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</si>
  <si>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</si>
  <si>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</si>
  <si>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</si>
  <si>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</si>
  <si>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</si>
  <si>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</si>
  <si>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</si>
  <si>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</si>
  <si>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</si>
  <si>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</si>
  <si>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</si>
  <si>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</si>
  <si>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</si>
  <si>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</si>
  <si>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</si>
  <si>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</si>
  <si>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</si>
  <si>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</si>
  <si>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</si>
  <si>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</si>
  <si>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</si>
  <si>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</si>
  <si>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</si>
  <si>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</si>
  <si>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</si>
  <si>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</si>
  <si>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</si>
  <si>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</si>
  <si>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</si>
  <si>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</si>
  <si>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</si>
  <si>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</si>
  <si>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</si>
  <si>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</si>
  <si>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</si>
  <si>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</si>
  <si>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</si>
  <si>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</si>
  <si>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</si>
  <si>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</si>
  <si>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</si>
  <si>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</si>
  <si>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-</t>
  </si>
  <si>
    <t>Other Parts No</t>
  </si>
  <si>
    <t>Local</t>
  </si>
  <si>
    <t>With Sample</t>
  </si>
  <si>
    <t>Customer Name</t>
  </si>
  <si>
    <t>Machine Model</t>
  </si>
  <si>
    <t>Machine Serial No</t>
  </si>
  <si>
    <t>SMU</t>
  </si>
  <si>
    <t>Damage</t>
  </si>
  <si>
    <t>Branch Coverage</t>
  </si>
  <si>
    <t>Reman Customer</t>
  </si>
  <si>
    <t xml:space="preserve"> </t>
  </si>
  <si>
    <t>Components Name</t>
  </si>
  <si>
    <t>Job Number</t>
  </si>
  <si>
    <t>Components Model</t>
  </si>
  <si>
    <t>Components Sr No</t>
  </si>
  <si>
    <t>f</t>
  </si>
  <si>
    <t>No.</t>
  </si>
  <si>
    <t>Parts No</t>
  </si>
  <si>
    <t>bosch</t>
  </si>
  <si>
    <t>turbo</t>
  </si>
  <si>
    <t>Brand</t>
  </si>
  <si>
    <t>Stock Status</t>
  </si>
  <si>
    <t>Total Amount</t>
  </si>
  <si>
    <t>Note - Urgent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</si>
  <si>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</si>
  <si>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</si>
  <si>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</si>
  <si>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</si>
  <si>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</si>
  <si>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</si>
  <si>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Second</t>
  </si>
  <si>
    <t>Unit Price(USD)</t>
  </si>
  <si>
    <t>Total Price(USD)</t>
  </si>
  <si>
    <t>:Winning Way Co.,ltd</t>
  </si>
  <si>
    <t>Machine Model     :'6BTA5.9</t>
  </si>
  <si>
    <t xml:space="preserve">   :100-2023120184</t>
  </si>
  <si>
    <t>Document Date     :19-Dec-2023</t>
  </si>
  <si>
    <t>Roller Slot</t>
  </si>
  <si>
    <t>Roller</t>
  </si>
  <si>
    <t>Can't supply</t>
  </si>
  <si>
    <t>DE630</t>
  </si>
  <si>
    <t>Cum Plate</t>
  </si>
  <si>
    <t>China</t>
  </si>
  <si>
    <t>Pump Head</t>
  </si>
  <si>
    <t>other</t>
  </si>
  <si>
    <t>100-2023120184</t>
  </si>
  <si>
    <t>Rotary Pump-1pc,Nozzle-6pcs</t>
  </si>
  <si>
    <t>6BTA5.9</t>
  </si>
  <si>
    <t>Winningway Co.,Ltd(PG)</t>
  </si>
  <si>
    <t>Service Charges for Nozzle (6)pcs</t>
  </si>
  <si>
    <t>: 09-401681572</t>
  </si>
  <si>
    <t>:Ko Ye Wint</t>
  </si>
  <si>
    <t>:VE Pump-1pc,Nozzle-6pcs</t>
  </si>
  <si>
    <t>Service Charges for VE pump(1)pc</t>
  </si>
  <si>
    <t>Document No        : RMN/QUO/2023/12/128</t>
  </si>
  <si>
    <t>DLLA145P2165</t>
  </si>
  <si>
    <t>Germany</t>
  </si>
  <si>
    <t>F002C40024</t>
  </si>
  <si>
    <t>Service Charges for VE pump(1)pc testing &amp; repair</t>
  </si>
  <si>
    <t>Local(Include 6Pcs)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</si>
</sst>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65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165" fontId="12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43" fontId="12" fillId="0" borderId="0" xfId="0" applyNumberFormat="1" applyFont="1" applyBorder="1" applyAlignment="1">
      <alignment horizontal="center" vertical="center"/>
    </xf>
    <xf numFmtId="164" fontId="4" fillId="0" borderId="0" xfId="0" applyNumberFormat="1" applyFont="1"/>
    <xf numFmtId="0" fontId="9" fillId="0" borderId="0" xfId="0" applyFont="1" applyAlignment="1">
      <alignment horizontal="center" vertical="center"/>
    </xf>
    <xf numFmtId="164" fontId="12" fillId="0" borderId="5" xfId="1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16" fontId="16" fillId="0" borderId="0" xfId="0" applyNumberFormat="1" applyFont="1" applyFill="1" applyAlignment="1">
      <alignment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16" fillId="4" borderId="0" xfId="0" applyFont="1" applyFill="1"/>
    <xf numFmtId="0" fontId="0" fillId="4" borderId="0" xfId="0" applyFill="1"/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6" fillId="0" borderId="0" xfId="1" applyNumberFormat="1" applyFont="1" applyFill="1" applyAlignment="1">
      <alignment horizontal="center" vertical="center"/>
    </xf>
    <xf numFmtId="164" fontId="16" fillId="0" borderId="0" xfId="1" applyNumberFormat="1" applyFont="1" applyFill="1" applyAlignment="1">
      <alignment horizontal="left" vertical="center"/>
    </xf>
    <xf numFmtId="164" fontId="16" fillId="0" borderId="0" xfId="1" applyNumberFormat="1" applyFont="1" applyFill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4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3" fontId="16" fillId="0" borderId="0" xfId="1" applyFont="1" applyFill="1" applyAlignment="1">
      <alignment horizontal="left" vertical="center"/>
    </xf>
    <xf numFmtId="43" fontId="16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2" fontId="9" fillId="5" borderId="1" xfId="0" applyNumberFormat="1" applyFont="1" applyFill="1" applyBorder="1" applyAlignment="1">
      <alignment horizontal="center" vertical="center" wrapText="1"/>
    </xf>
    <xf numFmtId="2" fontId="9" fillId="5" borderId="1" xfId="0" applyNumberFormat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4" fillId="5" borderId="0" xfId="0" applyFont="1" applyFill="1"/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85725</xdr:rowOff>
    </xdr:from>
    <xdr:to>
      <xdr:col>2</xdr:col>
      <xdr:colOff>1114425</xdr:colOff>
      <xdr:row>1</xdr:row>
      <xdr:rowOff>57150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72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0</xdr:row>
      <xdr:rowOff>133350</xdr:rowOff>
    </xdr:from>
    <xdr:to>
      <xdr:col>10</xdr:col>
      <xdr:colOff>1582855</xdr:colOff>
      <xdr:row>1</xdr:row>
      <xdr:rowOff>3960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33350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990600" y="19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85725</xdr:rowOff>
    </xdr:from>
    <xdr:to>
      <xdr:col>2</xdr:col>
      <xdr:colOff>1114425</xdr:colOff>
      <xdr:row>1</xdr:row>
      <xdr:rowOff>57150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72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0</xdr:row>
      <xdr:rowOff>133350</xdr:rowOff>
    </xdr:from>
    <xdr:to>
      <xdr:col>10</xdr:col>
      <xdr:colOff>1582855</xdr:colOff>
      <xdr:row>1</xdr:row>
      <xdr:rowOff>3960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33350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85725</xdr:rowOff>
    </xdr:from>
    <xdr:to>
      <xdr:col>2</xdr:col>
      <xdr:colOff>1114425</xdr:colOff>
      <xdr:row>1</xdr:row>
      <xdr:rowOff>57150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72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0</xdr:row>
      <xdr:rowOff>133350</xdr:rowOff>
    </xdr:from>
    <xdr:to>
      <xdr:col>10</xdr:col>
      <xdr:colOff>1582855</xdr:colOff>
      <xdr:row>1</xdr:row>
      <xdr:rowOff>3960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133350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85725</xdr:rowOff>
    </xdr:from>
    <xdr:to>
      <xdr:col>2</xdr:col>
      <xdr:colOff>1114425</xdr:colOff>
      <xdr:row>1</xdr:row>
      <xdr:rowOff>57150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72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0</xdr:row>
      <xdr:rowOff>133350</xdr:rowOff>
    </xdr:from>
    <xdr:to>
      <xdr:col>10</xdr:col>
      <xdr:colOff>1582855</xdr:colOff>
      <xdr:row>1</xdr:row>
      <xdr:rowOff>3960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33350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85725</xdr:rowOff>
    </xdr:from>
    <xdr:to>
      <xdr:col>2</xdr:col>
      <xdr:colOff>1114425</xdr:colOff>
      <xdr:row>1</xdr:row>
      <xdr:rowOff>57150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72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0</xdr:row>
      <xdr:rowOff>133350</xdr:rowOff>
    </xdr:from>
    <xdr:to>
      <xdr:col>10</xdr:col>
      <xdr:colOff>1582855</xdr:colOff>
      <xdr:row>1</xdr:row>
      <xdr:rowOff>3960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33350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85725</xdr:rowOff>
    </xdr:from>
    <xdr:to>
      <xdr:col>2</xdr:col>
      <xdr:colOff>1114425</xdr:colOff>
      <xdr:row>1</xdr:row>
      <xdr:rowOff>57150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572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0</xdr:row>
      <xdr:rowOff>133350</xdr:rowOff>
    </xdr:from>
    <xdr:to>
      <xdr:col>10</xdr:col>
      <xdr:colOff>1582855</xdr:colOff>
      <xdr:row>1</xdr:row>
      <xdr:rowOff>3960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33350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46" t="s">
        <v>28</v>
      </c>
      <c r="C1" s="146"/>
      <c r="D1" s="146"/>
      <c r="E1" s="146"/>
      <c r="F1" s="146"/>
      <c r="G1" s="146"/>
      <c r="H1" s="146"/>
      <c r="I1" s="146"/>
      <c r="J1" s="146"/>
      <c r="K1" s="146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47" t="s">
        <v>27</v>
      </c>
      <c r="D13" s="148"/>
      <c r="E13" s="148"/>
      <c r="F13" s="148"/>
      <c r="G13" s="148"/>
      <c r="H13" s="149"/>
      <c r="I13" s="144" t="s">
        <v>43</v>
      </c>
      <c r="J13" s="145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50" t="s">
        <v>17</v>
      </c>
      <c r="C21" s="150"/>
      <c r="D21" s="150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50" t="s">
        <v>19</v>
      </c>
      <c r="C26" s="150"/>
      <c r="D26" s="150"/>
      <c r="E26" s="43"/>
      <c r="J26" s="43" t="s">
        <v>20</v>
      </c>
      <c r="K26" s="15"/>
    </row>
    <row r="27" spans="2:12" ht="15" x14ac:dyDescent="0.25">
      <c r="B27" s="150" t="s">
        <v>21</v>
      </c>
      <c r="C27" s="150"/>
      <c r="D27" s="150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43" t="s">
        <v>22</v>
      </c>
      <c r="J29" s="143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46" t="s">
        <v>28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47" t="s">
        <v>27</v>
      </c>
      <c r="D11" s="148"/>
      <c r="E11" s="148"/>
      <c r="F11" s="148"/>
      <c r="G11" s="148"/>
      <c r="H11" s="149"/>
      <c r="I11" s="47"/>
      <c r="J11" s="151" t="s">
        <v>47</v>
      </c>
      <c r="K11" s="152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50" t="s">
        <v>17</v>
      </c>
      <c r="C19" s="150"/>
      <c r="D19" s="150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50" t="s">
        <v>19</v>
      </c>
      <c r="C24" s="150"/>
      <c r="D24" s="150"/>
      <c r="E24" s="46"/>
      <c r="K24" s="46" t="s">
        <v>20</v>
      </c>
      <c r="L24" s="15"/>
    </row>
    <row r="25" spans="2:13" ht="15" x14ac:dyDescent="0.25">
      <c r="B25" s="150" t="s">
        <v>21</v>
      </c>
      <c r="C25" s="150"/>
      <c r="D25" s="150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43" t="s">
        <v>22</v>
      </c>
      <c r="K27" s="143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7"/>
  <sheetViews>
    <sheetView topLeftCell="B7" zoomScaleNormal="100" workbookViewId="0">
      <selection activeCell="I13" sqref="I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46" t="s">
        <v>54</v>
      </c>
      <c r="C1" s="146"/>
      <c r="D1" s="146"/>
      <c r="E1" s="146"/>
      <c r="F1" s="146"/>
      <c r="G1" s="146"/>
      <c r="H1" s="146"/>
      <c r="I1" s="146"/>
      <c r="J1" s="146"/>
      <c r="K1" s="146"/>
    </row>
    <row r="2" spans="2:13" s="3" customFormat="1" ht="30" customHeight="1" x14ac:dyDescent="0.25">
      <c r="B2" s="49" t="s">
        <v>0</v>
      </c>
      <c r="C2" s="49"/>
      <c r="D2" s="63" t="s">
        <v>93</v>
      </c>
      <c r="E2" s="63"/>
      <c r="F2" s="50"/>
      <c r="G2" s="51"/>
      <c r="H2" s="52"/>
      <c r="I2" s="52"/>
      <c r="J2" s="50" t="s">
        <v>114</v>
      </c>
      <c r="K2" s="52"/>
    </row>
    <row r="3" spans="2:13" s="3" customFormat="1" ht="30" customHeight="1" x14ac:dyDescent="0.25">
      <c r="B3" s="49" t="s">
        <v>1</v>
      </c>
      <c r="C3" s="49"/>
      <c r="D3" s="63" t="s">
        <v>111</v>
      </c>
      <c r="E3" s="63"/>
      <c r="F3" s="50"/>
      <c r="G3" s="51"/>
      <c r="H3" s="52"/>
      <c r="I3" s="52"/>
      <c r="J3" s="50" t="s">
        <v>96</v>
      </c>
      <c r="K3" s="66"/>
    </row>
    <row r="4" spans="2:13" s="3" customFormat="1" ht="35.25" customHeight="1" x14ac:dyDescent="0.25">
      <c r="B4" s="49" t="s">
        <v>2</v>
      </c>
      <c r="C4" s="49"/>
      <c r="D4" s="63" t="s">
        <v>110</v>
      </c>
      <c r="E4" s="63"/>
      <c r="F4" s="50"/>
      <c r="G4" s="51"/>
      <c r="H4" s="52"/>
      <c r="I4" s="52"/>
      <c r="J4" s="154" t="s">
        <v>94</v>
      </c>
      <c r="K4" s="154"/>
    </row>
    <row r="5" spans="2:13" s="3" customFormat="1" ht="30" customHeight="1" x14ac:dyDescent="0.25">
      <c r="B5" s="49" t="s">
        <v>3</v>
      </c>
      <c r="C5" s="49"/>
      <c r="D5" s="63" t="s">
        <v>112</v>
      </c>
      <c r="E5" s="63"/>
      <c r="F5" s="50"/>
      <c r="G5" s="51"/>
      <c r="H5" s="52"/>
      <c r="I5" s="52"/>
      <c r="J5" s="50" t="s">
        <v>58</v>
      </c>
      <c r="K5" s="53" t="s">
        <v>95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30.75" customHeight="1" x14ac:dyDescent="0.25">
      <c r="B9" s="57">
        <v>1</v>
      </c>
      <c r="C9" s="58" t="s">
        <v>102</v>
      </c>
      <c r="D9" s="57" t="s">
        <v>103</v>
      </c>
      <c r="E9" s="77" t="s">
        <v>62</v>
      </c>
      <c r="F9" s="57" t="s">
        <v>59</v>
      </c>
      <c r="G9" s="57">
        <v>1</v>
      </c>
      <c r="H9" s="78">
        <v>118.89705882352943</v>
      </c>
      <c r="I9" s="79">
        <f>H9*G9</f>
        <v>118.89705882352943</v>
      </c>
      <c r="J9" s="76" t="s">
        <v>23</v>
      </c>
      <c r="K9" s="57" t="s">
        <v>61</v>
      </c>
    </row>
    <row r="10" spans="2:13" ht="30.75" customHeight="1" x14ac:dyDescent="0.25">
      <c r="B10" s="57">
        <v>2</v>
      </c>
      <c r="C10" s="58" t="s">
        <v>99</v>
      </c>
      <c r="D10" s="57" t="s">
        <v>101</v>
      </c>
      <c r="E10" s="75" t="s">
        <v>100</v>
      </c>
      <c r="F10" s="57" t="s">
        <v>59</v>
      </c>
      <c r="G10" s="57">
        <v>1</v>
      </c>
      <c r="H10" s="78">
        <v>0</v>
      </c>
      <c r="I10" s="79">
        <f t="shared" ref="I10:I12" si="0">H10*G10</f>
        <v>0</v>
      </c>
      <c r="J10" s="76" t="s">
        <v>23</v>
      </c>
      <c r="K10" s="57" t="s">
        <v>99</v>
      </c>
    </row>
    <row r="11" spans="2:13" ht="30.75" customHeight="1" x14ac:dyDescent="0.25">
      <c r="B11" s="57">
        <v>3</v>
      </c>
      <c r="C11" s="58" t="s">
        <v>90</v>
      </c>
      <c r="D11" s="57" t="s">
        <v>98</v>
      </c>
      <c r="E11" s="77" t="s">
        <v>62</v>
      </c>
      <c r="F11" s="57" t="s">
        <v>59</v>
      </c>
      <c r="G11" s="57">
        <v>4</v>
      </c>
      <c r="H11" s="78">
        <v>6.7941176470588234</v>
      </c>
      <c r="I11" s="79">
        <f t="shared" si="0"/>
        <v>27.176470588235293</v>
      </c>
      <c r="J11" s="76" t="s">
        <v>23</v>
      </c>
      <c r="K11" s="57" t="s">
        <v>61</v>
      </c>
    </row>
    <row r="12" spans="2:13" ht="30.75" customHeight="1" x14ac:dyDescent="0.25">
      <c r="B12" s="57">
        <v>4</v>
      </c>
      <c r="C12" s="58" t="s">
        <v>90</v>
      </c>
      <c r="D12" s="57" t="s">
        <v>97</v>
      </c>
      <c r="E12" s="77" t="s">
        <v>62</v>
      </c>
      <c r="F12" s="57" t="s">
        <v>59</v>
      </c>
      <c r="G12" s="57">
        <v>1</v>
      </c>
      <c r="H12" s="78">
        <v>84.92647058823529</v>
      </c>
      <c r="I12" s="79">
        <f t="shared" si="0"/>
        <v>84.92647058823529</v>
      </c>
      <c r="J12" s="76" t="s">
        <v>23</v>
      </c>
      <c r="K12" s="57" t="s">
        <v>61</v>
      </c>
    </row>
    <row r="13" spans="2:13" ht="24" customHeight="1" x14ac:dyDescent="0.25">
      <c r="B13" s="22"/>
      <c r="C13" s="155" t="s">
        <v>56</v>
      </c>
      <c r="D13" s="156"/>
      <c r="E13" s="156"/>
      <c r="F13" s="156"/>
      <c r="G13" s="156"/>
      <c r="H13" s="157"/>
      <c r="I13" s="70">
        <f>SUM(I9:I12)</f>
        <v>231</v>
      </c>
      <c r="J13" s="76" t="s">
        <v>23</v>
      </c>
      <c r="K13" s="71"/>
    </row>
    <row r="14" spans="2:13" ht="24" customHeight="1" x14ac:dyDescent="0.25">
      <c r="B14" s="22"/>
      <c r="C14" s="159" t="s">
        <v>113</v>
      </c>
      <c r="D14" s="160"/>
      <c r="E14" s="160"/>
      <c r="F14" s="160"/>
      <c r="G14" s="160"/>
      <c r="H14" s="161"/>
      <c r="I14" s="74">
        <v>69000</v>
      </c>
      <c r="J14" s="67" t="s">
        <v>31</v>
      </c>
      <c r="K14" s="71"/>
    </row>
    <row r="15" spans="2:13" ht="24" customHeight="1" x14ac:dyDescent="0.25">
      <c r="B15" s="22"/>
      <c r="C15" s="159" t="s">
        <v>109</v>
      </c>
      <c r="D15" s="160"/>
      <c r="E15" s="160"/>
      <c r="F15" s="160"/>
      <c r="G15" s="160"/>
      <c r="H15" s="161"/>
      <c r="I15" s="74">
        <f>6*5000</f>
        <v>30000</v>
      </c>
      <c r="J15" s="67" t="s">
        <v>31</v>
      </c>
      <c r="K15" s="71"/>
    </row>
    <row r="16" spans="2:13" s="11" customFormat="1" ht="30" customHeight="1" x14ac:dyDescent="0.25">
      <c r="B16"/>
      <c r="C16" s="158" t="s">
        <v>52</v>
      </c>
      <c r="D16" s="158"/>
      <c r="E16" s="158"/>
      <c r="F16" s="158"/>
      <c r="G16" s="158"/>
      <c r="H16" s="158"/>
      <c r="I16" s="68">
        <f>I13</f>
        <v>231</v>
      </c>
      <c r="J16" s="67" t="s">
        <v>23</v>
      </c>
      <c r="K16" s="72"/>
      <c r="L16" s="1"/>
      <c r="M16" s="25"/>
    </row>
    <row r="17" spans="2:12" ht="24" customHeight="1" x14ac:dyDescent="0.25">
      <c r="B17" s="59"/>
      <c r="C17" s="158"/>
      <c r="D17" s="158"/>
      <c r="E17" s="158"/>
      <c r="F17" s="158"/>
      <c r="G17" s="158"/>
      <c r="H17" s="158"/>
      <c r="I17" s="69">
        <f>SUM(I14:I15)</f>
        <v>99000</v>
      </c>
      <c r="J17" s="67" t="s">
        <v>31</v>
      </c>
      <c r="K17" s="65"/>
    </row>
    <row r="18" spans="2:12" ht="30" customHeight="1" x14ac:dyDescent="0.25">
      <c r="B18" s="49" t="s">
        <v>14</v>
      </c>
      <c r="C18" s="56"/>
      <c r="D18" s="49" t="s">
        <v>55</v>
      </c>
      <c r="E18" s="49"/>
      <c r="F18" s="49"/>
      <c r="G18" s="55"/>
      <c r="H18" s="56"/>
      <c r="I18" s="56"/>
      <c r="J18" s="56"/>
      <c r="K18" s="62"/>
    </row>
    <row r="19" spans="2:12" ht="30" customHeight="1" x14ac:dyDescent="0.25">
      <c r="B19" s="49" t="s">
        <v>49</v>
      </c>
      <c r="C19" s="56"/>
      <c r="D19" s="49" t="s">
        <v>50</v>
      </c>
      <c r="E19" s="49"/>
      <c r="F19" s="49"/>
      <c r="G19" s="55"/>
      <c r="H19" s="56"/>
      <c r="I19" s="56"/>
      <c r="J19" s="56"/>
      <c r="K19" s="56"/>
    </row>
    <row r="20" spans="2:12" ht="30" customHeight="1" x14ac:dyDescent="0.25">
      <c r="B20" s="49" t="s">
        <v>15</v>
      </c>
      <c r="C20" s="56"/>
      <c r="D20" s="49" t="s">
        <v>16</v>
      </c>
      <c r="E20" s="49"/>
      <c r="F20" s="49"/>
      <c r="G20" s="55"/>
      <c r="H20" s="56"/>
      <c r="I20" s="56"/>
      <c r="J20" s="56"/>
      <c r="K20" s="56"/>
    </row>
    <row r="21" spans="2:12" ht="30" customHeight="1" x14ac:dyDescent="0.25">
      <c r="B21" s="49"/>
      <c r="C21" s="56"/>
      <c r="D21" s="56"/>
      <c r="E21" s="56"/>
      <c r="F21" s="56"/>
      <c r="G21" s="55"/>
      <c r="H21" s="56"/>
      <c r="I21" s="56"/>
      <c r="J21" s="56"/>
      <c r="K21" s="56"/>
    </row>
    <row r="22" spans="2:12" ht="30" customHeight="1" x14ac:dyDescent="0.25">
      <c r="B22" s="153" t="s">
        <v>17</v>
      </c>
      <c r="C22" s="153"/>
      <c r="D22" s="153"/>
      <c r="E22" s="73"/>
      <c r="F22" s="73"/>
      <c r="G22" s="55"/>
      <c r="H22" s="56"/>
      <c r="I22" s="56"/>
      <c r="J22" s="73" t="s">
        <v>18</v>
      </c>
      <c r="K22" s="49"/>
      <c r="L22" s="9"/>
    </row>
    <row r="23" spans="2:12" ht="30" customHeight="1" x14ac:dyDescent="0.3">
      <c r="B23" s="73"/>
      <c r="C23" s="73"/>
      <c r="D23" s="73"/>
      <c r="E23" s="73"/>
      <c r="F23" s="73"/>
      <c r="G23" s="55"/>
      <c r="H23" s="56"/>
      <c r="I23" s="56"/>
      <c r="J23" s="60"/>
      <c r="K23" s="61"/>
      <c r="L23" s="9"/>
    </row>
    <row r="24" spans="2:12" ht="17.25" x14ac:dyDescent="0.3">
      <c r="B24" s="73"/>
      <c r="C24" s="73"/>
      <c r="D24" s="73"/>
      <c r="E24" s="73"/>
      <c r="F24" s="73"/>
      <c r="G24" s="55"/>
      <c r="H24" s="56"/>
      <c r="I24" s="56"/>
      <c r="J24" s="60"/>
      <c r="K24" s="64"/>
    </row>
    <row r="25" spans="2:12" ht="17.25" x14ac:dyDescent="0.3">
      <c r="B25" s="73"/>
      <c r="C25" s="73"/>
      <c r="D25" s="73"/>
      <c r="E25" s="73"/>
      <c r="F25" s="73"/>
      <c r="G25" s="55"/>
      <c r="H25" s="56"/>
      <c r="I25" s="56"/>
      <c r="J25" s="60"/>
      <c r="K25" s="61"/>
    </row>
    <row r="26" spans="2:12" x14ac:dyDescent="0.25">
      <c r="B26" s="153" t="s">
        <v>19</v>
      </c>
      <c r="C26" s="153"/>
      <c r="D26" s="153"/>
      <c r="E26" s="73"/>
      <c r="F26" s="73"/>
      <c r="G26" s="55"/>
      <c r="H26" s="56"/>
      <c r="I26" s="56"/>
      <c r="J26" s="73" t="s">
        <v>20</v>
      </c>
      <c r="K26" s="61"/>
    </row>
    <row r="27" spans="2:12" x14ac:dyDescent="0.25">
      <c r="B27" s="153" t="s">
        <v>21</v>
      </c>
      <c r="C27" s="153"/>
      <c r="D27" s="153"/>
      <c r="E27" s="73"/>
      <c r="F27" s="73"/>
      <c r="G27" s="55"/>
      <c r="H27" s="56"/>
      <c r="J27" s="73" t="s">
        <v>21</v>
      </c>
      <c r="K27" s="61"/>
    </row>
  </sheetData>
  <mergeCells count="9">
    <mergeCell ref="B26:D26"/>
    <mergeCell ref="B27:D27"/>
    <mergeCell ref="B1:K1"/>
    <mergeCell ref="J4:K4"/>
    <mergeCell ref="C13:H13"/>
    <mergeCell ref="C16:H17"/>
    <mergeCell ref="B22:D22"/>
    <mergeCell ref="C15:H15"/>
    <mergeCell ref="C14:H14"/>
  </mergeCells>
  <pageMargins left="0.7" right="0.21" top="0.55000000000000004" bottom="0.75" header="0.3" footer="0.3"/>
  <pageSetup scale="9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zoomScaleNormal="100" workbookViewId="0">
      <selection activeCell="E12" sqref="E12:E13"/>
    </sheetView>
  </sheetViews>
  <sheetFormatPr defaultRowHeight="15" x14ac:dyDescent="0.25"/>
  <cols>
    <col min="1" max="1" width="4" style="102" customWidth="1"/>
    <col min="2" max="2" width="21.140625" customWidth="1"/>
    <col min="3" max="3" width="22.140625" bestFit="1" customWidth="1"/>
    <col min="4" max="4" width="14.5703125" style="105" customWidth="1"/>
    <col min="5" max="5" width="9.140625" style="105" customWidth="1"/>
    <col min="6" max="8" width="11.42578125" style="105" hidden="1" customWidth="1"/>
    <col min="9" max="10" width="14.7109375" style="114" hidden="1" customWidth="1"/>
    <col min="11" max="14" width="18.140625" style="105" customWidth="1"/>
    <col min="15" max="15" width="41.5703125" customWidth="1"/>
  </cols>
  <sheetData>
    <row r="1" spans="1:18" ht="17.25" customHeight="1" x14ac:dyDescent="0.25">
      <c r="A1" s="80" t="s">
        <v>63</v>
      </c>
      <c r="B1" s="81"/>
      <c r="C1" s="82" t="s">
        <v>108</v>
      </c>
      <c r="D1" s="83"/>
      <c r="E1" s="84"/>
      <c r="F1" s="84"/>
      <c r="G1" s="84"/>
      <c r="H1" s="84"/>
      <c r="I1" s="121"/>
      <c r="J1" s="121"/>
      <c r="K1" s="84"/>
      <c r="L1" s="84"/>
      <c r="M1" s="84"/>
      <c r="N1" s="84"/>
      <c r="O1" s="84"/>
    </row>
    <row r="2" spans="1:18" ht="15.75" customHeight="1" x14ac:dyDescent="0.25">
      <c r="A2" s="80" t="s">
        <v>64</v>
      </c>
      <c r="B2" s="81"/>
      <c r="C2" s="85" t="s">
        <v>107</v>
      </c>
      <c r="D2" s="83"/>
      <c r="E2" s="84"/>
      <c r="F2" s="84"/>
      <c r="G2" s="84"/>
      <c r="H2" s="84"/>
      <c r="I2" s="121"/>
      <c r="J2" s="121"/>
      <c r="K2" s="84"/>
      <c r="L2" s="84"/>
      <c r="M2" s="84"/>
      <c r="N2" s="84"/>
      <c r="O2" s="81"/>
    </row>
    <row r="3" spans="1:18" ht="15.75" customHeight="1" x14ac:dyDescent="0.25">
      <c r="A3" s="80" t="s">
        <v>65</v>
      </c>
      <c r="B3" s="86"/>
      <c r="C3" s="85" t="s">
        <v>59</v>
      </c>
      <c r="D3" s="83"/>
      <c r="E3" s="86"/>
      <c r="F3" s="86"/>
      <c r="G3" s="86"/>
      <c r="H3" s="86"/>
      <c r="I3" s="120"/>
      <c r="J3" s="120"/>
      <c r="K3" s="86"/>
      <c r="L3" s="86"/>
      <c r="M3" s="86"/>
      <c r="N3" s="86"/>
    </row>
    <row r="4" spans="1:18" ht="15.75" customHeight="1" x14ac:dyDescent="0.25">
      <c r="A4" s="80" t="s">
        <v>66</v>
      </c>
      <c r="B4" s="86"/>
      <c r="C4" s="85" t="s">
        <v>67</v>
      </c>
      <c r="D4" s="83"/>
      <c r="E4" s="87"/>
      <c r="F4" s="87"/>
      <c r="G4" s="87"/>
      <c r="H4" s="87"/>
      <c r="I4" s="119"/>
      <c r="J4" s="119"/>
      <c r="K4" s="87"/>
      <c r="L4" s="87"/>
      <c r="M4" s="87"/>
      <c r="N4" s="87"/>
    </row>
    <row r="5" spans="1:18" ht="15.75" x14ac:dyDescent="0.25">
      <c r="A5" s="80" t="s">
        <v>68</v>
      </c>
      <c r="B5" s="82"/>
      <c r="C5" s="82" t="s">
        <v>69</v>
      </c>
      <c r="D5" s="88"/>
      <c r="E5" s="87"/>
      <c r="F5" s="87"/>
      <c r="G5" s="87"/>
      <c r="H5" s="87"/>
      <c r="I5" s="119"/>
      <c r="J5" s="119"/>
      <c r="K5" s="87"/>
      <c r="L5" s="87"/>
      <c r="M5" s="87"/>
      <c r="N5" s="87"/>
      <c r="R5" t="s">
        <v>70</v>
      </c>
    </row>
    <row r="6" spans="1:18" ht="15.75" x14ac:dyDescent="0.25">
      <c r="A6" s="80" t="s">
        <v>71</v>
      </c>
      <c r="B6" s="82"/>
      <c r="C6" s="82" t="s">
        <v>106</v>
      </c>
      <c r="D6" s="88"/>
      <c r="E6" s="87"/>
      <c r="F6" s="87"/>
      <c r="G6" s="87"/>
      <c r="H6" s="87"/>
      <c r="I6" s="119"/>
      <c r="J6" s="119"/>
      <c r="K6" s="87"/>
      <c r="L6" s="87"/>
      <c r="M6" s="87"/>
      <c r="N6" s="87"/>
    </row>
    <row r="7" spans="1:18" ht="15.75" x14ac:dyDescent="0.25">
      <c r="A7" s="80" t="s">
        <v>72</v>
      </c>
      <c r="B7" s="82"/>
      <c r="C7" s="82" t="s">
        <v>105</v>
      </c>
      <c r="D7" s="88"/>
      <c r="E7" s="87"/>
      <c r="F7" s="87"/>
      <c r="G7" s="87"/>
      <c r="H7" s="87"/>
      <c r="I7" s="119"/>
      <c r="J7" s="119"/>
      <c r="K7" s="87"/>
      <c r="L7" s="87"/>
      <c r="M7" s="87"/>
      <c r="N7" s="87"/>
    </row>
    <row r="8" spans="1:18" ht="15.75" x14ac:dyDescent="0.25">
      <c r="A8" s="80" t="s">
        <v>73</v>
      </c>
      <c r="B8" s="82"/>
      <c r="C8" s="85" t="s">
        <v>59</v>
      </c>
      <c r="D8" s="88"/>
      <c r="E8" s="87"/>
      <c r="F8" s="87"/>
      <c r="G8" s="87"/>
      <c r="H8" s="87"/>
      <c r="I8" s="119"/>
      <c r="J8" s="119"/>
      <c r="K8" s="87"/>
      <c r="L8" s="87"/>
      <c r="M8" s="87"/>
      <c r="N8" s="87"/>
    </row>
    <row r="9" spans="1:18" ht="15.75" x14ac:dyDescent="0.25">
      <c r="A9" s="80" t="s">
        <v>74</v>
      </c>
      <c r="B9" s="82"/>
      <c r="C9" s="85" t="s">
        <v>59</v>
      </c>
      <c r="D9" s="88"/>
      <c r="E9" s="87"/>
      <c r="F9" s="87"/>
      <c r="G9" s="87"/>
      <c r="H9" s="87"/>
      <c r="I9" s="119"/>
      <c r="J9" s="119"/>
      <c r="K9" s="87"/>
      <c r="L9" s="87"/>
      <c r="M9" s="87"/>
      <c r="N9" s="87"/>
    </row>
    <row r="10" spans="1:18" ht="15.75" x14ac:dyDescent="0.25">
      <c r="A10" s="86"/>
      <c r="B10" s="82"/>
      <c r="C10" s="82"/>
      <c r="D10" s="88"/>
      <c r="E10" s="88"/>
      <c r="F10" s="88" t="s">
        <v>75</v>
      </c>
      <c r="G10" s="88" t="s">
        <v>75</v>
      </c>
      <c r="H10" s="88" t="s">
        <v>75</v>
      </c>
      <c r="I10" s="118"/>
      <c r="J10" s="118"/>
      <c r="K10" s="88"/>
      <c r="L10" s="88"/>
      <c r="M10" s="88"/>
      <c r="N10" s="88"/>
      <c r="P10" s="89"/>
      <c r="Q10" s="89"/>
    </row>
    <row r="11" spans="1:18" ht="26.25" customHeight="1" x14ac:dyDescent="0.25">
      <c r="A11" s="90" t="s">
        <v>76</v>
      </c>
      <c r="B11" s="75" t="s">
        <v>7</v>
      </c>
      <c r="C11" s="91" t="s">
        <v>77</v>
      </c>
      <c r="D11" s="91" t="s">
        <v>60</v>
      </c>
      <c r="E11" s="92" t="s">
        <v>9</v>
      </c>
      <c r="F11" s="109" t="s">
        <v>78</v>
      </c>
      <c r="G11" s="109" t="s">
        <v>79</v>
      </c>
      <c r="H11" s="109" t="s">
        <v>104</v>
      </c>
      <c r="I11" s="117"/>
      <c r="J11" s="117"/>
      <c r="K11" s="94" t="s">
        <v>91</v>
      </c>
      <c r="L11" s="94" t="s">
        <v>92</v>
      </c>
      <c r="M11" s="92" t="s">
        <v>80</v>
      </c>
      <c r="N11" s="92" t="s">
        <v>81</v>
      </c>
      <c r="O11" s="110" t="s">
        <v>13</v>
      </c>
      <c r="P11" s="96"/>
      <c r="Q11" s="89"/>
    </row>
    <row r="12" spans="1:18" ht="26.25" customHeight="1" x14ac:dyDescent="0.25">
      <c r="A12" s="92">
        <v>1</v>
      </c>
      <c r="B12" s="75" t="s">
        <v>103</v>
      </c>
      <c r="C12" s="77" t="s">
        <v>62</v>
      </c>
      <c r="D12" s="91" t="s">
        <v>59</v>
      </c>
      <c r="E12" s="92">
        <v>1</v>
      </c>
      <c r="F12" s="92"/>
      <c r="G12" s="92"/>
      <c r="H12" s="92"/>
      <c r="I12" s="93">
        <v>350000</v>
      </c>
      <c r="J12" s="93">
        <v>404250.00000000006</v>
      </c>
      <c r="K12" s="111">
        <v>118.89705882352943</v>
      </c>
      <c r="L12" s="111">
        <f>K12*E12</f>
        <v>118.89705882352943</v>
      </c>
      <c r="M12" s="92" t="s">
        <v>102</v>
      </c>
      <c r="N12" s="92" t="s">
        <v>61</v>
      </c>
      <c r="O12" s="95"/>
      <c r="P12" s="96"/>
      <c r="Q12" s="89"/>
    </row>
    <row r="13" spans="1:18" ht="26.25" customHeight="1" x14ac:dyDescent="0.25">
      <c r="A13" s="92">
        <v>2</v>
      </c>
      <c r="B13" s="75" t="s">
        <v>101</v>
      </c>
      <c r="C13" s="77" t="s">
        <v>100</v>
      </c>
      <c r="D13" s="91" t="s">
        <v>59</v>
      </c>
      <c r="E13" s="92">
        <v>1</v>
      </c>
      <c r="F13" s="92"/>
      <c r="G13" s="92"/>
      <c r="H13" s="92"/>
      <c r="I13" s="93"/>
      <c r="J13" s="93">
        <v>0</v>
      </c>
      <c r="K13" s="111">
        <v>0</v>
      </c>
      <c r="L13" s="111">
        <f>K13*E13</f>
        <v>0</v>
      </c>
      <c r="M13" s="92" t="s">
        <v>99</v>
      </c>
      <c r="N13" s="92" t="s">
        <v>99</v>
      </c>
      <c r="O13" s="95"/>
      <c r="P13" s="96"/>
      <c r="Q13" s="89"/>
    </row>
    <row r="14" spans="1:18" ht="26.25" customHeight="1" x14ac:dyDescent="0.25">
      <c r="A14" s="92">
        <v>3</v>
      </c>
      <c r="B14" s="75" t="s">
        <v>98</v>
      </c>
      <c r="C14" s="77" t="s">
        <v>62</v>
      </c>
      <c r="D14" s="91" t="s">
        <v>59</v>
      </c>
      <c r="E14" s="92">
        <v>4</v>
      </c>
      <c r="F14" s="92"/>
      <c r="G14" s="92"/>
      <c r="H14" s="92"/>
      <c r="I14" s="93">
        <v>20000</v>
      </c>
      <c r="J14" s="93">
        <v>23100</v>
      </c>
      <c r="K14" s="111">
        <v>6.7941176470588234</v>
      </c>
      <c r="L14" s="111">
        <f>K14*E14</f>
        <v>27.176470588235293</v>
      </c>
      <c r="M14" s="92" t="s">
        <v>90</v>
      </c>
      <c r="N14" s="92" t="s">
        <v>61</v>
      </c>
      <c r="O14" s="95"/>
      <c r="P14" s="96"/>
      <c r="Q14" s="89"/>
    </row>
    <row r="15" spans="1:18" ht="26.25" customHeight="1" x14ac:dyDescent="0.25">
      <c r="A15" s="92">
        <v>4</v>
      </c>
      <c r="B15" s="98" t="s">
        <v>97</v>
      </c>
      <c r="C15" s="97" t="s">
        <v>62</v>
      </c>
      <c r="D15" s="92" t="s">
        <v>59</v>
      </c>
      <c r="E15" s="92">
        <v>1</v>
      </c>
      <c r="F15" s="92"/>
      <c r="G15" s="92"/>
      <c r="H15" s="92"/>
      <c r="I15" s="93">
        <v>250000</v>
      </c>
      <c r="J15" s="93">
        <v>288750</v>
      </c>
      <c r="K15" s="111">
        <v>84.92647058823529</v>
      </c>
      <c r="L15" s="111">
        <f>K15*E15</f>
        <v>84.92647058823529</v>
      </c>
      <c r="M15" s="92" t="s">
        <v>90</v>
      </c>
      <c r="N15" s="92" t="s">
        <v>61</v>
      </c>
      <c r="O15" s="95"/>
      <c r="P15" s="96"/>
      <c r="Q15" s="89"/>
    </row>
    <row r="16" spans="1:18" s="89" customFormat="1" ht="26.25" customHeight="1" x14ac:dyDescent="0.25">
      <c r="A16" s="99"/>
      <c r="B16" s="100"/>
      <c r="C16" s="101"/>
      <c r="D16" s="99"/>
      <c r="E16" s="99"/>
      <c r="F16" s="99"/>
      <c r="G16" s="99"/>
      <c r="H16" s="99"/>
      <c r="I16" s="116"/>
      <c r="J16" s="116"/>
      <c r="K16" s="92" t="s">
        <v>82</v>
      </c>
      <c r="L16" s="111">
        <f>SUM(L12:L15)</f>
        <v>231</v>
      </c>
      <c r="M16" s="99"/>
      <c r="N16" s="99"/>
      <c r="O16" s="112"/>
      <c r="P16" s="96"/>
    </row>
    <row r="17" spans="1:15" ht="27" customHeight="1" x14ac:dyDescent="0.25">
      <c r="A17" s="162" t="s">
        <v>83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</row>
    <row r="18" spans="1:15" ht="27.75" customHeight="1" x14ac:dyDescent="0.25">
      <c r="A18" s="162"/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</row>
    <row r="20" spans="1:15" x14ac:dyDescent="0.25">
      <c r="B20" s="103" t="s">
        <v>84</v>
      </c>
      <c r="C20" s="104">
        <v>45276</v>
      </c>
      <c r="D20"/>
      <c r="E20"/>
    </row>
    <row r="21" spans="1:15" x14ac:dyDescent="0.25">
      <c r="B21" s="103" t="s">
        <v>85</v>
      </c>
      <c r="C21" s="104">
        <v>45279</v>
      </c>
      <c r="D21"/>
      <c r="E21"/>
    </row>
    <row r="22" spans="1:15" x14ac:dyDescent="0.25">
      <c r="B22" s="103" t="s">
        <v>86</v>
      </c>
      <c r="C22" s="106"/>
      <c r="D22"/>
      <c r="E22"/>
    </row>
    <row r="23" spans="1:15" ht="15.75" x14ac:dyDescent="0.25">
      <c r="B23" s="107" t="s">
        <v>87</v>
      </c>
      <c r="C23" s="107" t="s">
        <v>88</v>
      </c>
      <c r="D23" s="107"/>
      <c r="E23" s="107"/>
    </row>
    <row r="24" spans="1:15" ht="15.75" x14ac:dyDescent="0.25">
      <c r="B24" s="107"/>
      <c r="C24" s="107" t="s">
        <v>89</v>
      </c>
      <c r="D24" s="107"/>
      <c r="E24" s="107"/>
    </row>
    <row r="25" spans="1:15" ht="15.75" x14ac:dyDescent="0.25">
      <c r="B25" s="108"/>
      <c r="C25" s="107"/>
      <c r="D25" s="107"/>
      <c r="E25" s="107"/>
    </row>
  </sheetData>
  <mergeCells count="1">
    <mergeCell ref="A17:O18"/>
  </mergeCells>
  <pageMargins left="0.7" right="0.7" top="0.75" bottom="0.75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opLeftCell="B10" zoomScaleNormal="100" workbookViewId="0">
      <selection activeCell="C16" sqref="C16:H16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46" t="s">
        <v>54</v>
      </c>
      <c r="C1" s="146"/>
      <c r="D1" s="146"/>
      <c r="E1" s="146"/>
      <c r="F1" s="146"/>
      <c r="G1" s="146"/>
      <c r="H1" s="146"/>
      <c r="I1" s="146"/>
      <c r="J1" s="146"/>
      <c r="K1" s="146"/>
    </row>
    <row r="2" spans="2:12" s="3" customFormat="1" ht="30" customHeight="1" x14ac:dyDescent="0.25">
      <c r="B2" s="49" t="s">
        <v>0</v>
      </c>
      <c r="C2" s="49"/>
      <c r="D2" s="63" t="s">
        <v>93</v>
      </c>
      <c r="E2" s="63"/>
      <c r="F2" s="50"/>
      <c r="G2" s="51"/>
      <c r="H2" s="52"/>
      <c r="I2" s="52"/>
      <c r="J2" s="50" t="s">
        <v>114</v>
      </c>
      <c r="K2" s="52"/>
    </row>
    <row r="3" spans="2:12" s="3" customFormat="1" ht="30" customHeight="1" x14ac:dyDescent="0.25">
      <c r="B3" s="49" t="s">
        <v>1</v>
      </c>
      <c r="C3" s="49"/>
      <c r="D3" s="63" t="s">
        <v>111</v>
      </c>
      <c r="E3" s="63"/>
      <c r="F3" s="50"/>
      <c r="G3" s="51"/>
      <c r="H3" s="52"/>
      <c r="I3" s="52"/>
      <c r="J3" s="50" t="s">
        <v>96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110</v>
      </c>
      <c r="E4" s="63"/>
      <c r="F4" s="50"/>
      <c r="G4" s="51"/>
      <c r="H4" s="52"/>
      <c r="I4" s="52"/>
      <c r="J4" s="154" t="s">
        <v>94</v>
      </c>
      <c r="K4" s="154"/>
    </row>
    <row r="5" spans="2:12" s="3" customFormat="1" ht="30" customHeight="1" x14ac:dyDescent="0.25">
      <c r="B5" s="49" t="s">
        <v>3</v>
      </c>
      <c r="C5" s="49"/>
      <c r="D5" s="63" t="s">
        <v>112</v>
      </c>
      <c r="E5" s="63"/>
      <c r="F5" s="50"/>
      <c r="G5" s="51"/>
      <c r="H5" s="52"/>
      <c r="I5" s="52"/>
      <c r="J5" s="50" t="s">
        <v>58</v>
      </c>
      <c r="K5" s="53" t="s">
        <v>95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58" t="s">
        <v>102</v>
      </c>
      <c r="D9" s="57" t="s">
        <v>103</v>
      </c>
      <c r="E9" s="77" t="s">
        <v>62</v>
      </c>
      <c r="F9" s="57" t="s">
        <v>59</v>
      </c>
      <c r="G9" s="57">
        <v>1</v>
      </c>
      <c r="H9" s="78">
        <v>118.89705882352943</v>
      </c>
      <c r="I9" s="79">
        <f>H9*G9</f>
        <v>118.89705882352943</v>
      </c>
      <c r="J9" s="76" t="s">
        <v>23</v>
      </c>
      <c r="K9" s="57" t="s">
        <v>61</v>
      </c>
    </row>
    <row r="10" spans="2:12" ht="30.75" customHeight="1" x14ac:dyDescent="0.25">
      <c r="B10" s="57">
        <v>2</v>
      </c>
      <c r="C10" s="58" t="s">
        <v>99</v>
      </c>
      <c r="D10" s="57" t="s">
        <v>101</v>
      </c>
      <c r="E10" s="75" t="s">
        <v>100</v>
      </c>
      <c r="F10" s="57" t="s">
        <v>59</v>
      </c>
      <c r="G10" s="57">
        <v>1</v>
      </c>
      <c r="H10" s="78">
        <v>0</v>
      </c>
      <c r="I10" s="79">
        <f t="shared" ref="I10:I12" si="0">H10*G10</f>
        <v>0</v>
      </c>
      <c r="J10" s="76" t="s">
        <v>23</v>
      </c>
      <c r="K10" s="57" t="s">
        <v>99</v>
      </c>
    </row>
    <row r="11" spans="2:12" ht="30.75" customHeight="1" x14ac:dyDescent="0.25">
      <c r="B11" s="57">
        <v>3</v>
      </c>
      <c r="C11" s="58" t="s">
        <v>90</v>
      </c>
      <c r="D11" s="57" t="s">
        <v>98</v>
      </c>
      <c r="E11" s="77" t="s">
        <v>62</v>
      </c>
      <c r="F11" s="57" t="s">
        <v>59</v>
      </c>
      <c r="G11" s="57">
        <v>4</v>
      </c>
      <c r="H11" s="78">
        <v>6.7941176470588234</v>
      </c>
      <c r="I11" s="79">
        <f t="shared" si="0"/>
        <v>27.176470588235293</v>
      </c>
      <c r="J11" s="76" t="s">
        <v>23</v>
      </c>
      <c r="K11" s="57" t="s">
        <v>61</v>
      </c>
    </row>
    <row r="12" spans="2:12" ht="30.75" customHeight="1" x14ac:dyDescent="0.25">
      <c r="B12" s="57">
        <v>4</v>
      </c>
      <c r="C12" s="58" t="s">
        <v>90</v>
      </c>
      <c r="D12" s="57" t="s">
        <v>97</v>
      </c>
      <c r="E12" s="97" t="s">
        <v>62</v>
      </c>
      <c r="F12" s="57" t="s">
        <v>59</v>
      </c>
      <c r="G12" s="57">
        <v>1</v>
      </c>
      <c r="H12" s="78">
        <v>84.92647058823529</v>
      </c>
      <c r="I12" s="79">
        <f t="shared" si="0"/>
        <v>84.92647058823529</v>
      </c>
      <c r="J12" s="122" t="s">
        <v>23</v>
      </c>
      <c r="K12" s="57" t="s">
        <v>61</v>
      </c>
    </row>
    <row r="13" spans="2:12" s="123" customFormat="1" ht="30.75" customHeight="1" x14ac:dyDescent="0.25">
      <c r="B13" s="124">
        <v>5</v>
      </c>
      <c r="C13" s="125" t="s">
        <v>116</v>
      </c>
      <c r="D13" s="124" t="s">
        <v>25</v>
      </c>
      <c r="E13" s="126" t="s">
        <v>115</v>
      </c>
      <c r="F13" s="124">
        <v>6</v>
      </c>
      <c r="G13" s="124">
        <v>1</v>
      </c>
      <c r="H13" s="127">
        <v>155.64705882352899</v>
      </c>
      <c r="I13" s="128">
        <v>155.64705882352942</v>
      </c>
      <c r="J13" s="129" t="s">
        <v>23</v>
      </c>
      <c r="K13" s="124" t="s">
        <v>61</v>
      </c>
    </row>
    <row r="14" spans="2:12" ht="24" customHeight="1" x14ac:dyDescent="0.25">
      <c r="B14" s="22"/>
      <c r="C14" s="155" t="s">
        <v>56</v>
      </c>
      <c r="D14" s="156"/>
      <c r="E14" s="156"/>
      <c r="F14" s="156"/>
      <c r="G14" s="156"/>
      <c r="H14" s="157"/>
      <c r="I14" s="70">
        <f>SUM(I9:I13)</f>
        <v>386.64705882352939</v>
      </c>
      <c r="J14" s="76" t="s">
        <v>23</v>
      </c>
      <c r="K14" s="71"/>
    </row>
    <row r="15" spans="2:12" ht="24" customHeight="1" x14ac:dyDescent="0.25">
      <c r="B15" s="22"/>
      <c r="C15" s="159" t="s">
        <v>113</v>
      </c>
      <c r="D15" s="160"/>
      <c r="E15" s="160"/>
      <c r="F15" s="160"/>
      <c r="G15" s="160"/>
      <c r="H15" s="161"/>
      <c r="I15" s="74">
        <v>69000</v>
      </c>
      <c r="J15" s="67" t="s">
        <v>31</v>
      </c>
      <c r="K15" s="71"/>
    </row>
    <row r="16" spans="2:12" ht="24" customHeight="1" x14ac:dyDescent="0.25">
      <c r="B16" s="22"/>
      <c r="C16" s="159" t="s">
        <v>109</v>
      </c>
      <c r="D16" s="160"/>
      <c r="E16" s="160"/>
      <c r="F16" s="160"/>
      <c r="G16" s="160"/>
      <c r="H16" s="161"/>
      <c r="I16" s="74">
        <f>6*5000</f>
        <v>30000</v>
      </c>
      <c r="J16" s="67" t="s">
        <v>31</v>
      </c>
      <c r="K16" s="71"/>
    </row>
    <row r="17" spans="2:13" s="11" customFormat="1" ht="30" customHeight="1" x14ac:dyDescent="0.25">
      <c r="B17"/>
      <c r="C17" s="158" t="s">
        <v>52</v>
      </c>
      <c r="D17" s="158"/>
      <c r="E17" s="158"/>
      <c r="F17" s="158"/>
      <c r="G17" s="158"/>
      <c r="H17" s="158"/>
      <c r="I17" s="68">
        <f>I14</f>
        <v>386.64705882352939</v>
      </c>
      <c r="J17" s="67" t="s">
        <v>23</v>
      </c>
      <c r="K17" s="72"/>
      <c r="L17" s="1"/>
      <c r="M17" s="25"/>
    </row>
    <row r="18" spans="2:13" ht="24" customHeight="1" x14ac:dyDescent="0.25">
      <c r="B18" s="59"/>
      <c r="C18" s="158"/>
      <c r="D18" s="158"/>
      <c r="E18" s="158"/>
      <c r="F18" s="158"/>
      <c r="G18" s="158"/>
      <c r="H18" s="158"/>
      <c r="I18" s="69">
        <f>SUM(I15:I16)</f>
        <v>99000</v>
      </c>
      <c r="J18" s="67" t="s">
        <v>31</v>
      </c>
      <c r="K18" s="65"/>
    </row>
    <row r="19" spans="2:13" ht="30" customHeight="1" x14ac:dyDescent="0.25">
      <c r="B19" s="49" t="s">
        <v>14</v>
      </c>
      <c r="C19" s="56"/>
      <c r="D19" s="49" t="s">
        <v>55</v>
      </c>
      <c r="E19" s="49"/>
      <c r="F19" s="49"/>
      <c r="G19" s="55"/>
      <c r="H19" s="56"/>
      <c r="I19" s="56"/>
      <c r="J19" s="56"/>
      <c r="K19" s="62"/>
    </row>
    <row r="20" spans="2:13" ht="30" customHeight="1" x14ac:dyDescent="0.25">
      <c r="B20" s="49" t="s">
        <v>49</v>
      </c>
      <c r="C20" s="56"/>
      <c r="D20" s="49" t="s">
        <v>50</v>
      </c>
      <c r="E20" s="49"/>
      <c r="F20" s="49"/>
      <c r="G20" s="55"/>
      <c r="H20" s="56"/>
      <c r="I20" s="56"/>
      <c r="J20" s="56"/>
      <c r="K20" s="56"/>
    </row>
    <row r="21" spans="2:13" ht="30" customHeight="1" x14ac:dyDescent="0.25">
      <c r="B21" s="49" t="s">
        <v>15</v>
      </c>
      <c r="C21" s="56"/>
      <c r="D21" s="49" t="s">
        <v>16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/>
      <c r="C22" s="56"/>
      <c r="D22" s="56"/>
      <c r="E22" s="56"/>
      <c r="F22" s="56"/>
      <c r="G22" s="55"/>
      <c r="H22" s="56"/>
      <c r="I22" s="56"/>
      <c r="J22" s="56"/>
      <c r="K22" s="56"/>
    </row>
    <row r="23" spans="2:13" ht="30" customHeight="1" x14ac:dyDescent="0.25">
      <c r="B23" s="153" t="s">
        <v>17</v>
      </c>
      <c r="C23" s="153"/>
      <c r="D23" s="153"/>
      <c r="E23" s="113"/>
      <c r="F23" s="113"/>
      <c r="G23" s="55"/>
      <c r="H23" s="56"/>
      <c r="I23" s="56"/>
      <c r="J23" s="113" t="s">
        <v>18</v>
      </c>
      <c r="K23" s="49"/>
      <c r="L23" s="9"/>
    </row>
    <row r="24" spans="2:13" ht="30" customHeight="1" x14ac:dyDescent="0.3">
      <c r="B24" s="113"/>
      <c r="C24" s="113"/>
      <c r="D24" s="113"/>
      <c r="E24" s="113"/>
      <c r="F24" s="113"/>
      <c r="G24" s="55"/>
      <c r="H24" s="56"/>
      <c r="I24" s="56"/>
      <c r="J24" s="60"/>
      <c r="K24" s="61"/>
      <c r="L24" s="9"/>
    </row>
    <row r="25" spans="2:13" ht="17.25" x14ac:dyDescent="0.3">
      <c r="B25" s="113"/>
      <c r="C25" s="113"/>
      <c r="D25" s="113"/>
      <c r="E25" s="113"/>
      <c r="F25" s="113"/>
      <c r="G25" s="55"/>
      <c r="H25" s="56"/>
      <c r="I25" s="56"/>
      <c r="J25" s="60"/>
      <c r="K25" s="64"/>
    </row>
    <row r="26" spans="2:13" ht="17.25" x14ac:dyDescent="0.3">
      <c r="B26" s="113"/>
      <c r="C26" s="113"/>
      <c r="D26" s="113"/>
      <c r="E26" s="113"/>
      <c r="F26" s="113"/>
      <c r="G26" s="55"/>
      <c r="H26" s="56"/>
      <c r="I26" s="56"/>
      <c r="J26" s="60"/>
      <c r="K26" s="61"/>
    </row>
    <row r="27" spans="2:13" x14ac:dyDescent="0.25">
      <c r="B27" s="153" t="s">
        <v>19</v>
      </c>
      <c r="C27" s="153"/>
      <c r="D27" s="153"/>
      <c r="E27" s="113"/>
      <c r="F27" s="113"/>
      <c r="G27" s="55"/>
      <c r="H27" s="56"/>
      <c r="I27" s="56"/>
      <c r="J27" s="113" t="s">
        <v>20</v>
      </c>
      <c r="K27" s="61"/>
    </row>
    <row r="28" spans="2:13" x14ac:dyDescent="0.25">
      <c r="B28" s="153" t="s">
        <v>21</v>
      </c>
      <c r="C28" s="153"/>
      <c r="D28" s="153"/>
      <c r="E28" s="113"/>
      <c r="F28" s="113"/>
      <c r="G28" s="55"/>
      <c r="H28" s="56"/>
      <c r="J28" s="113" t="s">
        <v>21</v>
      </c>
      <c r="K28" s="61"/>
    </row>
  </sheetData>
  <mergeCells count="9">
    <mergeCell ref="B23:D23"/>
    <mergeCell ref="B27:D27"/>
    <mergeCell ref="B28:D28"/>
    <mergeCell ref="B1:K1"/>
    <mergeCell ref="J4:K4"/>
    <mergeCell ref="C14:H14"/>
    <mergeCell ref="C15:H15"/>
    <mergeCell ref="C16:H16"/>
    <mergeCell ref="C17:H18"/>
  </mergeCells>
  <pageMargins left="0.7" right="0.21" top="0.55000000000000004" bottom="0.75" header="0.3" footer="0.3"/>
  <pageSetup scale="9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opLeftCell="B10" zoomScaleNormal="100" workbookViewId="0">
      <selection activeCell="D12" sqref="D12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46" t="s">
        <v>54</v>
      </c>
      <c r="C1" s="146"/>
      <c r="D1" s="146"/>
      <c r="E1" s="146"/>
      <c r="F1" s="146"/>
      <c r="G1" s="146"/>
      <c r="H1" s="146"/>
      <c r="I1" s="146"/>
      <c r="J1" s="146"/>
      <c r="K1" s="146"/>
    </row>
    <row r="2" spans="2:12" s="3" customFormat="1" ht="30" customHeight="1" x14ac:dyDescent="0.25">
      <c r="B2" s="49" t="s">
        <v>0</v>
      </c>
      <c r="C2" s="49"/>
      <c r="D2" s="63" t="s">
        <v>93</v>
      </c>
      <c r="E2" s="63"/>
      <c r="F2" s="50"/>
      <c r="G2" s="51"/>
      <c r="H2" s="52"/>
      <c r="I2" s="52"/>
      <c r="J2" s="50" t="s">
        <v>114</v>
      </c>
      <c r="K2" s="52"/>
    </row>
    <row r="3" spans="2:12" s="3" customFormat="1" ht="30" customHeight="1" x14ac:dyDescent="0.25">
      <c r="B3" s="49" t="s">
        <v>1</v>
      </c>
      <c r="C3" s="49"/>
      <c r="D3" s="63" t="s">
        <v>111</v>
      </c>
      <c r="E3" s="63"/>
      <c r="F3" s="50"/>
      <c r="G3" s="51"/>
      <c r="H3" s="52"/>
      <c r="I3" s="52"/>
      <c r="J3" s="50" t="s">
        <v>96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110</v>
      </c>
      <c r="E4" s="63"/>
      <c r="F4" s="50"/>
      <c r="G4" s="51"/>
      <c r="H4" s="52"/>
      <c r="I4" s="52"/>
      <c r="J4" s="154" t="s">
        <v>94</v>
      </c>
      <c r="K4" s="154"/>
    </row>
    <row r="5" spans="2:12" s="3" customFormat="1" ht="30" customHeight="1" x14ac:dyDescent="0.25">
      <c r="B5" s="49" t="s">
        <v>3</v>
      </c>
      <c r="C5" s="49"/>
      <c r="D5" s="63" t="s">
        <v>112</v>
      </c>
      <c r="E5" s="63"/>
      <c r="F5" s="50"/>
      <c r="G5" s="51"/>
      <c r="H5" s="52"/>
      <c r="I5" s="52"/>
      <c r="J5" s="50" t="s">
        <v>58</v>
      </c>
      <c r="K5" s="53" t="s">
        <v>95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58" t="s">
        <v>102</v>
      </c>
      <c r="D9" s="57" t="s">
        <v>103</v>
      </c>
      <c r="E9" s="77" t="s">
        <v>62</v>
      </c>
      <c r="F9" s="57" t="s">
        <v>59</v>
      </c>
      <c r="G9" s="57">
        <v>1</v>
      </c>
      <c r="H9" s="78">
        <v>118.89705882352943</v>
      </c>
      <c r="I9" s="79">
        <f>H9*G9</f>
        <v>118.89705882352943</v>
      </c>
      <c r="J9" s="76" t="s">
        <v>23</v>
      </c>
      <c r="K9" s="57" t="s">
        <v>61</v>
      </c>
    </row>
    <row r="10" spans="2:12" s="141" customFormat="1" ht="30.75" customHeight="1" x14ac:dyDescent="0.25">
      <c r="B10" s="135">
        <v>2</v>
      </c>
      <c r="C10" s="136" t="s">
        <v>99</v>
      </c>
      <c r="D10" s="135" t="s">
        <v>101</v>
      </c>
      <c r="E10" s="137" t="s">
        <v>100</v>
      </c>
      <c r="F10" s="135" t="s">
        <v>59</v>
      </c>
      <c r="G10" s="135">
        <v>1</v>
      </c>
      <c r="H10" s="138">
        <v>0</v>
      </c>
      <c r="I10" s="139">
        <f t="shared" ref="I10:I12" si="0">H10*G10</f>
        <v>0</v>
      </c>
      <c r="J10" s="140" t="s">
        <v>23</v>
      </c>
      <c r="K10" s="135" t="s">
        <v>99</v>
      </c>
    </row>
    <row r="11" spans="2:12" ht="30.75" customHeight="1" x14ac:dyDescent="0.25">
      <c r="B11" s="57">
        <v>3</v>
      </c>
      <c r="C11" s="58" t="s">
        <v>90</v>
      </c>
      <c r="D11" s="57" t="s">
        <v>98</v>
      </c>
      <c r="E11" s="77" t="s">
        <v>62</v>
      </c>
      <c r="F11" s="57" t="s">
        <v>59</v>
      </c>
      <c r="G11" s="57">
        <v>4</v>
      </c>
      <c r="H11" s="78">
        <v>6.7941176470588234</v>
      </c>
      <c r="I11" s="79">
        <f t="shared" si="0"/>
        <v>27.176470588235293</v>
      </c>
      <c r="J11" s="76" t="s">
        <v>23</v>
      </c>
      <c r="K11" s="57" t="s">
        <v>61</v>
      </c>
    </row>
    <row r="12" spans="2:12" ht="30.75" customHeight="1" x14ac:dyDescent="0.25">
      <c r="B12" s="57">
        <v>4</v>
      </c>
      <c r="C12" s="58" t="s">
        <v>90</v>
      </c>
      <c r="D12" s="57" t="s">
        <v>97</v>
      </c>
      <c r="E12" s="97" t="s">
        <v>62</v>
      </c>
      <c r="F12" s="57" t="s">
        <v>59</v>
      </c>
      <c r="G12" s="57">
        <v>1</v>
      </c>
      <c r="H12" s="78">
        <v>84.92647058823529</v>
      </c>
      <c r="I12" s="79">
        <f t="shared" si="0"/>
        <v>84.92647058823529</v>
      </c>
      <c r="J12" s="122" t="s">
        <v>23</v>
      </c>
      <c r="K12" s="57" t="s">
        <v>61</v>
      </c>
    </row>
    <row r="13" spans="2:12" s="123" customFormat="1" ht="30.75" customHeight="1" x14ac:dyDescent="0.25">
      <c r="B13" s="124">
        <v>5</v>
      </c>
      <c r="C13" s="125" t="s">
        <v>102</v>
      </c>
      <c r="D13" s="124" t="s">
        <v>25</v>
      </c>
      <c r="E13" s="126" t="s">
        <v>115</v>
      </c>
      <c r="F13" s="124">
        <v>6</v>
      </c>
      <c r="G13" s="124">
        <v>1</v>
      </c>
      <c r="H13" s="127">
        <v>66.705882352941174</v>
      </c>
      <c r="I13" s="128">
        <v>66.705882352941174</v>
      </c>
      <c r="J13" s="129" t="s">
        <v>23</v>
      </c>
      <c r="K13" s="124" t="s">
        <v>61</v>
      </c>
    </row>
    <row r="14" spans="2:12" ht="24" customHeight="1" x14ac:dyDescent="0.25">
      <c r="B14" s="22"/>
      <c r="C14" s="155" t="s">
        <v>56</v>
      </c>
      <c r="D14" s="156"/>
      <c r="E14" s="156"/>
      <c r="F14" s="156"/>
      <c r="G14" s="156"/>
      <c r="H14" s="157"/>
      <c r="I14" s="70">
        <f>SUM(I9:I13)</f>
        <v>297.70588235294116</v>
      </c>
      <c r="J14" s="76" t="s">
        <v>23</v>
      </c>
      <c r="K14" s="71"/>
    </row>
    <row r="15" spans="2:12" ht="24" customHeight="1" x14ac:dyDescent="0.25">
      <c r="B15" s="22"/>
      <c r="C15" s="159" t="s">
        <v>113</v>
      </c>
      <c r="D15" s="160"/>
      <c r="E15" s="160"/>
      <c r="F15" s="160"/>
      <c r="G15" s="160"/>
      <c r="H15" s="161"/>
      <c r="I15" s="74">
        <v>69000</v>
      </c>
      <c r="J15" s="67" t="s">
        <v>31</v>
      </c>
      <c r="K15" s="71"/>
    </row>
    <row r="16" spans="2:12" ht="24" customHeight="1" x14ac:dyDescent="0.25">
      <c r="B16" s="22"/>
      <c r="C16" s="159" t="s">
        <v>109</v>
      </c>
      <c r="D16" s="160"/>
      <c r="E16" s="160"/>
      <c r="F16" s="160"/>
      <c r="G16" s="160"/>
      <c r="H16" s="161"/>
      <c r="I16" s="74">
        <f>6*5000</f>
        <v>30000</v>
      </c>
      <c r="J16" s="67" t="s">
        <v>31</v>
      </c>
      <c r="K16" s="71"/>
    </row>
    <row r="17" spans="2:13" s="11" customFormat="1" ht="30" customHeight="1" x14ac:dyDescent="0.25">
      <c r="B17"/>
      <c r="C17" s="158" t="s">
        <v>52</v>
      </c>
      <c r="D17" s="158"/>
      <c r="E17" s="158"/>
      <c r="F17" s="158"/>
      <c r="G17" s="158"/>
      <c r="H17" s="158"/>
      <c r="I17" s="68">
        <f>I14</f>
        <v>297.70588235294116</v>
      </c>
      <c r="J17" s="67" t="s">
        <v>23</v>
      </c>
      <c r="K17" s="72"/>
      <c r="L17" s="1"/>
      <c r="M17" s="25"/>
    </row>
    <row r="18" spans="2:13" ht="24" customHeight="1" x14ac:dyDescent="0.25">
      <c r="B18" s="59"/>
      <c r="C18" s="158"/>
      <c r="D18" s="158"/>
      <c r="E18" s="158"/>
      <c r="F18" s="158"/>
      <c r="G18" s="158"/>
      <c r="H18" s="158"/>
      <c r="I18" s="69">
        <f>SUM(I15:I16)</f>
        <v>99000</v>
      </c>
      <c r="J18" s="67" t="s">
        <v>31</v>
      </c>
      <c r="K18" s="65"/>
    </row>
    <row r="19" spans="2:13" ht="30" customHeight="1" x14ac:dyDescent="0.25">
      <c r="B19" s="49" t="s">
        <v>14</v>
      </c>
      <c r="C19" s="56"/>
      <c r="D19" s="49" t="s">
        <v>55</v>
      </c>
      <c r="E19" s="49"/>
      <c r="F19" s="49"/>
      <c r="G19" s="55"/>
      <c r="H19" s="56"/>
      <c r="I19" s="56"/>
      <c r="J19" s="56"/>
      <c r="K19" s="62"/>
    </row>
    <row r="20" spans="2:13" ht="30" customHeight="1" x14ac:dyDescent="0.25">
      <c r="B20" s="49" t="s">
        <v>49</v>
      </c>
      <c r="C20" s="56"/>
      <c r="D20" s="49" t="s">
        <v>50</v>
      </c>
      <c r="E20" s="49"/>
      <c r="F20" s="49"/>
      <c r="G20" s="55"/>
      <c r="H20" s="56"/>
      <c r="I20" s="56"/>
      <c r="J20" s="56"/>
      <c r="K20" s="56"/>
    </row>
    <row r="21" spans="2:13" ht="30" customHeight="1" x14ac:dyDescent="0.25">
      <c r="B21" s="49" t="s">
        <v>15</v>
      </c>
      <c r="C21" s="56"/>
      <c r="D21" s="49" t="s">
        <v>16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/>
      <c r="C22" s="56"/>
      <c r="D22" s="56"/>
      <c r="E22" s="56"/>
      <c r="F22" s="56"/>
      <c r="G22" s="55"/>
      <c r="H22" s="56"/>
      <c r="I22" s="56"/>
      <c r="J22" s="56"/>
      <c r="K22" s="56"/>
    </row>
    <row r="23" spans="2:13" ht="30" customHeight="1" x14ac:dyDescent="0.25">
      <c r="B23" s="153" t="s">
        <v>17</v>
      </c>
      <c r="C23" s="153"/>
      <c r="D23" s="153"/>
      <c r="E23" s="113"/>
      <c r="F23" s="113"/>
      <c r="G23" s="55"/>
      <c r="H23" s="56"/>
      <c r="I23" s="56"/>
      <c r="J23" s="113" t="s">
        <v>18</v>
      </c>
      <c r="K23" s="49"/>
      <c r="L23" s="9"/>
    </row>
    <row r="24" spans="2:13" ht="30" customHeight="1" x14ac:dyDescent="0.3">
      <c r="B24" s="113"/>
      <c r="C24" s="113"/>
      <c r="D24" s="113"/>
      <c r="E24" s="113"/>
      <c r="F24" s="113"/>
      <c r="G24" s="55"/>
      <c r="H24" s="56"/>
      <c r="I24" s="56"/>
      <c r="J24" s="60"/>
      <c r="K24" s="61"/>
      <c r="L24" s="9"/>
    </row>
    <row r="25" spans="2:13" ht="17.25" x14ac:dyDescent="0.3">
      <c r="B25" s="113"/>
      <c r="C25" s="113"/>
      <c r="D25" s="113"/>
      <c r="E25" s="113"/>
      <c r="F25" s="113"/>
      <c r="G25" s="55"/>
      <c r="H25" s="56"/>
      <c r="I25" s="56"/>
      <c r="J25" s="60"/>
      <c r="K25" s="64"/>
    </row>
    <row r="26" spans="2:13" ht="17.25" x14ac:dyDescent="0.3">
      <c r="B26" s="113"/>
      <c r="C26" s="113"/>
      <c r="D26" s="113"/>
      <c r="E26" s="113"/>
      <c r="F26" s="113"/>
      <c r="G26" s="55"/>
      <c r="H26" s="56"/>
      <c r="I26" s="56"/>
      <c r="J26" s="60"/>
      <c r="K26" s="61"/>
    </row>
    <row r="27" spans="2:13" x14ac:dyDescent="0.25">
      <c r="B27" s="153" t="s">
        <v>19</v>
      </c>
      <c r="C27" s="153"/>
      <c r="D27" s="153"/>
      <c r="E27" s="113"/>
      <c r="F27" s="113"/>
      <c r="G27" s="55"/>
      <c r="H27" s="56"/>
      <c r="I27" s="56"/>
      <c r="J27" s="113" t="s">
        <v>20</v>
      </c>
      <c r="K27" s="61"/>
    </row>
    <row r="28" spans="2:13" x14ac:dyDescent="0.25">
      <c r="B28" s="153" t="s">
        <v>21</v>
      </c>
      <c r="C28" s="153"/>
      <c r="D28" s="153"/>
      <c r="E28" s="113"/>
      <c r="F28" s="113"/>
      <c r="G28" s="55"/>
      <c r="H28" s="56"/>
      <c r="J28" s="113" t="s">
        <v>21</v>
      </c>
      <c r="K28" s="61"/>
    </row>
  </sheetData>
  <mergeCells count="9">
    <mergeCell ref="B23:D23"/>
    <mergeCell ref="B27:D27"/>
    <mergeCell ref="B28:D28"/>
    <mergeCell ref="B1:K1"/>
    <mergeCell ref="J4:K4"/>
    <mergeCell ref="C14:H14"/>
    <mergeCell ref="C15:H15"/>
    <mergeCell ref="C16:H16"/>
    <mergeCell ref="C17:H18"/>
  </mergeCells>
  <pageMargins left="0.7" right="0.21" top="0.55000000000000004" bottom="0.75" header="0.3" footer="0.3"/>
  <pageSetup scale="90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3"/>
  <sheetViews>
    <sheetView showGridLines="0" topLeftCell="A7" zoomScaleNormal="100" workbookViewId="0">
      <selection activeCell="D18" sqref="D18"/>
    </sheetView>
  </sheetViews>
  <sheetFormatPr defaultRowHeight="15" x14ac:dyDescent="0.25"/>
  <cols>
    <col min="1" max="1" width="4" style="102" customWidth="1"/>
    <col min="2" max="2" width="21.140625" customWidth="1"/>
    <col min="3" max="3" width="22.140625" bestFit="1" customWidth="1"/>
    <col min="4" max="4" width="14.5703125" style="105" customWidth="1"/>
    <col min="5" max="5" width="9.140625" style="105" customWidth="1"/>
    <col min="6" max="7" width="9.140625" style="105" hidden="1" customWidth="1"/>
    <col min="8" max="9" width="12.85546875" style="114" hidden="1" customWidth="1"/>
    <col min="10" max="11" width="18.5703125" style="133" customWidth="1"/>
    <col min="12" max="13" width="18.5703125" style="105" customWidth="1"/>
    <col min="14" max="14" width="41.5703125" customWidth="1"/>
  </cols>
  <sheetData>
    <row r="1" spans="1:17" ht="17.25" customHeight="1" x14ac:dyDescent="0.25">
      <c r="A1" s="80" t="s">
        <v>63</v>
      </c>
      <c r="B1" s="81"/>
      <c r="C1" s="82" t="s">
        <v>108</v>
      </c>
      <c r="D1" s="83"/>
      <c r="E1" s="163"/>
      <c r="F1" s="163"/>
      <c r="G1" s="163"/>
      <c r="H1" s="163"/>
      <c r="I1" s="163"/>
      <c r="J1" s="163"/>
      <c r="K1" s="163"/>
      <c r="L1" s="163"/>
      <c r="M1" s="163"/>
      <c r="N1" s="163"/>
    </row>
    <row r="2" spans="1:17" ht="15.75" customHeight="1" x14ac:dyDescent="0.25">
      <c r="A2" s="80" t="s">
        <v>64</v>
      </c>
      <c r="B2" s="81"/>
      <c r="C2" s="85" t="s">
        <v>107</v>
      </c>
      <c r="D2" s="83"/>
      <c r="E2" s="163"/>
      <c r="F2" s="163"/>
      <c r="G2" s="163"/>
      <c r="H2" s="163"/>
      <c r="I2" s="163"/>
      <c r="J2" s="163"/>
      <c r="K2" s="163"/>
      <c r="L2" s="163"/>
      <c r="M2" s="163"/>
      <c r="N2" s="164"/>
    </row>
    <row r="3" spans="1:17" ht="15.75" customHeight="1" x14ac:dyDescent="0.25">
      <c r="A3" s="80" t="s">
        <v>65</v>
      </c>
      <c r="B3" s="86"/>
      <c r="C3" s="85" t="s">
        <v>59</v>
      </c>
      <c r="D3" s="83"/>
      <c r="E3" s="86"/>
      <c r="F3" s="86"/>
      <c r="G3" s="86"/>
      <c r="H3" s="120"/>
      <c r="I3" s="120"/>
      <c r="J3" s="130"/>
      <c r="K3" s="130"/>
      <c r="L3" s="86"/>
      <c r="M3" s="86"/>
    </row>
    <row r="4" spans="1:17" ht="15.75" customHeight="1" x14ac:dyDescent="0.25">
      <c r="A4" s="80" t="s">
        <v>66</v>
      </c>
      <c r="B4" s="86"/>
      <c r="C4" s="85" t="s">
        <v>67</v>
      </c>
      <c r="D4" s="83"/>
      <c r="E4" s="87"/>
      <c r="F4" s="87"/>
      <c r="G4" s="87"/>
      <c r="H4" s="119"/>
      <c r="I4" s="119"/>
      <c r="J4" s="131"/>
      <c r="K4" s="131"/>
      <c r="L4" s="87"/>
      <c r="M4" s="87"/>
    </row>
    <row r="5" spans="1:17" ht="15.75" x14ac:dyDescent="0.25">
      <c r="A5" s="80" t="s">
        <v>68</v>
      </c>
      <c r="B5" s="82"/>
      <c r="C5" s="82" t="s">
        <v>69</v>
      </c>
      <c r="D5" s="88"/>
      <c r="E5" s="87"/>
      <c r="F5" s="87"/>
      <c r="G5" s="87"/>
      <c r="H5" s="119"/>
      <c r="I5" s="119"/>
      <c r="J5" s="131"/>
      <c r="K5" s="131"/>
      <c r="L5" s="87"/>
      <c r="M5" s="87"/>
      <c r="Q5" t="s">
        <v>70</v>
      </c>
    </row>
    <row r="6" spans="1:17" ht="15.75" x14ac:dyDescent="0.25">
      <c r="A6" s="80" t="s">
        <v>71</v>
      </c>
      <c r="B6" s="82"/>
      <c r="C6" s="82" t="s">
        <v>106</v>
      </c>
      <c r="D6" s="88"/>
      <c r="E6" s="87"/>
      <c r="F6" s="87"/>
      <c r="G6" s="87"/>
      <c r="H6" s="119"/>
      <c r="I6" s="119"/>
      <c r="J6" s="131"/>
      <c r="K6" s="131"/>
      <c r="L6" s="87"/>
      <c r="M6" s="87"/>
    </row>
    <row r="7" spans="1:17" ht="15.75" x14ac:dyDescent="0.25">
      <c r="A7" s="80" t="s">
        <v>72</v>
      </c>
      <c r="B7" s="82"/>
      <c r="C7" s="82" t="s">
        <v>105</v>
      </c>
      <c r="D7" s="88"/>
      <c r="E7" s="87"/>
      <c r="F7" s="87"/>
      <c r="G7" s="87"/>
      <c r="H7" s="119"/>
      <c r="I7" s="119"/>
      <c r="J7" s="131"/>
      <c r="K7" s="131"/>
      <c r="L7" s="87"/>
      <c r="M7" s="87"/>
    </row>
    <row r="8" spans="1:17" ht="15.75" x14ac:dyDescent="0.25">
      <c r="A8" s="80" t="s">
        <v>73</v>
      </c>
      <c r="B8" s="82"/>
      <c r="C8" s="85" t="s">
        <v>59</v>
      </c>
      <c r="D8" s="88"/>
      <c r="E8" s="87"/>
      <c r="F8" s="87"/>
      <c r="G8" s="87"/>
      <c r="H8" s="119"/>
      <c r="I8" s="119"/>
      <c r="J8" s="131"/>
      <c r="K8" s="131"/>
      <c r="L8" s="87"/>
      <c r="M8" s="87"/>
    </row>
    <row r="9" spans="1:17" ht="15.75" x14ac:dyDescent="0.25">
      <c r="A9" s="80" t="s">
        <v>74</v>
      </c>
      <c r="B9" s="82"/>
      <c r="C9" s="85" t="s">
        <v>59</v>
      </c>
      <c r="D9" s="88"/>
      <c r="E9" s="87"/>
      <c r="F9" s="87"/>
      <c r="G9" s="87"/>
      <c r="H9" s="119"/>
      <c r="I9" s="119"/>
      <c r="J9" s="131"/>
      <c r="K9" s="131"/>
      <c r="L9" s="87"/>
      <c r="M9" s="87"/>
    </row>
    <row r="10" spans="1:17" ht="15.75" x14ac:dyDescent="0.25">
      <c r="A10" s="86"/>
      <c r="B10" s="82"/>
      <c r="C10" s="82"/>
      <c r="D10" s="88"/>
      <c r="E10" s="88"/>
      <c r="F10" s="88" t="s">
        <v>75</v>
      </c>
      <c r="G10" s="88" t="s">
        <v>75</v>
      </c>
      <c r="H10" s="118"/>
      <c r="I10" s="118"/>
      <c r="J10" s="132"/>
      <c r="K10" s="132"/>
      <c r="L10" s="88"/>
      <c r="M10" s="88"/>
      <c r="O10" s="89"/>
      <c r="P10" s="89"/>
    </row>
    <row r="11" spans="1:17" ht="26.25" customHeight="1" x14ac:dyDescent="0.25">
      <c r="A11" s="115" t="s">
        <v>76</v>
      </c>
      <c r="B11" s="75" t="s">
        <v>7</v>
      </c>
      <c r="C11" s="91" t="s">
        <v>77</v>
      </c>
      <c r="D11" s="91" t="s">
        <v>60</v>
      </c>
      <c r="E11" s="92" t="s">
        <v>9</v>
      </c>
      <c r="F11" s="109" t="s">
        <v>78</v>
      </c>
      <c r="G11" s="109" t="s">
        <v>104</v>
      </c>
      <c r="H11" s="117"/>
      <c r="I11" s="117"/>
      <c r="J11" s="94" t="s">
        <v>91</v>
      </c>
      <c r="K11" s="94" t="s">
        <v>92</v>
      </c>
      <c r="L11" s="92" t="s">
        <v>80</v>
      </c>
      <c r="M11" s="92" t="s">
        <v>81</v>
      </c>
      <c r="N11" s="110" t="s">
        <v>13</v>
      </c>
      <c r="O11" s="96"/>
      <c r="P11" s="89"/>
    </row>
    <row r="12" spans="1:17" ht="33" customHeight="1" x14ac:dyDescent="0.25">
      <c r="A12" s="92">
        <v>1</v>
      </c>
      <c r="B12" s="98" t="s">
        <v>25</v>
      </c>
      <c r="C12" s="97" t="s">
        <v>115</v>
      </c>
      <c r="D12" s="92">
        <v>6</v>
      </c>
      <c r="E12" s="92">
        <v>1</v>
      </c>
      <c r="F12" s="92"/>
      <c r="G12" s="92"/>
      <c r="H12" s="93">
        <v>420000</v>
      </c>
      <c r="I12" s="93">
        <v>529200</v>
      </c>
      <c r="J12" s="94">
        <v>155.64705882352942</v>
      </c>
      <c r="K12" s="94">
        <f>J12*E12</f>
        <v>155.64705882352942</v>
      </c>
      <c r="L12" s="92" t="s">
        <v>116</v>
      </c>
      <c r="M12" s="92" t="s">
        <v>61</v>
      </c>
      <c r="N12" s="95" t="s">
        <v>117</v>
      </c>
      <c r="O12" s="96"/>
      <c r="P12" s="89"/>
    </row>
    <row r="13" spans="1:17" ht="33" customHeight="1" x14ac:dyDescent="0.25">
      <c r="A13" s="92">
        <v>1</v>
      </c>
      <c r="B13" s="98" t="s">
        <v>25</v>
      </c>
      <c r="C13" s="97" t="s">
        <v>115</v>
      </c>
      <c r="D13" s="92">
        <v>6</v>
      </c>
      <c r="E13" s="92">
        <v>1</v>
      </c>
      <c r="F13" s="92"/>
      <c r="G13" s="92"/>
      <c r="H13" s="93">
        <v>180000</v>
      </c>
      <c r="I13" s="93">
        <v>226800</v>
      </c>
      <c r="J13" s="94">
        <v>66.705882352941174</v>
      </c>
      <c r="K13" s="94">
        <f>J13*E13</f>
        <v>66.705882352941174</v>
      </c>
      <c r="L13" s="92" t="s">
        <v>102</v>
      </c>
      <c r="M13" s="92" t="s">
        <v>61</v>
      </c>
      <c r="N13" s="95"/>
      <c r="O13" s="96"/>
      <c r="P13" s="89"/>
    </row>
    <row r="14" spans="1:17" s="89" customFormat="1" ht="33" customHeight="1" x14ac:dyDescent="0.25">
      <c r="A14" s="99"/>
      <c r="B14" s="100"/>
      <c r="C14" s="101"/>
      <c r="D14" s="99"/>
      <c r="E14" s="99"/>
      <c r="F14" s="99"/>
      <c r="G14" s="99"/>
      <c r="H14" s="116"/>
      <c r="I14" s="116"/>
      <c r="J14" s="94" t="s">
        <v>82</v>
      </c>
      <c r="K14" s="94">
        <f>SUM(K12:K13)</f>
        <v>222.35294117647061</v>
      </c>
      <c r="L14" s="99"/>
      <c r="M14" s="99"/>
      <c r="N14" s="112"/>
      <c r="O14" s="96"/>
    </row>
    <row r="15" spans="1:17" ht="27" customHeight="1" x14ac:dyDescent="0.25">
      <c r="A15" s="162" t="s">
        <v>83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</row>
    <row r="16" spans="1:17" ht="27.75" customHeight="1" x14ac:dyDescent="0.25">
      <c r="A16" s="162"/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</row>
    <row r="18" spans="2:5" x14ac:dyDescent="0.25">
      <c r="B18" s="103" t="s">
        <v>84</v>
      </c>
      <c r="C18" s="104">
        <v>45279</v>
      </c>
      <c r="D18"/>
      <c r="E18"/>
    </row>
    <row r="19" spans="2:5" x14ac:dyDescent="0.25">
      <c r="B19" s="103" t="s">
        <v>85</v>
      </c>
      <c r="C19" s="104">
        <v>45280</v>
      </c>
      <c r="D19"/>
      <c r="E19"/>
    </row>
    <row r="20" spans="2:5" x14ac:dyDescent="0.25">
      <c r="B20" s="103" t="s">
        <v>86</v>
      </c>
      <c r="C20" s="106"/>
      <c r="D20"/>
      <c r="E20"/>
    </row>
    <row r="21" spans="2:5" ht="15.75" x14ac:dyDescent="0.25">
      <c r="B21" s="107" t="s">
        <v>87</v>
      </c>
      <c r="C21" s="107" t="s">
        <v>88</v>
      </c>
      <c r="D21" s="107"/>
      <c r="E21" s="107"/>
    </row>
    <row r="22" spans="2:5" ht="15.75" x14ac:dyDescent="0.25">
      <c r="B22" s="107"/>
      <c r="C22" s="107" t="s">
        <v>89</v>
      </c>
      <c r="D22" s="107"/>
      <c r="E22" s="107"/>
    </row>
    <row r="23" spans="2:5" ht="15.75" x14ac:dyDescent="0.25">
      <c r="B23" s="108"/>
      <c r="C23" s="107"/>
      <c r="D23" s="107"/>
      <c r="E23" s="107"/>
    </row>
  </sheetData>
  <mergeCells count="3">
    <mergeCell ref="E1:N1"/>
    <mergeCell ref="E2:N2"/>
    <mergeCell ref="A15:N16"/>
  </mergeCells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opLeftCell="B4" zoomScaleNormal="100" workbookViewId="0">
      <selection activeCell="H6" sqref="H6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46" t="s">
        <v>54</v>
      </c>
      <c r="C1" s="146"/>
      <c r="D1" s="146"/>
      <c r="E1" s="146"/>
      <c r="F1" s="146"/>
      <c r="G1" s="146"/>
      <c r="H1" s="146"/>
      <c r="I1" s="146"/>
      <c r="J1" s="146"/>
      <c r="K1" s="146"/>
    </row>
    <row r="2" spans="2:13" s="3" customFormat="1" ht="30" customHeight="1" x14ac:dyDescent="0.25">
      <c r="B2" s="49" t="s">
        <v>0</v>
      </c>
      <c r="C2" s="49"/>
      <c r="D2" s="63" t="s">
        <v>93</v>
      </c>
      <c r="E2" s="63"/>
      <c r="F2" s="50"/>
      <c r="G2" s="51"/>
      <c r="H2" s="52"/>
      <c r="I2" s="52"/>
      <c r="J2" s="50" t="s">
        <v>114</v>
      </c>
      <c r="K2" s="52"/>
    </row>
    <row r="3" spans="2:13" s="3" customFormat="1" ht="30" customHeight="1" x14ac:dyDescent="0.25">
      <c r="B3" s="49" t="s">
        <v>1</v>
      </c>
      <c r="C3" s="49"/>
      <c r="D3" s="63" t="s">
        <v>111</v>
      </c>
      <c r="E3" s="63"/>
      <c r="F3" s="50"/>
      <c r="G3" s="51"/>
      <c r="H3" s="52"/>
      <c r="I3" s="52"/>
      <c r="J3" s="50" t="s">
        <v>96</v>
      </c>
      <c r="K3" s="66"/>
    </row>
    <row r="4" spans="2:13" s="3" customFormat="1" ht="35.25" customHeight="1" x14ac:dyDescent="0.25">
      <c r="B4" s="49" t="s">
        <v>2</v>
      </c>
      <c r="C4" s="49"/>
      <c r="D4" s="63" t="s">
        <v>110</v>
      </c>
      <c r="E4" s="63"/>
      <c r="F4" s="50"/>
      <c r="G4" s="51"/>
      <c r="H4" s="52"/>
      <c r="I4" s="52"/>
      <c r="J4" s="154" t="s">
        <v>94</v>
      </c>
      <c r="K4" s="154"/>
    </row>
    <row r="5" spans="2:13" s="3" customFormat="1" ht="30" customHeight="1" x14ac:dyDescent="0.25">
      <c r="B5" s="49" t="s">
        <v>3</v>
      </c>
      <c r="C5" s="49"/>
      <c r="D5" s="63" t="s">
        <v>112</v>
      </c>
      <c r="E5" s="63"/>
      <c r="F5" s="50"/>
      <c r="G5" s="51"/>
      <c r="H5" s="52"/>
      <c r="I5" s="52"/>
      <c r="J5" s="50" t="s">
        <v>58</v>
      </c>
      <c r="K5" s="53" t="s">
        <v>95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s="123" customFormat="1" ht="30.75" customHeight="1" x14ac:dyDescent="0.25">
      <c r="B9" s="124">
        <v>5</v>
      </c>
      <c r="C9" s="125" t="s">
        <v>102</v>
      </c>
      <c r="D9" s="124" t="s">
        <v>25</v>
      </c>
      <c r="E9" s="126" t="s">
        <v>115</v>
      </c>
      <c r="F9" s="124">
        <v>6</v>
      </c>
      <c r="G9" s="124">
        <v>1</v>
      </c>
      <c r="H9" s="127">
        <v>66.705882352941174</v>
      </c>
      <c r="I9" s="128">
        <v>66.705882352941174</v>
      </c>
      <c r="J9" s="129" t="s">
        <v>23</v>
      </c>
      <c r="K9" s="124" t="s">
        <v>61</v>
      </c>
    </row>
    <row r="10" spans="2:13" ht="24" customHeight="1" x14ac:dyDescent="0.25">
      <c r="B10" s="22"/>
      <c r="C10" s="155" t="s">
        <v>56</v>
      </c>
      <c r="D10" s="156"/>
      <c r="E10" s="156"/>
      <c r="F10" s="156"/>
      <c r="G10" s="156"/>
      <c r="H10" s="157"/>
      <c r="I10" s="70">
        <f>SUM(I9:I9)</f>
        <v>66.705882352941174</v>
      </c>
      <c r="J10" s="76" t="s">
        <v>23</v>
      </c>
      <c r="K10" s="71"/>
    </row>
    <row r="11" spans="2:13" ht="24" customHeight="1" x14ac:dyDescent="0.25">
      <c r="B11" s="22"/>
      <c r="C11" s="159" t="s">
        <v>113</v>
      </c>
      <c r="D11" s="160"/>
      <c r="E11" s="160"/>
      <c r="F11" s="160"/>
      <c r="G11" s="160"/>
      <c r="H11" s="161"/>
      <c r="I11" s="74">
        <v>80000</v>
      </c>
      <c r="J11" s="67" t="s">
        <v>31</v>
      </c>
      <c r="K11" s="71"/>
    </row>
    <row r="12" spans="2:13" ht="24" customHeight="1" x14ac:dyDescent="0.25">
      <c r="B12" s="22"/>
      <c r="C12" s="159" t="s">
        <v>109</v>
      </c>
      <c r="D12" s="160"/>
      <c r="E12" s="160"/>
      <c r="F12" s="160"/>
      <c r="G12" s="160"/>
      <c r="H12" s="161"/>
      <c r="I12" s="74">
        <v>48000</v>
      </c>
      <c r="J12" s="67" t="s">
        <v>31</v>
      </c>
      <c r="K12" s="71"/>
    </row>
    <row r="13" spans="2:13" s="11" customFormat="1" ht="30" customHeight="1" x14ac:dyDescent="0.25">
      <c r="B13"/>
      <c r="C13" s="158" t="s">
        <v>52</v>
      </c>
      <c r="D13" s="158"/>
      <c r="E13" s="158"/>
      <c r="F13" s="158"/>
      <c r="G13" s="158"/>
      <c r="H13" s="158"/>
      <c r="I13" s="68">
        <f>I10</f>
        <v>66.705882352941174</v>
      </c>
      <c r="J13" s="67" t="s">
        <v>23</v>
      </c>
      <c r="K13" s="72"/>
      <c r="L13" s="1"/>
      <c r="M13" s="25"/>
    </row>
    <row r="14" spans="2:13" ht="24" customHeight="1" x14ac:dyDescent="0.25">
      <c r="B14" s="59"/>
      <c r="C14" s="158"/>
      <c r="D14" s="158"/>
      <c r="E14" s="158"/>
      <c r="F14" s="158"/>
      <c r="G14" s="158"/>
      <c r="H14" s="158"/>
      <c r="I14" s="69">
        <f>SUM(I11:I12)</f>
        <v>128000</v>
      </c>
      <c r="J14" s="67" t="s">
        <v>31</v>
      </c>
      <c r="K14" s="65"/>
    </row>
    <row r="15" spans="2:13" ht="30" customHeight="1" x14ac:dyDescent="0.25">
      <c r="B15" s="49" t="s">
        <v>14</v>
      </c>
      <c r="C15" s="56"/>
      <c r="D15" s="49" t="s">
        <v>55</v>
      </c>
      <c r="E15" s="49"/>
      <c r="F15" s="49"/>
      <c r="G15" s="55"/>
      <c r="H15" s="56"/>
      <c r="I15" s="56"/>
      <c r="J15" s="56"/>
      <c r="K15" s="62"/>
    </row>
    <row r="16" spans="2:13" ht="30" customHeight="1" x14ac:dyDescent="0.25">
      <c r="B16" s="49" t="s">
        <v>49</v>
      </c>
      <c r="C16" s="56"/>
      <c r="D16" s="49" t="s">
        <v>50</v>
      </c>
      <c r="E16" s="49"/>
      <c r="F16" s="49"/>
      <c r="G16" s="55"/>
      <c r="H16" s="56"/>
      <c r="I16" s="56"/>
      <c r="J16" s="56"/>
      <c r="K16" s="56"/>
    </row>
    <row r="17" spans="2:12" ht="30" customHeight="1" x14ac:dyDescent="0.25">
      <c r="B17" s="49" t="s">
        <v>15</v>
      </c>
      <c r="C17" s="56"/>
      <c r="D17" s="49" t="s">
        <v>16</v>
      </c>
      <c r="E17" s="49"/>
      <c r="F17" s="49"/>
      <c r="G17" s="55"/>
      <c r="H17" s="56"/>
      <c r="I17" s="56"/>
      <c r="J17" s="56"/>
      <c r="K17" s="56"/>
    </row>
    <row r="18" spans="2:12" ht="30" customHeight="1" x14ac:dyDescent="0.25">
      <c r="B18" s="49"/>
      <c r="C18" s="56"/>
      <c r="D18" s="56"/>
      <c r="E18" s="56"/>
      <c r="F18" s="56"/>
      <c r="G18" s="55"/>
      <c r="H18" s="56"/>
      <c r="I18" s="56"/>
      <c r="J18" s="56"/>
      <c r="K18" s="56"/>
    </row>
    <row r="19" spans="2:12" ht="30" customHeight="1" x14ac:dyDescent="0.25">
      <c r="B19" s="153" t="s">
        <v>17</v>
      </c>
      <c r="C19" s="153"/>
      <c r="D19" s="153"/>
      <c r="E19" s="134"/>
      <c r="F19" s="134"/>
      <c r="G19" s="55"/>
      <c r="H19" s="56"/>
      <c r="I19" s="56"/>
      <c r="J19" s="134" t="s">
        <v>18</v>
      </c>
      <c r="K19" s="49"/>
      <c r="L19" s="9"/>
    </row>
    <row r="20" spans="2:12" ht="30" customHeight="1" x14ac:dyDescent="0.3">
      <c r="B20" s="134"/>
      <c r="C20" s="134"/>
      <c r="D20" s="134"/>
      <c r="E20" s="134"/>
      <c r="F20" s="134"/>
      <c r="G20" s="55"/>
      <c r="H20" s="56"/>
      <c r="I20" s="56"/>
      <c r="J20" s="60"/>
      <c r="K20" s="61"/>
      <c r="L20" s="9"/>
    </row>
    <row r="21" spans="2:12" ht="17.25" x14ac:dyDescent="0.3">
      <c r="B21" s="134"/>
      <c r="C21" s="134"/>
      <c r="D21" s="134"/>
      <c r="E21" s="134"/>
      <c r="F21" s="134"/>
      <c r="G21" s="55"/>
      <c r="H21" s="56"/>
      <c r="I21" s="56"/>
      <c r="J21" s="60"/>
      <c r="K21" s="64"/>
    </row>
    <row r="22" spans="2:12" ht="17.25" x14ac:dyDescent="0.3">
      <c r="B22" s="134"/>
      <c r="C22" s="134"/>
      <c r="D22" s="134"/>
      <c r="E22" s="134"/>
      <c r="F22" s="134"/>
      <c r="G22" s="55"/>
      <c r="H22" s="56"/>
      <c r="I22" s="56"/>
      <c r="J22" s="60"/>
      <c r="K22" s="61"/>
    </row>
    <row r="23" spans="2:12" x14ac:dyDescent="0.25">
      <c r="B23" s="153" t="s">
        <v>19</v>
      </c>
      <c r="C23" s="153"/>
      <c r="D23" s="153"/>
      <c r="E23" s="134"/>
      <c r="F23" s="134"/>
      <c r="G23" s="55"/>
      <c r="H23" s="56"/>
      <c r="I23" s="56"/>
      <c r="J23" s="134" t="s">
        <v>20</v>
      </c>
      <c r="K23" s="61"/>
    </row>
    <row r="24" spans="2:12" x14ac:dyDescent="0.25">
      <c r="B24" s="153" t="s">
        <v>21</v>
      </c>
      <c r="C24" s="153"/>
      <c r="D24" s="153"/>
      <c r="E24" s="134"/>
      <c r="F24" s="134"/>
      <c r="G24" s="55"/>
      <c r="H24" s="56"/>
      <c r="J24" s="134" t="s">
        <v>21</v>
      </c>
      <c r="K24" s="61"/>
    </row>
  </sheetData>
  <mergeCells count="9">
    <mergeCell ref="B19:D19"/>
    <mergeCell ref="B23:D23"/>
    <mergeCell ref="B24:D24"/>
    <mergeCell ref="B1:K1"/>
    <mergeCell ref="J4:K4"/>
    <mergeCell ref="C10:H10"/>
    <mergeCell ref="C11:H11"/>
    <mergeCell ref="C12:H12"/>
    <mergeCell ref="C13:H14"/>
  </mergeCells>
  <pageMargins left="0.7" right="0.21" top="0.55000000000000004" bottom="0.75" header="0.3" footer="0.3"/>
  <pageSetup scale="90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opLeftCell="B7" zoomScaleNormal="100" workbookViewId="0">
      <selection activeCell="I11" sqref="I11:I12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46" t="s">
        <v>54</v>
      </c>
      <c r="C1" s="146"/>
      <c r="D1" s="146"/>
      <c r="E1" s="146"/>
      <c r="F1" s="146"/>
      <c r="G1" s="146"/>
      <c r="H1" s="146"/>
      <c r="I1" s="146"/>
      <c r="J1" s="146"/>
      <c r="K1" s="146"/>
    </row>
    <row r="2" spans="2:13" s="3" customFormat="1" ht="30" customHeight="1" x14ac:dyDescent="0.25">
      <c r="B2" s="49" t="s">
        <v>0</v>
      </c>
      <c r="C2" s="49"/>
      <c r="D2" s="63" t="s">
        <v>93</v>
      </c>
      <c r="E2" s="63"/>
      <c r="F2" s="50"/>
      <c r="G2" s="51"/>
      <c r="H2" s="52"/>
      <c r="I2" s="52"/>
      <c r="J2" s="50" t="s">
        <v>114</v>
      </c>
      <c r="K2" s="52"/>
    </row>
    <row r="3" spans="2:13" s="3" customFormat="1" ht="30" customHeight="1" x14ac:dyDescent="0.25">
      <c r="B3" s="49" t="s">
        <v>1</v>
      </c>
      <c r="C3" s="49"/>
      <c r="D3" s="63" t="s">
        <v>111</v>
      </c>
      <c r="E3" s="63"/>
      <c r="F3" s="50"/>
      <c r="G3" s="51"/>
      <c r="H3" s="52"/>
      <c r="I3" s="52"/>
      <c r="J3" s="50" t="s">
        <v>96</v>
      </c>
      <c r="K3" s="66"/>
    </row>
    <row r="4" spans="2:13" s="3" customFormat="1" ht="35.25" customHeight="1" x14ac:dyDescent="0.25">
      <c r="B4" s="49" t="s">
        <v>2</v>
      </c>
      <c r="C4" s="49"/>
      <c r="D4" s="63" t="s">
        <v>110</v>
      </c>
      <c r="E4" s="63"/>
      <c r="F4" s="50"/>
      <c r="G4" s="51"/>
      <c r="H4" s="52"/>
      <c r="I4" s="52"/>
      <c r="J4" s="154" t="s">
        <v>94</v>
      </c>
      <c r="K4" s="154"/>
    </row>
    <row r="5" spans="2:13" s="3" customFormat="1" ht="30" customHeight="1" x14ac:dyDescent="0.25">
      <c r="B5" s="49" t="s">
        <v>3</v>
      </c>
      <c r="C5" s="49"/>
      <c r="D5" s="63" t="s">
        <v>112</v>
      </c>
      <c r="E5" s="63"/>
      <c r="F5" s="50"/>
      <c r="G5" s="51"/>
      <c r="H5" s="52"/>
      <c r="I5" s="52"/>
      <c r="J5" s="50" t="s">
        <v>58</v>
      </c>
      <c r="K5" s="53" t="s">
        <v>95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s="123" customFormat="1" ht="30.75" customHeight="1" x14ac:dyDescent="0.25">
      <c r="B9" s="124">
        <v>5</v>
      </c>
      <c r="C9" s="125" t="s">
        <v>116</v>
      </c>
      <c r="D9" s="124" t="s">
        <v>25</v>
      </c>
      <c r="E9" s="126" t="s">
        <v>115</v>
      </c>
      <c r="F9" s="124">
        <v>6</v>
      </c>
      <c r="G9" s="124">
        <v>1</v>
      </c>
      <c r="H9" s="127">
        <v>155.64705882352942</v>
      </c>
      <c r="I9" s="128">
        <v>155.64705882352942</v>
      </c>
      <c r="J9" s="129" t="s">
        <v>23</v>
      </c>
      <c r="K9" s="124" t="s">
        <v>119</v>
      </c>
    </row>
    <row r="10" spans="2:13" ht="24" customHeight="1" x14ac:dyDescent="0.25">
      <c r="B10" s="22"/>
      <c r="C10" s="155" t="s">
        <v>56</v>
      </c>
      <c r="D10" s="156"/>
      <c r="E10" s="156"/>
      <c r="F10" s="156"/>
      <c r="G10" s="156"/>
      <c r="H10" s="157"/>
      <c r="I10" s="70">
        <f>SUM(I9:I9)</f>
        <v>155.64705882352942</v>
      </c>
      <c r="J10" s="76" t="s">
        <v>23</v>
      </c>
      <c r="K10" s="71"/>
    </row>
    <row r="11" spans="2:13" ht="24" customHeight="1" x14ac:dyDescent="0.25">
      <c r="B11" s="22"/>
      <c r="C11" s="159" t="s">
        <v>118</v>
      </c>
      <c r="D11" s="160"/>
      <c r="E11" s="160"/>
      <c r="F11" s="160"/>
      <c r="G11" s="160"/>
      <c r="H11" s="161"/>
      <c r="I11" s="74">
        <v>80000</v>
      </c>
      <c r="J11" s="67" t="s">
        <v>31</v>
      </c>
      <c r="K11" s="71"/>
    </row>
    <row r="12" spans="2:13" ht="24" customHeight="1" x14ac:dyDescent="0.25">
      <c r="B12" s="22"/>
      <c r="C12" s="159" t="s">
        <v>109</v>
      </c>
      <c r="D12" s="160"/>
      <c r="E12" s="160"/>
      <c r="F12" s="160"/>
      <c r="G12" s="160"/>
      <c r="H12" s="161"/>
      <c r="I12" s="74">
        <f>6*8000</f>
        <v>48000</v>
      </c>
      <c r="J12" s="67" t="s">
        <v>31</v>
      </c>
      <c r="K12" s="71"/>
    </row>
    <row r="13" spans="2:13" s="11" customFormat="1" ht="30" customHeight="1" x14ac:dyDescent="0.25">
      <c r="B13"/>
      <c r="C13" s="158" t="s">
        <v>52</v>
      </c>
      <c r="D13" s="158"/>
      <c r="E13" s="158"/>
      <c r="F13" s="158"/>
      <c r="G13" s="158"/>
      <c r="H13" s="158"/>
      <c r="I13" s="68">
        <f>I10</f>
        <v>155.64705882352942</v>
      </c>
      <c r="J13" s="67" t="s">
        <v>23</v>
      </c>
      <c r="K13" s="72"/>
      <c r="L13" s="1"/>
      <c r="M13" s="25"/>
    </row>
    <row r="14" spans="2:13" ht="24" customHeight="1" x14ac:dyDescent="0.25">
      <c r="B14" s="59"/>
      <c r="C14" s="158"/>
      <c r="D14" s="158"/>
      <c r="E14" s="158"/>
      <c r="F14" s="158"/>
      <c r="G14" s="158"/>
      <c r="H14" s="158"/>
      <c r="I14" s="69">
        <f>SUM(I11:I12)</f>
        <v>128000</v>
      </c>
      <c r="J14" s="67" t="s">
        <v>31</v>
      </c>
      <c r="K14" s="65"/>
    </row>
    <row r="15" spans="2:13" ht="30" customHeight="1" x14ac:dyDescent="0.25">
      <c r="B15" s="49" t="s">
        <v>14</v>
      </c>
      <c r="C15" s="56"/>
      <c r="D15" s="49" t="s">
        <v>55</v>
      </c>
      <c r="E15" s="49"/>
      <c r="F15" s="49"/>
      <c r="G15" s="55"/>
      <c r="H15" s="56"/>
      <c r="I15" s="56"/>
      <c r="J15" s="56"/>
      <c r="K15" s="62"/>
    </row>
    <row r="16" spans="2:13" ht="30" customHeight="1" x14ac:dyDescent="0.25">
      <c r="B16" s="49" t="s">
        <v>49</v>
      </c>
      <c r="C16" s="56"/>
      <c r="D16" s="49" t="s">
        <v>50</v>
      </c>
      <c r="E16" s="49"/>
      <c r="F16" s="49"/>
      <c r="G16" s="55"/>
      <c r="H16" s="56"/>
      <c r="I16" s="56"/>
      <c r="J16" s="56"/>
      <c r="K16" s="56"/>
    </row>
    <row r="17" spans="2:12" ht="30" customHeight="1" x14ac:dyDescent="0.25">
      <c r="B17" s="49" t="s">
        <v>15</v>
      </c>
      <c r="C17" s="56"/>
      <c r="D17" s="49" t="s">
        <v>16</v>
      </c>
      <c r="E17" s="49"/>
      <c r="F17" s="49"/>
      <c r="G17" s="55"/>
      <c r="H17" s="56"/>
      <c r="I17" s="56"/>
      <c r="J17" s="56"/>
      <c r="K17" s="56"/>
    </row>
    <row r="18" spans="2:12" ht="30" customHeight="1" x14ac:dyDescent="0.25">
      <c r="B18" s="49"/>
      <c r="C18" s="56"/>
      <c r="D18" s="56"/>
      <c r="E18" s="56"/>
      <c r="F18" s="56"/>
      <c r="G18" s="55"/>
      <c r="H18" s="56"/>
      <c r="I18" s="56"/>
      <c r="J18" s="56"/>
      <c r="K18" s="56"/>
    </row>
    <row r="19" spans="2:12" ht="30" customHeight="1" x14ac:dyDescent="0.25">
      <c r="B19" s="153" t="s">
        <v>17</v>
      </c>
      <c r="C19" s="153"/>
      <c r="D19" s="153"/>
      <c r="E19" s="134"/>
      <c r="F19" s="134"/>
      <c r="G19" s="55"/>
      <c r="H19" s="56"/>
      <c r="I19" s="56"/>
      <c r="J19" s="134" t="s">
        <v>18</v>
      </c>
      <c r="K19" s="49"/>
      <c r="L19" s="9"/>
    </row>
    <row r="20" spans="2:12" ht="30" customHeight="1" x14ac:dyDescent="0.3">
      <c r="B20" s="134"/>
      <c r="C20" s="134"/>
      <c r="D20" s="134"/>
      <c r="E20" s="134"/>
      <c r="F20" s="134"/>
      <c r="G20" s="55"/>
      <c r="H20" s="56"/>
      <c r="I20" s="56"/>
      <c r="J20" s="60"/>
      <c r="K20" s="61"/>
      <c r="L20" s="9"/>
    </row>
    <row r="21" spans="2:12" ht="17.25" x14ac:dyDescent="0.3">
      <c r="B21" s="134"/>
      <c r="C21" s="134"/>
      <c r="D21" s="134"/>
      <c r="E21" s="134"/>
      <c r="F21" s="134"/>
      <c r="G21" s="55"/>
      <c r="H21" s="56"/>
      <c r="I21" s="56"/>
      <c r="J21" s="60"/>
      <c r="K21" s="64"/>
    </row>
    <row r="22" spans="2:12" ht="17.25" x14ac:dyDescent="0.3">
      <c r="B22" s="134"/>
      <c r="C22" s="134"/>
      <c r="D22" s="134"/>
      <c r="E22" s="134"/>
      <c r="F22" s="134"/>
      <c r="G22" s="55"/>
      <c r="H22" s="56"/>
      <c r="I22" s="56"/>
      <c r="J22" s="60"/>
      <c r="K22" s="61"/>
    </row>
    <row r="23" spans="2:12" x14ac:dyDescent="0.25">
      <c r="B23" s="153" t="s">
        <v>19</v>
      </c>
      <c r="C23" s="153"/>
      <c r="D23" s="153"/>
      <c r="E23" s="134"/>
      <c r="F23" s="134"/>
      <c r="G23" s="55"/>
      <c r="H23" s="56"/>
      <c r="I23" s="56"/>
      <c r="J23" s="134" t="s">
        <v>20</v>
      </c>
      <c r="K23" s="61"/>
    </row>
    <row r="24" spans="2:12" x14ac:dyDescent="0.25">
      <c r="B24" s="153" t="s">
        <v>21</v>
      </c>
      <c r="C24" s="153"/>
      <c r="D24" s="153"/>
      <c r="E24" s="134"/>
      <c r="F24" s="134"/>
      <c r="G24" s="55"/>
      <c r="H24" s="56"/>
      <c r="J24" s="134" t="s">
        <v>21</v>
      </c>
      <c r="K24" s="61"/>
    </row>
  </sheetData>
  <mergeCells count="9">
    <mergeCell ref="B19:D19"/>
    <mergeCell ref="B23:D23"/>
    <mergeCell ref="B24:D24"/>
    <mergeCell ref="B1:K1"/>
    <mergeCell ref="J4:K4"/>
    <mergeCell ref="C10:H10"/>
    <mergeCell ref="C11:H11"/>
    <mergeCell ref="C12:H12"/>
    <mergeCell ref="C13:H14"/>
  </mergeCells>
  <pageMargins left="0.7" right="0.21" top="0.55000000000000004" bottom="0.75" header="0.3" footer="0.3"/>
  <pageSetup scale="90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topLeftCell="B1" zoomScaleNormal="100" workbookViewId="0">
      <selection activeCell="I12" sqref="I12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46" t="s">
        <v>54</v>
      </c>
      <c r="C1" s="146"/>
      <c r="D1" s="146"/>
      <c r="E1" s="146"/>
      <c r="F1" s="146"/>
      <c r="G1" s="146"/>
      <c r="H1" s="146"/>
      <c r="I1" s="146"/>
      <c r="J1" s="146"/>
      <c r="K1" s="146"/>
    </row>
    <row r="2" spans="2:13" s="3" customFormat="1" ht="30" customHeight="1" x14ac:dyDescent="0.25">
      <c r="B2" s="49" t="s">
        <v>0</v>
      </c>
      <c r="C2" s="49"/>
      <c r="D2" s="63" t="s">
        <v>93</v>
      </c>
      <c r="E2" s="63"/>
      <c r="F2" s="50"/>
      <c r="G2" s="51"/>
      <c r="H2" s="52"/>
      <c r="I2" s="52"/>
      <c r="J2" s="50" t="s">
        <v>114</v>
      </c>
      <c r="K2" s="52"/>
    </row>
    <row r="3" spans="2:13" s="3" customFormat="1" ht="30" customHeight="1" x14ac:dyDescent="0.25">
      <c r="B3" s="49" t="s">
        <v>1</v>
      </c>
      <c r="C3" s="49"/>
      <c r="D3" s="63" t="s">
        <v>111</v>
      </c>
      <c r="E3" s="63"/>
      <c r="F3" s="50"/>
      <c r="G3" s="51"/>
      <c r="H3" s="52"/>
      <c r="I3" s="52"/>
      <c r="J3" s="50" t="s">
        <v>96</v>
      </c>
      <c r="K3" s="66"/>
    </row>
    <row r="4" spans="2:13" s="3" customFormat="1" ht="35.25" customHeight="1" x14ac:dyDescent="0.25">
      <c r="B4" s="49" t="s">
        <v>2</v>
      </c>
      <c r="C4" s="49"/>
      <c r="D4" s="63" t="s">
        <v>110</v>
      </c>
      <c r="E4" s="63"/>
      <c r="F4" s="50"/>
      <c r="G4" s="51"/>
      <c r="H4" s="52"/>
      <c r="I4" s="52"/>
      <c r="J4" s="154" t="s">
        <v>94</v>
      </c>
      <c r="K4" s="154"/>
    </row>
    <row r="5" spans="2:13" s="3" customFormat="1" ht="30" customHeight="1" x14ac:dyDescent="0.25">
      <c r="B5" s="49" t="s">
        <v>3</v>
      </c>
      <c r="C5" s="49"/>
      <c r="D5" s="63" t="s">
        <v>112</v>
      </c>
      <c r="E5" s="63"/>
      <c r="F5" s="50"/>
      <c r="G5" s="51"/>
      <c r="H5" s="52"/>
      <c r="I5" s="52"/>
      <c r="J5" s="50" t="s">
        <v>58</v>
      </c>
      <c r="K5" s="53" t="s">
        <v>95</v>
      </c>
      <c r="L5" s="42"/>
    </row>
    <row r="6" spans="2:13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s="123" customFormat="1" ht="30.75" customHeight="1" x14ac:dyDescent="0.25">
      <c r="B9" s="124">
        <v>5</v>
      </c>
      <c r="C9" s="125" t="s">
        <v>102</v>
      </c>
      <c r="D9" s="124" t="s">
        <v>25</v>
      </c>
      <c r="E9" s="126" t="s">
        <v>115</v>
      </c>
      <c r="F9" s="124">
        <v>6</v>
      </c>
      <c r="G9" s="124">
        <v>1</v>
      </c>
      <c r="H9" s="127">
        <v>66.705882352941174</v>
      </c>
      <c r="I9" s="128">
        <v>66.705882352941174</v>
      </c>
      <c r="J9" s="129" t="s">
        <v>23</v>
      </c>
      <c r="K9" s="124" t="s">
        <v>61</v>
      </c>
    </row>
    <row r="10" spans="2:13" ht="24" customHeight="1" x14ac:dyDescent="0.25">
      <c r="B10" s="22"/>
      <c r="C10" s="155" t="s">
        <v>56</v>
      </c>
      <c r="D10" s="156"/>
      <c r="E10" s="156"/>
      <c r="F10" s="156"/>
      <c r="G10" s="156"/>
      <c r="H10" s="157"/>
      <c r="I10" s="70">
        <f>SUM(I9:I9)</f>
        <v>66.705882352941174</v>
      </c>
      <c r="J10" s="76" t="s">
        <v>23</v>
      </c>
      <c r="K10" s="71"/>
    </row>
    <row r="11" spans="2:13" ht="24" customHeight="1" x14ac:dyDescent="0.25">
      <c r="B11" s="22"/>
      <c r="C11" s="159" t="s">
        <v>113</v>
      </c>
      <c r="D11" s="160"/>
      <c r="E11" s="160"/>
      <c r="F11" s="160"/>
      <c r="G11" s="160"/>
      <c r="H11" s="161"/>
      <c r="I11" s="74">
        <v>69000</v>
      </c>
      <c r="J11" s="67" t="s">
        <v>31</v>
      </c>
      <c r="K11" s="71"/>
    </row>
    <row r="12" spans="2:13" ht="24" customHeight="1" x14ac:dyDescent="0.25">
      <c r="B12" s="22"/>
      <c r="C12" s="159" t="s">
        <v>109</v>
      </c>
      <c r="D12" s="160"/>
      <c r="E12" s="160"/>
      <c r="F12" s="160"/>
      <c r="G12" s="160"/>
      <c r="H12" s="161"/>
      <c r="I12" s="74">
        <f>6*5000</f>
        <v>30000</v>
      </c>
      <c r="J12" s="67" t="s">
        <v>31</v>
      </c>
      <c r="K12" s="71"/>
    </row>
    <row r="13" spans="2:13" s="11" customFormat="1" ht="30" customHeight="1" x14ac:dyDescent="0.25">
      <c r="B13"/>
      <c r="C13" s="158" t="s">
        <v>52</v>
      </c>
      <c r="D13" s="158"/>
      <c r="E13" s="158"/>
      <c r="F13" s="158"/>
      <c r="G13" s="158"/>
      <c r="H13" s="158"/>
      <c r="I13" s="68">
        <f>I10</f>
        <v>66.705882352941174</v>
      </c>
      <c r="J13" s="67" t="s">
        <v>23</v>
      </c>
      <c r="K13" s="72"/>
      <c r="L13" s="1"/>
      <c r="M13" s="25"/>
    </row>
    <row r="14" spans="2:13" ht="24" customHeight="1" x14ac:dyDescent="0.25">
      <c r="B14" s="59"/>
      <c r="C14" s="158"/>
      <c r="D14" s="158"/>
      <c r="E14" s="158"/>
      <c r="F14" s="158"/>
      <c r="G14" s="158"/>
      <c r="H14" s="158"/>
      <c r="I14" s="69">
        <f>SUM(I11:I12)</f>
        <v>99000</v>
      </c>
      <c r="J14" s="67" t="s">
        <v>31</v>
      </c>
      <c r="K14" s="65"/>
    </row>
    <row r="15" spans="2:13" ht="30" customHeight="1" x14ac:dyDescent="0.25">
      <c r="B15" s="49" t="s">
        <v>14</v>
      </c>
      <c r="C15" s="56"/>
      <c r="D15" s="49" t="s">
        <v>55</v>
      </c>
      <c r="E15" s="49"/>
      <c r="F15" s="49"/>
      <c r="G15" s="55"/>
      <c r="H15" s="56"/>
      <c r="I15" s="56"/>
      <c r="J15" s="56"/>
      <c r="K15" s="62"/>
    </row>
    <row r="16" spans="2:13" ht="30" customHeight="1" x14ac:dyDescent="0.25">
      <c r="B16" s="49" t="s">
        <v>49</v>
      </c>
      <c r="C16" s="56"/>
      <c r="D16" s="49" t="s">
        <v>50</v>
      </c>
      <c r="E16" s="49"/>
      <c r="F16" s="49"/>
      <c r="G16" s="55"/>
      <c r="H16" s="56"/>
      <c r="I16" s="56"/>
      <c r="J16" s="56"/>
      <c r="K16" s="56"/>
    </row>
    <row r="17" spans="2:12" ht="30" customHeight="1" x14ac:dyDescent="0.25">
      <c r="B17" s="49" t="s">
        <v>15</v>
      </c>
      <c r="C17" s="56"/>
      <c r="D17" s="49" t="s">
        <v>16</v>
      </c>
      <c r="E17" s="49"/>
      <c r="F17" s="49"/>
      <c r="G17" s="55"/>
      <c r="H17" s="56"/>
      <c r="I17" s="56"/>
      <c r="J17" s="56"/>
      <c r="K17" s="56"/>
    </row>
    <row r="18" spans="2:12" ht="30" customHeight="1" x14ac:dyDescent="0.25">
      <c r="B18" s="49"/>
      <c r="C18" s="56"/>
      <c r="D18" s="56"/>
      <c r="E18" s="56"/>
      <c r="F18" s="56"/>
      <c r="G18" s="55"/>
      <c r="H18" s="56"/>
      <c r="I18" s="56"/>
      <c r="J18" s="56"/>
      <c r="K18" s="56"/>
    </row>
    <row r="19" spans="2:12" ht="30" customHeight="1" x14ac:dyDescent="0.25">
      <c r="B19" s="153" t="s">
        <v>17</v>
      </c>
      <c r="C19" s="153"/>
      <c r="D19" s="153"/>
      <c r="E19" s="142"/>
      <c r="F19" s="142"/>
      <c r="G19" s="55"/>
      <c r="H19" s="56"/>
      <c r="I19" s="56"/>
      <c r="J19" s="142" t="s">
        <v>18</v>
      </c>
      <c r="K19" s="49"/>
      <c r="L19" s="9"/>
    </row>
    <row r="20" spans="2:12" ht="30" customHeight="1" x14ac:dyDescent="0.3">
      <c r="B20" s="142"/>
      <c r="C20" s="142"/>
      <c r="D20" s="142"/>
      <c r="E20" s="142"/>
      <c r="F20" s="142"/>
      <c r="G20" s="55"/>
      <c r="H20" s="56"/>
      <c r="I20" s="56"/>
      <c r="J20" s="60"/>
      <c r="K20" s="61"/>
      <c r="L20" s="9"/>
    </row>
    <row r="21" spans="2:12" ht="17.25" x14ac:dyDescent="0.3">
      <c r="B21" s="142"/>
      <c r="C21" s="142"/>
      <c r="D21" s="142"/>
      <c r="E21" s="142"/>
      <c r="F21" s="142"/>
      <c r="G21" s="55"/>
      <c r="H21" s="56"/>
      <c r="I21" s="56"/>
      <c r="J21" s="60"/>
      <c r="K21" s="64"/>
    </row>
    <row r="22" spans="2:12" ht="17.25" x14ac:dyDescent="0.3">
      <c r="B22" s="142"/>
      <c r="C22" s="142"/>
      <c r="D22" s="142"/>
      <c r="E22" s="142"/>
      <c r="F22" s="142"/>
      <c r="G22" s="55"/>
      <c r="H22" s="56"/>
      <c r="I22" s="56"/>
      <c r="J22" s="60"/>
      <c r="K22" s="61"/>
    </row>
    <row r="23" spans="2:12" x14ac:dyDescent="0.25">
      <c r="B23" s="153" t="s">
        <v>19</v>
      </c>
      <c r="C23" s="153"/>
      <c r="D23" s="153"/>
      <c r="E23" s="142"/>
      <c r="F23" s="142"/>
      <c r="G23" s="55"/>
      <c r="H23" s="56"/>
      <c r="I23" s="56"/>
      <c r="J23" s="142" t="s">
        <v>20</v>
      </c>
      <c r="K23" s="61"/>
    </row>
    <row r="24" spans="2:12" x14ac:dyDescent="0.25">
      <c r="B24" s="153" t="s">
        <v>21</v>
      </c>
      <c r="C24" s="153"/>
      <c r="D24" s="153"/>
      <c r="E24" s="142"/>
      <c r="F24" s="142"/>
      <c r="G24" s="55"/>
      <c r="H24" s="56"/>
      <c r="J24" s="142" t="s">
        <v>21</v>
      </c>
      <c r="K24" s="61"/>
    </row>
  </sheetData>
  <mergeCells count="9">
    <mergeCell ref="B19:D19"/>
    <mergeCell ref="B23:D23"/>
    <mergeCell ref="B24:D24"/>
    <mergeCell ref="B1:K1"/>
    <mergeCell ref="J4:K4"/>
    <mergeCell ref="C10:H10"/>
    <mergeCell ref="C11:H11"/>
    <mergeCell ref="C12:H12"/>
    <mergeCell ref="C13:H14"/>
  </mergeCells>
  <pageMargins left="0.7" right="0.21" top="0.55000000000000004" bottom="0.75" header="0.3" footer="0.3"/>
  <pageSetup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6</vt:i4>
      </vt:variant>
    </vt:vector>
  </HeadingPairs>
  <TitlesOfParts>
    <vt:vector size="16" baseType="lpstr">
      <vt:lpstr>MLM</vt:lpstr>
      <vt:lpstr>MLM Part</vt:lpstr>
      <vt:lpstr>Quo2(USD)  (2)</vt:lpstr>
      <vt:lpstr>0178 (Quo)</vt:lpstr>
      <vt:lpstr>Additional Germany</vt:lpstr>
      <vt:lpstr>Additional China</vt:lpstr>
      <vt:lpstr>Additional </vt:lpstr>
      <vt:lpstr>Additional China (2)</vt:lpstr>
      <vt:lpstr>Additional Germany (2)</vt:lpstr>
      <vt:lpstr>Additional China (3)</vt:lpstr>
      <vt:lpstr>'Additional China'!Print_Area</vt:lpstr>
      <vt:lpstr>'Additional China (2)'!Print_Area</vt:lpstr>
      <vt:lpstr>'Additional China (3)'!Print_Area</vt:lpstr>
      <vt:lpstr>'Additional Germany'!Print_Area</vt:lpstr>
      <vt:lpstr>'Additional Germany (2)'!Print_Area</vt:lpstr>
      <vt:lpstr>'Quo2(USD) 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2024-01-22T03:22:51Z</dcterms:modified>
</cp:coreProperties>
</file>