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KKH\Monthly Budget\2025\Mar'25\"/>
    </mc:Choice>
  </mc:AlternateContent>
  <xr:revisionPtr revIDLastSave="0" documentId="13_ncr:1_{E12319C7-7C89-445A-80D2-E6C637617A0F}" xr6:coauthVersionLast="45" xr6:coauthVersionMax="45" xr10:uidLastSave="{00000000-0000-0000-0000-000000000000}"/>
  <bookViews>
    <workbookView xWindow="-120" yWindow="-120" windowWidth="20730" windowHeight="11160" tabRatio="760" activeTab="1" xr2:uid="{00000000-000D-0000-FFFF-FFFF00000000}"/>
  </bookViews>
  <sheets>
    <sheet name="Budget Request Format" sheetId="2" r:id="rId1"/>
    <sheet name="Sign Complete" sheetId="7" r:id="rId2"/>
    <sheet name="COA - for reference only" sheetId="3" r:id="rId3"/>
  </sheets>
  <definedNames>
    <definedName name="_xlnm._FilterDatabase" localSheetId="0" hidden="1">'Budget Request Format'!$A$3:$K$34</definedName>
    <definedName name="_xlnm.Print_Titles" localSheetId="0">'Budget Request Format'!$A:$I,'Budget Request Format'!$1:$3</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2" l="1"/>
  <c r="H11" i="2"/>
  <c r="G23" i="2"/>
  <c r="H5" i="2" l="1"/>
  <c r="H6" i="2"/>
  <c r="H7" i="2"/>
  <c r="H8" i="2"/>
  <c r="H9" i="2"/>
  <c r="H10" i="2"/>
  <c r="H12" i="2"/>
  <c r="H13" i="2"/>
  <c r="H14" i="2"/>
  <c r="H15" i="2"/>
  <c r="H16" i="2"/>
  <c r="H17" i="2"/>
  <c r="H18" i="2"/>
  <c r="H19" i="2"/>
  <c r="H20" i="2"/>
  <c r="H21" i="2"/>
  <c r="H22" i="2"/>
  <c r="H23" i="2"/>
  <c r="H24" i="2"/>
  <c r="H25" i="2"/>
  <c r="H26" i="2"/>
  <c r="H30" i="2" l="1"/>
  <c r="H31" i="2"/>
  <c r="H29" i="2"/>
  <c r="C33" i="2"/>
  <c r="G27" i="2"/>
  <c r="C27" i="2"/>
  <c r="F27" i="2" l="1"/>
  <c r="D33" i="2" l="1"/>
  <c r="E33" i="2"/>
  <c r="F33" i="2"/>
  <c r="G33" i="2"/>
  <c r="G34" i="2" s="1"/>
  <c r="C34" i="2"/>
  <c r="D27" i="2" l="1"/>
  <c r="D34" i="2" s="1"/>
  <c r="E27" i="2"/>
  <c r="F34" i="2"/>
  <c r="E34" i="2" l="1"/>
  <c r="H27" i="2"/>
  <c r="H32" i="2"/>
  <c r="H33" i="2" l="1"/>
  <c r="H34" i="2" s="1"/>
  <c r="H4" i="2" l="1"/>
</calcChain>
</file>

<file path=xl/sharedStrings.xml><?xml version="1.0" encoding="utf-8"?>
<sst xmlns="http://schemas.openxmlformats.org/spreadsheetml/2006/main" count="223" uniqueCount="186">
  <si>
    <t>BR: Mandalay Branch</t>
  </si>
  <si>
    <t>COA</t>
  </si>
  <si>
    <t>OPEX</t>
  </si>
  <si>
    <t>62010005 Admin - Car Fuel Expenses</t>
  </si>
  <si>
    <t>62010007 Admin - Car Repair &amp; Maintenance Charges</t>
  </si>
  <si>
    <t>62010006 Admin - Car Licence Charges</t>
  </si>
  <si>
    <t xml:space="preserve">62010008 Admin - Communication &amp; Telephone Expenses </t>
  </si>
  <si>
    <t>62010009 Admin - Computer &amp; Copier Repair Charges</t>
  </si>
  <si>
    <t xml:space="preserve">62010031 Admin - Printing and Stationery </t>
  </si>
  <si>
    <t>62010014 Admin - Electricity Expenses</t>
  </si>
  <si>
    <t>62010016 Admin - Employee Overtime Charges</t>
  </si>
  <si>
    <t>62010017 Admin - Employee Salary Expenses</t>
  </si>
  <si>
    <t xml:space="preserve">62010021 Admin - Employee Travelling Expenses - Local Trip </t>
  </si>
  <si>
    <t>62010051 Admin - Employee Transportation &amp; Ferry Charges</t>
  </si>
  <si>
    <t xml:space="preserve">62010025 Admin - Entertainment Expenses </t>
  </si>
  <si>
    <t>62010030 Admin - Office Supplies Expenses</t>
  </si>
  <si>
    <t>62010054 Admin - Employee SSB Expenses</t>
  </si>
  <si>
    <t>62010032 Admin - Business License Expenses</t>
  </si>
  <si>
    <t>62010001 Admin - Advertising Expenses</t>
  </si>
  <si>
    <t>Total Amount</t>
  </si>
  <si>
    <t>Prepared By</t>
  </si>
  <si>
    <t>BOH</t>
  </si>
  <si>
    <t>Finance &amp; Account Dept</t>
  </si>
  <si>
    <t>MDY BR</t>
  </si>
  <si>
    <t xml:space="preserve">   </t>
  </si>
  <si>
    <t>Description</t>
  </si>
  <si>
    <t>Service</t>
  </si>
  <si>
    <t>Unit Sales</t>
  </si>
  <si>
    <t>S'pare Part</t>
  </si>
  <si>
    <t xml:space="preserve">F&amp;A </t>
  </si>
  <si>
    <t>Admin
 ( HR,GA)</t>
  </si>
  <si>
    <t>Request Budget(MMK)</t>
  </si>
  <si>
    <t>Remark</t>
  </si>
  <si>
    <t xml:space="preserve">Fuel Expenses </t>
  </si>
  <si>
    <t>Car washing/Car Repair &amp; Maintenance Charges</t>
  </si>
  <si>
    <t>Car/ Cycle Licence Extension, Wheel Tax Fee</t>
  </si>
  <si>
    <t>Internet Bill &amp; Telephone Charges</t>
  </si>
  <si>
    <t>Electricity Expenses</t>
  </si>
  <si>
    <t>Overtime charges</t>
  </si>
  <si>
    <t>Employee Travelling Expense</t>
  </si>
  <si>
    <t>Employee Transportation Expense</t>
  </si>
  <si>
    <t>62010029 Admin - Office Repair &amp; Maintenance Charges</t>
  </si>
  <si>
    <t>SSB</t>
  </si>
  <si>
    <t>BU Expenses</t>
  </si>
  <si>
    <t>Checked  By</t>
  </si>
  <si>
    <t>Approved  By</t>
  </si>
  <si>
    <t>F&amp;A Dept; Head</t>
  </si>
  <si>
    <t>Please do not change COA as menitoned above.</t>
  </si>
  <si>
    <t>Please insert COA (as per ERP) if required.</t>
  </si>
  <si>
    <t>Description(BU/BR)</t>
  </si>
  <si>
    <t>61010009 Tools and Equipment</t>
  </si>
  <si>
    <t xml:space="preserve">Tools &amp;  S'part Packing Expense , Purchase equipment for CE Job </t>
  </si>
  <si>
    <t>61010011 Travelling cost of sale team</t>
  </si>
  <si>
    <t>Travelling Charges for sale team , Sale &amp; Marketing &amp; Rental Transporter Way Job.</t>
  </si>
  <si>
    <t>61010027 Employee Social Insurance</t>
  </si>
  <si>
    <t xml:space="preserve">Insurance </t>
  </si>
  <si>
    <t>61001032 Admin - Commission and Incentive</t>
  </si>
  <si>
    <t>Commission give to agents and Incentive give to employee</t>
  </si>
  <si>
    <t>Making Sign Board /Signboard installation /Repair Signboard /Pamphlet Charges/Sticker Printing/Article Fees for Online Facebook Page/Booklets/ Vinyl</t>
  </si>
  <si>
    <t>62010002 Admin - Audit Fees</t>
  </si>
  <si>
    <t>Audit Charges</t>
  </si>
  <si>
    <t>62010003 Admin - Bank Charges</t>
  </si>
  <si>
    <t>Bank Charges</t>
  </si>
  <si>
    <t>Expenses for diesel, gasoline, Octane and CNG of all company's cars and motor cycle</t>
  </si>
  <si>
    <t xml:space="preserve"> Repair Body &amp; Paint / Buying Tyre/Change Engine and Engine Oil/Change Car Battery / Cycle Repair / Motor Bike Repair/ Forklift Repair</t>
  </si>
  <si>
    <t>Telephone Bill / Internet Bill /Wifi Adapter</t>
  </si>
  <si>
    <t>Purchase mouse , keyboard , Ram , Laptop battery /Repair Computer</t>
  </si>
  <si>
    <t>62010010 Admin - Copy and Binding Charges</t>
  </si>
  <si>
    <t>Monthly Regular Copier Service Charges/ Repair Copier Machine</t>
  </si>
  <si>
    <t>62010012 Admin - Dhl Charges</t>
  </si>
  <si>
    <t xml:space="preserve">DHL Duty Charges and Border charges </t>
  </si>
  <si>
    <t>62010013 Admin - Donation Expenses</t>
  </si>
  <si>
    <t>Family of MD and CEO 's Birthday Donation , Warso Thingan Donation , Kahtain Thingan Donation</t>
  </si>
  <si>
    <t>Meter Bill</t>
  </si>
  <si>
    <t>62010015 Admin - Employee Bonus</t>
  </si>
  <si>
    <t xml:space="preserve">Bonus /EOM Award  </t>
  </si>
  <si>
    <t xml:space="preserve">Security OT/ Cleaner OT/  Service Team OT/….... And Gazetted Holiday </t>
  </si>
  <si>
    <t>Daily Employee Salary / Contract Employee Salary</t>
  </si>
  <si>
    <t xml:space="preserve">62010019 Admin - Employee Training Expenses - Local </t>
  </si>
  <si>
    <t>Training Charges/ A3 Project/ Program Employee In Class Training</t>
  </si>
  <si>
    <t>Travelling Charges and Trip Charges/ Service Job /Technical Support/Branch Visit /Go to job site with boat/ Travelling Allowance for KPI Meeting /Customer appoinment trip</t>
  </si>
  <si>
    <t>62010023 Admin - Employee Uniform Expenses</t>
  </si>
  <si>
    <t>Employee Uniform , Shoe</t>
  </si>
  <si>
    <t>62010024 Admin - Employee Welfare Expenses</t>
  </si>
  <si>
    <t xml:space="preserve">Birthday Cake, Wedding Present , Provide Funeral </t>
  </si>
  <si>
    <t>Expenses for Customer entertainment and Deal Customer / Skynet Charges</t>
  </si>
  <si>
    <t>62010026 Admin - Gift &amp; Present Expenses</t>
  </si>
  <si>
    <t>Give to Customer</t>
  </si>
  <si>
    <t>62010027 Admin - Miscellaneous Expenses</t>
  </si>
  <si>
    <t>Flower , Fruit,Drinking Water , Small Expenses, Cleaning Expenses, General Expenses , Food of Dog , Electric Bulb , Plastic Bag , Soap</t>
  </si>
  <si>
    <t>62010028 Admin - Office Rental Expenses</t>
  </si>
  <si>
    <t>Office Rental Charges , Hostel Rental Charges for Employees (Yearly Payment)</t>
  </si>
  <si>
    <t>Building Maintenance/Condo Maintenance/ Repair Toilet / Repair Office Building/ Repair Fence</t>
  </si>
  <si>
    <t>Water Bill , Repair Water Pump , Water pipe Installation , Office မိလ္လာကန် Service ပြုလုပ်ရန် , Repair Cash Machine , Plants Fertilizer</t>
  </si>
  <si>
    <t>ID Card and Purchase Invoice , Voucher, Paper Roll , A4,Pen , Stapler, Stapler Pin ,Book , Ruler ,Marker Pen, Plastic File , Paper File,...….</t>
  </si>
  <si>
    <t>Extension Business License</t>
  </si>
  <si>
    <t xml:space="preserve">62010035 Admin - Employee Party Expenses </t>
  </si>
  <si>
    <t>Saff Party Expenses</t>
  </si>
  <si>
    <t>62010036 Admin - Legal Fees</t>
  </si>
  <si>
    <t>Comsuable Charges , Purchase Contract</t>
  </si>
  <si>
    <t>62010037 Admin - R &amp; D Expenses</t>
  </si>
  <si>
    <t>Testing Charges</t>
  </si>
  <si>
    <t>62010038 Admin- Labour Cost</t>
  </si>
  <si>
    <t>Daily Wages /Outsource Labour</t>
  </si>
  <si>
    <t>62010040 Admin- Taxes, fees and charges</t>
  </si>
  <si>
    <t>YCDC License / Garbage Monthly Fees</t>
  </si>
  <si>
    <t>62010041 Admin- External service cost</t>
  </si>
  <si>
    <t>Cost for service job  Expenses</t>
  </si>
  <si>
    <t>[62010045] Admin - Employee insurance - MDY</t>
  </si>
  <si>
    <t>Car Insurance</t>
  </si>
  <si>
    <t>62010046 Admin - Stock Maintenance (units,parts)</t>
  </si>
  <si>
    <t>Expenses for stock maintenance fuel charges &amp; battery charger , Stock cleaning charges</t>
  </si>
  <si>
    <t xml:space="preserve">62010049 Admin - Car Bridge Charges Expenses </t>
  </si>
  <si>
    <t>Car Parking , Bridge pass charges</t>
  </si>
  <si>
    <t>62010050 Admin - Generator &amp; Other Machine repair and Maintain</t>
  </si>
  <si>
    <t>Repair &amp; Maintenance Generator  , Fuel Charges for Generator</t>
  </si>
  <si>
    <t>Taxi Fare, Expenses for which carrying materials or stock from one place to another place (BR), Tender Unit Delivery , Contract Unit Delivery , MAC Transport Chgs to Customer</t>
  </si>
  <si>
    <t xml:space="preserve">62010052 Admin - Employee Meal Allowance </t>
  </si>
  <si>
    <t>Provide meal to employees</t>
  </si>
  <si>
    <t xml:space="preserve">62010053 Admin - Employee Medical Expenses </t>
  </si>
  <si>
    <t>Purchase Medicine , covid testing , Mask , Handgel , Plaster , Medicial check-up</t>
  </si>
  <si>
    <t>SSB for Employee</t>
  </si>
  <si>
    <t>62010056 Admin - Operation Expenses</t>
  </si>
  <si>
    <t>Operator Chg for units Machine Unloading</t>
  </si>
  <si>
    <t xml:space="preserve">62010057 Admin - Machine Rental Chgs </t>
  </si>
  <si>
    <t>Rent Machine/Printer</t>
  </si>
  <si>
    <t xml:space="preserve">62010058 Admin - Software Expenses </t>
  </si>
  <si>
    <t xml:space="preserve">Software Maintenance Fees/ Sever Adminstration  </t>
  </si>
  <si>
    <t>62010059 Admin - Machine Repair &amp; Maintenance</t>
  </si>
  <si>
    <t>Machine Repair Charges/ Installation Charges</t>
  </si>
  <si>
    <t>COGS</t>
  </si>
  <si>
    <t>51020046COGS - Mecc Alte Spare Parts</t>
  </si>
  <si>
    <t xml:space="preserve">S'part Dept; for local part purchase order; Customer urgent order &amp; inventory stock </t>
  </si>
  <si>
    <t>51010054 COGS - Commission Units</t>
  </si>
  <si>
    <t>Broker Fee</t>
  </si>
  <si>
    <t>51010061 COGS - Units Licence And Duty Cost</t>
  </si>
  <si>
    <t>Duty &amp; Clearance Charges</t>
  </si>
  <si>
    <t>Repossess Expenses</t>
  </si>
  <si>
    <t xml:space="preserve">Repossess machine transportation charges </t>
  </si>
  <si>
    <t>Fixed Assets(CAPX)</t>
  </si>
  <si>
    <t>[15025000] FA - Furniture and Fixture</t>
  </si>
  <si>
    <t>Watercooler,…....</t>
  </si>
  <si>
    <t>[15020001] FA - Computer and Electrical Equipment</t>
  </si>
  <si>
    <t>Computer ,Color Printer , Printer,…......</t>
  </si>
  <si>
    <t>[15024000] FA - Motor Vehicle</t>
  </si>
  <si>
    <t>Purchase Cycle , Car,Forklift ,Bike,.....</t>
  </si>
  <si>
    <t>Tax</t>
  </si>
  <si>
    <t>Site Allowance</t>
  </si>
  <si>
    <t>GRAND TOTAL</t>
  </si>
  <si>
    <t>Deal Customer</t>
  </si>
  <si>
    <t>Computer &amp; Copier Repair Charges</t>
  </si>
  <si>
    <t>Marketing</t>
  </si>
  <si>
    <t>Car Licence Charges</t>
  </si>
  <si>
    <t xml:space="preserve">Printing and Stationery </t>
  </si>
  <si>
    <t>Employee Training Expenses</t>
  </si>
  <si>
    <t>General Expenses</t>
  </si>
  <si>
    <t>ME220 (CE5) BU Expenses</t>
  </si>
  <si>
    <t>Kyaw Kyaw Htun</t>
  </si>
  <si>
    <t>Aung Myint Myat</t>
  </si>
  <si>
    <t>Finance Department - Bank Charges 30,000/-</t>
  </si>
  <si>
    <t>Admin Dep- Water Cooler repair 150,000 + Bill Board Tax 100,000 +Air Con Service 400,000,Unit Department -100,000 For Business card,etc.,</t>
  </si>
  <si>
    <t>Bill Board Tax 100,000</t>
  </si>
  <si>
    <t>Air Cooler Repair Charges</t>
  </si>
  <si>
    <t>MAC Customer-U Lin Ko Ko Birthday's Cake Charges</t>
  </si>
  <si>
    <t>Myo Ko Ko's Business Card Charges</t>
  </si>
  <si>
    <t>Unit Dep - 500,000 RE solar,Inventer battery delivery,S'part Dep- 150,000/-</t>
  </si>
  <si>
    <t>Unit Department - For Deal Customer</t>
  </si>
  <si>
    <t>Admin Dep -HR printer Repair 50000/-,Unit Admin Lattop Repair 300,000/-, F&amp;A Lattop Repair MMK 40,000/-</t>
  </si>
  <si>
    <t xml:space="preserve"> Site Allowance for OJT 4 Paxs * 50,000 Ks (  Myo Ko Ko, Kyaw Thi Ha, Khin Maung Htwe,Kyaw Thu Aung)</t>
  </si>
  <si>
    <t>စည်ပင် (26,000) + Showroom Drinking Water (100,000) +  ေခွးစာ (170,000) + ဘုရားပန်း (30,000),Cleanning Material MMK 300,000/-</t>
  </si>
  <si>
    <t>Admin Dep Fuel Charges for all department (1,000,000) ,Car 8 Units and Cycle Fuel Charges - 100,000</t>
  </si>
  <si>
    <t>Admin Dept;Wifi internet bill for Dec'24</t>
  </si>
  <si>
    <t>Unit Dep - Contract paper ,Admin Dep - Stationary</t>
  </si>
  <si>
    <t>Admin Dep - For Miscellionus ,Buy Bulbs  ,Finance Department - General Expenses and Bank Charges,Unit Dep - General Use</t>
  </si>
  <si>
    <t>Admin Dept;Security Overtime For Dec'24 MMK 200,000/-&amp; Service OT - MMK 60,000 /-</t>
  </si>
  <si>
    <t>Car Ticket</t>
  </si>
  <si>
    <t>Monthly Cash Budget Request -Feb'2025</t>
  </si>
  <si>
    <t>Unit Dep- Visit Market Fuel charges IS Bu Expensen 100,000/-,SRV Dep - CE5 ME220 Expenses</t>
  </si>
  <si>
    <t>SRV Dep-go to Customer Job Site ,Unit Department- Chan Nyein Aung go to Pyin Oo Lwin,Pyae Phyo Oo go to Sagaing, Kyaw Lin Thu go to Kyauk Se,Mann Bahar Doo go to Moe Mate,Mabain and Nant San ,S'part Dep - Kyauk Sae,Wae Paung,Kyi Tauk Pauk</t>
  </si>
  <si>
    <t xml:space="preserve">Finance Department - UPS Reapir </t>
  </si>
  <si>
    <t xml:space="preserve">Admin Department -Feb'2025 SSB   Manpower </t>
  </si>
  <si>
    <t xml:space="preserve">Office Meter for Feb'25  (1,000,000) + Industrial yards for Feb'25  </t>
  </si>
  <si>
    <t>Car License (7G/2429)</t>
  </si>
  <si>
    <t>SER Head,LWN,KTH,UNW (1)</t>
  </si>
  <si>
    <t>5C/9727(Regular Maintain) - 50,000/- ,2R/9572 Repair Crown MMK 2,000,000/-,</t>
  </si>
  <si>
    <t>Showroom Rental Chgs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</si>
</sst>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b/>
      <sz val="10"/>
      <color theme="1"/>
      <name val="Arial"/>
      <family val="2"/>
    </font>
    <font>
      <sz val="10"/>
      <name val="Arial"/>
      <family val="2"/>
    </font>
    <font>
      <sz val="10"/>
      <name val="Arial"/>
      <family val="2"/>
    </font>
    <font>
      <b/>
      <sz val="11"/>
      <color rgb="FFFF0000"/>
      <name val="Calibri"/>
      <family val="2"/>
      <scheme val="minor"/>
    </font>
    <font>
      <b/>
      <sz val="14"/>
      <color theme="1"/>
      <name val="Arial"/>
      <family val="2"/>
    </font>
    <font>
      <i/>
      <sz val="10"/>
      <color theme="1"/>
      <name val="Arial"/>
      <family val="2"/>
    </font>
    <font>
      <sz val="12"/>
      <color theme="1"/>
      <name val="Arial"/>
      <family val="2"/>
    </font>
    <font>
      <sz val="12"/>
      <name val="Arial"/>
      <family val="2"/>
    </font>
    <font>
      <b/>
      <sz val="16"/>
      <color theme="1"/>
      <name val="Arial"/>
      <family val="2"/>
    </font>
    <font>
      <sz val="10"/>
      <name val="Pyidaungsu"/>
      <family val="2"/>
    </font>
  </fonts>
  <fills count="5">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s>
  <borders count="11">
    <border>
      <left/>
      <right/>
      <top/>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style="double">
        <color auto="1"/>
      </left>
      <right style="thin">
        <color indexed="64"/>
      </right>
      <top style="thin">
        <color indexed="64"/>
      </top>
      <bottom/>
      <diagonal/>
    </border>
    <border>
      <left style="thin">
        <color indexed="64"/>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auto="1"/>
      </right>
      <top style="thin">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1"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43" fontId="6" fillId="0" borderId="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0" fontId="3" fillId="0" borderId="0"/>
  </cellStyleXfs>
  <cellXfs count="81">
    <xf numFmtId="0" fontId="0" fillId="0" borderId="0" xfId="0"/>
    <xf numFmtId="0" fontId="2" fillId="0" borderId="0" xfId="0" applyFont="1" applyFill="1"/>
    <xf numFmtId="0" fontId="4" fillId="0" borderId="0" xfId="0" applyFont="1" applyAlignment="1">
      <alignment vertical="center"/>
    </xf>
    <xf numFmtId="0" fontId="2" fillId="0" borderId="0" xfId="0" applyFont="1"/>
    <xf numFmtId="0" fontId="0" fillId="0" borderId="0" xfId="0" applyFont="1"/>
    <xf numFmtId="0" fontId="4" fillId="0" borderId="0" xfId="0" applyFont="1"/>
    <xf numFmtId="0" fontId="4" fillId="0" borderId="0" xfId="0" applyFont="1" applyFill="1"/>
    <xf numFmtId="0" fontId="0" fillId="0" borderId="0" xfId="0" applyFont="1" applyFill="1"/>
    <xf numFmtId="0" fontId="2" fillId="0" borderId="3" xfId="0" applyFont="1" applyBorder="1" applyAlignment="1">
      <alignment vertical="center" wrapText="1"/>
    </xf>
    <xf numFmtId="0" fontId="2" fillId="0" borderId="8" xfId="0" applyFont="1" applyBorder="1" applyAlignment="1">
      <alignment vertical="center" wrapText="1"/>
    </xf>
    <xf numFmtId="164" fontId="2" fillId="0" borderId="9" xfId="10" applyNumberFormat="1" applyFont="1" applyFill="1" applyBorder="1" applyAlignment="1">
      <alignment vertical="center"/>
    </xf>
    <xf numFmtId="164" fontId="2" fillId="0" borderId="3" xfId="10" applyNumberFormat="1" applyFont="1" applyFill="1" applyBorder="1" applyAlignment="1">
      <alignment vertical="center"/>
    </xf>
    <xf numFmtId="164" fontId="2" fillId="0" borderId="3" xfId="0" applyNumberFormat="1" applyFont="1" applyBorder="1" applyAlignment="1">
      <alignment horizontal="center" vertical="center" wrapText="1"/>
    </xf>
    <xf numFmtId="0" fontId="0" fillId="0" borderId="0" xfId="0" applyFont="1" applyAlignment="1">
      <alignment vertical="center"/>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5" fillId="0" borderId="4" xfId="0" applyFont="1" applyFill="1" applyBorder="1" applyAlignment="1">
      <alignment vertical="center" wrapText="1"/>
    </xf>
    <xf numFmtId="0" fontId="0" fillId="0" borderId="0" xfId="0" applyFont="1" applyFill="1" applyAlignment="1">
      <alignment vertical="center"/>
    </xf>
    <xf numFmtId="0" fontId="2" fillId="0" borderId="4" xfId="0" applyFont="1" applyBorder="1" applyAlignment="1">
      <alignment vertical="center" wrapText="1"/>
    </xf>
    <xf numFmtId="164" fontId="2" fillId="0" borderId="0" xfId="0" applyNumberFormat="1" applyFont="1" applyFill="1"/>
    <xf numFmtId="9" fontId="2" fillId="0" borderId="0" xfId="1" applyFont="1"/>
    <xf numFmtId="0" fontId="4" fillId="0" borderId="0" xfId="0" applyFont="1" applyAlignment="1">
      <alignment horizontal="center" vertical="center"/>
    </xf>
    <xf numFmtId="0" fontId="2" fillId="0" borderId="0" xfId="0" applyFont="1" applyFill="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xf>
    <xf numFmtId="0" fontId="2" fillId="2" borderId="0" xfId="0" applyFont="1" applyFill="1"/>
    <xf numFmtId="164" fontId="2" fillId="0" borderId="3" xfId="10" applyNumberFormat="1" applyFont="1" applyFill="1" applyBorder="1" applyAlignment="1">
      <alignment horizontal="center" vertical="center"/>
    </xf>
    <xf numFmtId="164" fontId="2" fillId="0" borderId="3" xfId="10" applyNumberFormat="1" applyFont="1" applyFill="1" applyBorder="1" applyAlignment="1">
      <alignment horizontal="center" vertical="center" wrapText="1"/>
    </xf>
    <xf numFmtId="164" fontId="7" fillId="0" borderId="0" xfId="0" applyNumberFormat="1" applyFont="1" applyAlignment="1">
      <alignment vertical="center"/>
    </xf>
    <xf numFmtId="0" fontId="0" fillId="0" borderId="0" xfId="0" applyAlignment="1">
      <alignment wrapText="1"/>
    </xf>
    <xf numFmtId="0" fontId="4" fillId="0" borderId="7" xfId="0" applyFont="1" applyBorder="1" applyAlignment="1">
      <alignment horizontal="center" vertical="center"/>
    </xf>
    <xf numFmtId="0" fontId="4" fillId="0" borderId="3" xfId="0" applyFont="1" applyBorder="1" applyAlignment="1">
      <alignment horizontal="center"/>
    </xf>
    <xf numFmtId="0" fontId="5" fillId="0" borderId="10" xfId="0" applyFont="1" applyFill="1" applyBorder="1" applyAlignment="1">
      <alignment horizontal="left" vertical="center" wrapText="1"/>
    </xf>
    <xf numFmtId="164" fontId="2"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2" fillId="0" borderId="0" xfId="0" applyFont="1" applyAlignment="1">
      <alignment wrapText="1"/>
    </xf>
    <xf numFmtId="164" fontId="10" fillId="0" borderId="2" xfId="10" applyNumberFormat="1" applyFont="1" applyFill="1" applyBorder="1" applyAlignment="1">
      <alignment vertical="center"/>
    </xf>
    <xf numFmtId="164" fontId="10" fillId="0" borderId="9" xfId="10" applyNumberFormat="1" applyFont="1" applyFill="1" applyBorder="1" applyAlignment="1">
      <alignment vertical="center"/>
    </xf>
    <xf numFmtId="164" fontId="10" fillId="0" borderId="3" xfId="10" applyNumberFormat="1" applyFont="1" applyFill="1" applyBorder="1" applyAlignment="1">
      <alignment vertical="center"/>
    </xf>
    <xf numFmtId="164" fontId="12" fillId="3" borderId="3" xfId="0" applyNumberFormat="1" applyFont="1" applyFill="1" applyBorder="1"/>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164" fontId="8" fillId="4" borderId="6" xfId="0" applyNumberFormat="1" applyFont="1" applyFill="1" applyBorder="1" applyAlignment="1">
      <alignment vertical="center"/>
    </xf>
    <xf numFmtId="164" fontId="8" fillId="4" borderId="3" xfId="0" applyNumberFormat="1" applyFont="1" applyFill="1" applyBorder="1" applyAlignment="1">
      <alignment horizontal="center" vertical="center" wrapText="1"/>
    </xf>
    <xf numFmtId="0" fontId="0" fillId="0" borderId="3" xfId="0" applyFont="1" applyFill="1" applyBorder="1" applyAlignment="1">
      <alignment vertical="center"/>
    </xf>
    <xf numFmtId="0" fontId="13" fillId="0" borderId="4" xfId="0" applyFont="1" applyFill="1" applyBorder="1" applyAlignment="1">
      <alignment vertical="center" wrapText="1"/>
    </xf>
    <xf numFmtId="164" fontId="10" fillId="0" borderId="3" xfId="0" applyNumberFormat="1" applyFont="1" applyFill="1" applyBorder="1" applyAlignment="1">
      <alignment horizontal="center" vertical="center" wrapText="1"/>
    </xf>
    <xf numFmtId="0" fontId="2" fillId="0" borderId="0" xfId="0" applyFont="1" applyFill="1" applyAlignment="1">
      <alignment wrapText="1"/>
    </xf>
    <xf numFmtId="0" fontId="9" fillId="0" borderId="3" xfId="0" applyFont="1" applyFill="1" applyBorder="1" applyAlignment="1">
      <alignment vertical="center" wrapText="1"/>
    </xf>
    <xf numFmtId="0" fontId="2" fillId="0" borderId="1" xfId="0" applyFont="1" applyFill="1" applyBorder="1" applyAlignment="1">
      <alignment vertical="center" wrapText="1"/>
    </xf>
    <xf numFmtId="164" fontId="8" fillId="4" borderId="2" xfId="10" applyNumberFormat="1" applyFont="1" applyFill="1" applyBorder="1" applyAlignment="1">
      <alignment vertical="center"/>
    </xf>
    <xf numFmtId="0" fontId="5" fillId="4" borderId="4" xfId="0" applyFont="1" applyFill="1" applyBorder="1" applyAlignment="1">
      <alignment vertical="center" wrapText="1"/>
    </xf>
    <xf numFmtId="164" fontId="2" fillId="2" borderId="9" xfId="10" applyNumberFormat="1" applyFont="1" applyFill="1" applyBorder="1" applyAlignment="1">
      <alignment vertical="center"/>
    </xf>
    <xf numFmtId="0" fontId="5" fillId="2" borderId="10"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vertical="center" wrapText="1"/>
    </xf>
    <xf numFmtId="164" fontId="10" fillId="0" borderId="2" xfId="1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1" fillId="0" borderId="3" xfId="10" applyNumberFormat="1" applyFont="1" applyFill="1" applyBorder="1" applyAlignment="1">
      <alignment vertical="center"/>
    </xf>
    <xf numFmtId="0" fontId="0" fillId="4" borderId="0" xfId="0" applyFont="1" applyFill="1" applyAlignment="1">
      <alignment vertical="center"/>
    </xf>
    <xf numFmtId="0" fontId="0" fillId="2" borderId="0" xfId="0" applyFont="1" applyFill="1" applyAlignment="1">
      <alignment vertical="center"/>
    </xf>
    <xf numFmtId="164" fontId="0" fillId="0" borderId="0" xfId="10" applyNumberFormat="1" applyFont="1" applyFill="1" applyAlignment="1">
      <alignment vertical="center"/>
    </xf>
    <xf numFmtId="164" fontId="4" fillId="4" borderId="6" xfId="0" applyNumberFormat="1" applyFont="1" applyFill="1" applyBorder="1" applyAlignment="1">
      <alignment vertical="center"/>
    </xf>
    <xf numFmtId="164" fontId="8" fillId="3" borderId="3" xfId="0" applyNumberFormat="1" applyFont="1" applyFill="1" applyBorder="1"/>
    <xf numFmtId="0" fontId="2" fillId="0" borderId="0" xfId="0" applyFont="1" applyFill="1" applyAlignment="1">
      <alignment horizontal="center" vertical="center"/>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xf numFmtId="164" fontId="11" fillId="2" borderId="2" xfId="10" applyNumberFormat="1" applyFont="1" applyFill="1" applyBorder="1" applyAlignment="1">
      <alignment vertical="center"/>
    </xf>
    <xf numFmtId="164" fontId="10" fillId="2" borderId="2" xfId="10" applyNumberFormat="1" applyFont="1" applyFill="1" applyBorder="1" applyAlignment="1">
      <alignment vertical="center"/>
    </xf>
    <xf numFmtId="164" fontId="10" fillId="2" borderId="9" xfId="10" applyNumberFormat="1" applyFont="1" applyFill="1" applyBorder="1" applyAlignment="1">
      <alignment vertical="center"/>
    </xf>
    <xf numFmtId="164" fontId="10" fillId="2" borderId="3" xfId="10" applyNumberFormat="1" applyFont="1" applyFill="1" applyBorder="1" applyAlignment="1">
      <alignment vertical="center"/>
    </xf>
    <xf numFmtId="0" fontId="0" fillId="0" borderId="9" xfId="0" applyFont="1" applyFill="1" applyBorder="1" applyAlignment="1">
      <alignment vertical="center"/>
    </xf>
  </cellXfs>
  <cellStyles count="16">
    <cellStyle name="Comma" xfId="10" builtinId="3"/>
    <cellStyle name="Comma 2" xfId="5" xr:uid="{00000000-0005-0000-0000-000001000000}"/>
    <cellStyle name="Comma 2 2" xfId="3" xr:uid="{00000000-0005-0000-0000-000002000000}"/>
    <cellStyle name="Comma 2 2 2" xfId="13" xr:uid="{00000000-0005-0000-0000-000003000000}"/>
    <cellStyle name="Comma 3" xfId="6" xr:uid="{00000000-0005-0000-0000-000004000000}"/>
    <cellStyle name="Comma 3 2" xfId="14" xr:uid="{00000000-0005-0000-0000-000005000000}"/>
    <cellStyle name="Comma 4" xfId="11" xr:uid="{00000000-0005-0000-0000-000006000000}"/>
    <cellStyle name="Normal" xfId="0" builtinId="0"/>
    <cellStyle name="Normal 2" xfId="7" xr:uid="{00000000-0005-0000-0000-000008000000}"/>
    <cellStyle name="Normal 2 2" xfId="2" xr:uid="{00000000-0005-0000-0000-000009000000}"/>
    <cellStyle name="Normal 2 2 2" xfId="15" xr:uid="{00000000-0005-0000-0000-00000A000000}"/>
    <cellStyle name="Normal 4" xfId="8" xr:uid="{00000000-0005-0000-0000-00000B000000}"/>
    <cellStyle name="Normal 4 2" xfId="12" xr:uid="{00000000-0005-0000-0000-00000C000000}"/>
    <cellStyle name="Percent" xfId="1" builtinId="5"/>
    <cellStyle name="Percent 2" xfId="9" xr:uid="{00000000-0005-0000-0000-00000E000000}"/>
    <cellStyle name="Percent 2 2" xfId="4" xr:uid="{00000000-0005-0000-0000-00000F000000}"/>
  </cellStyles>
  <dxfs count="0"/>
  <tableStyles count="0" defaultTableStyle="TableStyleMedium2" defaultPivotStyle="PivotStyleLight16"/>
  <colors>
    <mruColors>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4"/>
  <sheetViews>
    <sheetView zoomScale="96" zoomScaleNormal="96" workbookViewId="0">
      <pane xSplit="1" ySplit="3" topLeftCell="B23" activePane="bottomRight" state="frozen"/>
      <selection pane="topRight" activeCell="B1" sqref="B1"/>
      <selection pane="bottomLeft" activeCell="A4" sqref="A4"/>
      <selection pane="bottomRight" activeCell="I31" sqref="I31"/>
    </sheetView>
  </sheetViews>
  <sheetFormatPr defaultRowHeight="15" x14ac:dyDescent="0.25"/>
  <cols>
    <col min="1" max="1" width="38.7109375" style="3" customWidth="1"/>
    <col min="2" max="2" width="29" style="3" customWidth="1"/>
    <col min="3" max="3" width="15" style="1" customWidth="1"/>
    <col min="4" max="4" width="15.28515625" style="1" customWidth="1"/>
    <col min="5" max="5" width="14.7109375" style="1" customWidth="1"/>
    <col min="6" max="6" width="12.42578125" style="1" customWidth="1"/>
    <col min="7" max="7" width="22" style="1" customWidth="1"/>
    <col min="8" max="8" width="21.7109375" style="3" customWidth="1"/>
    <col min="9" max="9" width="52.140625" style="3" customWidth="1"/>
    <col min="10" max="10" width="10" style="4" customWidth="1"/>
    <col min="11" max="11" width="8.28515625" style="4" customWidth="1"/>
    <col min="12" max="12" width="13.42578125" style="4" bestFit="1" customWidth="1"/>
    <col min="13" max="13" width="10.7109375" style="4" bestFit="1" customWidth="1"/>
    <col min="14" max="16384" width="9.140625" style="4"/>
  </cols>
  <sheetData>
    <row r="1" spans="1:9" ht="25.5" customHeight="1" x14ac:dyDescent="0.25">
      <c r="A1" s="2" t="s">
        <v>176</v>
      </c>
      <c r="E1" s="1" t="s">
        <v>24</v>
      </c>
    </row>
    <row r="2" spans="1:9" ht="25.5" customHeight="1" x14ac:dyDescent="0.25">
      <c r="A2" s="2" t="s">
        <v>0</v>
      </c>
      <c r="B2" s="5"/>
      <c r="C2" s="6"/>
      <c r="D2" s="6"/>
      <c r="E2" s="6"/>
      <c r="F2" s="6"/>
      <c r="I2" s="5"/>
    </row>
    <row r="3" spans="1:9" s="7" customFormat="1" ht="42.75" customHeight="1" x14ac:dyDescent="0.25">
      <c r="A3" s="35" t="s">
        <v>1</v>
      </c>
      <c r="B3" s="36" t="s">
        <v>25</v>
      </c>
      <c r="C3" s="35" t="s">
        <v>26</v>
      </c>
      <c r="D3" s="35" t="s">
        <v>27</v>
      </c>
      <c r="E3" s="35" t="s">
        <v>28</v>
      </c>
      <c r="F3" s="35" t="s">
        <v>29</v>
      </c>
      <c r="G3" s="60" t="s">
        <v>30</v>
      </c>
      <c r="H3" s="37" t="s">
        <v>31</v>
      </c>
      <c r="I3" s="36" t="s">
        <v>32</v>
      </c>
    </row>
    <row r="4" spans="1:9" s="17" customFormat="1" ht="59.25" customHeight="1" x14ac:dyDescent="0.25">
      <c r="A4" s="14" t="s">
        <v>3</v>
      </c>
      <c r="B4" s="15" t="s">
        <v>33</v>
      </c>
      <c r="C4" s="39"/>
      <c r="D4" s="40"/>
      <c r="E4" s="40"/>
      <c r="F4" s="40"/>
      <c r="G4" s="79">
        <v>1800000</v>
      </c>
      <c r="H4" s="49">
        <f>SUM(C4:G4)</f>
        <v>1800000</v>
      </c>
      <c r="I4" s="16" t="s">
        <v>170</v>
      </c>
    </row>
    <row r="5" spans="1:9" s="17" customFormat="1" ht="43.5" customHeight="1" x14ac:dyDescent="0.25">
      <c r="A5" s="14" t="s">
        <v>83</v>
      </c>
      <c r="B5" s="15" t="s">
        <v>84</v>
      </c>
      <c r="C5" s="39"/>
      <c r="D5" s="40"/>
      <c r="E5" s="40"/>
      <c r="F5" s="40"/>
      <c r="G5" s="79">
        <v>50000</v>
      </c>
      <c r="H5" s="49">
        <f t="shared" ref="H5:H26" si="0">SUM(C5:G5)</f>
        <v>50000</v>
      </c>
      <c r="I5" s="16" t="s">
        <v>183</v>
      </c>
    </row>
    <row r="6" spans="1:9" s="17" customFormat="1" ht="72.75" customHeight="1" x14ac:dyDescent="0.25">
      <c r="A6" s="14" t="s">
        <v>4</v>
      </c>
      <c r="B6" s="15" t="s">
        <v>34</v>
      </c>
      <c r="C6" s="39"/>
      <c r="D6" s="39"/>
      <c r="E6" s="40"/>
      <c r="F6" s="40"/>
      <c r="G6" s="79">
        <f>2050000+60000</f>
        <v>2110000</v>
      </c>
      <c r="H6" s="49">
        <f t="shared" si="0"/>
        <v>2110000</v>
      </c>
      <c r="I6" s="16" t="s">
        <v>184</v>
      </c>
    </row>
    <row r="7" spans="1:9" s="17" customFormat="1" ht="60.75" customHeight="1" x14ac:dyDescent="0.25">
      <c r="A7" s="14" t="s">
        <v>14</v>
      </c>
      <c r="B7" s="15" t="s">
        <v>149</v>
      </c>
      <c r="C7" s="39"/>
      <c r="D7" s="40">
        <v>200000</v>
      </c>
      <c r="E7" s="40"/>
      <c r="F7" s="40"/>
      <c r="G7" s="41"/>
      <c r="H7" s="49">
        <f t="shared" si="0"/>
        <v>200000</v>
      </c>
      <c r="I7" s="16" t="s">
        <v>166</v>
      </c>
    </row>
    <row r="8" spans="1:9" s="17" customFormat="1" ht="42" customHeight="1" x14ac:dyDescent="0.25">
      <c r="A8" s="14" t="s">
        <v>6</v>
      </c>
      <c r="B8" s="15" t="s">
        <v>36</v>
      </c>
      <c r="C8" s="39"/>
      <c r="D8" s="40"/>
      <c r="E8" s="40"/>
      <c r="F8" s="40"/>
      <c r="G8" s="79">
        <v>500300</v>
      </c>
      <c r="H8" s="49">
        <f t="shared" si="0"/>
        <v>500300</v>
      </c>
      <c r="I8" s="16" t="s">
        <v>171</v>
      </c>
    </row>
    <row r="9" spans="1:9" s="17" customFormat="1" ht="53.25" customHeight="1" x14ac:dyDescent="0.25">
      <c r="A9" s="14" t="s">
        <v>122</v>
      </c>
      <c r="B9" s="59" t="s">
        <v>164</v>
      </c>
      <c r="C9" s="59"/>
      <c r="D9" s="40"/>
      <c r="E9" s="40"/>
      <c r="F9" s="40"/>
      <c r="G9" s="41"/>
      <c r="H9" s="49">
        <f t="shared" si="0"/>
        <v>0</v>
      </c>
      <c r="I9" s="16"/>
    </row>
    <row r="10" spans="1:9" s="17" customFormat="1" ht="58.5" customHeight="1" x14ac:dyDescent="0.25">
      <c r="A10" s="14" t="s">
        <v>9</v>
      </c>
      <c r="B10" s="15" t="s">
        <v>37</v>
      </c>
      <c r="C10" s="47"/>
      <c r="D10" s="40"/>
      <c r="E10" s="40"/>
      <c r="F10" s="40"/>
      <c r="G10" s="77">
        <v>1000000</v>
      </c>
      <c r="H10" s="49">
        <f t="shared" si="0"/>
        <v>1000000</v>
      </c>
      <c r="I10" s="16" t="s">
        <v>181</v>
      </c>
    </row>
    <row r="11" spans="1:9" s="17" customFormat="1" ht="58.5" customHeight="1" x14ac:dyDescent="0.25">
      <c r="A11" s="14" t="s">
        <v>90</v>
      </c>
      <c r="B11" s="15"/>
      <c r="C11" s="80"/>
      <c r="D11" s="40"/>
      <c r="E11" s="40"/>
      <c r="F11" s="40"/>
      <c r="G11" s="78">
        <v>132000000</v>
      </c>
      <c r="H11" s="49">
        <f t="shared" si="0"/>
        <v>132000000</v>
      </c>
      <c r="I11" s="16" t="s">
        <v>185</v>
      </c>
    </row>
    <row r="12" spans="1:9" s="17" customFormat="1" ht="72.75" customHeight="1" x14ac:dyDescent="0.25">
      <c r="A12" s="14" t="s">
        <v>10</v>
      </c>
      <c r="B12" s="15" t="s">
        <v>38</v>
      </c>
      <c r="C12" s="39"/>
      <c r="D12" s="40"/>
      <c r="E12" s="40"/>
      <c r="F12" s="40"/>
      <c r="G12" s="79">
        <v>200000</v>
      </c>
      <c r="H12" s="49">
        <f t="shared" si="0"/>
        <v>200000</v>
      </c>
      <c r="I12" s="16" t="s">
        <v>174</v>
      </c>
    </row>
    <row r="13" spans="1:9" s="17" customFormat="1" ht="51" customHeight="1" x14ac:dyDescent="0.2">
      <c r="A13" s="50" t="s">
        <v>7</v>
      </c>
      <c r="B13" s="15" t="s">
        <v>150</v>
      </c>
      <c r="C13" s="39"/>
      <c r="D13" s="40"/>
      <c r="E13" s="40"/>
      <c r="F13" s="40"/>
      <c r="G13" s="61"/>
      <c r="H13" s="49">
        <f t="shared" si="0"/>
        <v>0</v>
      </c>
      <c r="I13" s="16" t="s">
        <v>167</v>
      </c>
    </row>
    <row r="14" spans="1:9" s="17" customFormat="1" ht="126.75" customHeight="1" x14ac:dyDescent="0.25">
      <c r="A14" s="14" t="s">
        <v>12</v>
      </c>
      <c r="B14" s="15" t="s">
        <v>39</v>
      </c>
      <c r="C14" s="39">
        <v>2500000</v>
      </c>
      <c r="D14" s="40">
        <v>2350000</v>
      </c>
      <c r="E14" s="40">
        <v>500000</v>
      </c>
      <c r="F14" s="40"/>
      <c r="G14" s="41"/>
      <c r="H14" s="49">
        <f t="shared" si="0"/>
        <v>5350000</v>
      </c>
      <c r="I14" s="16" t="s">
        <v>178</v>
      </c>
    </row>
    <row r="15" spans="1:9" s="17" customFormat="1" ht="44.25" customHeight="1" x14ac:dyDescent="0.25">
      <c r="A15" s="51" t="s">
        <v>13</v>
      </c>
      <c r="B15" s="15" t="s">
        <v>40</v>
      </c>
      <c r="C15" s="39"/>
      <c r="D15" s="40">
        <v>500000</v>
      </c>
      <c r="E15" s="40">
        <v>500000</v>
      </c>
      <c r="F15" s="40"/>
      <c r="G15" s="41"/>
      <c r="H15" s="49">
        <f t="shared" si="0"/>
        <v>1000000</v>
      </c>
      <c r="I15" s="16" t="s">
        <v>165</v>
      </c>
    </row>
    <row r="16" spans="1:9" s="17" customFormat="1" ht="33" customHeight="1" x14ac:dyDescent="0.25">
      <c r="A16" s="14" t="s">
        <v>5</v>
      </c>
      <c r="B16" s="15" t="s">
        <v>152</v>
      </c>
      <c r="C16" s="39"/>
      <c r="D16" s="40"/>
      <c r="E16" s="40"/>
      <c r="F16" s="40"/>
      <c r="G16" s="79">
        <v>200000</v>
      </c>
      <c r="H16" s="49">
        <f t="shared" si="0"/>
        <v>200000</v>
      </c>
      <c r="I16" s="16" t="s">
        <v>182</v>
      </c>
    </row>
    <row r="17" spans="1:13" s="17" customFormat="1" ht="63.75" x14ac:dyDescent="0.25">
      <c r="A17" s="14" t="s">
        <v>15</v>
      </c>
      <c r="B17" s="15" t="s">
        <v>160</v>
      </c>
      <c r="C17" s="39"/>
      <c r="D17" s="39"/>
      <c r="E17" s="40"/>
      <c r="F17" s="40"/>
      <c r="G17" s="39">
        <v>1500000</v>
      </c>
      <c r="H17" s="49">
        <f t="shared" si="0"/>
        <v>1500000</v>
      </c>
      <c r="I17" s="16" t="s">
        <v>169</v>
      </c>
      <c r="K17" s="17">
        <v>556000</v>
      </c>
      <c r="L17" s="17">
        <v>70000</v>
      </c>
    </row>
    <row r="18" spans="1:13" s="17" customFormat="1" ht="69.75" customHeight="1" x14ac:dyDescent="0.25">
      <c r="A18" s="14" t="s">
        <v>8</v>
      </c>
      <c r="B18" s="15" t="s">
        <v>153</v>
      </c>
      <c r="C18" s="39"/>
      <c r="D18" s="40"/>
      <c r="E18" s="40"/>
      <c r="F18" s="40"/>
      <c r="G18" s="79">
        <v>350000</v>
      </c>
      <c r="H18" s="49">
        <f t="shared" si="0"/>
        <v>350000</v>
      </c>
      <c r="I18" s="16" t="s">
        <v>172</v>
      </c>
    </row>
    <row r="19" spans="1:13" s="17" customFormat="1" ht="39.75" customHeight="1" x14ac:dyDescent="0.25">
      <c r="A19" s="14" t="s">
        <v>16</v>
      </c>
      <c r="B19" s="15" t="s">
        <v>42</v>
      </c>
      <c r="C19" s="39"/>
      <c r="D19" s="39"/>
      <c r="E19" s="39"/>
      <c r="F19" s="39"/>
      <c r="G19" s="76">
        <v>548000</v>
      </c>
      <c r="H19" s="49">
        <f t="shared" si="0"/>
        <v>548000</v>
      </c>
      <c r="I19" s="16" t="s">
        <v>180</v>
      </c>
    </row>
    <row r="20" spans="1:13" s="17" customFormat="1" ht="39.75" customHeight="1" x14ac:dyDescent="0.25">
      <c r="A20" s="14" t="s">
        <v>61</v>
      </c>
      <c r="B20" s="15" t="s">
        <v>62</v>
      </c>
      <c r="C20" s="39"/>
      <c r="D20" s="40"/>
      <c r="E20" s="40"/>
      <c r="F20" s="40">
        <v>150000</v>
      </c>
      <c r="G20" s="40"/>
      <c r="H20" s="49">
        <f t="shared" si="0"/>
        <v>150000</v>
      </c>
      <c r="I20" s="16" t="s">
        <v>159</v>
      </c>
    </row>
    <row r="21" spans="1:13" s="17" customFormat="1" ht="34.5" customHeight="1" x14ac:dyDescent="0.25">
      <c r="A21" s="14" t="s">
        <v>18</v>
      </c>
      <c r="B21" s="15" t="s">
        <v>151</v>
      </c>
      <c r="C21" s="39"/>
      <c r="D21" s="40"/>
      <c r="E21" s="40"/>
      <c r="F21" s="40"/>
      <c r="G21" s="41"/>
      <c r="H21" s="49">
        <f t="shared" si="0"/>
        <v>0</v>
      </c>
      <c r="I21" s="16"/>
    </row>
    <row r="22" spans="1:13" s="17" customFormat="1" ht="33" customHeight="1" x14ac:dyDescent="0.25">
      <c r="A22" s="52" t="s">
        <v>104</v>
      </c>
      <c r="B22" s="15" t="s">
        <v>146</v>
      </c>
      <c r="C22" s="39"/>
      <c r="D22" s="40"/>
      <c r="E22" s="40"/>
      <c r="F22" s="40"/>
      <c r="G22" s="40"/>
      <c r="H22" s="49">
        <f t="shared" si="0"/>
        <v>0</v>
      </c>
      <c r="I22" s="16"/>
    </row>
    <row r="23" spans="1:13" s="17" customFormat="1" ht="33" customHeight="1" x14ac:dyDescent="0.25">
      <c r="A23" s="52" t="s">
        <v>88</v>
      </c>
      <c r="B23" s="15" t="s">
        <v>155</v>
      </c>
      <c r="C23" s="39"/>
      <c r="D23" s="40">
        <v>100000</v>
      </c>
      <c r="E23" s="40"/>
      <c r="F23" s="40">
        <v>70000</v>
      </c>
      <c r="G23" s="78">
        <f>402000+600000</f>
        <v>1002000</v>
      </c>
      <c r="H23" s="49">
        <f t="shared" si="0"/>
        <v>1172000</v>
      </c>
      <c r="I23" s="48" t="s">
        <v>173</v>
      </c>
    </row>
    <row r="24" spans="1:13" s="17" customFormat="1" ht="25.5" x14ac:dyDescent="0.25">
      <c r="A24" s="52" t="s">
        <v>78</v>
      </c>
      <c r="B24" s="15" t="s">
        <v>154</v>
      </c>
      <c r="C24" s="39"/>
      <c r="D24" s="40"/>
      <c r="E24" s="40"/>
      <c r="F24" s="40"/>
      <c r="G24" s="40"/>
      <c r="H24" s="49">
        <f t="shared" si="0"/>
        <v>0</v>
      </c>
      <c r="I24" s="16"/>
    </row>
    <row r="25" spans="1:13" s="17" customFormat="1" ht="25.5" x14ac:dyDescent="0.25">
      <c r="A25" s="52" t="s">
        <v>114</v>
      </c>
      <c r="B25" s="15" t="s">
        <v>162</v>
      </c>
      <c r="C25" s="39"/>
      <c r="D25" s="40"/>
      <c r="E25" s="40"/>
      <c r="F25" s="40">
        <v>50000</v>
      </c>
      <c r="G25" s="40"/>
      <c r="H25" s="49">
        <f t="shared" si="0"/>
        <v>50000</v>
      </c>
      <c r="I25" s="16" t="s">
        <v>179</v>
      </c>
    </row>
    <row r="26" spans="1:13" s="17" customFormat="1" ht="58.5" customHeight="1" x14ac:dyDescent="0.25">
      <c r="A26" s="52" t="s">
        <v>117</v>
      </c>
      <c r="B26" s="15" t="s">
        <v>147</v>
      </c>
      <c r="C26" s="39"/>
      <c r="D26" s="40"/>
      <c r="E26" s="40"/>
      <c r="F26" s="40"/>
      <c r="G26" s="78">
        <v>200000</v>
      </c>
      <c r="H26" s="49">
        <f t="shared" si="0"/>
        <v>200000</v>
      </c>
      <c r="I26" s="16" t="s">
        <v>168</v>
      </c>
      <c r="L26" s="64">
        <v>8657300</v>
      </c>
      <c r="M26" s="64">
        <v>70000</v>
      </c>
    </row>
    <row r="27" spans="1:13" s="62" customFormat="1" ht="39.75" customHeight="1" x14ac:dyDescent="0.25">
      <c r="A27" s="68" t="s">
        <v>19</v>
      </c>
      <c r="B27" s="69"/>
      <c r="C27" s="53">
        <f>SUM(C4:C26)</f>
        <v>2500000</v>
      </c>
      <c r="D27" s="53">
        <f>SUM(D4:D26)</f>
        <v>3150000</v>
      </c>
      <c r="E27" s="53">
        <f>SUM(E4:E26)</f>
        <v>1000000</v>
      </c>
      <c r="F27" s="53">
        <f>SUM(F4:F26)</f>
        <v>270000</v>
      </c>
      <c r="G27" s="53">
        <f>SUM(G4:G26)</f>
        <v>141460300</v>
      </c>
      <c r="H27" s="46">
        <f>SUM(C27:G27)</f>
        <v>148380300</v>
      </c>
      <c r="I27" s="54"/>
    </row>
    <row r="28" spans="1:13" s="63" customFormat="1" ht="26.25" customHeight="1" x14ac:dyDescent="0.25">
      <c r="A28" s="72" t="s">
        <v>43</v>
      </c>
      <c r="B28" s="73"/>
      <c r="C28" s="55"/>
      <c r="D28" s="55"/>
      <c r="E28" s="55"/>
      <c r="F28" s="55"/>
      <c r="G28" s="55"/>
      <c r="H28" s="34"/>
      <c r="I28" s="56"/>
    </row>
    <row r="29" spans="1:13" ht="45" customHeight="1" x14ac:dyDescent="0.25">
      <c r="A29" s="38" t="s">
        <v>13</v>
      </c>
      <c r="B29" s="9" t="s">
        <v>40</v>
      </c>
      <c r="C29" s="27"/>
      <c r="D29" s="27"/>
      <c r="E29" s="27"/>
      <c r="F29" s="27"/>
      <c r="G29" s="28"/>
      <c r="H29" s="12">
        <f>SUM(C29:G29)</f>
        <v>0</v>
      </c>
      <c r="I29" s="33"/>
    </row>
    <row r="30" spans="1:13" s="17" customFormat="1" ht="37.5" customHeight="1" x14ac:dyDescent="0.25">
      <c r="A30" s="14" t="s">
        <v>3</v>
      </c>
      <c r="B30" s="57" t="s">
        <v>156</v>
      </c>
      <c r="C30" s="10">
        <v>850000</v>
      </c>
      <c r="D30" s="10">
        <v>100000</v>
      </c>
      <c r="E30" s="10"/>
      <c r="F30" s="10"/>
      <c r="G30" s="11"/>
      <c r="H30" s="12">
        <f t="shared" ref="H30:H31" si="1">SUM(C30:G30)</f>
        <v>950000</v>
      </c>
      <c r="I30" s="58" t="s">
        <v>177</v>
      </c>
    </row>
    <row r="31" spans="1:13" s="17" customFormat="1" ht="37.5" customHeight="1" x14ac:dyDescent="0.25">
      <c r="A31" s="14" t="s">
        <v>14</v>
      </c>
      <c r="B31" s="58" t="s">
        <v>163</v>
      </c>
      <c r="C31" s="10"/>
      <c r="D31" s="10"/>
      <c r="E31" s="10"/>
      <c r="F31" s="10"/>
      <c r="G31" s="11"/>
      <c r="H31" s="12">
        <f t="shared" si="1"/>
        <v>0</v>
      </c>
      <c r="I31" s="58"/>
    </row>
    <row r="32" spans="1:13" s="13" customFormat="1" ht="32.25" customHeight="1" x14ac:dyDescent="0.25">
      <c r="A32" s="8" t="s">
        <v>104</v>
      </c>
      <c r="B32" s="18" t="s">
        <v>161</v>
      </c>
      <c r="C32" s="10"/>
      <c r="D32" s="10"/>
      <c r="E32" s="10"/>
      <c r="F32" s="10"/>
      <c r="G32" s="11"/>
      <c r="H32" s="12">
        <f t="shared" ref="H32" si="2">SUM(C32:G32)</f>
        <v>0</v>
      </c>
      <c r="I32" s="18"/>
    </row>
    <row r="33" spans="1:10" s="13" customFormat="1" ht="39.75" customHeight="1" x14ac:dyDescent="0.25">
      <c r="A33" s="43" t="s">
        <v>19</v>
      </c>
      <c r="B33" s="44"/>
      <c r="C33" s="65">
        <f>SUM(C29:C32)</f>
        <v>850000</v>
      </c>
      <c r="D33" s="65">
        <f t="shared" ref="D33:G33" si="3">SUM(D29:D32)</f>
        <v>100000</v>
      </c>
      <c r="E33" s="65">
        <f t="shared" si="3"/>
        <v>0</v>
      </c>
      <c r="F33" s="65">
        <f t="shared" si="3"/>
        <v>0</v>
      </c>
      <c r="G33" s="45">
        <f t="shared" si="3"/>
        <v>0</v>
      </c>
      <c r="H33" s="45">
        <f>SUM(H29:H32)</f>
        <v>950000</v>
      </c>
      <c r="I33" s="31"/>
      <c r="J33" s="29"/>
    </row>
    <row r="34" spans="1:10" ht="36.75" customHeight="1" x14ac:dyDescent="0.3">
      <c r="A34" s="74" t="s">
        <v>148</v>
      </c>
      <c r="B34" s="75"/>
      <c r="C34" s="66">
        <f>C27+C33</f>
        <v>3350000</v>
      </c>
      <c r="D34" s="66">
        <f t="shared" ref="D34:G34" si="4">D27+D33</f>
        <v>3250000</v>
      </c>
      <c r="E34" s="66">
        <f t="shared" si="4"/>
        <v>1000000</v>
      </c>
      <c r="F34" s="66">
        <f t="shared" si="4"/>
        <v>270000</v>
      </c>
      <c r="G34" s="66">
        <f t="shared" si="4"/>
        <v>141460300</v>
      </c>
      <c r="H34" s="42">
        <f>H27+H33</f>
        <v>149330300</v>
      </c>
      <c r="I34" s="32"/>
    </row>
    <row r="35" spans="1:10" x14ac:dyDescent="0.25">
      <c r="A35" s="5"/>
      <c r="B35" s="5"/>
      <c r="C35" s="19"/>
      <c r="D35" s="19"/>
      <c r="E35" s="19"/>
      <c r="F35" s="19"/>
      <c r="G35" s="19"/>
      <c r="H35" s="20"/>
      <c r="I35" s="5"/>
    </row>
    <row r="36" spans="1:10" s="13" customFormat="1" ht="21" customHeight="1" x14ac:dyDescent="0.25">
      <c r="A36" s="2" t="s">
        <v>20</v>
      </c>
      <c r="B36" s="2"/>
      <c r="C36" s="70" t="s">
        <v>44</v>
      </c>
      <c r="D36" s="70"/>
      <c r="E36" s="70"/>
      <c r="F36" s="70"/>
      <c r="G36" s="70"/>
      <c r="H36" s="70"/>
      <c r="I36" s="21" t="s">
        <v>45</v>
      </c>
    </row>
    <row r="37" spans="1:10" s="13" customFormat="1" ht="21" customHeight="1" x14ac:dyDescent="0.25">
      <c r="A37" s="71" t="s">
        <v>157</v>
      </c>
      <c r="B37" s="71"/>
      <c r="C37" s="22"/>
      <c r="D37" s="22"/>
      <c r="E37" s="67" t="s">
        <v>157</v>
      </c>
      <c r="F37" s="67"/>
      <c r="G37" s="22"/>
      <c r="H37" s="23"/>
      <c r="I37" s="24" t="s">
        <v>158</v>
      </c>
    </row>
    <row r="38" spans="1:10" s="13" customFormat="1" ht="21" customHeight="1" x14ac:dyDescent="0.25">
      <c r="A38" s="71" t="s">
        <v>46</v>
      </c>
      <c r="B38" s="71"/>
      <c r="C38" s="22"/>
      <c r="D38" s="22"/>
      <c r="E38" s="67" t="s">
        <v>46</v>
      </c>
      <c r="F38" s="67"/>
      <c r="G38" s="22"/>
      <c r="H38" s="23"/>
      <c r="I38" s="24" t="s">
        <v>21</v>
      </c>
    </row>
    <row r="39" spans="1:10" s="13" customFormat="1" ht="21" customHeight="1" x14ac:dyDescent="0.25">
      <c r="A39" s="23" t="s">
        <v>22</v>
      </c>
      <c r="B39" s="23"/>
      <c r="C39" s="22"/>
      <c r="D39" s="22"/>
      <c r="E39" s="67" t="s">
        <v>22</v>
      </c>
      <c r="F39" s="67"/>
      <c r="G39" s="22"/>
      <c r="H39" s="23"/>
      <c r="I39" s="24" t="s">
        <v>21</v>
      </c>
    </row>
    <row r="40" spans="1:10" s="13" customFormat="1" ht="21" customHeight="1" x14ac:dyDescent="0.25">
      <c r="A40" s="23" t="s">
        <v>23</v>
      </c>
      <c r="B40" s="23"/>
      <c r="C40" s="22"/>
      <c r="D40" s="22"/>
      <c r="E40" s="67" t="s">
        <v>23</v>
      </c>
      <c r="F40" s="67"/>
      <c r="G40" s="22"/>
      <c r="H40" s="23"/>
      <c r="I40" s="24" t="s">
        <v>23</v>
      </c>
    </row>
    <row r="41" spans="1:10" s="13" customFormat="1" ht="17.25" customHeight="1" x14ac:dyDescent="0.25">
      <c r="A41" s="23"/>
      <c r="B41" s="23"/>
      <c r="C41" s="22"/>
      <c r="D41" s="22"/>
      <c r="E41" s="22"/>
      <c r="F41" s="22"/>
      <c r="G41" s="22"/>
      <c r="H41" s="23"/>
      <c r="I41" s="23"/>
    </row>
    <row r="42" spans="1:10" s="13" customFormat="1" ht="17.25" customHeight="1" x14ac:dyDescent="0.25">
      <c r="A42" s="2" t="s">
        <v>47</v>
      </c>
      <c r="B42" s="2"/>
      <c r="C42" s="22"/>
      <c r="D42" s="22"/>
      <c r="E42" s="22"/>
      <c r="F42" s="22"/>
      <c r="G42" s="22"/>
      <c r="H42" s="23"/>
      <c r="I42" s="23"/>
    </row>
    <row r="43" spans="1:10" s="13" customFormat="1" ht="17.25" customHeight="1" x14ac:dyDescent="0.25">
      <c r="A43" s="2" t="s">
        <v>48</v>
      </c>
      <c r="B43" s="23"/>
      <c r="C43" s="22"/>
      <c r="D43" s="22"/>
      <c r="E43" s="22"/>
      <c r="F43" s="22"/>
      <c r="G43" s="22"/>
      <c r="H43" s="23"/>
      <c r="I43" s="23"/>
    </row>
    <row r="51" spans="7:8" x14ac:dyDescent="0.25">
      <c r="H51" s="3">
        <v>61000</v>
      </c>
    </row>
    <row r="52" spans="7:8" x14ac:dyDescent="0.25">
      <c r="H52" s="3">
        <v>500000</v>
      </c>
    </row>
    <row r="53" spans="7:8" x14ac:dyDescent="0.25">
      <c r="H53" s="3">
        <v>50000</v>
      </c>
    </row>
    <row r="54" spans="7:8" x14ac:dyDescent="0.25">
      <c r="G54" s="1" t="s">
        <v>175</v>
      </c>
      <c r="H54" s="3">
        <v>20000</v>
      </c>
    </row>
  </sheetData>
  <autoFilter ref="A3:K34" xr:uid="{71844C1B-97C7-41F9-A7B7-E0C5A007BB40}"/>
  <mergeCells count="10">
    <mergeCell ref="E39:F39"/>
    <mergeCell ref="E40:F40"/>
    <mergeCell ref="A27:B27"/>
    <mergeCell ref="C36:H36"/>
    <mergeCell ref="A37:B37"/>
    <mergeCell ref="E37:F37"/>
    <mergeCell ref="A38:B38"/>
    <mergeCell ref="E38:F38"/>
    <mergeCell ref="A28:B28"/>
    <mergeCell ref="A34:B34"/>
  </mergeCells>
  <pageMargins left="0.7" right="0.45" top="0.5" bottom="0.2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
  <sheetViews>
    <sheetView tabSelected="1" topLeftCell="A28" workbookViewId="0">
      <selection activeCell="M22" sqref="M21:M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59"/>
  <sheetViews>
    <sheetView topLeftCell="A25" workbookViewId="0">
      <selection activeCell="A28" sqref="A28"/>
    </sheetView>
  </sheetViews>
  <sheetFormatPr defaultRowHeight="15" x14ac:dyDescent="0.25"/>
  <cols>
    <col min="1" max="1" width="56.28515625" bestFit="1" customWidth="1"/>
    <col min="2" max="2" width="113" bestFit="1" customWidth="1"/>
  </cols>
  <sheetData>
    <row r="1" spans="1:2" x14ac:dyDescent="0.25">
      <c r="A1" s="25" t="s">
        <v>2</v>
      </c>
      <c r="B1" s="25" t="s">
        <v>49</v>
      </c>
    </row>
    <row r="2" spans="1:2" x14ac:dyDescent="0.25">
      <c r="A2" s="3" t="s">
        <v>50</v>
      </c>
      <c r="B2" t="s">
        <v>51</v>
      </c>
    </row>
    <row r="3" spans="1:2" x14ac:dyDescent="0.25">
      <c r="A3" s="3" t="s">
        <v>52</v>
      </c>
      <c r="B3" t="s">
        <v>53</v>
      </c>
    </row>
    <row r="4" spans="1:2" x14ac:dyDescent="0.25">
      <c r="A4" s="3" t="s">
        <v>54</v>
      </c>
      <c r="B4" t="s">
        <v>55</v>
      </c>
    </row>
    <row r="5" spans="1:2" x14ac:dyDescent="0.25">
      <c r="A5" s="3" t="s">
        <v>56</v>
      </c>
      <c r="B5" t="s">
        <v>57</v>
      </c>
    </row>
    <row r="6" spans="1:2" ht="30" x14ac:dyDescent="0.25">
      <c r="A6" s="3" t="s">
        <v>18</v>
      </c>
      <c r="B6" s="30" t="s">
        <v>58</v>
      </c>
    </row>
    <row r="7" spans="1:2" x14ac:dyDescent="0.25">
      <c r="A7" s="3" t="s">
        <v>59</v>
      </c>
      <c r="B7" t="s">
        <v>60</v>
      </c>
    </row>
    <row r="8" spans="1:2" x14ac:dyDescent="0.25">
      <c r="A8" s="3" t="s">
        <v>61</v>
      </c>
      <c r="B8" t="s">
        <v>62</v>
      </c>
    </row>
    <row r="9" spans="1:2" x14ac:dyDescent="0.25">
      <c r="A9" s="3" t="s">
        <v>3</v>
      </c>
      <c r="B9" t="s">
        <v>63</v>
      </c>
    </row>
    <row r="10" spans="1:2" x14ac:dyDescent="0.25">
      <c r="A10" s="3" t="s">
        <v>5</v>
      </c>
      <c r="B10" t="s">
        <v>35</v>
      </c>
    </row>
    <row r="11" spans="1:2" ht="30" x14ac:dyDescent="0.25">
      <c r="A11" s="3" t="s">
        <v>4</v>
      </c>
      <c r="B11" s="30" t="s">
        <v>64</v>
      </c>
    </row>
    <row r="12" spans="1:2" x14ac:dyDescent="0.25">
      <c r="A12" s="3" t="s">
        <v>6</v>
      </c>
      <c r="B12" t="s">
        <v>65</v>
      </c>
    </row>
    <row r="13" spans="1:2" x14ac:dyDescent="0.25">
      <c r="A13" s="3" t="s">
        <v>7</v>
      </c>
      <c r="B13" t="s">
        <v>66</v>
      </c>
    </row>
    <row r="14" spans="1:2" x14ac:dyDescent="0.25">
      <c r="A14" s="3" t="s">
        <v>67</v>
      </c>
      <c r="B14" t="s">
        <v>68</v>
      </c>
    </row>
    <row r="15" spans="1:2" x14ac:dyDescent="0.25">
      <c r="A15" s="3" t="s">
        <v>69</v>
      </c>
      <c r="B15" t="s">
        <v>70</v>
      </c>
    </row>
    <row r="16" spans="1:2" x14ac:dyDescent="0.25">
      <c r="A16" s="3" t="s">
        <v>71</v>
      </c>
      <c r="B16" t="s">
        <v>72</v>
      </c>
    </row>
    <row r="17" spans="1:2" x14ac:dyDescent="0.25">
      <c r="A17" s="3" t="s">
        <v>9</v>
      </c>
      <c r="B17" t="s">
        <v>73</v>
      </c>
    </row>
    <row r="18" spans="1:2" x14ac:dyDescent="0.25">
      <c r="A18" s="3" t="s">
        <v>74</v>
      </c>
      <c r="B18" t="s">
        <v>75</v>
      </c>
    </row>
    <row r="19" spans="1:2" x14ac:dyDescent="0.25">
      <c r="A19" s="3" t="s">
        <v>10</v>
      </c>
      <c r="B19" t="s">
        <v>76</v>
      </c>
    </row>
    <row r="20" spans="1:2" x14ac:dyDescent="0.25">
      <c r="A20" s="3" t="s">
        <v>11</v>
      </c>
      <c r="B20" t="s">
        <v>77</v>
      </c>
    </row>
    <row r="21" spans="1:2" x14ac:dyDescent="0.25">
      <c r="A21" s="3" t="s">
        <v>78</v>
      </c>
      <c r="B21" t="s">
        <v>79</v>
      </c>
    </row>
    <row r="22" spans="1:2" ht="30" x14ac:dyDescent="0.25">
      <c r="A22" s="3" t="s">
        <v>12</v>
      </c>
      <c r="B22" s="30" t="s">
        <v>80</v>
      </c>
    </row>
    <row r="23" spans="1:2" x14ac:dyDescent="0.25">
      <c r="A23" s="3" t="s">
        <v>81</v>
      </c>
      <c r="B23" t="s">
        <v>82</v>
      </c>
    </row>
    <row r="24" spans="1:2" x14ac:dyDescent="0.25">
      <c r="A24" s="3" t="s">
        <v>83</v>
      </c>
      <c r="B24" t="s">
        <v>84</v>
      </c>
    </row>
    <row r="25" spans="1:2" x14ac:dyDescent="0.25">
      <c r="A25" s="3" t="s">
        <v>14</v>
      </c>
      <c r="B25" t="s">
        <v>85</v>
      </c>
    </row>
    <row r="26" spans="1:2" x14ac:dyDescent="0.25">
      <c r="A26" s="3" t="s">
        <v>86</v>
      </c>
      <c r="B26" t="s">
        <v>87</v>
      </c>
    </row>
    <row r="27" spans="1:2" x14ac:dyDescent="0.25">
      <c r="A27" s="3" t="s">
        <v>88</v>
      </c>
      <c r="B27" t="s">
        <v>89</v>
      </c>
    </row>
    <row r="28" spans="1:2" x14ac:dyDescent="0.25">
      <c r="A28" s="3" t="s">
        <v>90</v>
      </c>
      <c r="B28" t="s">
        <v>91</v>
      </c>
    </row>
    <row r="29" spans="1:2" x14ac:dyDescent="0.25">
      <c r="A29" s="3" t="s">
        <v>41</v>
      </c>
      <c r="B29" t="s">
        <v>92</v>
      </c>
    </row>
    <row r="30" spans="1:2" x14ac:dyDescent="0.25">
      <c r="A30" s="3" t="s">
        <v>15</v>
      </c>
      <c r="B30" t="s">
        <v>93</v>
      </c>
    </row>
    <row r="31" spans="1:2" x14ac:dyDescent="0.25">
      <c r="A31" s="3" t="s">
        <v>8</v>
      </c>
      <c r="B31" t="s">
        <v>94</v>
      </c>
    </row>
    <row r="32" spans="1:2" x14ac:dyDescent="0.25">
      <c r="A32" s="26" t="s">
        <v>17</v>
      </c>
      <c r="B32" t="s">
        <v>95</v>
      </c>
    </row>
    <row r="33" spans="1:2" x14ac:dyDescent="0.25">
      <c r="A33" s="3" t="s">
        <v>96</v>
      </c>
      <c r="B33" t="s">
        <v>97</v>
      </c>
    </row>
    <row r="34" spans="1:2" x14ac:dyDescent="0.25">
      <c r="A34" s="3" t="s">
        <v>98</v>
      </c>
      <c r="B34" t="s">
        <v>99</v>
      </c>
    </row>
    <row r="35" spans="1:2" x14ac:dyDescent="0.25">
      <c r="A35" s="3" t="s">
        <v>100</v>
      </c>
      <c r="B35" t="s">
        <v>101</v>
      </c>
    </row>
    <row r="36" spans="1:2" x14ac:dyDescent="0.25">
      <c r="A36" s="3" t="s">
        <v>102</v>
      </c>
      <c r="B36" t="s">
        <v>103</v>
      </c>
    </row>
    <row r="37" spans="1:2" x14ac:dyDescent="0.25">
      <c r="A37" s="3" t="s">
        <v>104</v>
      </c>
      <c r="B37" t="s">
        <v>105</v>
      </c>
    </row>
    <row r="38" spans="1:2" x14ac:dyDescent="0.25">
      <c r="A38" s="3" t="s">
        <v>106</v>
      </c>
      <c r="B38" t="s">
        <v>107</v>
      </c>
    </row>
    <row r="39" spans="1:2" x14ac:dyDescent="0.25">
      <c r="A39" s="3" t="s">
        <v>108</v>
      </c>
      <c r="B39" t="s">
        <v>109</v>
      </c>
    </row>
    <row r="40" spans="1:2" x14ac:dyDescent="0.25">
      <c r="A40" s="3" t="s">
        <v>110</v>
      </c>
      <c r="B40" t="s">
        <v>111</v>
      </c>
    </row>
    <row r="41" spans="1:2" x14ac:dyDescent="0.25">
      <c r="A41" s="3" t="s">
        <v>112</v>
      </c>
      <c r="B41" t="s">
        <v>113</v>
      </c>
    </row>
    <row r="42" spans="1:2" x14ac:dyDescent="0.25">
      <c r="A42" s="3" t="s">
        <v>114</v>
      </c>
      <c r="B42" t="s">
        <v>115</v>
      </c>
    </row>
    <row r="43" spans="1:2" ht="30" x14ac:dyDescent="0.25">
      <c r="A43" s="3" t="s">
        <v>13</v>
      </c>
      <c r="B43" s="30" t="s">
        <v>116</v>
      </c>
    </row>
    <row r="44" spans="1:2" x14ac:dyDescent="0.25">
      <c r="A44" s="3" t="s">
        <v>117</v>
      </c>
      <c r="B44" t="s">
        <v>118</v>
      </c>
    </row>
    <row r="45" spans="1:2" x14ac:dyDescent="0.25">
      <c r="A45" s="3" t="s">
        <v>119</v>
      </c>
      <c r="B45" t="s">
        <v>120</v>
      </c>
    </row>
    <row r="46" spans="1:2" x14ac:dyDescent="0.25">
      <c r="A46" s="3" t="s">
        <v>16</v>
      </c>
      <c r="B46" t="s">
        <v>121</v>
      </c>
    </row>
    <row r="47" spans="1:2" x14ac:dyDescent="0.25">
      <c r="A47" s="3" t="s">
        <v>122</v>
      </c>
      <c r="B47" t="s">
        <v>123</v>
      </c>
    </row>
    <row r="48" spans="1:2" x14ac:dyDescent="0.25">
      <c r="A48" s="3" t="s">
        <v>124</v>
      </c>
      <c r="B48" t="s">
        <v>125</v>
      </c>
    </row>
    <row r="49" spans="1:2" x14ac:dyDescent="0.25">
      <c r="A49" s="3" t="s">
        <v>126</v>
      </c>
      <c r="B49" t="s">
        <v>127</v>
      </c>
    </row>
    <row r="50" spans="1:2" x14ac:dyDescent="0.25">
      <c r="A50" s="3" t="s">
        <v>128</v>
      </c>
      <c r="B50" t="s">
        <v>129</v>
      </c>
    </row>
    <row r="51" spans="1:2" x14ac:dyDescent="0.25">
      <c r="A51" s="25" t="s">
        <v>130</v>
      </c>
    </row>
    <row r="52" spans="1:2" x14ac:dyDescent="0.25">
      <c r="A52" s="3" t="s">
        <v>131</v>
      </c>
      <c r="B52" t="s">
        <v>132</v>
      </c>
    </row>
    <row r="53" spans="1:2" x14ac:dyDescent="0.25">
      <c r="A53" s="3" t="s">
        <v>133</v>
      </c>
      <c r="B53" t="s">
        <v>134</v>
      </c>
    </row>
    <row r="54" spans="1:2" x14ac:dyDescent="0.25">
      <c r="A54" s="3" t="s">
        <v>135</v>
      </c>
      <c r="B54" t="s">
        <v>136</v>
      </c>
    </row>
    <row r="55" spans="1:2" x14ac:dyDescent="0.25">
      <c r="A55" s="3" t="s">
        <v>137</v>
      </c>
      <c r="B55" t="s">
        <v>138</v>
      </c>
    </row>
    <row r="56" spans="1:2" x14ac:dyDescent="0.25">
      <c r="A56" s="25" t="s">
        <v>139</v>
      </c>
    </row>
    <row r="57" spans="1:2" x14ac:dyDescent="0.25">
      <c r="A57" s="3" t="s">
        <v>140</v>
      </c>
      <c r="B57" t="s">
        <v>141</v>
      </c>
    </row>
    <row r="58" spans="1:2" x14ac:dyDescent="0.25">
      <c r="A58" t="s">
        <v>142</v>
      </c>
      <c r="B58" t="s">
        <v>143</v>
      </c>
    </row>
    <row r="59" spans="1:2" x14ac:dyDescent="0.25">
      <c r="A59" t="s">
        <v>144</v>
      </c>
      <c r="B59" t="s">
        <v>145</v>
      </c>
    </row>
  </sheetData>
  <pageMargins left="0.7" right="0.7" top="0.75" bottom="0.75" header="0.3" footer="0.3"/>
  <pageSetup paperSize="9" scale="7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Budget Request Format</vt:lpstr>
      <vt:lpstr>Sign Complete</vt:lpstr>
      <vt:lpstr>COA - for reference only</vt:lpstr>
      <vt:lpstr>'Budget Request Format'!Print_Titles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2024-08-26T07:01:27Z</cp:lastPrinted>
  <dcterms:created xsi:type="dcterms:W3CDTF">2022-12-28T03:46:01Z</dcterms:created>
  <dcterms:modified xsi:type="dcterms:W3CDTF">2025-02-27T10:06:40Z</dcterms:modified>
</cp:coreProperties>
</file>