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465" firstSheet="1" activeTab="3"/>
  </bookViews>
  <sheets>
    <sheet name="200-2023050034 " sheetId="3" r:id="rId1"/>
    <sheet name="Component Repair Recommendation" sheetId="2" r:id="rId2"/>
    <sheet name="200-2023050034(Quo)" sheetId="1" r:id="rId3"/>
    <sheet name="200-2023050034(Quo) (Update)" sheetId="4" r:id="rId4"/>
  </sheets>
  <definedNames>
    <definedName name="_xlnm._FilterDatabase" localSheetId="0" hidden="1">'200-2023050034 '!$A$11:$I$72</definedName>
    <definedName name="_xlnm._FilterDatabase" localSheetId="2" hidden="1">'200-2023050034(Quo)'!$A$11:$N$88</definedName>
    <definedName name="_xlnm._FilterDatabase" localSheetId="3" hidden="1">'200-2023050034(Quo) (Update)'!$A$11:$Q$90</definedName>
  </definedNames>
  <calcPr calcId="152511"/>
  <fileRecoveryPr autoRecover="0"/>
</workbook>
</file>

<file path=xl/calcChain.xml><?xml version="1.0" encoding="utf-8"?>
<calcChain xmlns="http://schemas.openxmlformats.org/spreadsheetml/2006/main">
  <c r="K86" i="4" l="1"/>
  <c r="L86" i="4" s="1"/>
  <c r="K85" i="4"/>
  <c r="L85" i="4" s="1"/>
  <c r="K84" i="4"/>
  <c r="L84" i="4" s="1"/>
  <c r="K83" i="4"/>
  <c r="L83" i="4" s="1"/>
  <c r="K82" i="4"/>
  <c r="L82" i="4" s="1"/>
  <c r="K81" i="4"/>
  <c r="L81" i="4" s="1"/>
  <c r="K80" i="4"/>
  <c r="L80" i="4" s="1"/>
  <c r="K79" i="4"/>
  <c r="L79" i="4" s="1"/>
  <c r="K78" i="4"/>
  <c r="L78" i="4" s="1"/>
  <c r="K77" i="4"/>
  <c r="L77" i="4" s="1"/>
  <c r="K76" i="4"/>
  <c r="L76" i="4" s="1"/>
  <c r="K75" i="4"/>
  <c r="L75" i="4" s="1"/>
  <c r="K74" i="4"/>
  <c r="L74" i="4" s="1"/>
  <c r="K73" i="4"/>
  <c r="L73" i="4" s="1"/>
  <c r="K72" i="4"/>
  <c r="L72" i="4" s="1"/>
  <c r="K71" i="4"/>
  <c r="L71" i="4" s="1"/>
  <c r="K70" i="4"/>
  <c r="L70" i="4" s="1"/>
  <c r="K69" i="4"/>
  <c r="L69" i="4" s="1"/>
  <c r="K68" i="4"/>
  <c r="L68" i="4" s="1"/>
  <c r="K67" i="4"/>
  <c r="L67" i="4" s="1"/>
  <c r="K66" i="4"/>
  <c r="L66" i="4" s="1"/>
  <c r="K65" i="4"/>
  <c r="L65" i="4" s="1"/>
  <c r="K64" i="4"/>
  <c r="L64" i="4" s="1"/>
  <c r="K63" i="4"/>
  <c r="L63" i="4" s="1"/>
  <c r="K62" i="4"/>
  <c r="L62" i="4" s="1"/>
  <c r="K61" i="4"/>
  <c r="L61" i="4" s="1"/>
  <c r="K60" i="4"/>
  <c r="L60" i="4" s="1"/>
  <c r="K59" i="4"/>
  <c r="L59" i="4" s="1"/>
  <c r="K58" i="4"/>
  <c r="L58" i="4" s="1"/>
  <c r="K57" i="4"/>
  <c r="L57" i="4" s="1"/>
  <c r="K56" i="4"/>
  <c r="L56" i="4" s="1"/>
  <c r="K55" i="4"/>
  <c r="L55" i="4" s="1"/>
  <c r="K54" i="4"/>
  <c r="L54" i="4" s="1"/>
  <c r="K53" i="4"/>
  <c r="L53" i="4" s="1"/>
  <c r="K52" i="4"/>
  <c r="L52" i="4" s="1"/>
  <c r="K51" i="4"/>
  <c r="L51" i="4" s="1"/>
  <c r="K50" i="4"/>
  <c r="L50" i="4" s="1"/>
  <c r="K49" i="4"/>
  <c r="L49" i="4" s="1"/>
  <c r="K48" i="4"/>
  <c r="L48" i="4" s="1"/>
  <c r="K47" i="4"/>
  <c r="L47" i="4" s="1"/>
  <c r="K46" i="4"/>
  <c r="L46" i="4" s="1"/>
  <c r="K45" i="4"/>
  <c r="L45" i="4" s="1"/>
  <c r="K44" i="4"/>
  <c r="L44" i="4" s="1"/>
  <c r="K43" i="4"/>
  <c r="L43" i="4" s="1"/>
  <c r="K42" i="4"/>
  <c r="L42" i="4" s="1"/>
  <c r="K41" i="4"/>
  <c r="L41" i="4" s="1"/>
  <c r="K40" i="4"/>
  <c r="L40" i="4" s="1"/>
  <c r="K39" i="4"/>
  <c r="L39" i="4" s="1"/>
  <c r="K38" i="4"/>
  <c r="L38" i="4" s="1"/>
  <c r="K37" i="4"/>
  <c r="L37" i="4" s="1"/>
  <c r="K36" i="4"/>
  <c r="L36" i="4" s="1"/>
  <c r="K35" i="4"/>
  <c r="L35" i="4" s="1"/>
  <c r="K34" i="4"/>
  <c r="L34" i="4" s="1"/>
  <c r="K33" i="4"/>
  <c r="L33" i="4" s="1"/>
  <c r="K32" i="4"/>
  <c r="L32" i="4" s="1"/>
  <c r="K31" i="4"/>
  <c r="L31" i="4" s="1"/>
  <c r="K30" i="4"/>
  <c r="L30" i="4" s="1"/>
  <c r="K29" i="4"/>
  <c r="L29" i="4" s="1"/>
  <c r="K28" i="4"/>
  <c r="L28" i="4" s="1"/>
  <c r="K27" i="4"/>
  <c r="L27" i="4" s="1"/>
  <c r="K26" i="4"/>
  <c r="L26" i="4" s="1"/>
  <c r="K25" i="4"/>
  <c r="L25" i="4" s="1"/>
  <c r="K24" i="4"/>
  <c r="L24" i="4" s="1"/>
  <c r="K23" i="4"/>
  <c r="L23" i="4" s="1"/>
  <c r="K22" i="4"/>
  <c r="L22" i="4" s="1"/>
  <c r="K21" i="4"/>
  <c r="L21" i="4" s="1"/>
  <c r="K20" i="4"/>
  <c r="L20" i="4" s="1"/>
  <c r="K19" i="4"/>
  <c r="L19" i="4" s="1"/>
  <c r="K18" i="4"/>
  <c r="L18" i="4" s="1"/>
  <c r="K17" i="4"/>
  <c r="L17" i="4" s="1"/>
  <c r="K16" i="4"/>
  <c r="L16" i="4" s="1"/>
  <c r="K15" i="4"/>
  <c r="L15" i="4" s="1"/>
  <c r="K14" i="4"/>
  <c r="L14" i="4" s="1"/>
  <c r="K13" i="4"/>
  <c r="L13" i="4" s="1"/>
  <c r="K12" i="4"/>
  <c r="L12" i="4" s="1"/>
  <c r="L87" i="4" l="1"/>
  <c r="I87" i="1"/>
  <c r="H73" i="1"/>
  <c r="H72" i="1"/>
  <c r="I71" i="1"/>
  <c r="H71" i="1"/>
  <c r="H70" i="1"/>
  <c r="I69" i="1"/>
  <c r="H69" i="1"/>
  <c r="I68" i="1"/>
  <c r="H68" i="1"/>
  <c r="H67" i="1"/>
  <c r="H66" i="1"/>
  <c r="H65" i="1"/>
  <c r="H64" i="1"/>
  <c r="H63" i="1"/>
  <c r="H62" i="1"/>
  <c r="H61" i="1"/>
  <c r="H60" i="1"/>
  <c r="H59" i="1"/>
  <c r="H58" i="1"/>
  <c r="I57" i="1"/>
  <c r="H57" i="1"/>
  <c r="I56" i="1"/>
  <c r="H56" i="1"/>
  <c r="H55" i="1"/>
  <c r="I52" i="1"/>
  <c r="I53" i="1"/>
  <c r="I54" i="1"/>
  <c r="H52" i="1"/>
  <c r="H53" i="1"/>
  <c r="H54" i="1"/>
  <c r="H51" i="1"/>
  <c r="I50" i="1"/>
  <c r="H50" i="1"/>
  <c r="H45" i="1"/>
  <c r="H46" i="1"/>
  <c r="H47" i="1"/>
  <c r="H48" i="1"/>
  <c r="H49" i="1"/>
  <c r="H44" i="1"/>
  <c r="I43" i="1"/>
  <c r="H41" i="1"/>
  <c r="H42" i="1"/>
  <c r="H43" i="1"/>
  <c r="H40" i="1"/>
  <c r="I37" i="1"/>
  <c r="I34" i="1"/>
  <c r="H37" i="1"/>
  <c r="H38" i="1"/>
  <c r="H39" i="1"/>
  <c r="H30" i="1"/>
  <c r="H31" i="1"/>
  <c r="H32" i="1"/>
  <c r="H33" i="1"/>
  <c r="H34" i="1"/>
  <c r="H35" i="1"/>
  <c r="H36" i="1"/>
  <c r="H24" i="1"/>
  <c r="H25" i="1"/>
  <c r="H26" i="1"/>
  <c r="H27" i="1"/>
  <c r="H28" i="1"/>
  <c r="H29" i="1"/>
  <c r="I29" i="1" s="1"/>
  <c r="H23" i="1"/>
  <c r="H19" i="1"/>
  <c r="H20" i="1"/>
  <c r="H21" i="1"/>
  <c r="H22" i="1"/>
  <c r="H18" i="1"/>
  <c r="H17" i="1"/>
  <c r="H13" i="1"/>
  <c r="H14" i="1"/>
  <c r="H15" i="1"/>
  <c r="H16" i="1"/>
  <c r="H12" i="1"/>
  <c r="I30" i="1"/>
  <c r="I31" i="1"/>
  <c r="I32" i="1"/>
  <c r="I63" i="1" l="1"/>
  <c r="I59" i="1"/>
  <c r="I26" i="1" l="1"/>
  <c r="I27" i="1"/>
  <c r="I28" i="1"/>
  <c r="I45" i="1" l="1"/>
  <c r="I62" i="1"/>
  <c r="I64" i="1"/>
  <c r="I46" i="1"/>
  <c r="I23" i="1"/>
  <c r="I24" i="1"/>
  <c r="I51" i="1"/>
  <c r="I25" i="1"/>
  <c r="I55" i="1"/>
  <c r="I33" i="1"/>
  <c r="I47" i="1"/>
  <c r="I40" i="1"/>
  <c r="I35" i="1"/>
  <c r="I41" i="1"/>
  <c r="I39" i="1"/>
  <c r="I16" i="1"/>
  <c r="I58" i="1"/>
  <c r="I70" i="1"/>
  <c r="I36" i="1"/>
  <c r="I67" i="1"/>
  <c r="I18" i="1"/>
  <c r="I60" i="1"/>
  <c r="I38" i="1"/>
  <c r="I42" i="1"/>
  <c r="I12" i="1"/>
  <c r="I13" i="1"/>
  <c r="I14" i="1"/>
  <c r="I19" i="1"/>
  <c r="I20" i="1"/>
  <c r="I61" i="1"/>
  <c r="I66" i="1"/>
  <c r="I72" i="1"/>
  <c r="I17" i="1"/>
  <c r="I73" i="1"/>
  <c r="I48" i="1"/>
  <c r="I49" i="1"/>
  <c r="I65" i="1"/>
  <c r="I21" i="1"/>
  <c r="I15" i="1"/>
  <c r="I44" i="1"/>
  <c r="H86" i="1"/>
  <c r="I86" i="1" s="1"/>
  <c r="H85" i="1"/>
  <c r="I85" i="1" s="1"/>
  <c r="I22" i="1"/>
  <c r="H84" i="1"/>
  <c r="I84" i="1" s="1"/>
  <c r="H83" i="1"/>
  <c r="I83" i="1" s="1"/>
  <c r="H82" i="1"/>
  <c r="I82" i="1" s="1"/>
  <c r="H81" i="1"/>
  <c r="I81" i="1" s="1"/>
  <c r="H80" i="1"/>
  <c r="I80" i="1" s="1"/>
  <c r="H79" i="1"/>
  <c r="I79" i="1" s="1"/>
  <c r="H78" i="1"/>
  <c r="I78" i="1" s="1"/>
  <c r="H77" i="1"/>
  <c r="I77" i="1" s="1"/>
  <c r="H76" i="1"/>
  <c r="I76" i="1" s="1"/>
  <c r="H75" i="1"/>
  <c r="I75" i="1" s="1"/>
  <c r="H74" i="1"/>
  <c r="I74" i="1" s="1"/>
</calcChain>
</file>

<file path=xl/sharedStrings.xml><?xml version="1.0" encoding="utf-8"?>
<sst xmlns="http://schemas.openxmlformats.org/spreadsheetml/2006/main" count="1281" uniqueCount="318">
  <si>
    <t>No.</t>
  </si>
  <si>
    <t>Parts No</t>
  </si>
  <si>
    <t>Qty</t>
  </si>
  <si>
    <t>Customer Name</t>
  </si>
  <si>
    <t>Machine Serial No</t>
  </si>
  <si>
    <t>SMU</t>
  </si>
  <si>
    <t>Branch Coverage</t>
  </si>
  <si>
    <t>Other Parts No</t>
  </si>
  <si>
    <t>Part Name</t>
  </si>
  <si>
    <t>Remark</t>
  </si>
  <si>
    <t>Components Name</t>
  </si>
  <si>
    <t>Components Model</t>
  </si>
  <si>
    <t>Components Sr No</t>
  </si>
  <si>
    <t>Job Number</t>
  </si>
  <si>
    <t>Machine Model</t>
  </si>
  <si>
    <t>No</t>
  </si>
  <si>
    <t>Job No</t>
  </si>
  <si>
    <t>Component Name</t>
  </si>
  <si>
    <t>Sub Component Name</t>
  </si>
  <si>
    <t>Repair Type</t>
  </si>
  <si>
    <t>Dtail Repair Activities</t>
  </si>
  <si>
    <t>Oty</t>
  </si>
  <si>
    <t xml:space="preserve"> </t>
  </si>
  <si>
    <t>Damage</t>
  </si>
  <si>
    <t>-</t>
  </si>
  <si>
    <t>Engine</t>
  </si>
  <si>
    <t>Exhaust Valve</t>
  </si>
  <si>
    <t>Turbocharger</t>
  </si>
  <si>
    <t>Thermostat</t>
  </si>
  <si>
    <t>O-ring</t>
  </si>
  <si>
    <t>Water Pump</t>
  </si>
  <si>
    <t>Crankshaft</t>
  </si>
  <si>
    <t>Outside Repair</t>
  </si>
  <si>
    <t>Fuel Pipe</t>
  </si>
  <si>
    <t>Shwe Nant Thar</t>
  </si>
  <si>
    <t>MY63JS</t>
  </si>
  <si>
    <t>'201908170</t>
  </si>
  <si>
    <t>Reman Customer</t>
  </si>
  <si>
    <t>200-2023050034</t>
  </si>
  <si>
    <t>YD4EZLD</t>
  </si>
  <si>
    <t>'Y90802456</t>
  </si>
  <si>
    <t>Head Gasket</t>
  </si>
  <si>
    <t>Inlet manifold gasket</t>
  </si>
  <si>
    <t>Exhaust manifold gasket</t>
  </si>
  <si>
    <t>Valve guide seal</t>
  </si>
  <si>
    <t>Liner</t>
  </si>
  <si>
    <t>Liner Seal</t>
  </si>
  <si>
    <t>Piston Set</t>
  </si>
  <si>
    <t>Crankshaft Bearing set</t>
  </si>
  <si>
    <t>Cam Bushing</t>
  </si>
  <si>
    <t>Connecting Rod Bearing</t>
  </si>
  <si>
    <t>Thrust Washer</t>
  </si>
  <si>
    <t>Conneating Small end bushing</t>
  </si>
  <si>
    <t>Valve Cover Seal</t>
  </si>
  <si>
    <t>Block Plug</t>
  </si>
  <si>
    <t>Crankshaft Front Seal</t>
  </si>
  <si>
    <t>Crankshaft Rear Seal</t>
  </si>
  <si>
    <t>Timing Cover Gasket</t>
  </si>
  <si>
    <t>Flywheel housing gasket</t>
  </si>
  <si>
    <t>Oil Cooler Housing Gasket</t>
  </si>
  <si>
    <t>Oil Cooler Gasket</t>
  </si>
  <si>
    <t>Oil Cooler Housing  O-Ring</t>
  </si>
  <si>
    <t>Oil Filter Housing Gasket</t>
  </si>
  <si>
    <t xml:space="preserve">Oil Filter  </t>
  </si>
  <si>
    <t>Fuel Filter</t>
  </si>
  <si>
    <t>Push rod cover Gasker</t>
  </si>
  <si>
    <t>Breather hose seal</t>
  </si>
  <si>
    <t>Engine Oil Pump PTO cap seal</t>
  </si>
  <si>
    <t>Distick tube hose seal</t>
  </si>
  <si>
    <t>Oil Sump Gasket</t>
  </si>
  <si>
    <t>PTO Cover Gasket</t>
  </si>
  <si>
    <t>Not Include</t>
  </si>
  <si>
    <t>Fan</t>
  </si>
  <si>
    <t>Thermostat Seal</t>
  </si>
  <si>
    <t>Water Pump Housing Gasket</t>
  </si>
  <si>
    <t>Engine Oil Pump Gasket</t>
  </si>
  <si>
    <t>Turbocharger Gasket</t>
  </si>
  <si>
    <t>Turbo Drain gasket</t>
  </si>
  <si>
    <t>Strainer Gasket</t>
  </si>
  <si>
    <t>Exhaust Manifold stud</t>
  </si>
  <si>
    <t>Fan Pully</t>
  </si>
  <si>
    <t>Belt</t>
  </si>
  <si>
    <t>Coolant Sensor</t>
  </si>
  <si>
    <t>Oil Pressure Sensor</t>
  </si>
  <si>
    <t>Air Filter</t>
  </si>
  <si>
    <t>Head Bolt</t>
  </si>
  <si>
    <t>Valve Cover  Isolate noise</t>
  </si>
  <si>
    <t>Exhaust nut</t>
  </si>
  <si>
    <t>Rubber hose</t>
  </si>
  <si>
    <t>Radiator &amp; CAC</t>
  </si>
  <si>
    <t>Exhaust Manifold Pipe</t>
  </si>
  <si>
    <t>Head Leakage</t>
  </si>
  <si>
    <t>Need to repair</t>
  </si>
  <si>
    <t>Need to Cleaning</t>
  </si>
  <si>
    <t>Need to repair for damage</t>
  </si>
  <si>
    <t xml:space="preserve">Test for leakage or not </t>
  </si>
  <si>
    <t>Seal အထိုင်သခြင်း (In Machinind)</t>
  </si>
  <si>
    <t>Regulator</t>
  </si>
  <si>
    <t>Turbo Exhaust muffler Gasket</t>
  </si>
  <si>
    <t>Turbo Drain pipe to oil sump Gasket</t>
  </si>
  <si>
    <t>Not include</t>
  </si>
  <si>
    <t>Fuel Pump Gasket</t>
  </si>
  <si>
    <t>Timing Plate Gasket</t>
  </si>
  <si>
    <t>Thermostat housing Gasket</t>
  </si>
  <si>
    <t>Strainer Gasket below</t>
  </si>
  <si>
    <t>Unit Price</t>
  </si>
  <si>
    <t>Total Price</t>
  </si>
  <si>
    <t xml:space="preserve">Brand </t>
  </si>
  <si>
    <t>Stock Status</t>
  </si>
  <si>
    <t>Local</t>
  </si>
  <si>
    <t>Total Amount</t>
  </si>
  <si>
    <t>Production time</t>
  </si>
  <si>
    <t>3-4 Weeks</t>
  </si>
  <si>
    <t xml:space="preserve">No Stock in China </t>
  </si>
  <si>
    <t>Subject to prior sale for factory stock</t>
  </si>
  <si>
    <t>UMG STOCK</t>
  </si>
  <si>
    <t>Received Date</t>
  </si>
  <si>
    <t>: 5-Jun-2023</t>
  </si>
  <si>
    <t>Replied Date</t>
  </si>
  <si>
    <t>: 16-Jun-2023</t>
  </si>
  <si>
    <t>: Ex Stock in Factory ** Subject to prior sale for all**</t>
  </si>
  <si>
    <t>Delivery Time</t>
  </si>
  <si>
    <t>: 1.5 to 2 Mohths by Sea/Border after production time</t>
  </si>
  <si>
    <t xml:space="preserve">
 (Exclude Import License Lead Time. If need License when arrangement shipment, lead time will be add base on actual)</t>
  </si>
  <si>
    <t>: We replied this quotation based on Provided Part Number.</t>
  </si>
  <si>
    <r>
      <t xml:space="preserve">: Lead time can vairy based on </t>
    </r>
    <r>
      <rPr>
        <sz val="12"/>
        <color rgb="FFFF0000"/>
        <rFont val="Times New Roman"/>
        <family val="1"/>
      </rPr>
      <t>Bank's Payment Process, Flight schedule, Political and Covid19 situation and Raw Material Globally Shortage Issue</t>
    </r>
  </si>
  <si>
    <t>: Let us request to understand that we can't confirm delivery time for any orders (Air/Sea/Border/Local) because of current Political ,Covid19 situation and and Raw Material Globally Shortage Issue</t>
  </si>
  <si>
    <t>: According SG Airport heavy congested cuz of manpower shortage, Ex stock Factory's lead time (Est 3-4week) can vary and depand on SG Custom clearance process and flight schedule.</t>
  </si>
  <si>
    <t>Inquiry LT</t>
  </si>
  <si>
    <t>: Total (3)</t>
  </si>
  <si>
    <t xml:space="preserve">: Need discuss and check for Remain items </t>
  </si>
  <si>
    <t>China</t>
  </si>
  <si>
    <t>Inquiry Date :</t>
  </si>
  <si>
    <t>Reply Date    :</t>
  </si>
  <si>
    <t>Ex Stock Is priority sale</t>
  </si>
  <si>
    <r>
      <t>Turbocharger Gasket</t>
    </r>
    <r>
      <rPr>
        <sz val="11"/>
        <color rgb="FFFF0000"/>
        <rFont val="宋体"/>
        <charset val="134"/>
      </rPr>
      <t>（</t>
    </r>
    <r>
      <rPr>
        <sz val="11"/>
        <color rgb="FFFF0000"/>
        <rFont val="Times New Roman"/>
        <family val="1"/>
      </rPr>
      <t>Exhaust pipe gasket</t>
    </r>
    <r>
      <rPr>
        <sz val="11"/>
        <color rgb="FFFF0000"/>
        <rFont val="宋体"/>
        <charset val="134"/>
      </rPr>
      <t>）</t>
    </r>
  </si>
  <si>
    <r>
      <t xml:space="preserve">Turbo Drain gasket </t>
    </r>
    <r>
      <rPr>
        <sz val="11"/>
        <color rgb="FFFF0000"/>
        <rFont val="宋体"/>
        <charset val="134"/>
      </rPr>
      <t>（</t>
    </r>
    <r>
      <rPr>
        <sz val="11"/>
        <color rgb="FFFF0000"/>
        <rFont val="Times New Roman"/>
        <family val="1"/>
      </rPr>
      <t>Turbocharger return line gasket</t>
    </r>
    <r>
      <rPr>
        <sz val="11"/>
        <color rgb="FFFF0000"/>
        <rFont val="宋体"/>
        <charset val="134"/>
      </rPr>
      <t>）</t>
    </r>
  </si>
  <si>
    <r>
      <t>Turbo exhaust muffler gasket</t>
    </r>
    <r>
      <rPr>
        <sz val="11"/>
        <color rgb="FFFF0000"/>
        <rFont val="宋体"/>
        <charset val="134"/>
      </rPr>
      <t>（</t>
    </r>
    <r>
      <rPr>
        <sz val="11"/>
        <color rgb="FFFF0000"/>
        <rFont val="Times New Roman"/>
        <family val="1"/>
      </rPr>
      <t>Turbocharger exhaust pipe gasket</t>
    </r>
    <r>
      <rPr>
        <sz val="11"/>
        <color rgb="FFFF0000"/>
        <rFont val="宋体"/>
        <charset val="134"/>
      </rPr>
      <t>）</t>
    </r>
  </si>
  <si>
    <r>
      <t>Turbo drainpipe to oil sump gasket</t>
    </r>
    <r>
      <rPr>
        <sz val="11"/>
        <color theme="1"/>
        <rFont val="宋体"/>
        <charset val="134"/>
      </rPr>
      <t>（</t>
    </r>
    <r>
      <rPr>
        <sz val="11"/>
        <color rgb="FFFF0000"/>
        <rFont val="Times New Roman"/>
        <family val="1"/>
      </rPr>
      <t xml:space="preserve">Turbocharger oil return pipe weldment </t>
    </r>
    <r>
      <rPr>
        <sz val="11"/>
        <color theme="1"/>
        <rFont val="宋体"/>
        <charset val="134"/>
      </rPr>
      <t>）</t>
    </r>
  </si>
  <si>
    <t>Crankshaft Bearing set（Main bearing halfshell(upper)）</t>
  </si>
  <si>
    <t>Main bearing halfshell(lower)</t>
  </si>
  <si>
    <t>Middle main bearing halfshell(upper)</t>
  </si>
  <si>
    <t xml:space="preserve">Middle main bearing halfshell(lower) </t>
  </si>
  <si>
    <t>Cam Bushing（Rear camshaft bush）</t>
  </si>
  <si>
    <t xml:space="preserve">Middle camshaft bush </t>
  </si>
  <si>
    <t>Front camshaft bush</t>
  </si>
  <si>
    <t>Upper thrust piece of crankshaft</t>
  </si>
  <si>
    <t>Cam Bushing（Middle camshaft bush）</t>
  </si>
  <si>
    <t xml:space="preserve">Clamp </t>
  </si>
  <si>
    <t>Crankshaft Front Seal（Cased rubber oil seal ）</t>
  </si>
  <si>
    <r>
      <t>Timing Cover Gasket</t>
    </r>
    <r>
      <rPr>
        <sz val="11"/>
        <color theme="1"/>
        <rFont val="宋体"/>
        <charset val="134"/>
      </rPr>
      <t>（</t>
    </r>
    <r>
      <rPr>
        <sz val="11"/>
        <color rgb="FFFF0000"/>
        <rFont val="Times New Roman"/>
        <family val="1"/>
      </rPr>
      <t>Timing gear case cover gasket</t>
    </r>
    <r>
      <rPr>
        <sz val="11"/>
        <color theme="1"/>
        <rFont val="宋体"/>
        <charset val="134"/>
      </rPr>
      <t>）</t>
    </r>
  </si>
  <si>
    <r>
      <t>Timming plate gasket</t>
    </r>
    <r>
      <rPr>
        <sz val="11"/>
        <color theme="1"/>
        <rFont val="宋体"/>
        <charset val="134"/>
      </rPr>
      <t>（</t>
    </r>
    <r>
      <rPr>
        <sz val="11"/>
        <color rgb="FFFF0000"/>
        <rFont val="Times New Roman"/>
        <family val="1"/>
      </rPr>
      <t>Timing gear case gasket</t>
    </r>
    <r>
      <rPr>
        <sz val="11"/>
        <color theme="1"/>
        <rFont val="宋体"/>
        <charset val="134"/>
      </rPr>
      <t>）</t>
    </r>
  </si>
  <si>
    <t xml:space="preserve">Sealing washer 10 </t>
  </si>
  <si>
    <t>Piston Set（Piston rings）</t>
  </si>
  <si>
    <t>Piston</t>
  </si>
  <si>
    <t>Piston pin</t>
  </si>
  <si>
    <t>Circlip for hole 36</t>
  </si>
  <si>
    <t>set</t>
  </si>
  <si>
    <t>Connecting rod assembly</t>
  </si>
  <si>
    <t xml:space="preserve">Oil Filter Housing Gasket(Oil filter gasket) </t>
  </si>
  <si>
    <r>
      <t>Strainer Gasket(</t>
    </r>
    <r>
      <rPr>
        <sz val="11"/>
        <color rgb="FFFF0000"/>
        <rFont val="Times New Roman"/>
        <family val="1"/>
      </rPr>
      <t>Oil outlet pipe flange gasket</t>
    </r>
    <r>
      <rPr>
        <sz val="11"/>
        <color theme="1"/>
        <rFont val="Times New Roman"/>
        <family val="1"/>
      </rPr>
      <t>)</t>
    </r>
  </si>
  <si>
    <r>
      <t>Inlet manifold gasket(</t>
    </r>
    <r>
      <rPr>
        <sz val="11"/>
        <color rgb="FFFF0000"/>
        <rFont val="Times New Roman"/>
        <family val="1"/>
      </rPr>
      <t>Intake pipe gasket</t>
    </r>
    <r>
      <rPr>
        <sz val="11"/>
        <color theme="1"/>
        <rFont val="Times New Roman"/>
        <family val="1"/>
      </rPr>
      <t xml:space="preserve">)    </t>
    </r>
  </si>
  <si>
    <t>Intake pipe gasket</t>
  </si>
  <si>
    <r>
      <t>Exhaust manifold gasket(</t>
    </r>
    <r>
      <rPr>
        <sz val="11"/>
        <color rgb="FFFF0000"/>
        <rFont val="Times New Roman"/>
        <family val="1"/>
      </rPr>
      <t>Exhaust pipe gasket</t>
    </r>
    <r>
      <rPr>
        <sz val="11"/>
        <color theme="1"/>
        <rFont val="Times New Roman"/>
        <family val="1"/>
      </rPr>
      <t>)</t>
    </r>
  </si>
  <si>
    <r>
      <t>Fuel Pipe</t>
    </r>
    <r>
      <rPr>
        <sz val="11"/>
        <color theme="1"/>
        <rFont val="宋体"/>
        <charset val="134"/>
      </rPr>
      <t>（</t>
    </r>
    <r>
      <rPr>
        <sz val="11"/>
        <color rgb="FFFF0000"/>
        <rFont val="Times New Roman"/>
        <family val="1"/>
      </rPr>
      <t>Fuel return pipe</t>
    </r>
    <r>
      <rPr>
        <sz val="11"/>
        <color theme="1"/>
        <rFont val="宋体"/>
        <charset val="134"/>
      </rPr>
      <t>）</t>
    </r>
  </si>
  <si>
    <t xml:space="preserve">Lines form injection pump to filter </t>
  </si>
  <si>
    <t>Fuel pipe form filter to injection pump</t>
  </si>
  <si>
    <r>
      <t>Fuel pump gasket</t>
    </r>
    <r>
      <rPr>
        <sz val="11"/>
        <color theme="1"/>
        <rFont val="宋体"/>
        <charset val="134"/>
      </rPr>
      <t>（</t>
    </r>
    <r>
      <rPr>
        <sz val="11"/>
        <color rgb="FFFF0000"/>
        <rFont val="Times New Roman"/>
        <family val="1"/>
      </rPr>
      <t>Fuel injection pump gasket</t>
    </r>
    <r>
      <rPr>
        <sz val="11"/>
        <color theme="1"/>
        <rFont val="宋体"/>
        <charset val="134"/>
      </rPr>
      <t>）</t>
    </r>
  </si>
  <si>
    <t>Fuel pump gasket</t>
  </si>
  <si>
    <r>
      <t>Belt</t>
    </r>
    <r>
      <rPr>
        <sz val="11"/>
        <color theme="1"/>
        <rFont val="宋体"/>
        <charset val="134"/>
      </rPr>
      <t>（</t>
    </r>
    <r>
      <rPr>
        <sz val="11"/>
        <color theme="1"/>
        <rFont val="Times New Roman"/>
        <family val="1"/>
      </rPr>
      <t>Fan belt AV17×1240</t>
    </r>
    <r>
      <rPr>
        <sz val="11"/>
        <color theme="1"/>
        <rFont val="宋体"/>
        <charset val="134"/>
      </rPr>
      <t>）</t>
    </r>
  </si>
  <si>
    <t>PG</t>
  </si>
  <si>
    <t>Border charges(MMK)</t>
  </si>
  <si>
    <t>Y4100GA001-11200(REM)</t>
  </si>
  <si>
    <t>Y4100Q-11320</t>
  </si>
  <si>
    <t>Y4100GA001-11200</t>
  </si>
  <si>
    <t>Y4100Q-
01022:1</t>
  </si>
  <si>
    <t>Y4102ZLA-
11004</t>
  </si>
  <si>
    <t>Y4102DA001-
01500</t>
  </si>
  <si>
    <t>Y4100Q-
03016V1</t>
  </si>
  <si>
    <t>Y4100ZLG-
701-
20100V1</t>
  </si>
  <si>
    <t>4YDA3K-
08002</t>
  </si>
  <si>
    <t>4YDC2K-
20001</t>
  </si>
  <si>
    <t>YSD490ZLS612-
20005</t>
  </si>
  <si>
    <t>Y4105ZL-
20200</t>
  </si>
  <si>
    <t>YD4E3Q-
01003</t>
  </si>
  <si>
    <t>YSAD380-
01001</t>
  </si>
  <si>
    <t>Y4105ZP-
01015V1</t>
  </si>
  <si>
    <t>Y4105ZP-
01016V1</t>
  </si>
  <si>
    <t>Y4102Q-
01016V1</t>
  </si>
  <si>
    <t>Y4102Q-
01018V1</t>
  </si>
  <si>
    <t>Y4100Q-
01026</t>
  </si>
  <si>
    <t>Y4100Q-
01025</t>
  </si>
  <si>
    <t>Y4100Q-
01024</t>
  </si>
  <si>
    <t>Y4102Q-
01020</t>
  </si>
  <si>
    <t>Y4102Q-
01008</t>
  </si>
  <si>
    <t>HG4-692-67</t>
  </si>
  <si>
    <t>Y4100Q-
01014V2</t>
  </si>
  <si>
    <t>Push rod cover Gasket</t>
  </si>
  <si>
    <t>JB/T3616.1
32</t>
  </si>
  <si>
    <t>Y4102Q-
01009:1</t>
  </si>
  <si>
    <t>A010003600
2</t>
  </si>
  <si>
    <t>HG4-692-67
(PG(SG)55×
80×12)</t>
  </si>
  <si>
    <t>Y4100Q-
02014V1</t>
  </si>
  <si>
    <t>Y4100Q-
02016:1</t>
  </si>
  <si>
    <t>Y4100Q-
01001:1</t>
  </si>
  <si>
    <t>4YDH1-
03015</t>
  </si>
  <si>
    <t>Y4105ZL-
01002</t>
  </si>
  <si>
    <t>4YDC2K-
03020</t>
  </si>
  <si>
    <t>YD4EZC-
03005</t>
  </si>
  <si>
    <t>Y4100Q-
01005</t>
  </si>
  <si>
    <t>GB/T923
M10</t>
  </si>
  <si>
    <t>JB/T982 10</t>
  </si>
  <si>
    <t>Y4105GP-
04300</t>
  </si>
  <si>
    <t>Y4105ZLD-
04005</t>
  </si>
  <si>
    <t>YD4G-04004</t>
  </si>
  <si>
    <t>GB/T893.1
36</t>
  </si>
  <si>
    <t>4YDC2K-
04003</t>
  </si>
  <si>
    <t>YD4G-04200</t>
  </si>
  <si>
    <t>Y4100Q-01004V1</t>
  </si>
  <si>
    <t>Y4100Q-
09004:1</t>
  </si>
  <si>
    <t>Y4100Q-
09002:1</t>
  </si>
  <si>
    <t>Y4100Q-
03002</t>
  </si>
  <si>
    <t>Y4100Q-
03013</t>
  </si>
  <si>
    <t>YD4EZC-
03006</t>
  </si>
  <si>
    <t>GB/T6187.1
M8</t>
  </si>
  <si>
    <t>GB/T899
M8×25</t>
  </si>
  <si>
    <t>Y4102ZDB001-
10400V1</t>
  </si>
  <si>
    <t>Y4100Q-
10800</t>
  </si>
  <si>
    <t>Y4100Q-
10900</t>
  </si>
  <si>
    <t>Y4100Q-
02002:1</t>
  </si>
  <si>
    <t>GB12732
AV17×1240</t>
  </si>
  <si>
    <t>L-000269('YD4EZLD)</t>
  </si>
  <si>
    <t>L-000270('YD4EZLD)</t>
  </si>
  <si>
    <t>L-000271('YD4EZLD)</t>
  </si>
  <si>
    <t>L-000272('YD4EZLD)</t>
  </si>
  <si>
    <t>L-000273('YD4EZLD)</t>
  </si>
  <si>
    <t>L-000274('YD4EZLD)</t>
  </si>
  <si>
    <t>L-000275('YD4EZLD)</t>
  </si>
  <si>
    <t>L-000276('YD4EZLD)</t>
  </si>
  <si>
    <t>L-000277('YD4EZLD)</t>
  </si>
  <si>
    <t>L-000278('YD4EZLD)</t>
  </si>
  <si>
    <t>L-000279('YD4EZLD)</t>
  </si>
  <si>
    <t>L-000280('YD4EZLD)</t>
  </si>
  <si>
    <t>L-000281('YD4EZLD)</t>
  </si>
  <si>
    <t>(REM)</t>
  </si>
  <si>
    <t>Y4100Q-11320(REM)</t>
  </si>
  <si>
    <t>Y4102ZLA-
11004(REM)</t>
  </si>
  <si>
    <t>Y4102DA001-
01500(REM)</t>
  </si>
  <si>
    <t>Y4100ZLG-
701-
20100V1(REM)</t>
  </si>
  <si>
    <t>4YDA3K-
08002(REM)</t>
  </si>
  <si>
    <t>4YDC2K-
20001(REM)</t>
  </si>
  <si>
    <t>YSD490ZLS612-
20005(REM)</t>
  </si>
  <si>
    <t>Y4105ZL-
20200(REM)</t>
  </si>
  <si>
    <t>YD4E3Q-
01003(REM)</t>
  </si>
  <si>
    <t>YSAD380-
01001(REM)</t>
  </si>
  <si>
    <t>Y4105ZP-
01015V1(REM)</t>
  </si>
  <si>
    <t>Y4105ZP-
01016V1(REM)</t>
  </si>
  <si>
    <t>Y4102Q-
01016V1(REM)</t>
  </si>
  <si>
    <t>Y4102Q-
01018V1(REM)</t>
  </si>
  <si>
    <t>Y4100Q-
01026(REM)</t>
  </si>
  <si>
    <t>Y4100Q-
01025(REM)</t>
  </si>
  <si>
    <t>Y4100Q-
01024(REM)</t>
  </si>
  <si>
    <t>Y4102Q-
01020(REM)</t>
  </si>
  <si>
    <t>Y4102Q-
01008(REM)</t>
  </si>
  <si>
    <t>HG4-692-67(REM)</t>
  </si>
  <si>
    <t>Y4100Q-
01014V2(REM)</t>
  </si>
  <si>
    <t>JB/T3616.1
32(REM)</t>
  </si>
  <si>
    <t>Y4102Q-
01009:1(REM)</t>
  </si>
  <si>
    <t>A010003600
2(REM)</t>
  </si>
  <si>
    <t>HG4-692-67
(PG(SG)55×
80×12)(REM)</t>
  </si>
  <si>
    <t>Y4100Q-
02014V1(REM)</t>
  </si>
  <si>
    <t>Y4100Q-
02016:1(REM)</t>
  </si>
  <si>
    <t>Y4100Q-
01001:1(REM)</t>
  </si>
  <si>
    <t>4YDH1-
03015(REM)</t>
  </si>
  <si>
    <t>Y4105ZL-
01002(REM)</t>
  </si>
  <si>
    <t>4YDC2K-
03020(REM)</t>
  </si>
  <si>
    <t>YD4EZC-
03005(REM)</t>
  </si>
  <si>
    <t>Y4100Q-
01005(REM)</t>
  </si>
  <si>
    <t>GB/T923
M10(REM)</t>
  </si>
  <si>
    <t>JB/T982 10(REM)</t>
  </si>
  <si>
    <t>Y4105GP-
04300(REM)</t>
  </si>
  <si>
    <t>Y4105ZLD-
04005(REM)</t>
  </si>
  <si>
    <t>YD4G-04004(REM)</t>
  </si>
  <si>
    <t>GB/T893.1
36(REM)</t>
  </si>
  <si>
    <t>4YDC2K-
04003(REM)</t>
  </si>
  <si>
    <t>YD4G-04200(REM)</t>
  </si>
  <si>
    <t>Y4100Q-01004V1(REM)</t>
  </si>
  <si>
    <t>Y4100Q-
09004:1(REM)</t>
  </si>
  <si>
    <t>Y4100Q-
09002:1(REM)</t>
  </si>
  <si>
    <t>Y4100Q-
03002(REM)</t>
  </si>
  <si>
    <t>Y4100Q-
03013(REM)</t>
  </si>
  <si>
    <t>YD4EZC-
03006(REM)</t>
  </si>
  <si>
    <t>GB/T6187.1
M8(REM)</t>
  </si>
  <si>
    <t>GB/T899
M8×25(REM)</t>
  </si>
  <si>
    <t>Y4102ZDB001-
10400V1(REM)</t>
  </si>
  <si>
    <t>Y4100Q-
10800(REM)</t>
  </si>
  <si>
    <t>Y4100Q-
10900(REM)</t>
  </si>
  <si>
    <t>Y4100Q-
02002:1(REM)</t>
  </si>
  <si>
    <t>GB12732
AV17×1240(REM)</t>
  </si>
  <si>
    <t>L-000269('YD4EZLD)(REM)</t>
  </si>
  <si>
    <t>L-000270('YD4EZLD)(REM)</t>
  </si>
  <si>
    <t>L-000271('YD4EZLD)(REM)</t>
  </si>
  <si>
    <t>L-000272('YD4EZLD)(REM)</t>
  </si>
  <si>
    <t>L-000273('YD4EZLD)(REM)</t>
  </si>
  <si>
    <t>L-000274('YD4EZLD)(REM)</t>
  </si>
  <si>
    <t>L-000275('YD4EZLD)(REM)</t>
  </si>
  <si>
    <t>L-000276('YD4EZLD)(REM)</t>
  </si>
  <si>
    <t>L-000277('YD4EZLD)(REM)</t>
  </si>
  <si>
    <t>L-000278('YD4EZLD)(REM)</t>
  </si>
  <si>
    <t>L-000279('YD4EZLD)(REM)</t>
  </si>
  <si>
    <t>L-000280('YD4EZLD)(REM)</t>
  </si>
  <si>
    <t>L-000281('YD4EZLD)(REM)</t>
  </si>
  <si>
    <t xml:space="preserve">Y4100Q-01022:1(REM)
</t>
  </si>
  <si>
    <t xml:space="preserve">Y4100Q-03016V1(REM)
</t>
  </si>
  <si>
    <t>FF5052</t>
  </si>
  <si>
    <t>JX0810Y</t>
  </si>
  <si>
    <t>0801053001-D-09</t>
  </si>
  <si>
    <t>L-000335(YD4EZLD)(REM)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</si>
</sst>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2"/>
      <color indexed="8"/>
      <name val="Times New Roman"/>
      <family val="1"/>
    </font>
    <font>
      <sz val="11"/>
      <name val="Calibri"/>
      <family val="2"/>
      <scheme val="minor"/>
    </font>
    <font>
      <sz val="12"/>
      <color rgb="FF0000FF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宋体"/>
      <charset val="134"/>
    </font>
    <font>
      <sz val="11"/>
      <color rgb="FFFF0000"/>
      <name val="Times New Roman"/>
      <family val="1"/>
    </font>
    <font>
      <sz val="11"/>
      <color theme="1"/>
      <name val="宋体"/>
      <charset val="134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Times New Roman"/>
      <charset val="134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7" tint="0.39994506668294322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4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6" fillId="0" borderId="0" applyFont="0" applyFill="0" applyBorder="0" applyAlignment="0" applyProtection="0"/>
  </cellStyleXfs>
  <cellXfs count="178">
    <xf numFmtId="0" fontId="0" fillId="0" borderId="0" xfId="0"/>
    <xf numFmtId="0" fontId="3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0" xfId="0" applyFont="1" applyFill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3" fillId="0" borderId="0" xfId="0" quotePrefix="1" applyFont="1" applyFill="1" applyAlignment="1">
      <alignment horizontal="left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0" xfId="0" applyFill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left" vertical="center"/>
    </xf>
    <xf numFmtId="0" fontId="9" fillId="2" borderId="0" xfId="0" applyFont="1" applyFill="1"/>
    <xf numFmtId="0" fontId="7" fillId="0" borderId="0" xfId="0" applyFont="1" applyFill="1" applyAlignment="1">
      <alignment horizontal="center" vertical="center"/>
    </xf>
    <xf numFmtId="0" fontId="10" fillId="3" borderId="0" xfId="0" applyFont="1" applyFill="1" applyAlignment="1">
      <alignment horizontal="left" vertical="center"/>
    </xf>
    <xf numFmtId="0" fontId="9" fillId="3" borderId="0" xfId="0" applyFont="1" applyFill="1"/>
    <xf numFmtId="0" fontId="1" fillId="2" borderId="4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left" vertical="center"/>
    </xf>
    <xf numFmtId="0" fontId="9" fillId="0" borderId="0" xfId="0" applyFont="1" applyFill="1"/>
    <xf numFmtId="0" fontId="0" fillId="0" borderId="1" xfId="0" applyBorder="1"/>
    <xf numFmtId="0" fontId="4" fillId="0" borderId="1" xfId="0" applyFont="1" applyFill="1" applyBorder="1" applyAlignment="1">
      <alignment horizontal="center"/>
    </xf>
    <xf numFmtId="0" fontId="1" fillId="3" borderId="0" xfId="0" applyFont="1" applyFill="1"/>
    <xf numFmtId="15" fontId="1" fillId="3" borderId="0" xfId="0" applyNumberFormat="1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0" fillId="3" borderId="0" xfId="0" applyFill="1"/>
    <xf numFmtId="0" fontId="1" fillId="0" borderId="2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horizontal="center" vertical="center"/>
    </xf>
    <xf numFmtId="0" fontId="15" fillId="4" borderId="0" xfId="0" applyFont="1" applyFill="1" applyAlignment="1">
      <alignment horizontal="center" vertical="center"/>
    </xf>
    <xf numFmtId="0" fontId="15" fillId="4" borderId="1" xfId="0" applyFont="1" applyFill="1" applyBorder="1" applyAlignment="1">
      <alignment horizontal="center" vertical="center" wrapText="1"/>
    </xf>
    <xf numFmtId="0" fontId="15" fillId="4" borderId="2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vertical="center" wrapText="1"/>
    </xf>
    <xf numFmtId="0" fontId="15" fillId="4" borderId="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 wrapText="1"/>
    </xf>
    <xf numFmtId="0" fontId="1" fillId="7" borderId="2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0" fillId="7" borderId="0" xfId="0" applyFill="1"/>
    <xf numFmtId="0" fontId="7" fillId="3" borderId="2" xfId="0" applyFont="1" applyFill="1" applyBorder="1" applyAlignment="1">
      <alignment horizontal="center" vertical="center" wrapText="1"/>
    </xf>
    <xf numFmtId="0" fontId="15" fillId="5" borderId="2" xfId="0" applyFont="1" applyFill="1" applyBorder="1" applyAlignment="1">
      <alignment horizontal="center" vertical="center" wrapText="1"/>
    </xf>
    <xf numFmtId="0" fontId="15" fillId="5" borderId="0" xfId="0" applyFont="1" applyFill="1" applyAlignment="1">
      <alignment horizontal="center" vertical="center"/>
    </xf>
    <xf numFmtId="0" fontId="15" fillId="5" borderId="1" xfId="0" applyFont="1" applyFill="1" applyBorder="1" applyAlignment="1">
      <alignment horizontal="center" vertical="center" wrapText="1"/>
    </xf>
    <xf numFmtId="1" fontId="15" fillId="4" borderId="3" xfId="0" applyNumberFormat="1" applyFont="1" applyFill="1" applyBorder="1" applyAlignment="1">
      <alignment horizontal="center" vertical="center"/>
    </xf>
    <xf numFmtId="1" fontId="15" fillId="4" borderId="5" xfId="0" applyNumberFormat="1" applyFont="1" applyFill="1" applyBorder="1" applyAlignment="1">
      <alignment vertical="center"/>
    </xf>
    <xf numFmtId="0" fontId="15" fillId="7" borderId="2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/>
    </xf>
    <xf numFmtId="0" fontId="1" fillId="8" borderId="2" xfId="0" applyFont="1" applyFill="1" applyBorder="1" applyAlignment="1">
      <alignment horizontal="center" vertical="center" wrapText="1"/>
    </xf>
    <xf numFmtId="0" fontId="1" fillId="8" borderId="2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/>
    </xf>
    <xf numFmtId="0" fontId="0" fillId="8" borderId="0" xfId="0" applyFill="1"/>
    <xf numFmtId="0" fontId="5" fillId="8" borderId="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7" fillId="9" borderId="0" xfId="0" applyFont="1" applyFill="1" applyAlignment="1">
      <alignment horizontal="center" vertical="center"/>
    </xf>
    <xf numFmtId="0" fontId="7" fillId="9" borderId="1" xfId="0" applyFont="1" applyFill="1" applyBorder="1" applyAlignment="1">
      <alignment horizontal="center" vertical="center" wrapText="1"/>
    </xf>
    <xf numFmtId="0" fontId="7" fillId="9" borderId="2" xfId="0" applyFont="1" applyFill="1" applyBorder="1" applyAlignment="1">
      <alignment horizontal="center" vertical="center" wrapText="1"/>
    </xf>
    <xf numFmtId="1" fontId="7" fillId="4" borderId="3" xfId="0" applyNumberFormat="1" applyFont="1" applyFill="1" applyBorder="1" applyAlignment="1">
      <alignment horizontal="center" vertical="center"/>
    </xf>
    <xf numFmtId="1" fontId="7" fillId="4" borderId="5" xfId="0" applyNumberFormat="1" applyFont="1" applyFill="1" applyBorder="1" applyAlignment="1">
      <alignment vertical="center"/>
    </xf>
    <xf numFmtId="0" fontId="7" fillId="10" borderId="2" xfId="0" applyFont="1" applyFill="1" applyBorder="1" applyAlignment="1">
      <alignment horizontal="center" vertical="center" wrapText="1"/>
    </xf>
    <xf numFmtId="0" fontId="7" fillId="10" borderId="0" xfId="0" applyFont="1" applyFill="1" applyAlignment="1">
      <alignment horizontal="center" vertical="center"/>
    </xf>
    <xf numFmtId="0" fontId="7" fillId="10" borderId="1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7" fillId="12" borderId="2" xfId="0" applyFont="1" applyFill="1" applyBorder="1" applyAlignment="1">
      <alignment horizontal="center" vertical="center" wrapText="1"/>
    </xf>
    <xf numFmtId="0" fontId="7" fillId="12" borderId="0" xfId="0" applyFont="1" applyFill="1" applyAlignment="1">
      <alignment horizontal="center" vertical="center"/>
    </xf>
    <xf numFmtId="0" fontId="7" fillId="12" borderId="1" xfId="0" applyFont="1" applyFill="1" applyBorder="1" applyAlignment="1">
      <alignment horizontal="center" vertical="center" wrapText="1"/>
    </xf>
    <xf numFmtId="0" fontId="7" fillId="13" borderId="2" xfId="0" applyFont="1" applyFill="1" applyBorder="1" applyAlignment="1">
      <alignment horizontal="center" vertical="center" wrapText="1"/>
    </xf>
    <xf numFmtId="0" fontId="1" fillId="13" borderId="1" xfId="0" applyFont="1" applyFill="1" applyBorder="1" applyAlignment="1">
      <alignment horizontal="center" vertical="center"/>
    </xf>
    <xf numFmtId="0" fontId="1" fillId="13" borderId="2" xfId="0" applyFont="1" applyFill="1" applyBorder="1" applyAlignment="1">
      <alignment horizontal="center" vertical="center" wrapText="1"/>
    </xf>
    <xf numFmtId="0" fontId="1" fillId="13" borderId="2" xfId="0" applyFont="1" applyFill="1" applyBorder="1" applyAlignment="1">
      <alignment horizontal="center" vertical="center"/>
    </xf>
    <xf numFmtId="0" fontId="4" fillId="13" borderId="1" xfId="0" applyFont="1" applyFill="1" applyBorder="1" applyAlignment="1">
      <alignment horizontal="center"/>
    </xf>
    <xf numFmtId="0" fontId="0" fillId="13" borderId="0" xfId="0" applyFill="1"/>
    <xf numFmtId="0" fontId="0" fillId="13" borderId="0" xfId="0" applyFill="1" applyAlignment="1">
      <alignment horizontal="center"/>
    </xf>
    <xf numFmtId="0" fontId="7" fillId="14" borderId="0" xfId="0" applyFont="1" applyFill="1" applyAlignment="1">
      <alignment horizontal="center" vertical="center"/>
    </xf>
    <xf numFmtId="0" fontId="7" fillId="14" borderId="1" xfId="0" applyFont="1" applyFill="1" applyBorder="1" applyAlignment="1">
      <alignment horizontal="center" vertical="center" wrapText="1"/>
    </xf>
    <xf numFmtId="0" fontId="7" fillId="14" borderId="2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9" borderId="3" xfId="0" applyFont="1" applyFill="1" applyBorder="1" applyAlignment="1">
      <alignment horizontal="center" vertical="center" wrapText="1"/>
    </xf>
    <xf numFmtId="0" fontId="0" fillId="0" borderId="0" xfId="0" applyFill="1"/>
    <xf numFmtId="0" fontId="15" fillId="0" borderId="0" xfId="0" applyFont="1" applyFill="1" applyAlignment="1">
      <alignment horizontal="center" vertical="center"/>
    </xf>
    <xf numFmtId="164" fontId="15" fillId="4" borderId="1" xfId="1" applyNumberFormat="1" applyFont="1" applyFill="1" applyBorder="1" applyAlignment="1">
      <alignment horizontal="center" vertical="center" wrapText="1"/>
    </xf>
    <xf numFmtId="164" fontId="1" fillId="3" borderId="1" xfId="1" applyNumberFormat="1" applyFont="1" applyFill="1" applyBorder="1" applyAlignment="1">
      <alignment horizontal="center" vertical="center"/>
    </xf>
    <xf numFmtId="164" fontId="15" fillId="5" borderId="1" xfId="1" applyNumberFormat="1" applyFont="1" applyFill="1" applyBorder="1" applyAlignment="1">
      <alignment horizontal="center" vertical="center" wrapText="1"/>
    </xf>
    <xf numFmtId="164" fontId="1" fillId="7" borderId="1" xfId="1" applyNumberFormat="1" applyFont="1" applyFill="1" applyBorder="1" applyAlignment="1">
      <alignment horizontal="center" vertical="center"/>
    </xf>
    <xf numFmtId="164" fontId="1" fillId="8" borderId="1" xfId="1" applyNumberFormat="1" applyFont="1" applyFill="1" applyBorder="1" applyAlignment="1">
      <alignment horizontal="center" vertical="center"/>
    </xf>
    <xf numFmtId="164" fontId="7" fillId="9" borderId="1" xfId="1" applyNumberFormat="1" applyFont="1" applyFill="1" applyBorder="1" applyAlignment="1">
      <alignment horizontal="center" vertical="center" wrapText="1"/>
    </xf>
    <xf numFmtId="164" fontId="7" fillId="10" borderId="1" xfId="1" applyNumberFormat="1" applyFont="1" applyFill="1" applyBorder="1" applyAlignment="1">
      <alignment horizontal="center" vertical="center" wrapText="1"/>
    </xf>
    <xf numFmtId="164" fontId="7" fillId="11" borderId="2" xfId="1" applyNumberFormat="1" applyFont="1" applyFill="1" applyBorder="1" applyAlignment="1">
      <alignment horizontal="center" vertical="center" wrapText="1"/>
    </xf>
    <xf numFmtId="164" fontId="7" fillId="12" borderId="1" xfId="1" applyNumberFormat="1" applyFont="1" applyFill="1" applyBorder="1" applyAlignment="1">
      <alignment horizontal="center" vertical="center" wrapText="1"/>
    </xf>
    <xf numFmtId="164" fontId="1" fillId="13" borderId="1" xfId="1" applyNumberFormat="1" applyFont="1" applyFill="1" applyBorder="1" applyAlignment="1">
      <alignment horizontal="center" vertical="center"/>
    </xf>
    <xf numFmtId="164" fontId="7" fillId="14" borderId="1" xfId="1" applyNumberFormat="1" applyFont="1" applyFill="1" applyBorder="1" applyAlignment="1">
      <alignment horizontal="center" vertical="center" wrapText="1"/>
    </xf>
    <xf numFmtId="164" fontId="1" fillId="0" borderId="1" xfId="1" applyNumberFormat="1" applyFont="1" applyBorder="1" applyAlignment="1">
      <alignment horizontal="center" vertical="center"/>
    </xf>
    <xf numFmtId="164" fontId="1" fillId="2" borderId="1" xfId="1" applyNumberFormat="1" applyFont="1" applyFill="1" applyBorder="1" applyAlignment="1">
      <alignment horizontal="center" vertical="center"/>
    </xf>
    <xf numFmtId="164" fontId="1" fillId="0" borderId="1" xfId="1" applyNumberFormat="1" applyFont="1" applyBorder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vertical="center"/>
    </xf>
    <xf numFmtId="0" fontId="1" fillId="13" borderId="0" xfId="0" applyFont="1" applyFill="1" applyBorder="1" applyAlignment="1">
      <alignment horizontal="center" vertical="center"/>
    </xf>
    <xf numFmtId="0" fontId="7" fillId="10" borderId="1" xfId="0" applyFont="1" applyFill="1" applyBorder="1" applyAlignment="1">
      <alignment horizontal="center" vertical="center"/>
    </xf>
    <xf numFmtId="0" fontId="0" fillId="0" borderId="0" xfId="0" applyAlignment="1"/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2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1" fontId="15" fillId="0" borderId="3" xfId="0" applyNumberFormat="1" applyFont="1" applyFill="1" applyBorder="1" applyAlignment="1">
      <alignment horizontal="center" vertical="center"/>
    </xf>
    <xf numFmtId="1" fontId="15" fillId="0" borderId="5" xfId="0" applyNumberFormat="1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 wrapText="1"/>
    </xf>
    <xf numFmtId="1" fontId="7" fillId="0" borderId="3" xfId="0" applyNumberFormat="1" applyFont="1" applyFill="1" applyBorder="1" applyAlignment="1">
      <alignment horizontal="center" vertical="center"/>
    </xf>
    <xf numFmtId="1" fontId="7" fillId="0" borderId="5" xfId="0" applyNumberFormat="1" applyFont="1" applyFill="1" applyBorder="1" applyAlignment="1">
      <alignment vertical="center"/>
    </xf>
    <xf numFmtId="0" fontId="7" fillId="0" borderId="7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/>
    </xf>
    <xf numFmtId="164" fontId="7" fillId="0" borderId="2" xfId="1" applyNumberFormat="1" applyFont="1" applyFill="1" applyBorder="1" applyAlignment="1">
      <alignment horizontal="center" vertical="center" wrapText="1"/>
    </xf>
    <xf numFmtId="0" fontId="15" fillId="0" borderId="8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15" fillId="0" borderId="9" xfId="0" applyFont="1" applyFill="1" applyBorder="1" applyAlignment="1">
      <alignment horizontal="center" vertical="center" wrapText="1"/>
    </xf>
    <xf numFmtId="0" fontId="7" fillId="1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1" fillId="13" borderId="9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16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10" fillId="3" borderId="0" xfId="0" applyFont="1" applyFill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4" fontId="1" fillId="0" borderId="3" xfId="1" applyNumberFormat="1" applyFont="1" applyBorder="1" applyAlignment="1">
      <alignment horizontal="center" vertical="center"/>
    </xf>
    <xf numFmtId="164" fontId="1" fillId="0" borderId="6" xfId="1" applyNumberFormat="1" applyFont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0</xdr:row>
      <xdr:rowOff>209550</xdr:rowOff>
    </xdr:from>
    <xdr:ext cx="184731" cy="264560"/>
    <xdr:sp macro="" textlink="">
      <xdr:nvSpPr>
        <xdr:cNvPr id="2" name="TextBox 1"/>
        <xdr:cNvSpPr txBox="1"/>
      </xdr:nvSpPr>
      <xdr:spPr>
        <a:xfrm>
          <a:off x="647700" y="209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8"/>
  <sheetViews>
    <sheetView showGridLines="0" topLeftCell="A20" zoomScale="110" zoomScaleNormal="110" workbookViewId="0">
      <selection activeCell="F63" activeCellId="1" sqref="F64 F63"/>
    </sheetView>
  </sheetViews>
  <sheetFormatPr defaultRowHeight="15"/>
  <cols>
    <col min="1" max="1" width="4" style="24" customWidth="1"/>
    <col min="2" max="2" width="28.7109375" customWidth="1"/>
    <col min="3" max="3" width="22.140625" bestFit="1" customWidth="1"/>
    <col min="4" max="4" width="19.7109375" style="6" customWidth="1"/>
    <col min="5" max="5" width="9.140625" style="6" customWidth="1"/>
    <col min="6" max="6" width="41.5703125" customWidth="1"/>
    <col min="7" max="7" width="18.7109375" customWidth="1"/>
  </cols>
  <sheetData>
    <row r="1" spans="1:9" ht="17.25" customHeight="1">
      <c r="A1" s="23" t="s">
        <v>3</v>
      </c>
      <c r="B1" s="1"/>
      <c r="C1" s="8" t="s">
        <v>34</v>
      </c>
      <c r="D1" s="2"/>
      <c r="E1" s="171"/>
      <c r="F1" s="171"/>
    </row>
    <row r="2" spans="1:9" ht="15.75" customHeight="1">
      <c r="A2" s="23" t="s">
        <v>14</v>
      </c>
      <c r="B2" s="1"/>
      <c r="C2" s="15" t="s">
        <v>35</v>
      </c>
      <c r="D2" s="2"/>
      <c r="E2" s="171"/>
      <c r="F2" s="172"/>
    </row>
    <row r="3" spans="1:9" ht="15.75" customHeight="1">
      <c r="A3" s="23" t="s">
        <v>4</v>
      </c>
      <c r="B3" s="45"/>
      <c r="C3" s="15" t="s">
        <v>36</v>
      </c>
      <c r="D3" s="2"/>
      <c r="E3" s="45"/>
    </row>
    <row r="4" spans="1:9" ht="15.75" customHeight="1">
      <c r="A4" s="23" t="s">
        <v>5</v>
      </c>
      <c r="B4" s="45"/>
      <c r="C4" s="15" t="s">
        <v>23</v>
      </c>
      <c r="D4" s="2"/>
      <c r="E4" s="4"/>
    </row>
    <row r="5" spans="1:9" ht="15.75">
      <c r="A5" s="23" t="s">
        <v>6</v>
      </c>
      <c r="B5" s="8"/>
      <c r="C5" s="8" t="s">
        <v>37</v>
      </c>
      <c r="D5" s="5"/>
      <c r="E5" s="4"/>
      <c r="I5" t="s">
        <v>22</v>
      </c>
    </row>
    <row r="6" spans="1:9" ht="15.75">
      <c r="A6" s="23" t="s">
        <v>10</v>
      </c>
      <c r="B6" s="8"/>
      <c r="C6" s="8" t="s">
        <v>25</v>
      </c>
      <c r="D6" s="5"/>
      <c r="E6" s="4"/>
    </row>
    <row r="7" spans="1:9" ht="15.75">
      <c r="A7" s="23" t="s">
        <v>13</v>
      </c>
      <c r="B7" s="8"/>
      <c r="C7" s="8" t="s">
        <v>38</v>
      </c>
      <c r="D7" s="5"/>
      <c r="E7" s="4"/>
    </row>
    <row r="8" spans="1:9" ht="15.75">
      <c r="A8" s="23" t="s">
        <v>11</v>
      </c>
      <c r="B8" s="8"/>
      <c r="C8" s="15" t="s">
        <v>39</v>
      </c>
      <c r="D8" s="5"/>
      <c r="E8" s="4"/>
    </row>
    <row r="9" spans="1:9" ht="15.75">
      <c r="A9" s="23" t="s">
        <v>12</v>
      </c>
      <c r="B9" s="8"/>
      <c r="C9" s="15" t="s">
        <v>40</v>
      </c>
      <c r="D9" s="5"/>
      <c r="E9" s="4"/>
    </row>
    <row r="10" spans="1:9" ht="15.75">
      <c r="A10" s="45"/>
      <c r="B10" s="8"/>
      <c r="C10" s="8"/>
      <c r="D10" s="5"/>
      <c r="E10" s="5"/>
      <c r="G10" s="10"/>
      <c r="H10" s="10"/>
    </row>
    <row r="11" spans="1:9" ht="26.25" customHeight="1">
      <c r="A11" s="22" t="s">
        <v>0</v>
      </c>
      <c r="B11" s="13" t="s">
        <v>8</v>
      </c>
      <c r="C11" s="12" t="s">
        <v>1</v>
      </c>
      <c r="D11" s="12" t="s">
        <v>7</v>
      </c>
      <c r="E11" s="47" t="s">
        <v>2</v>
      </c>
      <c r="F11" s="14" t="s">
        <v>9</v>
      </c>
      <c r="G11" s="11"/>
      <c r="H11" s="10"/>
    </row>
    <row r="12" spans="1:9" s="33" customFormat="1" ht="26.25" customHeight="1">
      <c r="A12" s="28">
        <v>1</v>
      </c>
      <c r="B12" s="29" t="s">
        <v>26</v>
      </c>
      <c r="C12" s="30" t="s">
        <v>24</v>
      </c>
      <c r="D12" s="30"/>
      <c r="E12" s="28">
        <v>4</v>
      </c>
      <c r="F12" s="28"/>
      <c r="G12" s="31"/>
      <c r="H12" s="32"/>
    </row>
    <row r="13" spans="1:9" s="33" customFormat="1" ht="26.25" customHeight="1">
      <c r="A13" s="28">
        <v>2</v>
      </c>
      <c r="B13" s="29" t="s">
        <v>41</v>
      </c>
      <c r="C13" s="30" t="s">
        <v>24</v>
      </c>
      <c r="D13" s="30"/>
      <c r="E13" s="28">
        <v>1</v>
      </c>
      <c r="F13" s="28"/>
      <c r="G13" s="31"/>
      <c r="H13" s="32"/>
    </row>
    <row r="14" spans="1:9" ht="23.25" customHeight="1">
      <c r="A14" s="28">
        <v>3</v>
      </c>
      <c r="B14" s="13" t="s">
        <v>42</v>
      </c>
      <c r="C14" s="30" t="s">
        <v>24</v>
      </c>
      <c r="D14" s="12"/>
      <c r="E14" s="47">
        <v>4</v>
      </c>
      <c r="F14" s="28"/>
      <c r="G14" s="11"/>
      <c r="H14" s="10"/>
    </row>
    <row r="15" spans="1:9" ht="23.25" customHeight="1">
      <c r="A15" s="28">
        <v>4</v>
      </c>
      <c r="B15" s="13" t="s">
        <v>43</v>
      </c>
      <c r="C15" s="30" t="s">
        <v>24</v>
      </c>
      <c r="D15" s="12"/>
      <c r="E15" s="47">
        <v>4</v>
      </c>
      <c r="F15" s="28"/>
      <c r="G15" s="11"/>
      <c r="H15" s="10"/>
    </row>
    <row r="16" spans="1:9" ht="23.25" customHeight="1">
      <c r="A16" s="28">
        <v>5</v>
      </c>
      <c r="B16" s="13" t="s">
        <v>44</v>
      </c>
      <c r="C16" s="30" t="s">
        <v>24</v>
      </c>
      <c r="D16" s="12"/>
      <c r="E16" s="47">
        <v>8</v>
      </c>
      <c r="F16" s="28"/>
      <c r="G16" s="11"/>
      <c r="H16" s="10"/>
    </row>
    <row r="17" spans="1:8" ht="23.25" customHeight="1">
      <c r="A17" s="28">
        <v>6</v>
      </c>
      <c r="B17" s="13" t="s">
        <v>45</v>
      </c>
      <c r="C17" s="30" t="s">
        <v>24</v>
      </c>
      <c r="D17" s="12"/>
      <c r="E17" s="47">
        <v>4</v>
      </c>
      <c r="F17" s="28"/>
      <c r="G17" s="11"/>
      <c r="H17" s="10"/>
    </row>
    <row r="18" spans="1:8" ht="23.25" customHeight="1">
      <c r="A18" s="28">
        <v>7</v>
      </c>
      <c r="B18" s="13" t="s">
        <v>46</v>
      </c>
      <c r="C18" s="30" t="s">
        <v>24</v>
      </c>
      <c r="D18" s="12"/>
      <c r="E18" s="47">
        <v>12</v>
      </c>
      <c r="F18" s="28"/>
      <c r="G18" s="11"/>
      <c r="H18" s="10"/>
    </row>
    <row r="19" spans="1:8" ht="23.25" customHeight="1">
      <c r="A19" s="28">
        <v>8</v>
      </c>
      <c r="B19" s="13" t="s">
        <v>47</v>
      </c>
      <c r="C19" s="30" t="s">
        <v>24</v>
      </c>
      <c r="D19" s="12"/>
      <c r="E19" s="47">
        <v>4</v>
      </c>
      <c r="F19" s="28"/>
      <c r="G19" s="11"/>
      <c r="H19" s="10"/>
    </row>
    <row r="20" spans="1:8" ht="23.25" customHeight="1">
      <c r="A20" s="28">
        <v>9</v>
      </c>
      <c r="B20" s="13" t="s">
        <v>48</v>
      </c>
      <c r="C20" s="30" t="s">
        <v>24</v>
      </c>
      <c r="D20" s="12"/>
      <c r="E20" s="47">
        <v>5</v>
      </c>
      <c r="F20" s="28"/>
      <c r="G20" s="11"/>
      <c r="H20" s="10"/>
    </row>
    <row r="21" spans="1:8" ht="23.25" customHeight="1">
      <c r="A21" s="28">
        <v>10</v>
      </c>
      <c r="B21" s="13" t="s">
        <v>49</v>
      </c>
      <c r="C21" s="30" t="s">
        <v>24</v>
      </c>
      <c r="D21" s="12"/>
      <c r="E21" s="47">
        <v>3</v>
      </c>
      <c r="F21" s="28"/>
      <c r="G21" s="11"/>
      <c r="H21" s="10"/>
    </row>
    <row r="22" spans="1:8" ht="23.25" customHeight="1">
      <c r="A22" s="28">
        <v>11</v>
      </c>
      <c r="B22" s="13" t="s">
        <v>50</v>
      </c>
      <c r="C22" s="30" t="s">
        <v>24</v>
      </c>
      <c r="D22" s="12"/>
      <c r="E22" s="47">
        <v>4</v>
      </c>
      <c r="F22" s="28"/>
      <c r="G22" s="11"/>
      <c r="H22" s="10"/>
    </row>
    <row r="23" spans="1:8" ht="23.25" customHeight="1">
      <c r="A23" s="28">
        <v>12</v>
      </c>
      <c r="B23" s="13" t="s">
        <v>51</v>
      </c>
      <c r="C23" s="30" t="s">
        <v>24</v>
      </c>
      <c r="D23" s="12"/>
      <c r="E23" s="47">
        <v>2</v>
      </c>
      <c r="F23" s="28"/>
      <c r="G23" s="11"/>
      <c r="H23" s="10"/>
    </row>
    <row r="24" spans="1:8" ht="23.25" customHeight="1">
      <c r="A24" s="28">
        <v>13</v>
      </c>
      <c r="B24" s="13" t="s">
        <v>52</v>
      </c>
      <c r="C24" s="30" t="s">
        <v>24</v>
      </c>
      <c r="D24" s="12"/>
      <c r="E24" s="47">
        <v>4</v>
      </c>
      <c r="F24" s="28"/>
      <c r="G24" s="11"/>
      <c r="H24" s="10"/>
    </row>
    <row r="25" spans="1:8" ht="23.25" customHeight="1">
      <c r="A25" s="28">
        <v>14</v>
      </c>
      <c r="B25" s="13" t="s">
        <v>53</v>
      </c>
      <c r="C25" s="30" t="s">
        <v>24</v>
      </c>
      <c r="D25" s="12"/>
      <c r="E25" s="47">
        <v>1</v>
      </c>
      <c r="F25" s="28"/>
      <c r="G25" s="11"/>
      <c r="H25" s="10"/>
    </row>
    <row r="26" spans="1:8" ht="23.25" customHeight="1">
      <c r="A26" s="28">
        <v>15</v>
      </c>
      <c r="B26" s="13" t="s">
        <v>49</v>
      </c>
      <c r="C26" s="30" t="s">
        <v>24</v>
      </c>
      <c r="D26" s="12"/>
      <c r="E26" s="47">
        <v>1</v>
      </c>
      <c r="F26" s="28"/>
      <c r="G26" s="11"/>
      <c r="H26" s="10"/>
    </row>
    <row r="27" spans="1:8" ht="23.25" customHeight="1">
      <c r="A27" s="28">
        <v>16</v>
      </c>
      <c r="B27" s="13" t="s">
        <v>54</v>
      </c>
      <c r="C27" s="30" t="s">
        <v>24</v>
      </c>
      <c r="D27" s="12"/>
      <c r="E27" s="47">
        <v>1</v>
      </c>
      <c r="F27" s="25"/>
      <c r="G27" s="11"/>
      <c r="H27" s="10"/>
    </row>
    <row r="28" spans="1:8" ht="23.25" customHeight="1">
      <c r="A28" s="28">
        <v>17</v>
      </c>
      <c r="B28" s="13" t="s">
        <v>55</v>
      </c>
      <c r="C28" s="30" t="s">
        <v>24</v>
      </c>
      <c r="D28" s="12"/>
      <c r="E28" s="47">
        <v>1</v>
      </c>
      <c r="F28" s="28"/>
      <c r="G28" s="11"/>
      <c r="H28" s="10"/>
    </row>
    <row r="29" spans="1:8" ht="23.25" customHeight="1">
      <c r="A29" s="28">
        <v>18</v>
      </c>
      <c r="B29" s="13" t="s">
        <v>56</v>
      </c>
      <c r="C29" s="30" t="s">
        <v>24</v>
      </c>
      <c r="D29" s="12"/>
      <c r="E29" s="47">
        <v>1</v>
      </c>
      <c r="F29" s="28"/>
      <c r="G29" s="11"/>
      <c r="H29" s="10"/>
    </row>
    <row r="30" spans="1:8" ht="23.25" customHeight="1">
      <c r="A30" s="28">
        <v>19</v>
      </c>
      <c r="B30" s="13" t="s">
        <v>57</v>
      </c>
      <c r="C30" s="30" t="s">
        <v>24</v>
      </c>
      <c r="D30" s="12"/>
      <c r="E30" s="47">
        <v>1</v>
      </c>
      <c r="F30" s="28"/>
      <c r="G30" s="11"/>
      <c r="H30" s="10"/>
    </row>
    <row r="31" spans="1:8" ht="23.25" customHeight="1">
      <c r="A31" s="28">
        <v>20</v>
      </c>
      <c r="B31" s="13" t="s">
        <v>58</v>
      </c>
      <c r="C31" s="30" t="s">
        <v>24</v>
      </c>
      <c r="D31" s="12"/>
      <c r="E31" s="47">
        <v>1</v>
      </c>
      <c r="F31" s="28"/>
      <c r="G31" s="11"/>
      <c r="H31" s="10"/>
    </row>
    <row r="32" spans="1:8" ht="23.25" customHeight="1">
      <c r="A32" s="28">
        <v>21</v>
      </c>
      <c r="B32" s="13" t="s">
        <v>59</v>
      </c>
      <c r="C32" s="30" t="s">
        <v>24</v>
      </c>
      <c r="D32" s="12"/>
      <c r="E32" s="47">
        <v>2</v>
      </c>
      <c r="F32" s="28"/>
      <c r="G32" s="11"/>
      <c r="H32" s="10"/>
    </row>
    <row r="33" spans="1:8" ht="23.25" customHeight="1">
      <c r="A33" s="28">
        <v>22</v>
      </c>
      <c r="B33" s="13" t="s">
        <v>60</v>
      </c>
      <c r="C33" s="30" t="s">
        <v>24</v>
      </c>
      <c r="D33" s="12"/>
      <c r="E33" s="47">
        <v>2</v>
      </c>
      <c r="F33" s="25"/>
      <c r="G33" s="11"/>
      <c r="H33" s="10"/>
    </row>
    <row r="34" spans="1:8" ht="23.25" customHeight="1">
      <c r="A34" s="28">
        <v>23</v>
      </c>
      <c r="B34" s="13" t="s">
        <v>61</v>
      </c>
      <c r="C34" s="30" t="s">
        <v>24</v>
      </c>
      <c r="D34" s="12"/>
      <c r="E34" s="47">
        <v>2</v>
      </c>
      <c r="F34" s="25"/>
      <c r="G34" s="11"/>
      <c r="H34" s="10"/>
    </row>
    <row r="35" spans="1:8" ht="23.25" customHeight="1">
      <c r="A35" s="28">
        <v>24</v>
      </c>
      <c r="B35" s="13" t="s">
        <v>62</v>
      </c>
      <c r="C35" s="30" t="s">
        <v>24</v>
      </c>
      <c r="D35" s="12"/>
      <c r="E35" s="47">
        <v>1</v>
      </c>
      <c r="F35" s="28"/>
      <c r="G35" s="11"/>
      <c r="H35" s="10"/>
    </row>
    <row r="36" spans="1:8" ht="23.25" customHeight="1">
      <c r="A36" s="28">
        <v>25</v>
      </c>
      <c r="B36" s="13" t="s">
        <v>63</v>
      </c>
      <c r="C36" s="30" t="s">
        <v>24</v>
      </c>
      <c r="D36" s="12"/>
      <c r="E36" s="47">
        <v>1</v>
      </c>
      <c r="F36" s="25"/>
      <c r="G36" s="11"/>
      <c r="H36" s="10"/>
    </row>
    <row r="37" spans="1:8" ht="23.25" customHeight="1">
      <c r="A37" s="28">
        <v>26</v>
      </c>
      <c r="B37" s="13" t="s">
        <v>64</v>
      </c>
      <c r="C37" s="30" t="s">
        <v>24</v>
      </c>
      <c r="D37" s="12"/>
      <c r="E37" s="47">
        <v>1</v>
      </c>
      <c r="F37" s="28"/>
      <c r="G37" s="11"/>
      <c r="H37" s="10"/>
    </row>
    <row r="38" spans="1:8" ht="23.25" customHeight="1">
      <c r="A38" s="28">
        <v>27</v>
      </c>
      <c r="B38" s="13" t="s">
        <v>65</v>
      </c>
      <c r="C38" s="30" t="s">
        <v>24</v>
      </c>
      <c r="D38" s="12"/>
      <c r="E38" s="47">
        <v>2</v>
      </c>
      <c r="F38" s="28"/>
      <c r="G38" s="11"/>
      <c r="H38" s="10"/>
    </row>
    <row r="39" spans="1:8" ht="23.25" customHeight="1">
      <c r="A39" s="28">
        <v>28</v>
      </c>
      <c r="B39" s="13" t="s">
        <v>33</v>
      </c>
      <c r="C39" s="30" t="s">
        <v>24</v>
      </c>
      <c r="D39" s="12"/>
      <c r="E39" s="47">
        <v>3</v>
      </c>
      <c r="F39" s="28"/>
      <c r="G39" s="11"/>
      <c r="H39" s="10"/>
    </row>
    <row r="40" spans="1:8" ht="23.25" customHeight="1">
      <c r="A40" s="28">
        <v>29</v>
      </c>
      <c r="B40" s="13" t="s">
        <v>27</v>
      </c>
      <c r="C40" s="30" t="s">
        <v>24</v>
      </c>
      <c r="D40" s="12"/>
      <c r="E40" s="47">
        <v>1</v>
      </c>
      <c r="F40" s="28"/>
      <c r="G40" s="11"/>
      <c r="H40" s="10"/>
    </row>
    <row r="41" spans="1:8" ht="23.25" customHeight="1">
      <c r="A41" s="28">
        <v>30</v>
      </c>
      <c r="B41" s="13" t="s">
        <v>66</v>
      </c>
      <c r="C41" s="30" t="s">
        <v>24</v>
      </c>
      <c r="D41" s="12"/>
      <c r="E41" s="47">
        <v>1</v>
      </c>
      <c r="F41" s="25"/>
      <c r="G41" s="11"/>
      <c r="H41" s="10"/>
    </row>
    <row r="42" spans="1:8" ht="23.25" customHeight="1">
      <c r="A42" s="28">
        <v>31</v>
      </c>
      <c r="B42" s="13" t="s">
        <v>67</v>
      </c>
      <c r="C42" s="30" t="s">
        <v>24</v>
      </c>
      <c r="D42" s="12"/>
      <c r="E42" s="47">
        <v>1</v>
      </c>
      <c r="F42" s="28"/>
      <c r="G42" s="11"/>
      <c r="H42" s="10"/>
    </row>
    <row r="43" spans="1:8" ht="23.25" customHeight="1">
      <c r="A43" s="28">
        <v>32</v>
      </c>
      <c r="B43" s="13" t="s">
        <v>68</v>
      </c>
      <c r="C43" s="30" t="s">
        <v>24</v>
      </c>
      <c r="D43" s="12"/>
      <c r="E43" s="47">
        <v>2</v>
      </c>
      <c r="F43" s="25" t="s">
        <v>29</v>
      </c>
      <c r="G43" s="11"/>
      <c r="H43" s="10"/>
    </row>
    <row r="44" spans="1:8" ht="23.25" customHeight="1">
      <c r="A44" s="28">
        <v>33</v>
      </c>
      <c r="B44" s="13" t="s">
        <v>69</v>
      </c>
      <c r="C44" s="30" t="s">
        <v>24</v>
      </c>
      <c r="D44" s="12"/>
      <c r="E44" s="47">
        <v>1</v>
      </c>
      <c r="F44" s="28"/>
      <c r="G44" s="11"/>
      <c r="H44" s="10"/>
    </row>
    <row r="45" spans="1:8" ht="23.25" customHeight="1">
      <c r="A45" s="28">
        <v>34</v>
      </c>
      <c r="B45" s="13" t="s">
        <v>70</v>
      </c>
      <c r="C45" s="30" t="s">
        <v>24</v>
      </c>
      <c r="D45" s="12"/>
      <c r="E45" s="47">
        <v>1</v>
      </c>
      <c r="F45" s="28"/>
      <c r="G45" s="11"/>
      <c r="H45" s="10"/>
    </row>
    <row r="46" spans="1:8" ht="23.25" customHeight="1">
      <c r="A46" s="28">
        <v>35</v>
      </c>
      <c r="B46" s="13" t="s">
        <v>72</v>
      </c>
      <c r="C46" s="30" t="s">
        <v>24</v>
      </c>
      <c r="D46" s="12"/>
      <c r="E46" s="47">
        <v>1</v>
      </c>
      <c r="F46" s="28"/>
      <c r="G46" s="11"/>
      <c r="H46" s="10"/>
    </row>
    <row r="47" spans="1:8" ht="23.25" customHeight="1">
      <c r="A47" s="28">
        <v>36</v>
      </c>
      <c r="B47" s="13" t="s">
        <v>28</v>
      </c>
      <c r="C47" s="30" t="s">
        <v>24</v>
      </c>
      <c r="D47" s="12"/>
      <c r="E47" s="47">
        <v>1</v>
      </c>
      <c r="F47" s="28"/>
      <c r="G47" s="11"/>
      <c r="H47" s="10"/>
    </row>
    <row r="48" spans="1:8" ht="23.25" customHeight="1">
      <c r="A48" s="28">
        <v>37</v>
      </c>
      <c r="B48" s="13" t="s">
        <v>73</v>
      </c>
      <c r="C48" s="30" t="s">
        <v>24</v>
      </c>
      <c r="D48" s="12"/>
      <c r="E48" s="47">
        <v>1</v>
      </c>
      <c r="F48" s="25" t="s">
        <v>71</v>
      </c>
      <c r="G48" s="11"/>
      <c r="H48" s="10"/>
    </row>
    <row r="49" spans="1:8" ht="23.25" customHeight="1">
      <c r="A49" s="28">
        <v>38</v>
      </c>
      <c r="B49" s="13" t="s">
        <v>74</v>
      </c>
      <c r="C49" s="30" t="s">
        <v>24</v>
      </c>
      <c r="D49" s="12"/>
      <c r="E49" s="47">
        <v>1</v>
      </c>
      <c r="F49" s="28"/>
      <c r="G49" s="11"/>
      <c r="H49" s="10"/>
    </row>
    <row r="50" spans="1:8" ht="23.25" customHeight="1">
      <c r="A50" s="28">
        <v>39</v>
      </c>
      <c r="B50" s="13" t="s">
        <v>75</v>
      </c>
      <c r="C50" s="30" t="s">
        <v>24</v>
      </c>
      <c r="D50" s="12"/>
      <c r="E50" s="47">
        <v>1</v>
      </c>
      <c r="F50" s="25"/>
      <c r="G50" s="11"/>
      <c r="H50" s="10"/>
    </row>
    <row r="51" spans="1:8" ht="23.25" customHeight="1">
      <c r="A51" s="28">
        <v>40</v>
      </c>
      <c r="B51" s="13" t="s">
        <v>76</v>
      </c>
      <c r="C51" s="30" t="s">
        <v>24</v>
      </c>
      <c r="D51" s="12"/>
      <c r="E51" s="47">
        <v>1</v>
      </c>
      <c r="F51" s="28"/>
      <c r="G51" s="11"/>
      <c r="H51" s="10"/>
    </row>
    <row r="52" spans="1:8" ht="23.25" customHeight="1">
      <c r="A52" s="28">
        <v>41</v>
      </c>
      <c r="B52" s="13" t="s">
        <v>77</v>
      </c>
      <c r="C52" s="30" t="s">
        <v>24</v>
      </c>
      <c r="D52" s="12"/>
      <c r="E52" s="47">
        <v>1</v>
      </c>
      <c r="F52" s="28"/>
      <c r="G52" s="11"/>
      <c r="H52" s="10"/>
    </row>
    <row r="53" spans="1:8" ht="23.25" customHeight="1">
      <c r="A53" s="28">
        <v>42</v>
      </c>
      <c r="B53" s="13" t="s">
        <v>78</v>
      </c>
      <c r="C53" s="30" t="s">
        <v>24</v>
      </c>
      <c r="D53" s="12"/>
      <c r="E53" s="47">
        <v>1</v>
      </c>
      <c r="F53" s="28"/>
      <c r="G53" s="11"/>
      <c r="H53" s="10"/>
    </row>
    <row r="54" spans="1:8" ht="23.25" customHeight="1">
      <c r="A54" s="28">
        <v>43</v>
      </c>
      <c r="B54" s="13" t="s">
        <v>79</v>
      </c>
      <c r="C54" s="30" t="s">
        <v>24</v>
      </c>
      <c r="D54" s="12"/>
      <c r="E54" s="47">
        <v>8</v>
      </c>
      <c r="F54" s="28"/>
      <c r="G54" s="11"/>
      <c r="H54" s="10"/>
    </row>
    <row r="55" spans="1:8" ht="23.25" customHeight="1">
      <c r="A55" s="28">
        <v>44</v>
      </c>
      <c r="B55" s="13" t="s">
        <v>80</v>
      </c>
      <c r="C55" s="30" t="s">
        <v>24</v>
      </c>
      <c r="D55" s="12"/>
      <c r="E55" s="47">
        <v>1</v>
      </c>
      <c r="F55" s="25"/>
      <c r="G55" s="11"/>
      <c r="H55" s="10"/>
    </row>
    <row r="56" spans="1:8" ht="23.25" customHeight="1">
      <c r="A56" s="28">
        <v>45</v>
      </c>
      <c r="B56" s="13" t="s">
        <v>81</v>
      </c>
      <c r="C56" s="30" t="s">
        <v>24</v>
      </c>
      <c r="D56" s="12"/>
      <c r="E56" s="47">
        <v>1</v>
      </c>
      <c r="F56" s="28"/>
      <c r="G56" s="11"/>
      <c r="H56" s="10"/>
    </row>
    <row r="57" spans="1:8" ht="23.25" customHeight="1">
      <c r="A57" s="28">
        <v>46</v>
      </c>
      <c r="B57" s="13" t="s">
        <v>82</v>
      </c>
      <c r="C57" s="30" t="s">
        <v>24</v>
      </c>
      <c r="D57" s="12"/>
      <c r="E57" s="47">
        <v>1</v>
      </c>
      <c r="F57" s="25"/>
      <c r="G57" s="11"/>
      <c r="H57" s="10"/>
    </row>
    <row r="58" spans="1:8" ht="23.25" customHeight="1">
      <c r="A58" s="28">
        <v>47</v>
      </c>
      <c r="B58" s="13" t="s">
        <v>83</v>
      </c>
      <c r="C58" s="30" t="s">
        <v>24</v>
      </c>
      <c r="D58" s="12"/>
      <c r="E58" s="47">
        <v>1</v>
      </c>
      <c r="F58" s="28"/>
      <c r="G58" s="11"/>
      <c r="H58" s="10"/>
    </row>
    <row r="59" spans="1:8" ht="23.25" customHeight="1">
      <c r="A59" s="28">
        <v>48</v>
      </c>
      <c r="B59" s="13" t="s">
        <v>84</v>
      </c>
      <c r="C59" s="30" t="s">
        <v>24</v>
      </c>
      <c r="D59" s="12"/>
      <c r="E59" s="47">
        <v>1</v>
      </c>
      <c r="F59" s="28"/>
      <c r="G59" s="11"/>
      <c r="H59" s="10"/>
    </row>
    <row r="60" spans="1:8" ht="23.25" customHeight="1">
      <c r="A60" s="28">
        <v>49</v>
      </c>
      <c r="B60" s="13" t="s">
        <v>85</v>
      </c>
      <c r="C60" s="30" t="s">
        <v>24</v>
      </c>
      <c r="D60" s="12"/>
      <c r="E60" s="47">
        <v>1</v>
      </c>
      <c r="F60" s="28"/>
      <c r="G60" s="11"/>
      <c r="H60" s="10"/>
    </row>
    <row r="61" spans="1:8" ht="23.25" customHeight="1">
      <c r="A61" s="28">
        <v>50</v>
      </c>
      <c r="B61" s="29" t="s">
        <v>86</v>
      </c>
      <c r="C61" s="30" t="s">
        <v>24</v>
      </c>
      <c r="D61" s="12"/>
      <c r="E61" s="47">
        <v>4</v>
      </c>
      <c r="F61" s="28"/>
      <c r="G61" s="11"/>
      <c r="H61" s="10"/>
    </row>
    <row r="62" spans="1:8" ht="23.25" customHeight="1">
      <c r="A62" s="28">
        <v>51</v>
      </c>
      <c r="B62" s="13" t="s">
        <v>87</v>
      </c>
      <c r="C62" s="30" t="s">
        <v>24</v>
      </c>
      <c r="D62" s="12"/>
      <c r="E62" s="47">
        <v>8</v>
      </c>
      <c r="F62" s="28"/>
      <c r="G62" s="11"/>
      <c r="H62" s="10"/>
    </row>
    <row r="63" spans="1:8" ht="23.25" customHeight="1">
      <c r="A63" s="28">
        <v>52</v>
      </c>
      <c r="B63" s="13" t="s">
        <v>88</v>
      </c>
      <c r="C63" s="30" t="s">
        <v>24</v>
      </c>
      <c r="D63" s="12"/>
      <c r="E63" s="47">
        <v>2</v>
      </c>
      <c r="F63" s="25"/>
      <c r="G63" s="11"/>
      <c r="H63" s="10"/>
    </row>
    <row r="64" spans="1:8" ht="23.25" customHeight="1">
      <c r="A64" s="28">
        <v>53</v>
      </c>
      <c r="B64" s="38" t="s">
        <v>97</v>
      </c>
      <c r="C64" s="30" t="s">
        <v>24</v>
      </c>
      <c r="D64" s="12"/>
      <c r="E64" s="47">
        <v>1</v>
      </c>
      <c r="F64" s="25"/>
      <c r="G64" s="11"/>
      <c r="H64" s="10"/>
    </row>
    <row r="65" spans="1:9" ht="30.75" customHeight="1">
      <c r="A65" s="28">
        <v>54</v>
      </c>
      <c r="B65" s="38" t="s">
        <v>98</v>
      </c>
      <c r="C65" s="30" t="s">
        <v>24</v>
      </c>
      <c r="D65" s="30"/>
      <c r="E65" s="28">
        <v>1</v>
      </c>
      <c r="F65" s="28"/>
      <c r="G65" s="11"/>
      <c r="H65" s="10"/>
    </row>
    <row r="66" spans="1:9" ht="36.75" customHeight="1">
      <c r="A66" s="28">
        <v>55</v>
      </c>
      <c r="B66" s="38" t="s">
        <v>99</v>
      </c>
      <c r="C66" s="30" t="s">
        <v>24</v>
      </c>
      <c r="D66" s="30"/>
      <c r="E66" s="28">
        <v>1</v>
      </c>
      <c r="F66" s="28" t="s">
        <v>100</v>
      </c>
      <c r="G66" s="11"/>
      <c r="H66" s="10"/>
    </row>
    <row r="67" spans="1:9" ht="27" customHeight="1">
      <c r="A67" s="28">
        <v>56</v>
      </c>
      <c r="B67" s="38" t="s">
        <v>101</v>
      </c>
      <c r="C67" s="30" t="s">
        <v>24</v>
      </c>
      <c r="D67" s="12"/>
      <c r="E67" s="47">
        <v>1</v>
      </c>
      <c r="F67" s="28" t="s">
        <v>100</v>
      </c>
      <c r="H67" s="10"/>
    </row>
    <row r="68" spans="1:9" ht="29.25" customHeight="1">
      <c r="A68" s="28">
        <v>57</v>
      </c>
      <c r="B68" s="38" t="s">
        <v>102</v>
      </c>
      <c r="C68" s="30" t="s">
        <v>24</v>
      </c>
      <c r="D68" s="12"/>
      <c r="E68" s="47">
        <v>1</v>
      </c>
      <c r="F68" s="28" t="s">
        <v>100</v>
      </c>
      <c r="H68" s="10"/>
    </row>
    <row r="69" spans="1:9" ht="27" customHeight="1">
      <c r="A69" s="28">
        <v>58</v>
      </c>
      <c r="B69" s="38" t="s">
        <v>103</v>
      </c>
      <c r="C69" s="30" t="s">
        <v>24</v>
      </c>
      <c r="D69" s="12"/>
      <c r="E69" s="47">
        <v>2</v>
      </c>
      <c r="F69" s="28" t="s">
        <v>100</v>
      </c>
      <c r="H69" s="10"/>
    </row>
    <row r="70" spans="1:9" ht="29.25" customHeight="1">
      <c r="A70" s="28">
        <v>59</v>
      </c>
      <c r="B70" s="38" t="s">
        <v>104</v>
      </c>
      <c r="C70" s="30" t="s">
        <v>24</v>
      </c>
      <c r="D70" s="12"/>
      <c r="E70" s="47">
        <v>1</v>
      </c>
      <c r="F70" s="28" t="s">
        <v>100</v>
      </c>
      <c r="G70" s="54"/>
    </row>
    <row r="71" spans="1:9" ht="27.75" customHeight="1">
      <c r="A71" s="46" t="s">
        <v>22</v>
      </c>
      <c r="B71" s="46"/>
      <c r="C71" s="46"/>
      <c r="D71" s="46"/>
      <c r="E71" s="46"/>
      <c r="F71" s="46"/>
    </row>
    <row r="72" spans="1:9">
      <c r="C72" t="s">
        <v>22</v>
      </c>
      <c r="F72" s="27" t="s">
        <v>22</v>
      </c>
    </row>
    <row r="75" spans="1:9" ht="15.75">
      <c r="B75" s="49"/>
      <c r="C75" s="49"/>
      <c r="D75" s="50"/>
      <c r="E75" s="51"/>
      <c r="F75" s="51"/>
      <c r="G75" s="51"/>
      <c r="H75" s="51"/>
      <c r="I75" s="51"/>
    </row>
    <row r="76" spans="1:9" ht="15.75">
      <c r="B76" s="49"/>
      <c r="C76" s="49"/>
      <c r="D76" s="50"/>
      <c r="E76" s="51"/>
      <c r="F76" s="51"/>
      <c r="G76" s="51"/>
      <c r="H76" s="51"/>
      <c r="I76" s="51"/>
    </row>
    <row r="77" spans="1:9" ht="15.75">
      <c r="B77" s="49"/>
      <c r="C77" s="49"/>
      <c r="D77" s="50"/>
      <c r="E77" s="51"/>
      <c r="F77" s="51"/>
      <c r="G77" s="51"/>
      <c r="H77" s="51"/>
      <c r="I77" s="51"/>
    </row>
    <row r="78" spans="1:9" ht="15.75">
      <c r="B78" s="55"/>
      <c r="C78" s="55"/>
      <c r="D78" s="56"/>
      <c r="E78" s="51"/>
      <c r="F78" s="51"/>
      <c r="G78" s="51"/>
      <c r="H78" s="51"/>
      <c r="I78" s="51"/>
    </row>
    <row r="79" spans="1:9" ht="15.75">
      <c r="B79" s="55"/>
      <c r="C79" s="55"/>
      <c r="D79" s="56"/>
      <c r="E79" s="51"/>
      <c r="F79" s="51"/>
      <c r="G79" s="51"/>
      <c r="H79" s="51"/>
      <c r="I79" s="51"/>
    </row>
    <row r="80" spans="1:9" ht="15.75">
      <c r="B80" s="49"/>
      <c r="C80" s="49"/>
      <c r="D80" s="50"/>
      <c r="E80" s="51"/>
      <c r="F80" s="51"/>
      <c r="G80" s="51"/>
      <c r="H80" s="51"/>
      <c r="I80" s="51"/>
    </row>
    <row r="81" spans="2:9" ht="15.75">
      <c r="B81" s="49"/>
      <c r="C81" s="49"/>
      <c r="D81" s="50"/>
      <c r="E81" s="51"/>
      <c r="F81" s="51"/>
      <c r="G81" s="51"/>
      <c r="H81" s="51"/>
      <c r="I81" s="51"/>
    </row>
    <row r="82" spans="2:9" ht="15.75">
      <c r="B82" s="49"/>
      <c r="C82" s="49"/>
      <c r="D82" s="50"/>
      <c r="E82" s="51"/>
      <c r="F82" s="51"/>
      <c r="G82" s="51"/>
      <c r="H82" s="51"/>
      <c r="I82" s="51"/>
    </row>
    <row r="83" spans="2:9" ht="15.75">
      <c r="B83" s="49"/>
      <c r="C83" s="49"/>
      <c r="D83" s="50"/>
      <c r="E83" s="51"/>
      <c r="F83" s="51"/>
      <c r="G83" s="51"/>
      <c r="H83" s="51"/>
      <c r="I83" s="51"/>
    </row>
    <row r="84" spans="2:9" ht="15.75">
      <c r="B84" s="49"/>
      <c r="C84" s="49"/>
      <c r="D84" s="50"/>
      <c r="E84" s="51"/>
      <c r="F84" s="51"/>
      <c r="G84" s="51"/>
      <c r="H84" s="51"/>
      <c r="I84" s="51"/>
    </row>
    <row r="85" spans="2:9" ht="15.75">
      <c r="B85" s="49"/>
      <c r="C85" s="49"/>
      <c r="D85" s="50"/>
      <c r="E85" s="51"/>
      <c r="F85" s="51"/>
      <c r="G85" s="51"/>
      <c r="H85" s="51"/>
      <c r="I85" s="51"/>
    </row>
    <row r="86" spans="2:9" ht="15.75">
      <c r="B86" s="49"/>
      <c r="C86" s="49"/>
      <c r="D86" s="50"/>
      <c r="E86" s="51"/>
      <c r="F86" s="51"/>
      <c r="G86" s="51"/>
      <c r="H86" s="51"/>
      <c r="I86" s="51"/>
    </row>
    <row r="87" spans="2:9" ht="15.75">
      <c r="B87" s="49"/>
      <c r="C87" s="173"/>
      <c r="D87" s="173"/>
      <c r="E87" s="51"/>
      <c r="F87" s="51"/>
      <c r="G87" s="51"/>
      <c r="H87" s="51"/>
      <c r="I87" s="51"/>
    </row>
    <row r="88" spans="2:9">
      <c r="B88" s="50"/>
      <c r="C88" s="50"/>
      <c r="D88" s="50"/>
      <c r="E88" s="51"/>
      <c r="F88" s="51"/>
      <c r="G88" s="51"/>
      <c r="H88" s="51"/>
      <c r="I88" s="51"/>
    </row>
  </sheetData>
  <autoFilter ref="A11:I72"/>
  <mergeCells count="3">
    <mergeCell ref="E1:F1"/>
    <mergeCell ref="E2:F2"/>
    <mergeCell ref="C87:D87"/>
  </mergeCells>
  <pageMargins left="0.7" right="0.7" top="0.75" bottom="0.75" header="0.3" footer="0.3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Views>
    <sheetView workbookViewId="0">
      <selection activeCell="C5" sqref="C5"/>
    </sheetView>
  </sheetViews>
  <sheetFormatPr defaultRowHeight="15"/>
  <cols>
    <col min="1" max="1" width="5.28515625" customWidth="1"/>
    <col min="2" max="2" width="19.7109375" customWidth="1"/>
    <col min="3" max="3" width="22.28515625" customWidth="1"/>
    <col min="4" max="4" width="21.28515625" customWidth="1"/>
    <col min="5" max="5" width="22.85546875" customWidth="1"/>
    <col min="6" max="6" width="23.42578125" customWidth="1"/>
    <col min="7" max="7" width="39.28515625" customWidth="1"/>
    <col min="8" max="8" width="7.28515625" customWidth="1"/>
    <col min="9" max="9" width="28.5703125" customWidth="1"/>
  </cols>
  <sheetData>
    <row r="1" spans="1:9">
      <c r="A1" s="174" t="s">
        <v>15</v>
      </c>
      <c r="B1" s="174" t="s">
        <v>16</v>
      </c>
      <c r="C1" s="174" t="s">
        <v>3</v>
      </c>
      <c r="D1" s="174" t="s">
        <v>17</v>
      </c>
      <c r="E1" s="174" t="s">
        <v>18</v>
      </c>
      <c r="F1" s="174" t="s">
        <v>19</v>
      </c>
      <c r="G1" s="174" t="s">
        <v>20</v>
      </c>
      <c r="H1" s="174" t="s">
        <v>21</v>
      </c>
      <c r="I1" s="174" t="s">
        <v>9</v>
      </c>
    </row>
    <row r="2" spans="1:9">
      <c r="A2" s="174"/>
      <c r="B2" s="174"/>
      <c r="C2" s="174"/>
      <c r="D2" s="174"/>
      <c r="E2" s="174"/>
      <c r="F2" s="174"/>
      <c r="G2" s="174"/>
      <c r="H2" s="174"/>
      <c r="I2" s="174"/>
    </row>
    <row r="3" spans="1:9" ht="40.5" customHeight="1">
      <c r="A3" s="17">
        <v>1</v>
      </c>
      <c r="B3" s="36" t="s">
        <v>38</v>
      </c>
      <c r="C3" s="26" t="s">
        <v>34</v>
      </c>
      <c r="D3" s="18" t="s">
        <v>25</v>
      </c>
      <c r="E3" s="20" t="s">
        <v>30</v>
      </c>
      <c r="F3" s="19" t="s">
        <v>32</v>
      </c>
      <c r="G3" s="16" t="s">
        <v>92</v>
      </c>
      <c r="H3" s="9">
        <v>1</v>
      </c>
      <c r="I3" s="9">
        <v>60000</v>
      </c>
    </row>
    <row r="4" spans="1:9" ht="40.5" customHeight="1">
      <c r="A4" s="36">
        <v>2</v>
      </c>
      <c r="B4" s="36" t="s">
        <v>38</v>
      </c>
      <c r="C4" s="36" t="s">
        <v>34</v>
      </c>
      <c r="D4" s="36" t="s">
        <v>25</v>
      </c>
      <c r="E4" s="20" t="s">
        <v>89</v>
      </c>
      <c r="F4" s="19" t="s">
        <v>32</v>
      </c>
      <c r="G4" s="16" t="s">
        <v>93</v>
      </c>
      <c r="H4" s="36">
        <v>1</v>
      </c>
      <c r="I4" s="36">
        <v>120000</v>
      </c>
    </row>
    <row r="5" spans="1:9" ht="40.5" customHeight="1">
      <c r="A5" s="36">
        <v>3</v>
      </c>
      <c r="B5" s="36" t="s">
        <v>38</v>
      </c>
      <c r="C5" s="36" t="s">
        <v>34</v>
      </c>
      <c r="D5" s="36" t="s">
        <v>25</v>
      </c>
      <c r="E5" s="20" t="s">
        <v>90</v>
      </c>
      <c r="F5" s="19" t="s">
        <v>32</v>
      </c>
      <c r="G5" s="16" t="s">
        <v>94</v>
      </c>
      <c r="H5" s="36">
        <v>1</v>
      </c>
      <c r="I5" s="36">
        <v>50000</v>
      </c>
    </row>
    <row r="6" spans="1:9" ht="40.5" customHeight="1">
      <c r="A6" s="36">
        <v>4</v>
      </c>
      <c r="B6" s="36" t="s">
        <v>38</v>
      </c>
      <c r="C6" s="36" t="s">
        <v>34</v>
      </c>
      <c r="D6" s="36" t="s">
        <v>25</v>
      </c>
      <c r="E6" s="20" t="s">
        <v>91</v>
      </c>
      <c r="F6" s="19"/>
      <c r="G6" s="16" t="s">
        <v>95</v>
      </c>
      <c r="H6" s="36">
        <v>1</v>
      </c>
      <c r="I6" s="36">
        <v>100000</v>
      </c>
    </row>
    <row r="7" spans="1:9" ht="40.5" customHeight="1">
      <c r="A7" s="36">
        <v>5</v>
      </c>
      <c r="B7" s="36" t="s">
        <v>38</v>
      </c>
      <c r="C7" s="36" t="s">
        <v>34</v>
      </c>
      <c r="D7" s="36" t="s">
        <v>25</v>
      </c>
      <c r="E7" s="20" t="s">
        <v>31</v>
      </c>
      <c r="F7" s="19"/>
      <c r="G7" s="16" t="s">
        <v>96</v>
      </c>
      <c r="H7" s="34">
        <v>1</v>
      </c>
      <c r="I7" s="34">
        <v>80000</v>
      </c>
    </row>
  </sheetData>
  <mergeCells count="9">
    <mergeCell ref="G1:G2"/>
    <mergeCell ref="H1:H2"/>
    <mergeCell ref="I1:I2"/>
    <mergeCell ref="F1:F2"/>
    <mergeCell ref="A1:A2"/>
    <mergeCell ref="B1:B2"/>
    <mergeCell ref="C1:C2"/>
    <mergeCell ref="D1:D2"/>
    <mergeCell ref="E1:E2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8"/>
  <sheetViews>
    <sheetView showGridLines="0" topLeftCell="A10" zoomScaleNormal="100" workbookViewId="0">
      <selection activeCell="D16" sqref="D16"/>
    </sheetView>
  </sheetViews>
  <sheetFormatPr defaultRowHeight="15"/>
  <cols>
    <col min="1" max="1" width="4" style="24" customWidth="1"/>
    <col min="2" max="2" width="39.28515625" customWidth="1"/>
    <col min="3" max="3" width="22.140625" bestFit="1" customWidth="1"/>
    <col min="4" max="4" width="22.140625" style="6" customWidth="1"/>
    <col min="5" max="5" width="9.140625" style="6" customWidth="1"/>
    <col min="6" max="6" width="9.140625" style="6" hidden="1" customWidth="1"/>
    <col min="7" max="7" width="14.5703125" style="6" hidden="1" customWidth="1"/>
    <col min="8" max="8" width="23.42578125" style="6" bestFit="1" customWidth="1"/>
    <col min="9" max="9" width="14.85546875" style="6" bestFit="1" customWidth="1"/>
    <col min="10" max="10" width="9.140625" style="6" customWidth="1"/>
    <col min="11" max="11" width="17.28515625" style="6" bestFit="1" customWidth="1"/>
    <col min="12" max="12" width="20.5703125" style="6" bestFit="1" customWidth="1"/>
    <col min="13" max="13" width="41.5703125" customWidth="1"/>
    <col min="14" max="14" width="18.7109375" customWidth="1"/>
    <col min="15" max="21" width="9.140625" style="117"/>
  </cols>
  <sheetData>
    <row r="1" spans="1:21" ht="17.25" customHeight="1">
      <c r="A1" s="23" t="s">
        <v>3</v>
      </c>
      <c r="B1" s="1"/>
      <c r="C1" s="8" t="s">
        <v>34</v>
      </c>
      <c r="D1" s="2"/>
      <c r="E1" s="171"/>
      <c r="F1" s="171"/>
      <c r="G1" s="171"/>
      <c r="H1" s="171"/>
      <c r="I1" s="171"/>
      <c r="J1" s="171"/>
      <c r="K1" s="171"/>
      <c r="L1" s="171"/>
      <c r="M1" s="171"/>
    </row>
    <row r="2" spans="1:21" ht="15.75" customHeight="1">
      <c r="A2" s="23" t="s">
        <v>14</v>
      </c>
      <c r="B2" s="1"/>
      <c r="C2" s="15" t="s">
        <v>35</v>
      </c>
      <c r="D2" s="2"/>
      <c r="E2" s="171"/>
      <c r="F2" s="171"/>
      <c r="G2" s="171"/>
      <c r="H2" s="171"/>
      <c r="I2" s="171"/>
      <c r="J2" s="171"/>
      <c r="K2" s="171"/>
      <c r="L2" s="171"/>
      <c r="M2" s="172"/>
    </row>
    <row r="3" spans="1:21" ht="15.75" customHeight="1">
      <c r="A3" s="23" t="s">
        <v>4</v>
      </c>
      <c r="B3" s="7"/>
      <c r="C3" s="15" t="s">
        <v>36</v>
      </c>
      <c r="D3" s="2"/>
      <c r="E3" s="3"/>
      <c r="F3" s="42"/>
      <c r="G3" s="91"/>
      <c r="H3" s="40"/>
      <c r="I3" s="40"/>
      <c r="J3" s="40"/>
      <c r="K3" s="40"/>
      <c r="L3" s="40"/>
    </row>
    <row r="4" spans="1:21" ht="15.75" customHeight="1">
      <c r="A4" s="23" t="s">
        <v>5</v>
      </c>
      <c r="B4" s="7"/>
      <c r="C4" s="15" t="s">
        <v>23</v>
      </c>
      <c r="D4" s="2"/>
      <c r="E4" s="4"/>
      <c r="F4" s="4"/>
      <c r="G4" s="4"/>
      <c r="H4" s="4"/>
      <c r="I4" s="4"/>
      <c r="J4" s="4"/>
      <c r="K4" s="4"/>
      <c r="L4" s="4"/>
    </row>
    <row r="5" spans="1:21" ht="15.75">
      <c r="A5" s="23" t="s">
        <v>6</v>
      </c>
      <c r="B5" s="8"/>
      <c r="C5" s="8" t="s">
        <v>37</v>
      </c>
      <c r="D5" s="5"/>
      <c r="E5" s="4"/>
      <c r="F5" s="4"/>
      <c r="G5" s="4"/>
      <c r="H5" s="4"/>
      <c r="I5" s="4"/>
      <c r="J5" s="4"/>
      <c r="K5" s="4"/>
      <c r="L5" s="4"/>
    </row>
    <row r="6" spans="1:21" ht="15.75">
      <c r="A6" s="23" t="s">
        <v>10</v>
      </c>
      <c r="B6" s="8"/>
      <c r="C6" s="8" t="s">
        <v>25</v>
      </c>
      <c r="D6" s="5"/>
      <c r="E6" s="4"/>
      <c r="F6" s="4"/>
      <c r="G6" s="4"/>
      <c r="H6" s="4"/>
      <c r="I6" s="4"/>
      <c r="J6" s="4"/>
      <c r="K6" s="4"/>
      <c r="L6" s="4"/>
    </row>
    <row r="7" spans="1:21" ht="15.75">
      <c r="A7" s="23" t="s">
        <v>13</v>
      </c>
      <c r="B7" s="8"/>
      <c r="C7" s="8" t="s">
        <v>38</v>
      </c>
      <c r="D7" s="5"/>
      <c r="E7" s="4"/>
      <c r="F7" s="4"/>
      <c r="G7" s="4"/>
      <c r="H7" s="4"/>
      <c r="I7" s="4"/>
      <c r="J7" s="4"/>
      <c r="K7" s="4"/>
      <c r="L7" s="4"/>
    </row>
    <row r="8" spans="1:21" ht="15.75">
      <c r="A8" s="23" t="s">
        <v>11</v>
      </c>
      <c r="B8" s="8"/>
      <c r="C8" s="15" t="s">
        <v>39</v>
      </c>
      <c r="D8" s="5"/>
      <c r="E8" s="4"/>
      <c r="F8" s="4"/>
      <c r="G8" s="4"/>
      <c r="H8" s="4"/>
      <c r="I8" s="4"/>
      <c r="J8" s="4"/>
      <c r="K8" s="4"/>
      <c r="L8" s="4"/>
    </row>
    <row r="9" spans="1:21" ht="15.75">
      <c r="A9" s="23" t="s">
        <v>12</v>
      </c>
      <c r="B9" s="8"/>
      <c r="C9" s="15" t="s">
        <v>40</v>
      </c>
      <c r="D9" s="5"/>
      <c r="E9" s="4"/>
      <c r="F9" s="4"/>
      <c r="G9" s="4"/>
      <c r="H9" s="4"/>
      <c r="I9" s="4"/>
      <c r="J9" s="4"/>
      <c r="K9" s="4"/>
      <c r="L9" s="4"/>
    </row>
    <row r="10" spans="1:21" ht="15.75">
      <c r="A10" s="21"/>
      <c r="B10" s="8"/>
      <c r="C10" s="8"/>
      <c r="D10" s="5"/>
      <c r="E10" s="5"/>
      <c r="F10" s="5"/>
      <c r="G10" s="5"/>
      <c r="H10" s="5"/>
      <c r="I10" s="5"/>
      <c r="J10" s="5"/>
      <c r="K10" s="5"/>
      <c r="L10" s="5"/>
      <c r="N10" s="10"/>
    </row>
    <row r="11" spans="1:21" ht="26.25" customHeight="1">
      <c r="A11" s="22" t="s">
        <v>0</v>
      </c>
      <c r="B11" s="13" t="s">
        <v>8</v>
      </c>
      <c r="C11" s="12" t="s">
        <v>1</v>
      </c>
      <c r="D11" s="12" t="s">
        <v>7</v>
      </c>
      <c r="E11" s="9" t="s">
        <v>2</v>
      </c>
      <c r="F11" s="44"/>
      <c r="G11" s="44" t="s">
        <v>170</v>
      </c>
      <c r="H11" s="44" t="s">
        <v>105</v>
      </c>
      <c r="I11" s="44" t="s">
        <v>106</v>
      </c>
      <c r="J11" s="44" t="s">
        <v>107</v>
      </c>
      <c r="K11" s="44" t="s">
        <v>108</v>
      </c>
      <c r="L11" s="48" t="s">
        <v>111</v>
      </c>
      <c r="M11" s="14" t="s">
        <v>9</v>
      </c>
      <c r="N11" s="58"/>
    </row>
    <row r="12" spans="1:21" s="68" customFormat="1" ht="28.5" customHeight="1">
      <c r="A12" s="68">
        <v>35</v>
      </c>
      <c r="B12" s="69" t="s">
        <v>72</v>
      </c>
      <c r="C12" s="67">
        <v>4</v>
      </c>
      <c r="D12" s="70"/>
      <c r="E12" s="69">
        <v>1</v>
      </c>
      <c r="F12" s="71"/>
      <c r="G12" s="69">
        <v>67100</v>
      </c>
      <c r="H12" s="119">
        <f>G12:G13*105%</f>
        <v>70455</v>
      </c>
      <c r="I12" s="119">
        <f t="shared" ref="I12:I44" si="0">H12*E12</f>
        <v>70455</v>
      </c>
      <c r="J12" s="69" t="s">
        <v>131</v>
      </c>
      <c r="K12" s="69" t="s">
        <v>113</v>
      </c>
      <c r="L12" s="69" t="s">
        <v>112</v>
      </c>
      <c r="M12" s="72" t="s">
        <v>114</v>
      </c>
      <c r="N12" s="69"/>
      <c r="O12" s="118"/>
      <c r="P12" s="118"/>
      <c r="Q12" s="118"/>
      <c r="R12" s="118"/>
      <c r="S12" s="118"/>
      <c r="T12" s="118"/>
      <c r="U12" s="118"/>
    </row>
    <row r="13" spans="1:21" s="68" customFormat="1" ht="28.5" customHeight="1">
      <c r="A13" s="68">
        <v>36</v>
      </c>
      <c r="B13" s="69" t="s">
        <v>28</v>
      </c>
      <c r="C13" s="67">
        <v>21</v>
      </c>
      <c r="D13" s="70"/>
      <c r="E13" s="69">
        <v>1</v>
      </c>
      <c r="F13" s="71"/>
      <c r="G13" s="69">
        <v>20200</v>
      </c>
      <c r="H13" s="119">
        <f t="shared" ref="H13:H73" si="1">G13:G14*105%</f>
        <v>21210</v>
      </c>
      <c r="I13" s="119">
        <f t="shared" si="0"/>
        <v>21210</v>
      </c>
      <c r="J13" s="69" t="s">
        <v>131</v>
      </c>
      <c r="K13" s="69" t="s">
        <v>113</v>
      </c>
      <c r="L13" s="69" t="s">
        <v>112</v>
      </c>
      <c r="M13" s="72" t="s">
        <v>114</v>
      </c>
      <c r="N13" s="69"/>
      <c r="O13" s="118"/>
      <c r="P13" s="118"/>
      <c r="Q13" s="118"/>
      <c r="R13" s="118"/>
      <c r="S13" s="118"/>
      <c r="T13" s="118"/>
      <c r="U13" s="118"/>
    </row>
    <row r="14" spans="1:21" s="68" customFormat="1" ht="28.5" customHeight="1">
      <c r="A14" s="68">
        <v>38</v>
      </c>
      <c r="B14" s="69" t="s">
        <v>74</v>
      </c>
      <c r="C14" s="67">
        <v>9</v>
      </c>
      <c r="D14" s="70"/>
      <c r="E14" s="69">
        <v>1</v>
      </c>
      <c r="F14" s="71"/>
      <c r="G14" s="69">
        <v>3400</v>
      </c>
      <c r="H14" s="119">
        <f t="shared" si="1"/>
        <v>3570</v>
      </c>
      <c r="I14" s="119">
        <f t="shared" si="0"/>
        <v>3570</v>
      </c>
      <c r="J14" s="69" t="s">
        <v>131</v>
      </c>
      <c r="K14" s="69" t="s">
        <v>113</v>
      </c>
      <c r="L14" s="69" t="s">
        <v>112</v>
      </c>
      <c r="M14" s="72" t="s">
        <v>114</v>
      </c>
      <c r="N14" s="69"/>
      <c r="O14" s="118"/>
      <c r="P14" s="118"/>
      <c r="Q14" s="118"/>
      <c r="R14" s="118"/>
      <c r="S14" s="118"/>
      <c r="T14" s="118"/>
      <c r="U14" s="118"/>
    </row>
    <row r="15" spans="1:21" s="68" customFormat="1" ht="28.5" customHeight="1">
      <c r="A15" s="68">
        <v>58</v>
      </c>
      <c r="B15" s="69" t="s">
        <v>103</v>
      </c>
      <c r="C15" s="67">
        <v>19</v>
      </c>
      <c r="D15" s="70"/>
      <c r="E15" s="69">
        <v>2</v>
      </c>
      <c r="F15" s="71"/>
      <c r="G15" s="69">
        <v>3400</v>
      </c>
      <c r="H15" s="119">
        <f t="shared" si="1"/>
        <v>3570</v>
      </c>
      <c r="I15" s="119">
        <f t="shared" si="0"/>
        <v>7140</v>
      </c>
      <c r="J15" s="69" t="s">
        <v>131</v>
      </c>
      <c r="K15" s="69" t="s">
        <v>113</v>
      </c>
      <c r="L15" s="69" t="s">
        <v>112</v>
      </c>
      <c r="M15" s="72" t="s">
        <v>114</v>
      </c>
      <c r="N15" s="69" t="s">
        <v>100</v>
      </c>
      <c r="O15" s="118"/>
      <c r="P15" s="118"/>
      <c r="Q15" s="118"/>
      <c r="R15" s="118"/>
      <c r="S15" s="118"/>
      <c r="T15" s="118"/>
      <c r="U15" s="118"/>
    </row>
    <row r="16" spans="1:21" s="68" customFormat="1" ht="28.5" customHeight="1">
      <c r="A16" s="68">
        <v>21</v>
      </c>
      <c r="B16" s="69" t="s">
        <v>59</v>
      </c>
      <c r="C16" s="67">
        <v>25</v>
      </c>
      <c r="D16" s="70"/>
      <c r="E16" s="69">
        <v>2</v>
      </c>
      <c r="F16" s="71"/>
      <c r="G16" s="69">
        <v>11200</v>
      </c>
      <c r="H16" s="119">
        <f t="shared" si="1"/>
        <v>11760</v>
      </c>
      <c r="I16" s="119">
        <f t="shared" si="0"/>
        <v>23520</v>
      </c>
      <c r="J16" s="69" t="s">
        <v>131</v>
      </c>
      <c r="K16" s="69" t="s">
        <v>113</v>
      </c>
      <c r="L16" s="69" t="s">
        <v>112</v>
      </c>
      <c r="M16" s="72" t="s">
        <v>114</v>
      </c>
      <c r="N16" s="69"/>
      <c r="O16" s="118"/>
      <c r="P16" s="118"/>
      <c r="Q16" s="118"/>
      <c r="R16" s="118"/>
      <c r="S16" s="118"/>
      <c r="T16" s="118"/>
      <c r="U16" s="118"/>
    </row>
    <row r="17" spans="1:21" s="68" customFormat="1" ht="28.5" customHeight="1">
      <c r="A17" s="68">
        <v>47</v>
      </c>
      <c r="B17" s="69" t="s">
        <v>83</v>
      </c>
      <c r="C17" s="67">
        <v>29</v>
      </c>
      <c r="D17" s="70"/>
      <c r="E17" s="69">
        <v>1</v>
      </c>
      <c r="F17" s="71"/>
      <c r="G17" s="69">
        <v>44700</v>
      </c>
      <c r="H17" s="119">
        <f t="shared" si="1"/>
        <v>46935</v>
      </c>
      <c r="I17" s="119">
        <f t="shared" si="0"/>
        <v>46935</v>
      </c>
      <c r="J17" s="69" t="s">
        <v>131</v>
      </c>
      <c r="K17" s="69" t="s">
        <v>113</v>
      </c>
      <c r="L17" s="69" t="s">
        <v>112</v>
      </c>
      <c r="M17" s="72" t="s">
        <v>114</v>
      </c>
      <c r="N17" s="69"/>
      <c r="O17" s="118"/>
      <c r="P17" s="118"/>
      <c r="Q17" s="118"/>
      <c r="R17" s="118"/>
      <c r="S17" s="118"/>
      <c r="T17" s="118"/>
      <c r="U17" s="118"/>
    </row>
    <row r="18" spans="1:21" s="65" customFormat="1" ht="23.25" customHeight="1">
      <c r="A18" s="62">
        <v>29</v>
      </c>
      <c r="B18" s="38" t="s">
        <v>27</v>
      </c>
      <c r="C18" s="63">
        <v>11</v>
      </c>
      <c r="D18" s="63"/>
      <c r="E18" s="62">
        <v>1</v>
      </c>
      <c r="F18" s="62"/>
      <c r="G18" s="62">
        <v>1228700</v>
      </c>
      <c r="H18" s="120">
        <f t="shared" si="1"/>
        <v>1290135</v>
      </c>
      <c r="I18" s="120">
        <f t="shared" si="0"/>
        <v>1290135</v>
      </c>
      <c r="J18" s="62" t="s">
        <v>131</v>
      </c>
      <c r="K18" s="62" t="s">
        <v>113</v>
      </c>
      <c r="L18" s="62" t="s">
        <v>112</v>
      </c>
      <c r="M18" s="62" t="s">
        <v>114</v>
      </c>
      <c r="N18" s="64"/>
      <c r="O18" s="117"/>
      <c r="P18" s="117"/>
      <c r="Q18" s="117"/>
      <c r="R18" s="117"/>
      <c r="S18" s="117"/>
      <c r="T18" s="117"/>
      <c r="U18" s="117"/>
    </row>
    <row r="19" spans="1:21" s="65" customFormat="1" ht="23.25" customHeight="1">
      <c r="A19" s="62">
        <v>40</v>
      </c>
      <c r="B19" s="38" t="s">
        <v>76</v>
      </c>
      <c r="C19" s="63">
        <v>10</v>
      </c>
      <c r="D19" s="78" t="s">
        <v>135</v>
      </c>
      <c r="E19" s="62">
        <v>1</v>
      </c>
      <c r="F19" s="62"/>
      <c r="G19" s="62">
        <v>6800</v>
      </c>
      <c r="H19" s="120">
        <f t="shared" si="1"/>
        <v>7140</v>
      </c>
      <c r="I19" s="120">
        <f t="shared" si="0"/>
        <v>7140</v>
      </c>
      <c r="J19" s="62" t="s">
        <v>131</v>
      </c>
      <c r="K19" s="62" t="s">
        <v>113</v>
      </c>
      <c r="L19" s="62" t="s">
        <v>112</v>
      </c>
      <c r="M19" s="62" t="s">
        <v>114</v>
      </c>
      <c r="N19" s="64"/>
      <c r="O19" s="117"/>
      <c r="P19" s="117"/>
      <c r="Q19" s="117"/>
      <c r="R19" s="117"/>
      <c r="S19" s="117"/>
      <c r="T19" s="117"/>
      <c r="U19" s="117"/>
    </row>
    <row r="20" spans="1:21" s="65" customFormat="1" ht="23.25" customHeight="1">
      <c r="A20" s="62">
        <v>41</v>
      </c>
      <c r="B20" s="38" t="s">
        <v>77</v>
      </c>
      <c r="C20" s="63">
        <v>21</v>
      </c>
      <c r="D20" s="78" t="s">
        <v>136</v>
      </c>
      <c r="E20" s="62">
        <v>1</v>
      </c>
      <c r="F20" s="62"/>
      <c r="G20" s="62">
        <v>2800</v>
      </c>
      <c r="H20" s="120">
        <f t="shared" si="1"/>
        <v>2940</v>
      </c>
      <c r="I20" s="120">
        <f t="shared" si="0"/>
        <v>2940</v>
      </c>
      <c r="J20" s="62" t="s">
        <v>131</v>
      </c>
      <c r="K20" s="62" t="s">
        <v>113</v>
      </c>
      <c r="L20" s="62" t="s">
        <v>112</v>
      </c>
      <c r="M20" s="62" t="s">
        <v>114</v>
      </c>
      <c r="N20" s="64"/>
      <c r="O20" s="117"/>
      <c r="P20" s="117"/>
      <c r="Q20" s="117"/>
      <c r="R20" s="117"/>
      <c r="S20" s="117"/>
      <c r="T20" s="117"/>
      <c r="U20" s="117"/>
    </row>
    <row r="21" spans="1:21" s="65" customFormat="1" ht="30.75" customHeight="1">
      <c r="A21" s="62">
        <v>54</v>
      </c>
      <c r="B21" s="38" t="s">
        <v>98</v>
      </c>
      <c r="C21" s="63">
        <v>12</v>
      </c>
      <c r="D21" s="78" t="s">
        <v>137</v>
      </c>
      <c r="E21" s="62">
        <v>1</v>
      </c>
      <c r="F21" s="62"/>
      <c r="G21" s="62">
        <v>14000</v>
      </c>
      <c r="H21" s="120">
        <f t="shared" si="1"/>
        <v>14700</v>
      </c>
      <c r="I21" s="120">
        <f t="shared" si="0"/>
        <v>14700</v>
      </c>
      <c r="J21" s="62" t="s">
        <v>131</v>
      </c>
      <c r="K21" s="62" t="s">
        <v>113</v>
      </c>
      <c r="L21" s="62" t="s">
        <v>112</v>
      </c>
      <c r="M21" s="62" t="s">
        <v>114</v>
      </c>
      <c r="N21" s="64"/>
      <c r="O21" s="117"/>
      <c r="P21" s="117"/>
      <c r="Q21" s="117"/>
      <c r="R21" s="117"/>
      <c r="S21" s="117"/>
      <c r="T21" s="117"/>
      <c r="U21" s="117"/>
    </row>
    <row r="22" spans="1:21" s="65" customFormat="1" ht="36.75" customHeight="1">
      <c r="A22" s="62">
        <v>55</v>
      </c>
      <c r="B22" s="38" t="s">
        <v>99</v>
      </c>
      <c r="C22" s="63">
        <v>22</v>
      </c>
      <c r="D22" s="78" t="s">
        <v>138</v>
      </c>
      <c r="E22" s="62">
        <v>1</v>
      </c>
      <c r="F22" s="62">
        <v>7500</v>
      </c>
      <c r="G22" s="62">
        <v>21300</v>
      </c>
      <c r="H22" s="120">
        <f t="shared" si="1"/>
        <v>22365</v>
      </c>
      <c r="I22" s="120">
        <f t="shared" si="0"/>
        <v>22365</v>
      </c>
      <c r="J22" s="62" t="s">
        <v>131</v>
      </c>
      <c r="K22" s="62" t="s">
        <v>113</v>
      </c>
      <c r="L22" s="62" t="s">
        <v>112</v>
      </c>
      <c r="M22" s="62" t="s">
        <v>114</v>
      </c>
      <c r="N22" s="62" t="s">
        <v>100</v>
      </c>
      <c r="O22" s="117"/>
      <c r="P22" s="117"/>
      <c r="Q22" s="117"/>
      <c r="R22" s="117"/>
      <c r="S22" s="117"/>
      <c r="T22" s="117"/>
      <c r="U22" s="117"/>
    </row>
    <row r="23" spans="1:21" s="80" customFormat="1" ht="30" customHeight="1">
      <c r="A23" s="80">
        <v>6</v>
      </c>
      <c r="B23" s="81" t="s">
        <v>45</v>
      </c>
      <c r="C23" s="81">
        <v>16</v>
      </c>
      <c r="D23" s="79"/>
      <c r="E23" s="81">
        <v>4</v>
      </c>
      <c r="F23" s="115"/>
      <c r="G23" s="81">
        <v>106200</v>
      </c>
      <c r="H23" s="121">
        <f t="shared" si="1"/>
        <v>111510</v>
      </c>
      <c r="I23" s="121">
        <f>H23*E23</f>
        <v>446040</v>
      </c>
      <c r="J23" s="81" t="s">
        <v>131</v>
      </c>
      <c r="K23" s="81" t="s">
        <v>113</v>
      </c>
      <c r="L23" s="81" t="s">
        <v>112</v>
      </c>
      <c r="M23" s="82" t="s">
        <v>114</v>
      </c>
      <c r="N23" s="83"/>
      <c r="O23" s="118"/>
      <c r="P23" s="118"/>
      <c r="Q23" s="118"/>
      <c r="R23" s="118"/>
      <c r="S23" s="118"/>
      <c r="T23" s="118"/>
      <c r="U23" s="118"/>
    </row>
    <row r="24" spans="1:21" s="80" customFormat="1" ht="30" customHeight="1">
      <c r="A24" s="80">
        <v>7</v>
      </c>
      <c r="B24" s="81" t="s">
        <v>46</v>
      </c>
      <c r="C24" s="81">
        <v>17</v>
      </c>
      <c r="D24" s="79"/>
      <c r="E24" s="81">
        <v>12</v>
      </c>
      <c r="F24" s="81"/>
      <c r="G24" s="81">
        <v>1200</v>
      </c>
      <c r="H24" s="121">
        <f t="shared" si="1"/>
        <v>1260</v>
      </c>
      <c r="I24" s="121">
        <f>H24*E24</f>
        <v>15120</v>
      </c>
      <c r="J24" s="81" t="s">
        <v>131</v>
      </c>
      <c r="K24" s="81" t="s">
        <v>113</v>
      </c>
      <c r="L24" s="81" t="s">
        <v>112</v>
      </c>
      <c r="M24" s="82" t="s">
        <v>114</v>
      </c>
      <c r="N24" s="83"/>
      <c r="O24" s="118"/>
      <c r="P24" s="118"/>
      <c r="Q24" s="118"/>
      <c r="R24" s="118"/>
      <c r="S24" s="118"/>
      <c r="T24" s="118"/>
      <c r="U24" s="118"/>
    </row>
    <row r="25" spans="1:21" s="80" customFormat="1" ht="30" customHeight="1">
      <c r="A25" s="80">
        <v>9</v>
      </c>
      <c r="B25" s="81" t="s">
        <v>139</v>
      </c>
      <c r="C25" s="81">
        <v>27</v>
      </c>
      <c r="D25" s="79"/>
      <c r="E25" s="81">
        <v>2</v>
      </c>
      <c r="F25" s="81"/>
      <c r="G25" s="81">
        <v>8400</v>
      </c>
      <c r="H25" s="121">
        <f t="shared" si="1"/>
        <v>8820</v>
      </c>
      <c r="I25" s="121">
        <f>H25*E25</f>
        <v>17640</v>
      </c>
      <c r="J25" s="81" t="s">
        <v>131</v>
      </c>
      <c r="K25" s="81" t="s">
        <v>113</v>
      </c>
      <c r="L25" s="81" t="s">
        <v>112</v>
      </c>
      <c r="M25" s="82" t="s">
        <v>114</v>
      </c>
      <c r="N25" s="83"/>
      <c r="O25" s="118"/>
      <c r="P25" s="118"/>
      <c r="Q25" s="118"/>
      <c r="R25" s="118"/>
      <c r="S25" s="118"/>
      <c r="T25" s="118"/>
      <c r="U25" s="118"/>
    </row>
    <row r="26" spans="1:21" s="80" customFormat="1" ht="30" customHeight="1">
      <c r="B26" s="81" t="s">
        <v>140</v>
      </c>
      <c r="C26" s="81">
        <v>28</v>
      </c>
      <c r="D26" s="79"/>
      <c r="E26" s="81">
        <v>2</v>
      </c>
      <c r="F26" s="81"/>
      <c r="G26" s="81">
        <v>8400</v>
      </c>
      <c r="H26" s="121">
        <f t="shared" si="1"/>
        <v>8820</v>
      </c>
      <c r="I26" s="121">
        <f t="shared" ref="I26:I32" si="2">H26*E26</f>
        <v>17640</v>
      </c>
      <c r="J26" s="81" t="s">
        <v>131</v>
      </c>
      <c r="K26" s="81" t="s">
        <v>113</v>
      </c>
      <c r="L26" s="81" t="s">
        <v>112</v>
      </c>
      <c r="M26" s="82" t="s">
        <v>114</v>
      </c>
      <c r="N26" s="83"/>
      <c r="O26" s="118"/>
      <c r="P26" s="118"/>
      <c r="Q26" s="118"/>
      <c r="R26" s="118"/>
      <c r="S26" s="118"/>
      <c r="T26" s="118"/>
      <c r="U26" s="118"/>
    </row>
    <row r="27" spans="1:21" s="80" customFormat="1" ht="30" customHeight="1">
      <c r="B27" s="81" t="s">
        <v>141</v>
      </c>
      <c r="C27" s="81">
        <v>29</v>
      </c>
      <c r="D27" s="79"/>
      <c r="E27" s="81">
        <v>3</v>
      </c>
      <c r="F27" s="81"/>
      <c r="G27" s="81">
        <v>8400</v>
      </c>
      <c r="H27" s="121">
        <f t="shared" si="1"/>
        <v>8820</v>
      </c>
      <c r="I27" s="121">
        <f t="shared" si="2"/>
        <v>26460</v>
      </c>
      <c r="J27" s="81" t="s">
        <v>131</v>
      </c>
      <c r="K27" s="81" t="s">
        <v>113</v>
      </c>
      <c r="L27" s="81" t="s">
        <v>112</v>
      </c>
      <c r="M27" s="82" t="s">
        <v>114</v>
      </c>
      <c r="N27" s="83"/>
      <c r="O27" s="118"/>
      <c r="P27" s="118"/>
      <c r="Q27" s="118"/>
      <c r="R27" s="118"/>
      <c r="S27" s="118"/>
      <c r="T27" s="118"/>
      <c r="U27" s="118"/>
    </row>
    <row r="28" spans="1:21" s="80" customFormat="1" ht="30" customHeight="1">
      <c r="B28" s="81" t="s">
        <v>142</v>
      </c>
      <c r="C28" s="81">
        <v>30</v>
      </c>
      <c r="D28" s="79"/>
      <c r="E28" s="81">
        <v>3</v>
      </c>
      <c r="F28" s="81"/>
      <c r="G28" s="81">
        <v>8400</v>
      </c>
      <c r="H28" s="121">
        <f t="shared" si="1"/>
        <v>8820</v>
      </c>
      <c r="I28" s="121">
        <f t="shared" si="2"/>
        <v>26460</v>
      </c>
      <c r="J28" s="81" t="s">
        <v>131</v>
      </c>
      <c r="K28" s="81" t="s">
        <v>113</v>
      </c>
      <c r="L28" s="81" t="s">
        <v>112</v>
      </c>
      <c r="M28" s="82" t="s">
        <v>114</v>
      </c>
      <c r="N28" s="83"/>
      <c r="O28" s="118"/>
      <c r="P28" s="118"/>
      <c r="Q28" s="118"/>
      <c r="R28" s="118"/>
      <c r="S28" s="118"/>
      <c r="T28" s="118"/>
      <c r="U28" s="118"/>
    </row>
    <row r="29" spans="1:21" s="80" customFormat="1" ht="30" customHeight="1">
      <c r="B29" s="81" t="s">
        <v>143</v>
      </c>
      <c r="C29" s="81">
        <v>22</v>
      </c>
      <c r="D29" s="79"/>
      <c r="E29" s="81">
        <v>1</v>
      </c>
      <c r="F29" s="81"/>
      <c r="G29" s="81">
        <v>12300</v>
      </c>
      <c r="H29" s="121">
        <f t="shared" si="1"/>
        <v>12915</v>
      </c>
      <c r="I29" s="121">
        <f t="shared" si="2"/>
        <v>12915</v>
      </c>
      <c r="J29" s="81" t="s">
        <v>131</v>
      </c>
      <c r="K29" s="81" t="s">
        <v>113</v>
      </c>
      <c r="L29" s="81" t="s">
        <v>112</v>
      </c>
      <c r="M29" s="82" t="s">
        <v>114</v>
      </c>
      <c r="N29" s="83"/>
      <c r="O29" s="118"/>
      <c r="P29" s="118"/>
      <c r="Q29" s="118"/>
      <c r="R29" s="118"/>
      <c r="S29" s="118"/>
      <c r="T29" s="118"/>
      <c r="U29" s="118"/>
    </row>
    <row r="30" spans="1:21" s="80" customFormat="1" ht="30" customHeight="1">
      <c r="B30" s="81" t="s">
        <v>144</v>
      </c>
      <c r="C30" s="81">
        <v>23</v>
      </c>
      <c r="D30" s="79"/>
      <c r="E30" s="81">
        <v>1</v>
      </c>
      <c r="F30" s="81"/>
      <c r="G30" s="81">
        <v>13500</v>
      </c>
      <c r="H30" s="121">
        <f t="shared" si="1"/>
        <v>14175</v>
      </c>
      <c r="I30" s="121">
        <f t="shared" si="2"/>
        <v>14175</v>
      </c>
      <c r="J30" s="81" t="s">
        <v>131</v>
      </c>
      <c r="K30" s="81" t="s">
        <v>113</v>
      </c>
      <c r="L30" s="81" t="s">
        <v>112</v>
      </c>
      <c r="M30" s="82" t="s">
        <v>114</v>
      </c>
      <c r="N30" s="83"/>
      <c r="O30" s="118"/>
      <c r="P30" s="118"/>
      <c r="Q30" s="118"/>
      <c r="R30" s="118"/>
      <c r="S30" s="118"/>
      <c r="T30" s="118"/>
      <c r="U30" s="118"/>
    </row>
    <row r="31" spans="1:21" s="80" customFormat="1" ht="30" customHeight="1">
      <c r="B31" s="81" t="s">
        <v>145</v>
      </c>
      <c r="C31" s="81">
        <v>24</v>
      </c>
      <c r="D31" s="79"/>
      <c r="E31" s="81">
        <v>1</v>
      </c>
      <c r="F31" s="81"/>
      <c r="G31" s="81">
        <v>12300</v>
      </c>
      <c r="H31" s="121">
        <f t="shared" si="1"/>
        <v>12915</v>
      </c>
      <c r="I31" s="121">
        <f t="shared" si="2"/>
        <v>12915</v>
      </c>
      <c r="J31" s="81" t="s">
        <v>131</v>
      </c>
      <c r="K31" s="81" t="s">
        <v>113</v>
      </c>
      <c r="L31" s="81" t="s">
        <v>112</v>
      </c>
      <c r="M31" s="82" t="s">
        <v>114</v>
      </c>
      <c r="N31" s="83"/>
      <c r="O31" s="118"/>
      <c r="P31" s="118"/>
      <c r="Q31" s="118"/>
      <c r="R31" s="118"/>
      <c r="S31" s="118"/>
      <c r="T31" s="118"/>
      <c r="U31" s="118"/>
    </row>
    <row r="32" spans="1:21" s="80" customFormat="1" ht="30" customHeight="1">
      <c r="B32" s="81" t="s">
        <v>147</v>
      </c>
      <c r="C32" s="81">
        <v>23</v>
      </c>
      <c r="D32" s="79"/>
      <c r="E32" s="81">
        <v>1</v>
      </c>
      <c r="F32" s="81"/>
      <c r="G32" s="81">
        <v>13403.16</v>
      </c>
      <c r="H32" s="121">
        <f t="shared" si="1"/>
        <v>14073.318000000001</v>
      </c>
      <c r="I32" s="121">
        <f t="shared" si="2"/>
        <v>14073.318000000001</v>
      </c>
      <c r="J32" s="81" t="s">
        <v>131</v>
      </c>
      <c r="K32" s="81" t="s">
        <v>113</v>
      </c>
      <c r="L32" s="81" t="s">
        <v>112</v>
      </c>
      <c r="M32" s="82" t="s">
        <v>114</v>
      </c>
      <c r="N32" s="83"/>
      <c r="O32" s="118"/>
      <c r="P32" s="118"/>
      <c r="Q32" s="118"/>
      <c r="R32" s="118"/>
      <c r="S32" s="118"/>
      <c r="T32" s="118"/>
      <c r="U32" s="118"/>
    </row>
    <row r="33" spans="1:21" s="80" customFormat="1" ht="30" customHeight="1">
      <c r="A33" s="80">
        <v>12</v>
      </c>
      <c r="B33" s="81" t="s">
        <v>51</v>
      </c>
      <c r="C33" s="81">
        <v>42</v>
      </c>
      <c r="D33" s="79"/>
      <c r="E33" s="81">
        <v>2</v>
      </c>
      <c r="F33" s="81"/>
      <c r="G33" s="81">
        <v>4500</v>
      </c>
      <c r="H33" s="121">
        <f t="shared" si="1"/>
        <v>4725</v>
      </c>
      <c r="I33" s="121">
        <f t="shared" ref="I33:I43" si="3">H33*E33</f>
        <v>9450</v>
      </c>
      <c r="J33" s="81" t="s">
        <v>131</v>
      </c>
      <c r="K33" s="81" t="s">
        <v>113</v>
      </c>
      <c r="L33" s="81" t="s">
        <v>112</v>
      </c>
      <c r="M33" s="82" t="s">
        <v>114</v>
      </c>
      <c r="N33" s="83"/>
      <c r="O33" s="118"/>
      <c r="P33" s="118"/>
      <c r="Q33" s="118"/>
      <c r="R33" s="118"/>
      <c r="S33" s="118"/>
      <c r="T33" s="118"/>
      <c r="U33" s="118"/>
    </row>
    <row r="34" spans="1:21" s="80" customFormat="1" ht="30" customHeight="1">
      <c r="B34" s="81" t="s">
        <v>146</v>
      </c>
      <c r="C34" s="81">
        <v>43</v>
      </c>
      <c r="D34" s="79"/>
      <c r="E34" s="81">
        <v>2</v>
      </c>
      <c r="F34" s="81"/>
      <c r="G34" s="81">
        <v>4500</v>
      </c>
      <c r="H34" s="121">
        <f t="shared" si="1"/>
        <v>4725</v>
      </c>
      <c r="I34" s="121">
        <f t="shared" si="3"/>
        <v>9450</v>
      </c>
      <c r="J34" s="81" t="s">
        <v>131</v>
      </c>
      <c r="K34" s="81" t="s">
        <v>113</v>
      </c>
      <c r="L34" s="81" t="s">
        <v>112</v>
      </c>
      <c r="M34" s="82" t="s">
        <v>114</v>
      </c>
      <c r="N34" s="83"/>
      <c r="O34" s="118"/>
      <c r="P34" s="118"/>
      <c r="Q34" s="118"/>
      <c r="R34" s="118"/>
      <c r="S34" s="118"/>
      <c r="T34" s="118"/>
      <c r="U34" s="118"/>
    </row>
    <row r="35" spans="1:21" s="80" customFormat="1" ht="30" customHeight="1">
      <c r="A35" s="80">
        <v>18</v>
      </c>
      <c r="B35" s="81" t="s">
        <v>56</v>
      </c>
      <c r="C35" s="81">
        <v>56</v>
      </c>
      <c r="D35" s="79"/>
      <c r="E35" s="81">
        <v>1</v>
      </c>
      <c r="F35" s="81"/>
      <c r="G35" s="81">
        <v>22338.6</v>
      </c>
      <c r="H35" s="121">
        <f t="shared" si="1"/>
        <v>23455.53</v>
      </c>
      <c r="I35" s="121">
        <f t="shared" si="3"/>
        <v>23455.53</v>
      </c>
      <c r="J35" s="81" t="s">
        <v>131</v>
      </c>
      <c r="K35" s="81" t="s">
        <v>113</v>
      </c>
      <c r="L35" s="81" t="s">
        <v>112</v>
      </c>
      <c r="M35" s="82" t="s">
        <v>114</v>
      </c>
      <c r="N35" s="83"/>
      <c r="O35" s="118"/>
      <c r="P35" s="118"/>
      <c r="Q35" s="118"/>
      <c r="R35" s="118"/>
      <c r="S35" s="118"/>
      <c r="T35" s="118"/>
      <c r="U35" s="118"/>
    </row>
    <row r="36" spans="1:21" s="80" customFormat="1" ht="30" customHeight="1">
      <c r="A36" s="80">
        <v>27</v>
      </c>
      <c r="B36" s="81" t="s">
        <v>65</v>
      </c>
      <c r="C36" s="81">
        <v>15</v>
      </c>
      <c r="D36" s="79"/>
      <c r="E36" s="81">
        <v>2</v>
      </c>
      <c r="F36" s="81"/>
      <c r="G36" s="81">
        <v>8935.44</v>
      </c>
      <c r="H36" s="121">
        <f t="shared" si="1"/>
        <v>9382.2120000000014</v>
      </c>
      <c r="I36" s="121">
        <f t="shared" si="3"/>
        <v>18764.424000000003</v>
      </c>
      <c r="J36" s="81" t="s">
        <v>131</v>
      </c>
      <c r="K36" s="81" t="s">
        <v>113</v>
      </c>
      <c r="L36" s="81" t="s">
        <v>112</v>
      </c>
      <c r="M36" s="82" t="s">
        <v>114</v>
      </c>
      <c r="N36" s="83"/>
      <c r="O36" s="118"/>
      <c r="P36" s="118"/>
      <c r="Q36" s="118"/>
      <c r="R36" s="118"/>
      <c r="S36" s="118"/>
      <c r="T36" s="118"/>
      <c r="U36" s="118"/>
    </row>
    <row r="37" spans="1:21" s="80" customFormat="1" ht="30" customHeight="1">
      <c r="B37" s="81" t="s">
        <v>148</v>
      </c>
      <c r="C37" s="81">
        <v>2</v>
      </c>
      <c r="D37" s="79"/>
      <c r="E37" s="81">
        <v>2</v>
      </c>
      <c r="F37" s="81"/>
      <c r="G37" s="81">
        <v>1675.395</v>
      </c>
      <c r="H37" s="121">
        <f t="shared" si="1"/>
        <v>1759.1647500000001</v>
      </c>
      <c r="I37" s="121">
        <f t="shared" si="3"/>
        <v>3518.3295000000003</v>
      </c>
      <c r="J37" s="81" t="s">
        <v>131</v>
      </c>
      <c r="K37" s="81" t="s">
        <v>113</v>
      </c>
      <c r="L37" s="81" t="s">
        <v>112</v>
      </c>
      <c r="M37" s="82" t="s">
        <v>114</v>
      </c>
      <c r="N37" s="83"/>
      <c r="O37" s="118"/>
      <c r="P37" s="118"/>
      <c r="Q37" s="118"/>
      <c r="R37" s="118"/>
      <c r="S37" s="118"/>
      <c r="T37" s="118"/>
      <c r="U37" s="118"/>
    </row>
    <row r="38" spans="1:21" s="80" customFormat="1" ht="30" customHeight="1">
      <c r="A38" s="80">
        <v>33</v>
      </c>
      <c r="B38" s="81" t="s">
        <v>69</v>
      </c>
      <c r="C38" s="81">
        <v>44</v>
      </c>
      <c r="D38" s="79"/>
      <c r="E38" s="81">
        <v>1</v>
      </c>
      <c r="F38" s="81"/>
      <c r="G38" s="81">
        <v>14520.089999999998</v>
      </c>
      <c r="H38" s="121">
        <f t="shared" si="1"/>
        <v>15246.094499999999</v>
      </c>
      <c r="I38" s="121">
        <f t="shared" si="3"/>
        <v>15246.094499999999</v>
      </c>
      <c r="J38" s="81" t="s">
        <v>131</v>
      </c>
      <c r="K38" s="81" t="s">
        <v>113</v>
      </c>
      <c r="L38" s="81" t="s">
        <v>112</v>
      </c>
      <c r="M38" s="82" t="s">
        <v>114</v>
      </c>
      <c r="N38" s="83"/>
      <c r="O38" s="118"/>
      <c r="P38" s="118"/>
      <c r="Q38" s="118"/>
      <c r="R38" s="118"/>
      <c r="S38" s="118"/>
      <c r="T38" s="118"/>
      <c r="U38" s="118"/>
    </row>
    <row r="39" spans="1:21" s="80" customFormat="1" ht="30" customHeight="1">
      <c r="A39" s="80">
        <v>20</v>
      </c>
      <c r="B39" s="81" t="s">
        <v>58</v>
      </c>
      <c r="C39" s="81">
        <v>50</v>
      </c>
      <c r="D39" s="79"/>
      <c r="E39" s="81">
        <v>1</v>
      </c>
      <c r="F39" s="81"/>
      <c r="G39" s="81">
        <v>6701.58</v>
      </c>
      <c r="H39" s="121">
        <f t="shared" si="1"/>
        <v>7036.6590000000006</v>
      </c>
      <c r="I39" s="121">
        <f t="shared" si="3"/>
        <v>7036.6590000000006</v>
      </c>
      <c r="J39" s="81" t="s">
        <v>131</v>
      </c>
      <c r="K39" s="81" t="s">
        <v>113</v>
      </c>
      <c r="L39" s="81" t="s">
        <v>112</v>
      </c>
      <c r="M39" s="82" t="s">
        <v>114</v>
      </c>
      <c r="N39" s="83"/>
      <c r="O39" s="118"/>
      <c r="P39" s="118"/>
      <c r="Q39" s="118"/>
      <c r="R39" s="118"/>
      <c r="S39" s="118"/>
      <c r="T39" s="118"/>
      <c r="U39" s="118"/>
    </row>
    <row r="40" spans="1:21" s="77" customFormat="1" ht="23.25" customHeight="1">
      <c r="A40" s="73">
        <v>17</v>
      </c>
      <c r="B40" s="74" t="s">
        <v>55</v>
      </c>
      <c r="C40" s="75">
        <v>26</v>
      </c>
      <c r="D40" s="75" t="s">
        <v>149</v>
      </c>
      <c r="E40" s="73">
        <v>1</v>
      </c>
      <c r="F40" s="73"/>
      <c r="G40" s="73">
        <v>17870.88</v>
      </c>
      <c r="H40" s="122">
        <f t="shared" si="1"/>
        <v>18764.424000000003</v>
      </c>
      <c r="I40" s="122">
        <f t="shared" si="3"/>
        <v>18764.424000000003</v>
      </c>
      <c r="J40" s="73" t="s">
        <v>131</v>
      </c>
      <c r="K40" s="73" t="s">
        <v>113</v>
      </c>
      <c r="L40" s="73" t="s">
        <v>112</v>
      </c>
      <c r="M40" s="73" t="s">
        <v>114</v>
      </c>
      <c r="N40" s="76"/>
      <c r="O40" s="117"/>
      <c r="P40" s="117"/>
      <c r="Q40" s="117"/>
      <c r="R40" s="117"/>
      <c r="S40" s="117"/>
      <c r="T40" s="117"/>
      <c r="U40" s="117"/>
    </row>
    <row r="41" spans="1:21" s="77" customFormat="1" ht="23.25" customHeight="1">
      <c r="A41" s="73">
        <v>19</v>
      </c>
      <c r="B41" s="74" t="s">
        <v>57</v>
      </c>
      <c r="C41" s="75">
        <v>21</v>
      </c>
      <c r="D41" s="84" t="s">
        <v>150</v>
      </c>
      <c r="E41" s="73">
        <v>1</v>
      </c>
      <c r="F41" s="73"/>
      <c r="G41" s="73">
        <v>5584.65</v>
      </c>
      <c r="H41" s="122">
        <f t="shared" si="1"/>
        <v>5863.8824999999997</v>
      </c>
      <c r="I41" s="122">
        <f t="shared" si="3"/>
        <v>5863.8824999999997</v>
      </c>
      <c r="J41" s="73" t="s">
        <v>131</v>
      </c>
      <c r="K41" s="73" t="s">
        <v>113</v>
      </c>
      <c r="L41" s="73" t="s">
        <v>112</v>
      </c>
      <c r="M41" s="73" t="s">
        <v>114</v>
      </c>
      <c r="N41" s="76"/>
      <c r="O41" s="117"/>
      <c r="P41" s="117"/>
      <c r="Q41" s="117"/>
      <c r="R41" s="117"/>
      <c r="S41" s="117"/>
      <c r="T41" s="117"/>
      <c r="U41" s="117"/>
    </row>
    <row r="42" spans="1:21" s="77" customFormat="1" ht="23.25" customHeight="1">
      <c r="A42" s="73">
        <v>34</v>
      </c>
      <c r="B42" s="74" t="s">
        <v>70</v>
      </c>
      <c r="C42" s="75">
        <v>33</v>
      </c>
      <c r="D42" s="75"/>
      <c r="E42" s="73">
        <v>1</v>
      </c>
      <c r="F42" s="73"/>
      <c r="G42" s="73">
        <v>3350.79</v>
      </c>
      <c r="H42" s="122">
        <f t="shared" si="1"/>
        <v>3518.3295000000003</v>
      </c>
      <c r="I42" s="122">
        <f t="shared" si="3"/>
        <v>3518.3295000000003</v>
      </c>
      <c r="J42" s="73" t="s">
        <v>131</v>
      </c>
      <c r="K42" s="73" t="s">
        <v>113</v>
      </c>
      <c r="L42" s="73" t="s">
        <v>112</v>
      </c>
      <c r="M42" s="73" t="s">
        <v>114</v>
      </c>
      <c r="N42" s="76"/>
      <c r="O42" s="117"/>
      <c r="P42" s="117"/>
      <c r="Q42" s="117"/>
      <c r="R42" s="117"/>
      <c r="S42" s="117"/>
      <c r="T42" s="117"/>
      <c r="U42" s="117"/>
    </row>
    <row r="43" spans="1:21" s="77" customFormat="1" ht="27" customHeight="1">
      <c r="A43" s="73"/>
      <c r="B43" s="84" t="s">
        <v>151</v>
      </c>
      <c r="C43" s="75">
        <v>1</v>
      </c>
      <c r="D43" s="75"/>
      <c r="E43" s="73">
        <v>1</v>
      </c>
      <c r="F43" s="73"/>
      <c r="G43" s="73">
        <v>5584.65</v>
      </c>
      <c r="H43" s="122">
        <f t="shared" si="1"/>
        <v>5863.8824999999997</v>
      </c>
      <c r="I43" s="122">
        <f t="shared" si="3"/>
        <v>5863.8824999999997</v>
      </c>
      <c r="J43" s="73" t="s">
        <v>131</v>
      </c>
      <c r="K43" s="73" t="s">
        <v>113</v>
      </c>
      <c r="L43" s="73" t="s">
        <v>112</v>
      </c>
      <c r="M43" s="73" t="s">
        <v>114</v>
      </c>
      <c r="N43" s="76"/>
      <c r="O43" s="117"/>
      <c r="P43" s="117"/>
      <c r="Q43" s="117"/>
      <c r="R43" s="117"/>
      <c r="S43" s="117"/>
      <c r="T43" s="117"/>
      <c r="U43" s="117"/>
    </row>
    <row r="44" spans="1:21" s="89" customFormat="1" ht="26.25" customHeight="1">
      <c r="A44" s="85">
        <v>1</v>
      </c>
      <c r="B44" s="86" t="s">
        <v>26</v>
      </c>
      <c r="C44" s="87">
        <v>17</v>
      </c>
      <c r="D44" s="87"/>
      <c r="E44" s="85">
        <v>4</v>
      </c>
      <c r="F44" s="85"/>
      <c r="G44" s="85">
        <v>29040.179999999997</v>
      </c>
      <c r="H44" s="123">
        <f t="shared" si="1"/>
        <v>30492.188999999998</v>
      </c>
      <c r="I44" s="123">
        <f t="shared" si="0"/>
        <v>121968.75599999999</v>
      </c>
      <c r="J44" s="85" t="s">
        <v>131</v>
      </c>
      <c r="K44" s="85" t="s">
        <v>113</v>
      </c>
      <c r="L44" s="85" t="s">
        <v>112</v>
      </c>
      <c r="M44" s="85" t="s">
        <v>114</v>
      </c>
      <c r="N44" s="90"/>
      <c r="O44" s="117"/>
      <c r="P44" s="117"/>
      <c r="Q44" s="117"/>
      <c r="R44" s="117"/>
      <c r="S44" s="117"/>
      <c r="T44" s="117"/>
      <c r="U44" s="117"/>
    </row>
    <row r="45" spans="1:21" s="89" customFormat="1" ht="26.25" customHeight="1">
      <c r="A45" s="85">
        <v>2</v>
      </c>
      <c r="B45" s="86" t="s">
        <v>41</v>
      </c>
      <c r="C45" s="87">
        <v>15</v>
      </c>
      <c r="D45" s="87"/>
      <c r="E45" s="85">
        <v>1</v>
      </c>
      <c r="F45" s="85"/>
      <c r="G45" s="85">
        <v>43560.270000000004</v>
      </c>
      <c r="H45" s="123">
        <f t="shared" si="1"/>
        <v>45738.283500000005</v>
      </c>
      <c r="I45" s="123">
        <f t="shared" ref="I45:I86" si="4">H45*E45</f>
        <v>45738.283500000005</v>
      </c>
      <c r="J45" s="85" t="s">
        <v>131</v>
      </c>
      <c r="K45" s="85" t="s">
        <v>113</v>
      </c>
      <c r="L45" s="85" t="s">
        <v>112</v>
      </c>
      <c r="M45" s="85" t="s">
        <v>114</v>
      </c>
      <c r="N45" s="90"/>
      <c r="O45" s="117"/>
      <c r="P45" s="117"/>
      <c r="Q45" s="117"/>
      <c r="R45" s="117"/>
      <c r="S45" s="117"/>
      <c r="T45" s="117"/>
      <c r="U45" s="117"/>
    </row>
    <row r="46" spans="1:21" s="89" customFormat="1" ht="23.25" customHeight="1">
      <c r="A46" s="85">
        <v>5</v>
      </c>
      <c r="B46" s="86" t="s">
        <v>44</v>
      </c>
      <c r="C46" s="87">
        <v>23</v>
      </c>
      <c r="D46" s="87"/>
      <c r="E46" s="85">
        <v>8</v>
      </c>
      <c r="F46" s="85"/>
      <c r="G46" s="85">
        <v>4467.72</v>
      </c>
      <c r="H46" s="123">
        <f t="shared" si="1"/>
        <v>4691.1060000000007</v>
      </c>
      <c r="I46" s="123">
        <f t="shared" ref="I46:I51" si="5">H46*E46</f>
        <v>37528.848000000005</v>
      </c>
      <c r="J46" s="85" t="s">
        <v>131</v>
      </c>
      <c r="K46" s="85" t="s">
        <v>113</v>
      </c>
      <c r="L46" s="85" t="s">
        <v>112</v>
      </c>
      <c r="M46" s="85" t="s">
        <v>114</v>
      </c>
      <c r="N46" s="88"/>
      <c r="O46" s="117"/>
      <c r="P46" s="117"/>
      <c r="Q46" s="117"/>
      <c r="R46" s="117"/>
      <c r="S46" s="117"/>
      <c r="T46" s="117"/>
      <c r="U46" s="117"/>
    </row>
    <row r="47" spans="1:21" s="89" customFormat="1" ht="23.25" customHeight="1">
      <c r="A47" s="85">
        <v>14</v>
      </c>
      <c r="B47" s="86" t="s">
        <v>53</v>
      </c>
      <c r="C47" s="87">
        <v>7</v>
      </c>
      <c r="D47" s="87"/>
      <c r="E47" s="85">
        <v>1</v>
      </c>
      <c r="F47" s="85"/>
      <c r="G47" s="85">
        <v>11169.3</v>
      </c>
      <c r="H47" s="123">
        <f t="shared" si="1"/>
        <v>11727.764999999999</v>
      </c>
      <c r="I47" s="123">
        <f t="shared" si="5"/>
        <v>11727.764999999999</v>
      </c>
      <c r="J47" s="85" t="s">
        <v>131</v>
      </c>
      <c r="K47" s="85" t="s">
        <v>113</v>
      </c>
      <c r="L47" s="85" t="s">
        <v>112</v>
      </c>
      <c r="M47" s="85" t="s">
        <v>114</v>
      </c>
      <c r="N47" s="88"/>
      <c r="O47" s="117"/>
      <c r="P47" s="117"/>
      <c r="Q47" s="117"/>
      <c r="R47" s="117"/>
      <c r="S47" s="117"/>
      <c r="T47" s="117"/>
      <c r="U47" s="117"/>
    </row>
    <row r="48" spans="1:21" s="89" customFormat="1" ht="23.25" customHeight="1">
      <c r="A48" s="85">
        <v>49</v>
      </c>
      <c r="B48" s="86" t="s">
        <v>85</v>
      </c>
      <c r="C48" s="87">
        <v>9</v>
      </c>
      <c r="D48" s="87"/>
      <c r="E48" s="85">
        <v>1</v>
      </c>
      <c r="F48" s="85"/>
      <c r="G48" s="85">
        <v>6701.58</v>
      </c>
      <c r="H48" s="123">
        <f t="shared" si="1"/>
        <v>7036.6590000000006</v>
      </c>
      <c r="I48" s="123">
        <f t="shared" si="5"/>
        <v>7036.6590000000006</v>
      </c>
      <c r="J48" s="85" t="s">
        <v>131</v>
      </c>
      <c r="K48" s="85" t="s">
        <v>113</v>
      </c>
      <c r="L48" s="85" t="s">
        <v>112</v>
      </c>
      <c r="M48" s="85" t="s">
        <v>114</v>
      </c>
      <c r="N48" s="88"/>
      <c r="O48" s="117"/>
      <c r="P48" s="117"/>
      <c r="Q48" s="117"/>
      <c r="R48" s="117"/>
      <c r="S48" s="117"/>
      <c r="T48" s="117"/>
      <c r="U48" s="117"/>
    </row>
    <row r="49" spans="1:21" s="89" customFormat="1" ht="23.25" customHeight="1">
      <c r="A49" s="85">
        <v>50</v>
      </c>
      <c r="B49" s="86" t="s">
        <v>86</v>
      </c>
      <c r="C49" s="87">
        <v>4</v>
      </c>
      <c r="D49" s="87"/>
      <c r="E49" s="85">
        <v>4</v>
      </c>
      <c r="F49" s="85"/>
      <c r="G49" s="85">
        <v>3909.2550000000001</v>
      </c>
      <c r="H49" s="123">
        <f t="shared" si="1"/>
        <v>4104.7177500000007</v>
      </c>
      <c r="I49" s="123">
        <f t="shared" si="5"/>
        <v>16418.871000000003</v>
      </c>
      <c r="J49" s="85" t="s">
        <v>131</v>
      </c>
      <c r="K49" s="85" t="s">
        <v>113</v>
      </c>
      <c r="L49" s="85" t="s">
        <v>112</v>
      </c>
      <c r="M49" s="85" t="s">
        <v>114</v>
      </c>
      <c r="N49" s="88"/>
      <c r="O49" s="117"/>
      <c r="P49" s="117"/>
      <c r="Q49" s="117"/>
      <c r="R49" s="117"/>
      <c r="S49" s="117"/>
      <c r="T49" s="117"/>
      <c r="U49" s="117"/>
    </row>
    <row r="50" spans="1:21" s="89" customFormat="1" ht="23.25" customHeight="1">
      <c r="A50" s="85"/>
      <c r="B50" s="86" t="s">
        <v>152</v>
      </c>
      <c r="C50" s="87">
        <v>5</v>
      </c>
      <c r="D50" s="87"/>
      <c r="E50" s="85">
        <v>4</v>
      </c>
      <c r="F50" s="85"/>
      <c r="G50" s="85">
        <v>2792.3249999999998</v>
      </c>
      <c r="H50" s="123">
        <f t="shared" si="1"/>
        <v>2931.9412499999999</v>
      </c>
      <c r="I50" s="123">
        <f t="shared" si="5"/>
        <v>11727.764999999999</v>
      </c>
      <c r="J50" s="85" t="s">
        <v>131</v>
      </c>
      <c r="K50" s="85" t="s">
        <v>113</v>
      </c>
      <c r="L50" s="85" t="s">
        <v>112</v>
      </c>
      <c r="M50" s="85" t="s">
        <v>114</v>
      </c>
      <c r="N50" s="88"/>
      <c r="O50" s="117"/>
      <c r="P50" s="117"/>
      <c r="Q50" s="117"/>
      <c r="R50" s="117"/>
      <c r="S50" s="117"/>
      <c r="T50" s="117"/>
      <c r="U50" s="117"/>
    </row>
    <row r="51" spans="1:21" s="93" customFormat="1" ht="21" customHeight="1">
      <c r="A51" s="93">
        <v>8</v>
      </c>
      <c r="B51" s="94" t="s">
        <v>153</v>
      </c>
      <c r="C51" s="116">
        <v>1</v>
      </c>
      <c r="D51" s="95"/>
      <c r="E51" s="94">
        <v>4</v>
      </c>
      <c r="F51" s="94" t="s">
        <v>157</v>
      </c>
      <c r="G51" s="94">
        <v>43560.270000000004</v>
      </c>
      <c r="H51" s="124">
        <f t="shared" si="1"/>
        <v>45738.283500000005</v>
      </c>
      <c r="I51" s="124">
        <f t="shared" si="5"/>
        <v>182953.13400000002</v>
      </c>
      <c r="J51" s="94" t="s">
        <v>131</v>
      </c>
      <c r="K51" s="94" t="s">
        <v>113</v>
      </c>
      <c r="L51" s="94" t="s">
        <v>112</v>
      </c>
      <c r="M51" s="96" t="s">
        <v>114</v>
      </c>
      <c r="N51" s="97"/>
      <c r="O51" s="51"/>
      <c r="P51" s="51"/>
      <c r="Q51" s="51"/>
      <c r="R51" s="51"/>
      <c r="S51" s="51"/>
      <c r="T51" s="51"/>
      <c r="U51" s="51"/>
    </row>
    <row r="52" spans="1:21" s="93" customFormat="1" ht="21" customHeight="1">
      <c r="B52" s="94" t="s">
        <v>154</v>
      </c>
      <c r="C52" s="116">
        <v>2</v>
      </c>
      <c r="D52" s="95"/>
      <c r="E52" s="94">
        <v>4</v>
      </c>
      <c r="F52" s="94"/>
      <c r="G52" s="94">
        <v>129563.87999999999</v>
      </c>
      <c r="H52" s="124">
        <f t="shared" si="1"/>
        <v>136042.07399999999</v>
      </c>
      <c r="I52" s="124">
        <f t="shared" ref="I52:I54" si="6">H52*E52</f>
        <v>544168.29599999997</v>
      </c>
      <c r="J52" s="94" t="s">
        <v>131</v>
      </c>
      <c r="K52" s="94" t="s">
        <v>113</v>
      </c>
      <c r="L52" s="94" t="s">
        <v>112</v>
      </c>
      <c r="M52" s="96" t="s">
        <v>114</v>
      </c>
      <c r="N52" s="97"/>
      <c r="O52" s="51"/>
      <c r="P52" s="51"/>
      <c r="Q52" s="51"/>
      <c r="R52" s="51"/>
      <c r="S52" s="51"/>
      <c r="T52" s="51"/>
      <c r="U52" s="51"/>
    </row>
    <row r="53" spans="1:21" s="93" customFormat="1" ht="21" customHeight="1">
      <c r="B53" s="94" t="s">
        <v>155</v>
      </c>
      <c r="C53" s="116">
        <v>3</v>
      </c>
      <c r="D53" s="95"/>
      <c r="E53" s="94">
        <v>4</v>
      </c>
      <c r="F53" s="94"/>
      <c r="G53" s="94">
        <v>19546.275000000001</v>
      </c>
      <c r="H53" s="124">
        <f t="shared" si="1"/>
        <v>20523.588750000003</v>
      </c>
      <c r="I53" s="124">
        <f t="shared" si="6"/>
        <v>82094.35500000001</v>
      </c>
      <c r="J53" s="94" t="s">
        <v>131</v>
      </c>
      <c r="K53" s="94" t="s">
        <v>113</v>
      </c>
      <c r="L53" s="94" t="s">
        <v>112</v>
      </c>
      <c r="M53" s="96" t="s">
        <v>114</v>
      </c>
      <c r="N53" s="97"/>
      <c r="O53" s="51"/>
      <c r="P53" s="51"/>
      <c r="Q53" s="51"/>
      <c r="R53" s="51"/>
      <c r="S53" s="51"/>
      <c r="T53" s="51"/>
      <c r="U53" s="51"/>
    </row>
    <row r="54" spans="1:21" s="93" customFormat="1" ht="21" customHeight="1">
      <c r="B54" s="94" t="s">
        <v>156</v>
      </c>
      <c r="C54" s="116">
        <v>4</v>
      </c>
      <c r="D54" s="95"/>
      <c r="E54" s="94">
        <v>8</v>
      </c>
      <c r="F54" s="94"/>
      <c r="G54" s="94">
        <v>1116.93</v>
      </c>
      <c r="H54" s="124">
        <f t="shared" si="1"/>
        <v>1172.7765000000002</v>
      </c>
      <c r="I54" s="124">
        <f t="shared" si="6"/>
        <v>9382.2120000000014</v>
      </c>
      <c r="J54" s="94" t="s">
        <v>131</v>
      </c>
      <c r="K54" s="94" t="s">
        <v>113</v>
      </c>
      <c r="L54" s="94" t="s">
        <v>112</v>
      </c>
      <c r="M54" s="96" t="s">
        <v>114</v>
      </c>
      <c r="N54" s="97"/>
      <c r="O54" s="51"/>
      <c r="P54" s="51"/>
      <c r="Q54" s="51"/>
      <c r="R54" s="51"/>
      <c r="S54" s="51"/>
      <c r="T54" s="51"/>
      <c r="U54" s="51"/>
    </row>
    <row r="55" spans="1:21" s="93" customFormat="1" ht="21" customHeight="1">
      <c r="A55" s="93">
        <v>11</v>
      </c>
      <c r="B55" s="94" t="s">
        <v>50</v>
      </c>
      <c r="C55" s="116">
        <v>6</v>
      </c>
      <c r="D55" s="95"/>
      <c r="E55" s="94">
        <v>8</v>
      </c>
      <c r="F55" s="94"/>
      <c r="G55" s="94">
        <v>17870.88</v>
      </c>
      <c r="H55" s="124">
        <f t="shared" si="1"/>
        <v>18764.424000000003</v>
      </c>
      <c r="I55" s="124">
        <f>H55*E55</f>
        <v>150115.39200000002</v>
      </c>
      <c r="J55" s="94" t="s">
        <v>131</v>
      </c>
      <c r="K55" s="94" t="s">
        <v>113</v>
      </c>
      <c r="L55" s="94" t="s">
        <v>112</v>
      </c>
      <c r="M55" s="96" t="s">
        <v>114</v>
      </c>
      <c r="N55" s="97"/>
      <c r="O55" s="51"/>
      <c r="P55" s="51"/>
      <c r="Q55" s="51"/>
      <c r="R55" s="51"/>
      <c r="S55" s="51"/>
      <c r="T55" s="51"/>
      <c r="U55" s="51"/>
    </row>
    <row r="56" spans="1:21" s="93" customFormat="1" ht="21" customHeight="1">
      <c r="B56" s="94" t="s">
        <v>158</v>
      </c>
      <c r="C56" s="116"/>
      <c r="D56" s="95"/>
      <c r="E56" s="94">
        <v>4</v>
      </c>
      <c r="F56" s="94"/>
      <c r="G56" s="94">
        <v>139616.25</v>
      </c>
      <c r="H56" s="124">
        <f t="shared" si="1"/>
        <v>146597.0625</v>
      </c>
      <c r="I56" s="124">
        <f>H56*E56</f>
        <v>586388.25</v>
      </c>
      <c r="J56" s="94" t="s">
        <v>131</v>
      </c>
      <c r="K56" s="94" t="s">
        <v>113</v>
      </c>
      <c r="L56" s="94" t="s">
        <v>112</v>
      </c>
      <c r="M56" s="96" t="s">
        <v>114</v>
      </c>
      <c r="N56" s="97"/>
      <c r="O56" s="51"/>
      <c r="P56" s="51"/>
      <c r="Q56" s="51"/>
      <c r="R56" s="51"/>
      <c r="S56" s="51"/>
      <c r="T56" s="51"/>
      <c r="U56" s="51"/>
    </row>
    <row r="57" spans="1:21" s="93" customFormat="1" ht="21" customHeight="1">
      <c r="A57" s="93">
        <v>13</v>
      </c>
      <c r="B57" s="94" t="s">
        <v>52</v>
      </c>
      <c r="C57" s="116" t="s">
        <v>24</v>
      </c>
      <c r="D57" s="95"/>
      <c r="E57" s="94">
        <v>4</v>
      </c>
      <c r="F57" s="94"/>
      <c r="G57" s="94"/>
      <c r="H57" s="124">
        <f t="shared" si="1"/>
        <v>0</v>
      </c>
      <c r="I57" s="124">
        <f>H57*E57</f>
        <v>0</v>
      </c>
      <c r="J57" s="94" t="s">
        <v>131</v>
      </c>
      <c r="K57" s="94" t="s">
        <v>113</v>
      </c>
      <c r="L57" s="94" t="s">
        <v>112</v>
      </c>
      <c r="M57" s="96" t="s">
        <v>114</v>
      </c>
      <c r="N57" s="97"/>
      <c r="O57" s="51"/>
      <c r="P57" s="51"/>
      <c r="Q57" s="51"/>
      <c r="R57" s="51"/>
      <c r="S57" s="51"/>
      <c r="T57" s="51"/>
      <c r="U57" s="51"/>
    </row>
    <row r="58" spans="1:21" s="99" customFormat="1" ht="21" customHeight="1">
      <c r="A58" s="99">
        <v>24</v>
      </c>
      <c r="B58" s="100" t="s">
        <v>62</v>
      </c>
      <c r="C58" s="100">
        <v>14</v>
      </c>
      <c r="D58" s="98" t="s">
        <v>159</v>
      </c>
      <c r="E58" s="100">
        <v>1</v>
      </c>
      <c r="F58" s="100"/>
      <c r="G58" s="100">
        <v>5584.65</v>
      </c>
      <c r="H58" s="125">
        <f t="shared" si="1"/>
        <v>5863.8824999999997</v>
      </c>
      <c r="I58" s="125">
        <f>H58*E58</f>
        <v>5863.8824999999997</v>
      </c>
      <c r="J58" s="100" t="s">
        <v>131</v>
      </c>
      <c r="K58" s="100" t="s">
        <v>113</v>
      </c>
      <c r="L58" s="100" t="s">
        <v>112</v>
      </c>
      <c r="M58" s="96" t="s">
        <v>114</v>
      </c>
      <c r="N58" s="97"/>
      <c r="O58" s="51"/>
      <c r="P58" s="51"/>
      <c r="Q58" s="51"/>
      <c r="R58" s="51"/>
      <c r="S58" s="51"/>
      <c r="T58" s="51"/>
      <c r="U58" s="51"/>
    </row>
    <row r="59" spans="1:21" s="99" customFormat="1" ht="21" customHeight="1">
      <c r="A59" s="99">
        <v>25</v>
      </c>
      <c r="B59" s="100" t="s">
        <v>63</v>
      </c>
      <c r="C59" s="100">
        <v>15</v>
      </c>
      <c r="D59" s="98"/>
      <c r="E59" s="100">
        <v>1</v>
      </c>
      <c r="F59" s="100">
        <v>12000</v>
      </c>
      <c r="G59" s="100">
        <v>10920</v>
      </c>
      <c r="H59" s="125">
        <f t="shared" si="1"/>
        <v>11466</v>
      </c>
      <c r="I59" s="125">
        <f t="shared" ref="I59" si="7">H59*E59</f>
        <v>11466</v>
      </c>
      <c r="J59" s="100" t="s">
        <v>131</v>
      </c>
      <c r="K59" s="100" t="s">
        <v>113</v>
      </c>
      <c r="L59" s="100" t="s">
        <v>112</v>
      </c>
      <c r="M59" s="96" t="s">
        <v>114</v>
      </c>
      <c r="N59" s="97"/>
      <c r="O59" s="51"/>
      <c r="P59" s="51"/>
      <c r="Q59" s="51"/>
      <c r="R59" s="51"/>
      <c r="S59" s="51"/>
      <c r="T59" s="51"/>
      <c r="U59" s="51"/>
    </row>
    <row r="60" spans="1:21" s="99" customFormat="1" ht="21" customHeight="1">
      <c r="A60" s="99">
        <v>31</v>
      </c>
      <c r="B60" s="100" t="s">
        <v>67</v>
      </c>
      <c r="C60" s="100">
        <v>5</v>
      </c>
      <c r="D60" s="98"/>
      <c r="E60" s="100">
        <v>1</v>
      </c>
      <c r="F60" s="100"/>
      <c r="G60" s="100">
        <v>3350.79</v>
      </c>
      <c r="H60" s="125">
        <f t="shared" si="1"/>
        <v>3518.3295000000003</v>
      </c>
      <c r="I60" s="125">
        <f>H60*E60</f>
        <v>3518.3295000000003</v>
      </c>
      <c r="J60" s="100" t="s">
        <v>131</v>
      </c>
      <c r="K60" s="100" t="s">
        <v>113</v>
      </c>
      <c r="L60" s="100" t="s">
        <v>112</v>
      </c>
      <c r="M60" s="96" t="s">
        <v>114</v>
      </c>
      <c r="N60" s="97"/>
      <c r="O60" s="51"/>
      <c r="P60" s="51"/>
      <c r="Q60" s="51"/>
      <c r="R60" s="51"/>
      <c r="S60" s="51"/>
      <c r="T60" s="51"/>
      <c r="U60" s="51"/>
    </row>
    <row r="61" spans="1:21" s="99" customFormat="1" ht="21" customHeight="1">
      <c r="A61" s="99">
        <v>42</v>
      </c>
      <c r="B61" s="100" t="s">
        <v>78</v>
      </c>
      <c r="C61" s="100">
        <v>11</v>
      </c>
      <c r="D61" s="98" t="s">
        <v>160</v>
      </c>
      <c r="E61" s="100">
        <v>2</v>
      </c>
      <c r="F61" s="100"/>
      <c r="G61" s="100">
        <v>1675.395</v>
      </c>
      <c r="H61" s="125">
        <f t="shared" si="1"/>
        <v>1759.1647500000001</v>
      </c>
      <c r="I61" s="125">
        <f>H61*E61</f>
        <v>3518.3295000000003</v>
      </c>
      <c r="J61" s="100" t="s">
        <v>131</v>
      </c>
      <c r="K61" s="100" t="s">
        <v>113</v>
      </c>
      <c r="L61" s="100" t="s">
        <v>112</v>
      </c>
      <c r="M61" s="96" t="s">
        <v>114</v>
      </c>
      <c r="N61" s="97"/>
      <c r="O61" s="51"/>
      <c r="P61" s="51"/>
      <c r="Q61" s="51"/>
      <c r="R61" s="51"/>
      <c r="S61" s="51"/>
      <c r="T61" s="51"/>
      <c r="U61" s="51"/>
    </row>
    <row r="62" spans="1:21" ht="23.25" customHeight="1">
      <c r="A62" s="101">
        <v>3</v>
      </c>
      <c r="B62" s="101" t="s">
        <v>42</v>
      </c>
      <c r="C62" s="101">
        <v>9</v>
      </c>
      <c r="D62" s="101" t="s">
        <v>161</v>
      </c>
      <c r="E62" s="101">
        <v>1</v>
      </c>
      <c r="F62" s="101"/>
      <c r="G62" s="101">
        <v>1675</v>
      </c>
      <c r="H62" s="126">
        <f t="shared" si="1"/>
        <v>1758.75</v>
      </c>
      <c r="I62" s="126">
        <f t="shared" si="4"/>
        <v>1758.75</v>
      </c>
      <c r="J62" s="101" t="s">
        <v>131</v>
      </c>
      <c r="K62" s="101" t="s">
        <v>113</v>
      </c>
      <c r="L62" s="101" t="s">
        <v>112</v>
      </c>
      <c r="M62" s="101" t="s">
        <v>114</v>
      </c>
      <c r="N62" s="101"/>
    </row>
    <row r="63" spans="1:21" ht="23.25" customHeight="1">
      <c r="A63" s="101"/>
      <c r="B63" s="101" t="s">
        <v>162</v>
      </c>
      <c r="C63" s="101">
        <v>12</v>
      </c>
      <c r="D63" s="101"/>
      <c r="E63" s="101">
        <v>3</v>
      </c>
      <c r="F63" s="101"/>
      <c r="G63" s="101">
        <v>2234</v>
      </c>
      <c r="H63" s="126">
        <f t="shared" si="1"/>
        <v>2345.7000000000003</v>
      </c>
      <c r="I63" s="126">
        <f t="shared" si="4"/>
        <v>7037.1</v>
      </c>
      <c r="J63" s="101" t="s">
        <v>131</v>
      </c>
      <c r="K63" s="101" t="s">
        <v>113</v>
      </c>
      <c r="L63" s="101" t="s">
        <v>112</v>
      </c>
      <c r="M63" s="101" t="s">
        <v>114</v>
      </c>
      <c r="N63" s="101"/>
    </row>
    <row r="64" spans="1:21" s="103" customFormat="1" ht="23.25" customHeight="1">
      <c r="A64" s="103">
        <v>4</v>
      </c>
      <c r="B64" s="104" t="s">
        <v>43</v>
      </c>
      <c r="C64" s="104">
        <v>6</v>
      </c>
      <c r="D64" s="102" t="s">
        <v>163</v>
      </c>
      <c r="E64" s="104">
        <v>4</v>
      </c>
      <c r="F64" s="104"/>
      <c r="G64" s="104">
        <v>6701.58</v>
      </c>
      <c r="H64" s="127">
        <f t="shared" si="1"/>
        <v>7036.6590000000006</v>
      </c>
      <c r="I64" s="127">
        <f t="shared" si="4"/>
        <v>28146.636000000002</v>
      </c>
      <c r="J64" s="104" t="s">
        <v>131</v>
      </c>
      <c r="K64" s="104" t="s">
        <v>113</v>
      </c>
      <c r="L64" s="104" t="s">
        <v>112</v>
      </c>
      <c r="M64" s="96" t="s">
        <v>114</v>
      </c>
      <c r="N64" s="97"/>
      <c r="O64" s="51"/>
      <c r="P64" s="51"/>
      <c r="Q64" s="51"/>
      <c r="R64" s="51"/>
      <c r="S64" s="51"/>
      <c r="T64" s="51"/>
      <c r="U64" s="51"/>
    </row>
    <row r="65" spans="1:21" s="103" customFormat="1" ht="23.25" customHeight="1">
      <c r="A65" s="103">
        <v>51</v>
      </c>
      <c r="B65" s="104" t="s">
        <v>87</v>
      </c>
      <c r="C65" s="104">
        <v>8</v>
      </c>
      <c r="D65" s="102"/>
      <c r="E65" s="104">
        <v>8</v>
      </c>
      <c r="F65" s="104"/>
      <c r="G65" s="104">
        <v>2233.86</v>
      </c>
      <c r="H65" s="127">
        <f t="shared" si="1"/>
        <v>2345.5530000000003</v>
      </c>
      <c r="I65" s="127">
        <f t="shared" ref="I65:I73" si="8">H65*E65</f>
        <v>18764.424000000003</v>
      </c>
      <c r="J65" s="104" t="s">
        <v>131</v>
      </c>
      <c r="K65" s="104" t="s">
        <v>113</v>
      </c>
      <c r="L65" s="104" t="s">
        <v>112</v>
      </c>
      <c r="M65" s="96" t="s">
        <v>114</v>
      </c>
      <c r="N65" s="97"/>
      <c r="O65" s="51"/>
      <c r="P65" s="51"/>
      <c r="Q65" s="51"/>
      <c r="R65" s="51"/>
      <c r="S65" s="51"/>
      <c r="T65" s="51"/>
      <c r="U65" s="51"/>
    </row>
    <row r="66" spans="1:21" s="103" customFormat="1" ht="23.25" customHeight="1">
      <c r="A66" s="103">
        <v>43</v>
      </c>
      <c r="B66" s="104" t="s">
        <v>79</v>
      </c>
      <c r="C66" s="104">
        <v>5</v>
      </c>
      <c r="D66" s="102"/>
      <c r="E66" s="104">
        <v>8</v>
      </c>
      <c r="F66" s="104"/>
      <c r="G66" s="104">
        <v>3350.79</v>
      </c>
      <c r="H66" s="127">
        <f t="shared" si="1"/>
        <v>3518.3295000000003</v>
      </c>
      <c r="I66" s="127">
        <f t="shared" si="8"/>
        <v>28146.636000000002</v>
      </c>
      <c r="J66" s="104" t="s">
        <v>131</v>
      </c>
      <c r="K66" s="104" t="s">
        <v>113</v>
      </c>
      <c r="L66" s="104" t="s">
        <v>112</v>
      </c>
      <c r="M66" s="96" t="s">
        <v>114</v>
      </c>
      <c r="N66" s="97"/>
      <c r="O66" s="51"/>
      <c r="P66" s="51"/>
      <c r="Q66" s="51"/>
      <c r="R66" s="51"/>
      <c r="S66" s="51"/>
      <c r="T66" s="51"/>
      <c r="U66" s="51"/>
    </row>
    <row r="67" spans="1:21" s="110" customFormat="1" ht="23.25" customHeight="1">
      <c r="A67" s="106">
        <v>28</v>
      </c>
      <c r="B67" s="107" t="s">
        <v>33</v>
      </c>
      <c r="C67" s="108">
        <v>7</v>
      </c>
      <c r="D67" s="105" t="s">
        <v>164</v>
      </c>
      <c r="E67" s="106">
        <v>1</v>
      </c>
      <c r="F67" s="106"/>
      <c r="G67" s="106">
        <v>36300.224999999999</v>
      </c>
      <c r="H67" s="128">
        <f t="shared" si="1"/>
        <v>38115.236250000002</v>
      </c>
      <c r="I67" s="128">
        <f t="shared" si="8"/>
        <v>38115.236250000002</v>
      </c>
      <c r="J67" s="106" t="s">
        <v>131</v>
      </c>
      <c r="K67" s="106" t="s">
        <v>113</v>
      </c>
      <c r="L67" s="106" t="s">
        <v>112</v>
      </c>
      <c r="M67" s="106" t="s">
        <v>114</v>
      </c>
      <c r="N67" s="109"/>
      <c r="O67" s="117"/>
      <c r="P67" s="117"/>
      <c r="Q67" s="117"/>
      <c r="R67" s="117"/>
      <c r="S67" s="117"/>
      <c r="T67" s="117"/>
      <c r="U67" s="117"/>
    </row>
    <row r="68" spans="1:21" s="110" customFormat="1" ht="23.25" customHeight="1">
      <c r="A68" s="106"/>
      <c r="B68" s="107" t="s">
        <v>165</v>
      </c>
      <c r="C68" s="108">
        <v>16</v>
      </c>
      <c r="D68" s="105"/>
      <c r="E68" s="106">
        <v>1</v>
      </c>
      <c r="F68" s="106"/>
      <c r="G68" s="106">
        <v>13961.625</v>
      </c>
      <c r="H68" s="128">
        <f t="shared" si="1"/>
        <v>14659.706250000001</v>
      </c>
      <c r="I68" s="128">
        <f t="shared" si="8"/>
        <v>14659.706250000001</v>
      </c>
      <c r="J68" s="106" t="s">
        <v>131</v>
      </c>
      <c r="K68" s="106" t="s">
        <v>113</v>
      </c>
      <c r="L68" s="106" t="s">
        <v>112</v>
      </c>
      <c r="M68" s="106" t="s">
        <v>114</v>
      </c>
      <c r="N68" s="109"/>
      <c r="O68" s="117"/>
      <c r="P68" s="117"/>
      <c r="Q68" s="117"/>
      <c r="R68" s="117"/>
      <c r="S68" s="117"/>
      <c r="T68" s="117"/>
      <c r="U68" s="117"/>
    </row>
    <row r="69" spans="1:21" s="110" customFormat="1" ht="23.25" customHeight="1">
      <c r="A69" s="106"/>
      <c r="B69" s="107" t="s">
        <v>166</v>
      </c>
      <c r="C69" s="108">
        <v>19</v>
      </c>
      <c r="D69" s="105"/>
      <c r="E69" s="106">
        <v>1</v>
      </c>
      <c r="F69" s="106"/>
      <c r="G69" s="106">
        <v>14520.089999999998</v>
      </c>
      <c r="H69" s="128">
        <f t="shared" si="1"/>
        <v>15246.094499999999</v>
      </c>
      <c r="I69" s="128">
        <f t="shared" si="8"/>
        <v>15246.094499999999</v>
      </c>
      <c r="J69" s="106" t="s">
        <v>131</v>
      </c>
      <c r="K69" s="106" t="s">
        <v>113</v>
      </c>
      <c r="L69" s="106" t="s">
        <v>112</v>
      </c>
      <c r="M69" s="106" t="s">
        <v>114</v>
      </c>
      <c r="N69" s="109"/>
      <c r="O69" s="117"/>
      <c r="P69" s="117"/>
      <c r="Q69" s="117"/>
      <c r="R69" s="117"/>
      <c r="S69" s="117"/>
      <c r="T69" s="117"/>
      <c r="U69" s="117"/>
    </row>
    <row r="70" spans="1:21" s="110" customFormat="1" ht="23.25" customHeight="1">
      <c r="A70" s="106">
        <v>26</v>
      </c>
      <c r="B70" s="107" t="s">
        <v>64</v>
      </c>
      <c r="C70" s="108">
        <v>17</v>
      </c>
      <c r="D70" s="111"/>
      <c r="E70" s="106">
        <v>1</v>
      </c>
      <c r="F70" s="106"/>
      <c r="G70" s="106">
        <v>6300</v>
      </c>
      <c r="H70" s="128">
        <f t="shared" si="1"/>
        <v>6615</v>
      </c>
      <c r="I70" s="128">
        <f t="shared" si="8"/>
        <v>6615</v>
      </c>
      <c r="J70" s="106" t="s">
        <v>131</v>
      </c>
      <c r="K70" s="106" t="s">
        <v>115</v>
      </c>
      <c r="L70" s="106" t="s">
        <v>112</v>
      </c>
      <c r="M70" s="106" t="s">
        <v>114</v>
      </c>
      <c r="N70" s="109"/>
      <c r="O70" s="117"/>
      <c r="P70" s="117"/>
      <c r="Q70" s="117"/>
      <c r="R70" s="117"/>
      <c r="S70" s="117"/>
      <c r="T70" s="117"/>
      <c r="U70" s="117"/>
    </row>
    <row r="71" spans="1:21" s="110" customFormat="1" ht="23.25" customHeight="1">
      <c r="A71" s="106">
        <v>56</v>
      </c>
      <c r="B71" s="107" t="s">
        <v>168</v>
      </c>
      <c r="C71" s="108">
        <v>10</v>
      </c>
      <c r="D71" s="105" t="s">
        <v>167</v>
      </c>
      <c r="E71" s="106">
        <v>1</v>
      </c>
      <c r="F71" s="106"/>
      <c r="G71" s="106">
        <v>4467.72</v>
      </c>
      <c r="H71" s="128">
        <f t="shared" si="1"/>
        <v>4691.1060000000007</v>
      </c>
      <c r="I71" s="128">
        <f t="shared" si="8"/>
        <v>4691.1060000000007</v>
      </c>
      <c r="J71" s="106" t="s">
        <v>131</v>
      </c>
      <c r="K71" s="106" t="s">
        <v>113</v>
      </c>
      <c r="L71" s="106" t="s">
        <v>112</v>
      </c>
      <c r="M71" s="106" t="s">
        <v>114</v>
      </c>
      <c r="N71" s="109"/>
      <c r="O71" s="117"/>
      <c r="P71" s="117"/>
      <c r="Q71" s="117"/>
      <c r="R71" s="117"/>
      <c r="S71" s="117"/>
      <c r="T71" s="117"/>
      <c r="U71" s="117"/>
    </row>
    <row r="72" spans="1:21" s="112" customFormat="1" ht="24.75" customHeight="1">
      <c r="A72" s="112">
        <v>45</v>
      </c>
      <c r="B72" s="113" t="s">
        <v>81</v>
      </c>
      <c r="C72" s="113">
        <v>13</v>
      </c>
      <c r="D72" s="114" t="s">
        <v>169</v>
      </c>
      <c r="E72" s="113">
        <v>1</v>
      </c>
      <c r="F72" s="113"/>
      <c r="G72" s="113">
        <v>72437.5</v>
      </c>
      <c r="H72" s="129">
        <f t="shared" si="1"/>
        <v>76059.375</v>
      </c>
      <c r="I72" s="129">
        <f t="shared" si="8"/>
        <v>76059.375</v>
      </c>
      <c r="J72" s="113"/>
      <c r="K72" s="113" t="s">
        <v>115</v>
      </c>
      <c r="L72" s="113" t="s">
        <v>112</v>
      </c>
      <c r="M72" s="113" t="s">
        <v>114</v>
      </c>
      <c r="N72" s="113"/>
      <c r="O72" s="51"/>
      <c r="P72" s="51"/>
      <c r="Q72" s="51"/>
      <c r="R72" s="51"/>
      <c r="S72" s="51"/>
      <c r="T72" s="51"/>
      <c r="U72" s="51"/>
    </row>
    <row r="73" spans="1:21" ht="23.25" customHeight="1">
      <c r="A73" s="28">
        <v>48</v>
      </c>
      <c r="B73" s="13" t="s">
        <v>84</v>
      </c>
      <c r="C73" s="30" t="s">
        <v>24</v>
      </c>
      <c r="D73" s="12"/>
      <c r="E73" s="36">
        <v>1</v>
      </c>
      <c r="F73" s="43"/>
      <c r="G73" s="92">
        <v>30194.999999999996</v>
      </c>
      <c r="H73" s="130">
        <f t="shared" si="1"/>
        <v>31704.749999999996</v>
      </c>
      <c r="I73" s="131">
        <f t="shared" si="8"/>
        <v>31704.749999999996</v>
      </c>
      <c r="J73" s="28"/>
      <c r="K73" s="28" t="s">
        <v>115</v>
      </c>
      <c r="L73" s="28" t="s">
        <v>112</v>
      </c>
      <c r="M73" s="28" t="s">
        <v>114</v>
      </c>
      <c r="N73" s="58"/>
    </row>
    <row r="74" spans="1:21" ht="23.25" customHeight="1">
      <c r="A74" s="28">
        <v>16</v>
      </c>
      <c r="B74" s="13" t="s">
        <v>54</v>
      </c>
      <c r="C74" s="30" t="s">
        <v>24</v>
      </c>
      <c r="D74" s="12"/>
      <c r="E74" s="35">
        <v>1</v>
      </c>
      <c r="F74" s="43">
        <v>18000</v>
      </c>
      <c r="G74" s="92"/>
      <c r="H74" s="130">
        <f>F74*120%*105%</f>
        <v>22680</v>
      </c>
      <c r="I74" s="131">
        <f t="shared" si="4"/>
        <v>22680</v>
      </c>
      <c r="J74" s="41" t="s">
        <v>109</v>
      </c>
      <c r="K74" s="41" t="s">
        <v>109</v>
      </c>
      <c r="L74" s="41"/>
      <c r="M74" s="25"/>
      <c r="N74" s="58"/>
    </row>
    <row r="75" spans="1:21" ht="23.25" customHeight="1">
      <c r="A75" s="28">
        <v>22</v>
      </c>
      <c r="B75" s="13" t="s">
        <v>60</v>
      </c>
      <c r="C75" s="30" t="s">
        <v>24</v>
      </c>
      <c r="D75" s="12"/>
      <c r="E75" s="34">
        <v>2</v>
      </c>
      <c r="F75" s="43">
        <v>15000</v>
      </c>
      <c r="G75" s="92"/>
      <c r="H75" s="130">
        <f t="shared" ref="H75:H76" si="9">F75*120%*105%</f>
        <v>18900</v>
      </c>
      <c r="I75" s="131">
        <f t="shared" si="4"/>
        <v>37800</v>
      </c>
      <c r="J75" s="47" t="s">
        <v>109</v>
      </c>
      <c r="K75" s="47" t="s">
        <v>109</v>
      </c>
      <c r="L75" s="41"/>
      <c r="M75" s="25"/>
      <c r="N75" s="58"/>
    </row>
    <row r="76" spans="1:21" ht="23.25" customHeight="1">
      <c r="A76" s="28">
        <v>23</v>
      </c>
      <c r="B76" s="13" t="s">
        <v>61</v>
      </c>
      <c r="C76" s="30" t="s">
        <v>24</v>
      </c>
      <c r="D76" s="12"/>
      <c r="E76" s="35">
        <v>2</v>
      </c>
      <c r="F76" s="43">
        <v>1000</v>
      </c>
      <c r="G76" s="92"/>
      <c r="H76" s="130">
        <f t="shared" si="9"/>
        <v>1260</v>
      </c>
      <c r="I76" s="131">
        <f t="shared" si="4"/>
        <v>2520</v>
      </c>
      <c r="J76" s="47" t="s">
        <v>109</v>
      </c>
      <c r="K76" s="47" t="s">
        <v>109</v>
      </c>
      <c r="L76" s="41"/>
      <c r="M76" s="25"/>
      <c r="N76" s="58"/>
    </row>
    <row r="77" spans="1:21" ht="23.25" customHeight="1">
      <c r="A77" s="28">
        <v>30</v>
      </c>
      <c r="B77" s="13" t="s">
        <v>66</v>
      </c>
      <c r="C77" s="30" t="s">
        <v>24</v>
      </c>
      <c r="D77" s="12"/>
      <c r="E77" s="34">
        <v>1</v>
      </c>
      <c r="F77" s="43">
        <v>8500</v>
      </c>
      <c r="G77" s="92"/>
      <c r="H77" s="130">
        <f t="shared" ref="H77:H82" si="10">F77*120%*105%</f>
        <v>10710</v>
      </c>
      <c r="I77" s="131">
        <f t="shared" si="4"/>
        <v>10710</v>
      </c>
      <c r="J77" s="47" t="s">
        <v>109</v>
      </c>
      <c r="K77" s="47" t="s">
        <v>109</v>
      </c>
      <c r="L77" s="41"/>
      <c r="M77" s="25"/>
      <c r="N77" s="58"/>
    </row>
    <row r="78" spans="1:21" ht="23.25" customHeight="1">
      <c r="A78" s="28">
        <v>32</v>
      </c>
      <c r="B78" s="13" t="s">
        <v>68</v>
      </c>
      <c r="C78" s="30" t="s">
        <v>24</v>
      </c>
      <c r="D78" s="12"/>
      <c r="E78" s="34">
        <v>2</v>
      </c>
      <c r="F78" s="43">
        <v>7500</v>
      </c>
      <c r="G78" s="92"/>
      <c r="H78" s="130">
        <f t="shared" si="10"/>
        <v>9450</v>
      </c>
      <c r="I78" s="131">
        <f t="shared" si="4"/>
        <v>18900</v>
      </c>
      <c r="J78" s="47" t="s">
        <v>109</v>
      </c>
      <c r="K78" s="47" t="s">
        <v>109</v>
      </c>
      <c r="L78" s="41"/>
      <c r="M78" s="57"/>
      <c r="N78" s="25" t="s">
        <v>29</v>
      </c>
    </row>
    <row r="79" spans="1:21" ht="23.25" customHeight="1">
      <c r="A79" s="28">
        <v>37</v>
      </c>
      <c r="B79" s="13" t="s">
        <v>73</v>
      </c>
      <c r="C79" s="30" t="s">
        <v>24</v>
      </c>
      <c r="D79" s="12"/>
      <c r="E79" s="35">
        <v>1</v>
      </c>
      <c r="F79" s="43">
        <v>4500</v>
      </c>
      <c r="G79" s="92"/>
      <c r="H79" s="130">
        <f t="shared" si="10"/>
        <v>5670</v>
      </c>
      <c r="I79" s="131">
        <f t="shared" si="4"/>
        <v>5670</v>
      </c>
      <c r="J79" s="47" t="s">
        <v>109</v>
      </c>
      <c r="K79" s="47" t="s">
        <v>109</v>
      </c>
      <c r="L79" s="41"/>
      <c r="M79" s="57"/>
      <c r="N79" s="25" t="s">
        <v>71</v>
      </c>
    </row>
    <row r="80" spans="1:21" ht="23.25" customHeight="1">
      <c r="A80" s="28">
        <v>39</v>
      </c>
      <c r="B80" s="13" t="s">
        <v>75</v>
      </c>
      <c r="C80" s="30" t="s">
        <v>24</v>
      </c>
      <c r="D80" s="12"/>
      <c r="E80" s="35">
        <v>1</v>
      </c>
      <c r="F80" s="43">
        <v>4500</v>
      </c>
      <c r="G80" s="92"/>
      <c r="H80" s="130">
        <f t="shared" si="10"/>
        <v>5670</v>
      </c>
      <c r="I80" s="131">
        <f t="shared" si="4"/>
        <v>5670</v>
      </c>
      <c r="J80" s="47" t="s">
        <v>109</v>
      </c>
      <c r="K80" s="47" t="s">
        <v>109</v>
      </c>
      <c r="L80" s="41"/>
      <c r="M80" s="25"/>
      <c r="N80" s="58"/>
    </row>
    <row r="81" spans="1:14" ht="23.25" customHeight="1">
      <c r="A81" s="28">
        <v>44</v>
      </c>
      <c r="B81" s="13" t="s">
        <v>80</v>
      </c>
      <c r="C81" s="30" t="s">
        <v>24</v>
      </c>
      <c r="D81" s="12"/>
      <c r="E81" s="34">
        <v>1</v>
      </c>
      <c r="F81" s="43">
        <v>50000</v>
      </c>
      <c r="G81" s="92"/>
      <c r="H81" s="130">
        <f t="shared" si="10"/>
        <v>63000</v>
      </c>
      <c r="I81" s="131">
        <f t="shared" si="4"/>
        <v>63000</v>
      </c>
      <c r="J81" s="47" t="s">
        <v>109</v>
      </c>
      <c r="K81" s="47" t="s">
        <v>109</v>
      </c>
      <c r="L81" s="41"/>
      <c r="M81" s="25"/>
      <c r="N81" s="58"/>
    </row>
    <row r="82" spans="1:14" ht="23.25" customHeight="1">
      <c r="A82" s="28">
        <v>46</v>
      </c>
      <c r="B82" s="13" t="s">
        <v>82</v>
      </c>
      <c r="C82" s="30" t="s">
        <v>24</v>
      </c>
      <c r="D82" s="12"/>
      <c r="E82" s="36">
        <v>1</v>
      </c>
      <c r="F82" s="43">
        <v>55000</v>
      </c>
      <c r="G82" s="92"/>
      <c r="H82" s="130">
        <f t="shared" si="10"/>
        <v>69300</v>
      </c>
      <c r="I82" s="131">
        <f t="shared" si="4"/>
        <v>69300</v>
      </c>
      <c r="J82" s="47" t="s">
        <v>109</v>
      </c>
      <c r="K82" s="47" t="s">
        <v>109</v>
      </c>
      <c r="L82" s="41"/>
      <c r="M82" s="25"/>
      <c r="N82" s="58"/>
    </row>
    <row r="83" spans="1:14" ht="23.25" customHeight="1">
      <c r="A83" s="28">
        <v>52</v>
      </c>
      <c r="B83" s="13" t="s">
        <v>88</v>
      </c>
      <c r="C83" s="30" t="s">
        <v>24</v>
      </c>
      <c r="D83" s="12"/>
      <c r="E83" s="34">
        <v>2</v>
      </c>
      <c r="F83" s="43">
        <v>13000</v>
      </c>
      <c r="G83" s="92"/>
      <c r="H83" s="130">
        <f t="shared" ref="H83:H84" si="11">F83*120%*105%</f>
        <v>16380</v>
      </c>
      <c r="I83" s="131">
        <f t="shared" si="4"/>
        <v>32760</v>
      </c>
      <c r="J83" s="47" t="s">
        <v>109</v>
      </c>
      <c r="K83" s="47" t="s">
        <v>109</v>
      </c>
      <c r="L83" s="41"/>
      <c r="M83" s="25"/>
      <c r="N83" s="58"/>
    </row>
    <row r="84" spans="1:14" ht="23.25" customHeight="1">
      <c r="A84" s="28">
        <v>53</v>
      </c>
      <c r="B84" s="66" t="s">
        <v>97</v>
      </c>
      <c r="C84" s="30" t="s">
        <v>24</v>
      </c>
      <c r="D84" s="12"/>
      <c r="E84" s="37">
        <v>1</v>
      </c>
      <c r="F84" s="43">
        <v>95000</v>
      </c>
      <c r="G84" s="92"/>
      <c r="H84" s="130">
        <f t="shared" si="11"/>
        <v>119700</v>
      </c>
      <c r="I84" s="131">
        <f t="shared" si="4"/>
        <v>119700</v>
      </c>
      <c r="J84" s="47" t="s">
        <v>109</v>
      </c>
      <c r="K84" s="47" t="s">
        <v>109</v>
      </c>
      <c r="L84" s="41"/>
      <c r="M84" s="25"/>
      <c r="N84" s="58"/>
    </row>
    <row r="85" spans="1:14" ht="29.25" customHeight="1">
      <c r="A85" s="28">
        <v>57</v>
      </c>
      <c r="B85" s="66" t="s">
        <v>102</v>
      </c>
      <c r="C85" s="30" t="s">
        <v>24</v>
      </c>
      <c r="D85" s="12"/>
      <c r="E85" s="39">
        <v>1</v>
      </c>
      <c r="F85" s="43">
        <v>15000</v>
      </c>
      <c r="G85" s="92"/>
      <c r="H85" s="130">
        <f>F85*120%*105%</f>
        <v>18900</v>
      </c>
      <c r="I85" s="131">
        <f t="shared" si="4"/>
        <v>18900</v>
      </c>
      <c r="J85" s="47" t="s">
        <v>109</v>
      </c>
      <c r="K85" s="47" t="s">
        <v>109</v>
      </c>
      <c r="L85" s="41"/>
      <c r="M85" s="28"/>
      <c r="N85" s="28" t="s">
        <v>100</v>
      </c>
    </row>
    <row r="86" spans="1:14" ht="29.25" customHeight="1">
      <c r="A86" s="28">
        <v>59</v>
      </c>
      <c r="B86" s="66" t="s">
        <v>104</v>
      </c>
      <c r="C86" s="30" t="s">
        <v>24</v>
      </c>
      <c r="D86" s="12"/>
      <c r="E86" s="39">
        <v>1</v>
      </c>
      <c r="F86" s="43">
        <v>8500</v>
      </c>
      <c r="G86" s="92"/>
      <c r="H86" s="130">
        <f>F86*120%*105%</f>
        <v>10710</v>
      </c>
      <c r="I86" s="131">
        <f t="shared" si="4"/>
        <v>10710</v>
      </c>
      <c r="J86" s="47" t="s">
        <v>109</v>
      </c>
      <c r="K86" s="47" t="s">
        <v>109</v>
      </c>
      <c r="L86" s="41"/>
      <c r="M86" s="28"/>
      <c r="N86" s="28" t="s">
        <v>100</v>
      </c>
    </row>
    <row r="87" spans="1:14" ht="27.75" customHeight="1">
      <c r="A87" s="46" t="s">
        <v>22</v>
      </c>
      <c r="B87" s="46"/>
      <c r="C87" s="46"/>
      <c r="D87" s="46"/>
      <c r="E87" s="46"/>
      <c r="F87" s="46"/>
      <c r="G87" s="46"/>
      <c r="H87" s="132" t="s">
        <v>110</v>
      </c>
      <c r="I87" s="130">
        <f>SUM(I12:I86)</f>
        <v>4755359.8154999996</v>
      </c>
      <c r="J87" s="46"/>
      <c r="K87" s="46"/>
      <c r="L87" s="46"/>
      <c r="M87" s="46"/>
    </row>
    <row r="88" spans="1:14">
      <c r="C88" t="s">
        <v>22</v>
      </c>
      <c r="M88" s="27" t="s">
        <v>22</v>
      </c>
    </row>
    <row r="89" spans="1:14">
      <c r="H89" s="175" t="s">
        <v>171</v>
      </c>
      <c r="I89" s="176">
        <v>620000</v>
      </c>
    </row>
    <row r="90" spans="1:14">
      <c r="H90" s="175"/>
      <c r="I90" s="177"/>
    </row>
    <row r="91" spans="1:14" ht="15.75">
      <c r="B91" s="49" t="s">
        <v>116</v>
      </c>
      <c r="C91" s="49" t="s">
        <v>117</v>
      </c>
      <c r="D91" s="50"/>
      <c r="E91" s="51"/>
      <c r="F91" s="51"/>
      <c r="G91" s="51"/>
      <c r="H91" s="51"/>
      <c r="I91" s="51"/>
      <c r="J91" s="51"/>
      <c r="K91" s="51"/>
      <c r="L91" s="51"/>
      <c r="M91" s="51"/>
      <c r="N91" s="51"/>
    </row>
    <row r="92" spans="1:14" ht="15.75">
      <c r="B92" s="49" t="s">
        <v>118</v>
      </c>
      <c r="C92" s="49" t="s">
        <v>119</v>
      </c>
      <c r="D92" s="50"/>
      <c r="E92" s="51"/>
      <c r="F92" s="51"/>
      <c r="G92" s="51"/>
      <c r="H92" s="51"/>
      <c r="I92" s="51"/>
      <c r="J92" s="51"/>
      <c r="K92" s="51"/>
      <c r="L92" s="51"/>
      <c r="M92" s="51"/>
      <c r="N92" s="51"/>
    </row>
    <row r="93" spans="1:14" ht="15.75">
      <c r="B93" s="49" t="s">
        <v>108</v>
      </c>
      <c r="C93" s="49" t="s">
        <v>120</v>
      </c>
      <c r="D93" s="50"/>
      <c r="E93" s="51"/>
      <c r="F93" s="51"/>
      <c r="G93" s="51"/>
      <c r="H93" s="51"/>
      <c r="I93" s="51"/>
      <c r="J93" s="51"/>
      <c r="K93" s="51"/>
      <c r="L93" s="51"/>
      <c r="M93" s="51"/>
      <c r="N93" s="51"/>
    </row>
    <row r="94" spans="1:14" ht="15.75">
      <c r="B94" s="52" t="s">
        <v>121</v>
      </c>
      <c r="C94" s="52" t="s">
        <v>122</v>
      </c>
      <c r="D94" s="53"/>
      <c r="E94" s="51"/>
      <c r="F94" s="51"/>
      <c r="G94" s="51"/>
      <c r="H94" s="51"/>
      <c r="I94" s="51"/>
      <c r="J94" s="51"/>
      <c r="K94" s="51"/>
      <c r="L94" s="51"/>
      <c r="M94" s="51"/>
      <c r="N94" s="51"/>
    </row>
    <row r="95" spans="1:14" ht="15.75">
      <c r="B95" s="52"/>
      <c r="C95" s="52" t="s">
        <v>123</v>
      </c>
      <c r="D95" s="53"/>
      <c r="E95" s="51"/>
      <c r="F95" s="51"/>
      <c r="G95" s="51"/>
      <c r="H95" s="51"/>
      <c r="I95" s="51"/>
      <c r="J95" s="51"/>
      <c r="K95" s="51"/>
      <c r="L95" s="51"/>
      <c r="M95" s="51"/>
      <c r="N95" s="51"/>
    </row>
    <row r="96" spans="1:14" ht="15.75">
      <c r="B96" s="49" t="s">
        <v>9</v>
      </c>
      <c r="C96" s="49" t="s">
        <v>124</v>
      </c>
      <c r="D96" s="50"/>
      <c r="E96" s="51"/>
      <c r="F96" s="51"/>
      <c r="G96" s="51"/>
      <c r="H96" s="51"/>
      <c r="I96" s="51"/>
      <c r="J96" s="51"/>
      <c r="K96" s="51"/>
      <c r="L96" s="51"/>
      <c r="M96" s="51"/>
      <c r="N96" s="51"/>
    </row>
    <row r="97" spans="2:14" ht="15.75">
      <c r="B97" s="49"/>
      <c r="C97" s="49" t="s">
        <v>125</v>
      </c>
      <c r="D97" s="50"/>
      <c r="E97" s="51"/>
      <c r="F97" s="51"/>
      <c r="G97" s="51"/>
      <c r="H97" s="51"/>
      <c r="I97" s="51"/>
      <c r="J97" s="51"/>
      <c r="K97" s="51"/>
      <c r="L97" s="51"/>
      <c r="M97" s="51"/>
      <c r="N97" s="51"/>
    </row>
    <row r="98" spans="2:14" ht="15.75">
      <c r="B98" s="49"/>
      <c r="C98" s="49" t="s">
        <v>126</v>
      </c>
      <c r="D98" s="50"/>
      <c r="E98" s="51"/>
      <c r="F98" s="51"/>
      <c r="G98" s="51"/>
      <c r="H98" s="51"/>
      <c r="I98" s="51"/>
      <c r="J98" s="51"/>
      <c r="K98" s="51"/>
      <c r="L98" s="51"/>
      <c r="M98" s="51"/>
      <c r="N98" s="51"/>
    </row>
    <row r="99" spans="2:14" ht="15.75">
      <c r="B99" s="49"/>
      <c r="C99" s="49" t="s">
        <v>127</v>
      </c>
      <c r="D99" s="50"/>
      <c r="E99" s="51"/>
      <c r="F99" s="51"/>
      <c r="G99" s="51"/>
      <c r="H99" s="51"/>
      <c r="I99" s="51"/>
      <c r="J99" s="51"/>
      <c r="K99" s="51"/>
      <c r="L99" s="51"/>
      <c r="M99" s="51"/>
      <c r="N99" s="51"/>
    </row>
    <row r="100" spans="2:14" ht="15.75">
      <c r="B100" s="49"/>
      <c r="C100" s="49"/>
      <c r="D100" s="50"/>
      <c r="E100" s="51"/>
      <c r="F100" s="51"/>
      <c r="G100" s="51"/>
      <c r="H100" s="51"/>
      <c r="I100" s="51"/>
      <c r="J100" s="51"/>
      <c r="K100" s="51"/>
      <c r="L100" s="51"/>
      <c r="M100" s="51"/>
      <c r="N100" s="51"/>
    </row>
    <row r="101" spans="2:14" ht="15.75">
      <c r="B101" s="49"/>
      <c r="C101" s="49"/>
      <c r="D101" s="50"/>
      <c r="E101" s="51"/>
      <c r="F101" s="51"/>
      <c r="G101" s="51"/>
      <c r="H101" s="51"/>
      <c r="I101" s="51"/>
      <c r="J101" s="51"/>
      <c r="K101" s="51"/>
      <c r="L101" s="51"/>
      <c r="M101" s="51"/>
      <c r="N101" s="51"/>
    </row>
    <row r="102" spans="2:14" ht="15.75">
      <c r="B102" s="49" t="s">
        <v>128</v>
      </c>
      <c r="C102" s="49" t="s">
        <v>129</v>
      </c>
      <c r="D102" s="50"/>
      <c r="E102" s="51"/>
      <c r="F102" s="51"/>
      <c r="G102" s="51"/>
      <c r="H102" s="51"/>
      <c r="I102" s="51"/>
      <c r="J102" s="51"/>
      <c r="K102" s="51"/>
      <c r="L102" s="51"/>
      <c r="M102" s="51"/>
      <c r="N102" s="51"/>
    </row>
    <row r="103" spans="2:14" ht="15.75">
      <c r="B103" s="49"/>
      <c r="C103" s="173" t="s">
        <v>130</v>
      </c>
      <c r="D103" s="173"/>
      <c r="E103" s="51"/>
      <c r="F103" s="51"/>
      <c r="G103" s="51"/>
      <c r="H103" s="51"/>
      <c r="I103" s="51"/>
      <c r="J103" s="51"/>
      <c r="K103" s="51"/>
      <c r="L103" s="51"/>
      <c r="M103" s="51"/>
      <c r="N103" s="51"/>
    </row>
    <row r="104" spans="2:14">
      <c r="B104" s="50"/>
      <c r="C104" s="50"/>
      <c r="D104" s="50"/>
      <c r="E104" s="51"/>
      <c r="F104" s="51"/>
      <c r="G104" s="51"/>
      <c r="H104" s="51"/>
      <c r="I104" s="51"/>
      <c r="J104" s="51"/>
      <c r="K104" s="51"/>
      <c r="L104" s="51"/>
      <c r="M104" s="51"/>
      <c r="N104" s="51"/>
    </row>
    <row r="106" spans="2:14">
      <c r="B106" s="59" t="s">
        <v>132</v>
      </c>
      <c r="C106" s="60"/>
    </row>
    <row r="107" spans="2:14">
      <c r="B107" s="59" t="s">
        <v>133</v>
      </c>
      <c r="C107" s="60"/>
    </row>
    <row r="108" spans="2:14">
      <c r="B108" s="59" t="s">
        <v>134</v>
      </c>
      <c r="C108" s="61"/>
    </row>
  </sheetData>
  <autoFilter ref="A11:N88"/>
  <mergeCells count="5">
    <mergeCell ref="E1:M1"/>
    <mergeCell ref="E2:M2"/>
    <mergeCell ref="C103:D103"/>
    <mergeCell ref="H89:H90"/>
    <mergeCell ref="I89:I90"/>
  </mergeCells>
  <pageMargins left="0.7" right="0.7" top="0.75" bottom="0.75" header="0.3" footer="0.3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9"/>
  <sheetViews>
    <sheetView showGridLines="0" tabSelected="1" topLeftCell="A52" zoomScaleNormal="100" workbookViewId="0">
      <selection activeCell="C59" sqref="C59"/>
    </sheetView>
  </sheetViews>
  <sheetFormatPr defaultRowHeight="15"/>
  <cols>
    <col min="1" max="1" width="4" style="24" customWidth="1"/>
    <col min="2" max="2" width="39.28515625" customWidth="1"/>
    <col min="3" max="3" width="23.42578125" style="140" bestFit="1" customWidth="1"/>
    <col min="4" max="4" width="23.42578125" style="140" customWidth="1"/>
    <col min="5" max="6" width="22.140625" customWidth="1"/>
    <col min="7" max="7" width="22.140625" style="6" customWidth="1"/>
    <col min="8" max="8" width="9.140625" style="6" customWidth="1"/>
    <col min="9" max="9" width="9.140625" style="6" hidden="1" customWidth="1"/>
    <col min="10" max="10" width="14.5703125" style="6" hidden="1" customWidth="1"/>
    <col min="11" max="11" width="23.42578125" style="6" bestFit="1" customWidth="1"/>
    <col min="12" max="12" width="14.85546875" style="6" bestFit="1" customWidth="1"/>
    <col min="13" max="13" width="9.140625" style="6" customWidth="1"/>
    <col min="14" max="14" width="17.28515625" style="6" bestFit="1" customWidth="1"/>
    <col min="15" max="15" width="20.5703125" style="6" bestFit="1" customWidth="1"/>
    <col min="16" max="16" width="41.5703125" customWidth="1"/>
    <col min="17" max="17" width="18.7109375" customWidth="1"/>
    <col min="18" max="24" width="9.140625" style="117"/>
  </cols>
  <sheetData>
    <row r="1" spans="1:17" ht="17.25" customHeight="1">
      <c r="A1" s="23" t="s">
        <v>3</v>
      </c>
      <c r="B1" s="1"/>
      <c r="C1" s="8" t="s">
        <v>34</v>
      </c>
      <c r="D1" s="8"/>
      <c r="E1" s="8"/>
      <c r="F1" s="8"/>
      <c r="G1" s="2"/>
      <c r="H1" s="171"/>
      <c r="I1" s="171"/>
      <c r="J1" s="171"/>
      <c r="K1" s="171"/>
      <c r="L1" s="171"/>
      <c r="M1" s="171"/>
      <c r="N1" s="171"/>
      <c r="O1" s="171"/>
      <c r="P1" s="171"/>
    </row>
    <row r="2" spans="1:17" ht="15.75" customHeight="1">
      <c r="A2" s="23" t="s">
        <v>14</v>
      </c>
      <c r="B2" s="1"/>
      <c r="C2" s="15" t="s">
        <v>35</v>
      </c>
      <c r="D2" s="15"/>
      <c r="E2" s="15"/>
      <c r="F2" s="15"/>
      <c r="G2" s="2"/>
      <c r="H2" s="171"/>
      <c r="I2" s="171"/>
      <c r="J2" s="171"/>
      <c r="K2" s="171"/>
      <c r="L2" s="171"/>
      <c r="M2" s="171"/>
      <c r="N2" s="171"/>
      <c r="O2" s="171"/>
      <c r="P2" s="172"/>
    </row>
    <row r="3" spans="1:17" ht="15.75" customHeight="1">
      <c r="A3" s="23" t="s">
        <v>4</v>
      </c>
      <c r="B3" s="133"/>
      <c r="C3" s="15" t="s">
        <v>36</v>
      </c>
      <c r="D3" s="15"/>
      <c r="E3" s="15"/>
      <c r="F3" s="15"/>
      <c r="G3" s="2"/>
      <c r="H3" s="133"/>
      <c r="I3" s="133"/>
      <c r="J3" s="133"/>
      <c r="K3" s="133"/>
      <c r="L3" s="133"/>
      <c r="M3" s="133"/>
      <c r="N3" s="133"/>
      <c r="O3" s="133"/>
    </row>
    <row r="4" spans="1:17" ht="15.75" customHeight="1">
      <c r="A4" s="23" t="s">
        <v>5</v>
      </c>
      <c r="B4" s="133"/>
      <c r="C4" s="15" t="s">
        <v>23</v>
      </c>
      <c r="D4" s="15"/>
      <c r="E4" s="15"/>
      <c r="F4" s="15"/>
      <c r="G4" s="2"/>
      <c r="H4" s="4"/>
      <c r="I4" s="4"/>
      <c r="J4" s="4"/>
      <c r="K4" s="4"/>
      <c r="L4" s="4"/>
      <c r="M4" s="4"/>
      <c r="N4" s="4"/>
      <c r="O4" s="4"/>
    </row>
    <row r="5" spans="1:17" ht="15.75">
      <c r="A5" s="23" t="s">
        <v>6</v>
      </c>
      <c r="B5" s="8"/>
      <c r="C5" s="8" t="s">
        <v>37</v>
      </c>
      <c r="D5" s="8"/>
      <c r="E5" s="8"/>
      <c r="F5" s="8"/>
      <c r="G5" s="5"/>
      <c r="H5" s="4"/>
      <c r="I5" s="4"/>
      <c r="J5" s="4"/>
      <c r="K5" s="4"/>
      <c r="L5" s="4"/>
      <c r="M5" s="4"/>
      <c r="N5" s="4"/>
      <c r="O5" s="4"/>
    </row>
    <row r="6" spans="1:17" ht="15.75">
      <c r="A6" s="23" t="s">
        <v>10</v>
      </c>
      <c r="B6" s="8"/>
      <c r="C6" s="8" t="s">
        <v>25</v>
      </c>
      <c r="D6" s="8"/>
      <c r="E6" s="8"/>
      <c r="F6" s="8"/>
      <c r="G6" s="5"/>
      <c r="H6" s="4"/>
      <c r="I6" s="4"/>
      <c r="J6" s="4"/>
      <c r="K6" s="4"/>
      <c r="L6" s="4"/>
      <c r="M6" s="4"/>
      <c r="N6" s="4"/>
      <c r="O6" s="4"/>
    </row>
    <row r="7" spans="1:17" ht="15.75">
      <c r="A7" s="23" t="s">
        <v>13</v>
      </c>
      <c r="B7" s="8"/>
      <c r="C7" s="8" t="s">
        <v>38</v>
      </c>
      <c r="D7" s="8"/>
      <c r="E7" s="8"/>
      <c r="F7" s="8"/>
      <c r="G7" s="5"/>
      <c r="H7" s="4"/>
      <c r="I7" s="4"/>
      <c r="J7" s="4"/>
      <c r="K7" s="4"/>
      <c r="L7" s="4"/>
      <c r="M7" s="4"/>
      <c r="N7" s="4"/>
      <c r="O7" s="4"/>
    </row>
    <row r="8" spans="1:17" ht="15.75">
      <c r="A8" s="23" t="s">
        <v>11</v>
      </c>
      <c r="B8" s="8"/>
      <c r="C8" s="15" t="s">
        <v>39</v>
      </c>
      <c r="D8" s="15"/>
      <c r="E8" s="15"/>
      <c r="F8" s="15"/>
      <c r="G8" s="5"/>
      <c r="H8" s="4"/>
      <c r="I8" s="4"/>
      <c r="J8" s="4"/>
      <c r="K8" s="4"/>
      <c r="L8" s="4"/>
      <c r="M8" s="4"/>
      <c r="N8" s="4"/>
      <c r="O8" s="4"/>
    </row>
    <row r="9" spans="1:17" ht="15.75">
      <c r="A9" s="23" t="s">
        <v>12</v>
      </c>
      <c r="B9" s="8"/>
      <c r="C9" s="15" t="s">
        <v>40</v>
      </c>
      <c r="D9" s="15"/>
      <c r="E9" s="15"/>
      <c r="F9" s="15"/>
      <c r="G9" s="5"/>
      <c r="H9" s="4"/>
      <c r="I9" s="4"/>
      <c r="J9" s="4"/>
      <c r="K9" s="4"/>
      <c r="L9" s="4"/>
      <c r="M9" s="4"/>
      <c r="N9" s="4"/>
      <c r="O9" s="4"/>
    </row>
    <row r="10" spans="1:17" ht="15.75">
      <c r="A10" s="133"/>
      <c r="B10" s="8"/>
      <c r="C10" s="8"/>
      <c r="D10" s="8"/>
      <c r="E10" s="8"/>
      <c r="F10" s="8"/>
      <c r="G10" s="5"/>
      <c r="H10" s="5"/>
      <c r="I10" s="5"/>
      <c r="J10" s="5"/>
      <c r="K10" s="5"/>
      <c r="L10" s="5"/>
      <c r="M10" s="5"/>
      <c r="N10" s="5"/>
      <c r="O10" s="5"/>
      <c r="Q10" s="10"/>
    </row>
    <row r="11" spans="1:17" s="117" customFormat="1" ht="26.25" customHeight="1">
      <c r="A11" s="141" t="s">
        <v>0</v>
      </c>
      <c r="B11" s="66" t="s">
        <v>8</v>
      </c>
      <c r="C11" s="142" t="s">
        <v>1</v>
      </c>
      <c r="D11" s="142"/>
      <c r="E11" s="142"/>
      <c r="F11" s="142"/>
      <c r="G11" s="142" t="s">
        <v>7</v>
      </c>
      <c r="H11" s="25" t="s">
        <v>2</v>
      </c>
      <c r="I11" s="14"/>
      <c r="J11" s="14" t="s">
        <v>170</v>
      </c>
      <c r="K11" s="14" t="s">
        <v>105</v>
      </c>
      <c r="L11" s="14" t="s">
        <v>106</v>
      </c>
      <c r="M11" s="14" t="s">
        <v>107</v>
      </c>
      <c r="N11" s="14" t="s">
        <v>108</v>
      </c>
      <c r="O11" s="136" t="s">
        <v>111</v>
      </c>
      <c r="P11" s="14" t="s">
        <v>9</v>
      </c>
      <c r="Q11" s="58"/>
    </row>
    <row r="12" spans="1:17" s="118" customFormat="1" ht="28.5" customHeight="1">
      <c r="A12" s="147">
        <v>1</v>
      </c>
      <c r="B12" s="163" t="s">
        <v>72</v>
      </c>
      <c r="C12" s="142" t="s">
        <v>172</v>
      </c>
      <c r="D12" s="142" t="s">
        <v>174</v>
      </c>
      <c r="E12" s="142">
        <v>4</v>
      </c>
      <c r="F12" s="142" t="s">
        <v>244</v>
      </c>
      <c r="G12" s="144"/>
      <c r="H12" s="143">
        <v>1</v>
      </c>
      <c r="I12" s="145"/>
      <c r="J12" s="143">
        <v>75663</v>
      </c>
      <c r="K12" s="146">
        <f>J12:J13*105%</f>
        <v>79446.150000000009</v>
      </c>
      <c r="L12" s="146">
        <f t="shared" ref="L12:L75" si="0">K12*H12</f>
        <v>79446.150000000009</v>
      </c>
      <c r="M12" s="143" t="s">
        <v>131</v>
      </c>
      <c r="N12" s="143" t="s">
        <v>113</v>
      </c>
      <c r="O12" s="143" t="s">
        <v>112</v>
      </c>
      <c r="P12" s="147" t="s">
        <v>114</v>
      </c>
      <c r="Q12" s="143"/>
    </row>
    <row r="13" spans="1:17" s="118" customFormat="1" ht="28.5" customHeight="1">
      <c r="A13" s="147">
        <v>2</v>
      </c>
      <c r="B13" s="163" t="s">
        <v>28</v>
      </c>
      <c r="C13" s="142" t="s">
        <v>245</v>
      </c>
      <c r="D13" s="142" t="s">
        <v>173</v>
      </c>
      <c r="E13" s="142">
        <v>21</v>
      </c>
      <c r="F13" s="142" t="s">
        <v>244</v>
      </c>
      <c r="G13" s="144"/>
      <c r="H13" s="143">
        <v>1</v>
      </c>
      <c r="I13" s="145"/>
      <c r="J13" s="143">
        <v>22698.9</v>
      </c>
      <c r="K13" s="146">
        <f t="shared" ref="K13:K73" si="1">J13:J14*105%</f>
        <v>23833.845000000001</v>
      </c>
      <c r="L13" s="146">
        <f t="shared" si="0"/>
        <v>23833.845000000001</v>
      </c>
      <c r="M13" s="143" t="s">
        <v>131</v>
      </c>
      <c r="N13" s="143" t="s">
        <v>113</v>
      </c>
      <c r="O13" s="143" t="s">
        <v>112</v>
      </c>
      <c r="P13" s="147" t="s">
        <v>114</v>
      </c>
      <c r="Q13" s="143"/>
    </row>
    <row r="14" spans="1:17" s="118" customFormat="1" ht="28.5" customHeight="1">
      <c r="A14" s="147">
        <v>3</v>
      </c>
      <c r="B14" s="163" t="s">
        <v>74</v>
      </c>
      <c r="C14" s="142" t="s">
        <v>312</v>
      </c>
      <c r="D14" s="142" t="s">
        <v>175</v>
      </c>
      <c r="E14" s="142">
        <v>9</v>
      </c>
      <c r="F14" s="142" t="s">
        <v>244</v>
      </c>
      <c r="G14" s="144"/>
      <c r="H14" s="143">
        <v>1</v>
      </c>
      <c r="I14" s="145"/>
      <c r="J14" s="143">
        <v>3783.15</v>
      </c>
      <c r="K14" s="146">
        <f t="shared" si="1"/>
        <v>3972.3075000000003</v>
      </c>
      <c r="L14" s="146">
        <f t="shared" si="0"/>
        <v>3972.3075000000003</v>
      </c>
      <c r="M14" s="143" t="s">
        <v>131</v>
      </c>
      <c r="N14" s="143" t="s">
        <v>113</v>
      </c>
      <c r="O14" s="143" t="s">
        <v>112</v>
      </c>
      <c r="P14" s="147" t="s">
        <v>114</v>
      </c>
      <c r="Q14" s="143"/>
    </row>
    <row r="15" spans="1:17" s="118" customFormat="1" ht="28.5" customHeight="1">
      <c r="A15" s="147">
        <v>4</v>
      </c>
      <c r="B15" s="163" t="s">
        <v>103</v>
      </c>
      <c r="C15" s="142" t="s">
        <v>313</v>
      </c>
      <c r="D15" s="142" t="s">
        <v>178</v>
      </c>
      <c r="E15" s="142">
        <v>19</v>
      </c>
      <c r="F15" s="142" t="s">
        <v>244</v>
      </c>
      <c r="G15" s="144"/>
      <c r="H15" s="143">
        <v>2</v>
      </c>
      <c r="I15" s="145"/>
      <c r="J15" s="143">
        <v>3783.15</v>
      </c>
      <c r="K15" s="146">
        <f t="shared" si="1"/>
        <v>3972.3075000000003</v>
      </c>
      <c r="L15" s="146">
        <f t="shared" si="0"/>
        <v>7944.6150000000007</v>
      </c>
      <c r="M15" s="143" t="s">
        <v>131</v>
      </c>
      <c r="N15" s="143" t="s">
        <v>113</v>
      </c>
      <c r="O15" s="143" t="s">
        <v>112</v>
      </c>
      <c r="P15" s="147" t="s">
        <v>114</v>
      </c>
      <c r="Q15" s="143" t="s">
        <v>100</v>
      </c>
    </row>
    <row r="16" spans="1:17" s="118" customFormat="1" ht="28.5" customHeight="1">
      <c r="A16" s="147">
        <v>5</v>
      </c>
      <c r="B16" s="163" t="s">
        <v>59</v>
      </c>
      <c r="C16" s="142" t="s">
        <v>246</v>
      </c>
      <c r="D16" s="142" t="s">
        <v>176</v>
      </c>
      <c r="E16" s="142">
        <v>25</v>
      </c>
      <c r="F16" s="142" t="s">
        <v>244</v>
      </c>
      <c r="G16" s="144"/>
      <c r="H16" s="143">
        <v>2</v>
      </c>
      <c r="I16" s="145"/>
      <c r="J16" s="143">
        <v>12610.5</v>
      </c>
      <c r="K16" s="146">
        <f t="shared" si="1"/>
        <v>13241.025000000001</v>
      </c>
      <c r="L16" s="146">
        <f t="shared" si="0"/>
        <v>26482.050000000003</v>
      </c>
      <c r="M16" s="143" t="s">
        <v>131</v>
      </c>
      <c r="N16" s="143" t="s">
        <v>113</v>
      </c>
      <c r="O16" s="143" t="s">
        <v>112</v>
      </c>
      <c r="P16" s="147" t="s">
        <v>114</v>
      </c>
      <c r="Q16" s="143"/>
    </row>
    <row r="17" spans="1:17" s="118" customFormat="1" ht="28.5" customHeight="1">
      <c r="A17" s="147">
        <v>6</v>
      </c>
      <c r="B17" s="163" t="s">
        <v>83</v>
      </c>
      <c r="C17" s="142" t="s">
        <v>247</v>
      </c>
      <c r="D17" s="142" t="s">
        <v>177</v>
      </c>
      <c r="E17" s="142">
        <v>29</v>
      </c>
      <c r="F17" s="142" t="s">
        <v>244</v>
      </c>
      <c r="G17" s="144"/>
      <c r="H17" s="143">
        <v>1</v>
      </c>
      <c r="I17" s="145"/>
      <c r="J17" s="143">
        <v>50442</v>
      </c>
      <c r="K17" s="146">
        <f t="shared" si="1"/>
        <v>52964.100000000006</v>
      </c>
      <c r="L17" s="146">
        <f t="shared" si="0"/>
        <v>52964.100000000006</v>
      </c>
      <c r="M17" s="143" t="s">
        <v>131</v>
      </c>
      <c r="N17" s="143" t="s">
        <v>113</v>
      </c>
      <c r="O17" s="143" t="s">
        <v>112</v>
      </c>
      <c r="P17" s="147" t="s">
        <v>114</v>
      </c>
      <c r="Q17" s="143"/>
    </row>
    <row r="18" spans="1:17" s="117" customFormat="1" ht="23.25" customHeight="1">
      <c r="A18" s="147">
        <v>7</v>
      </c>
      <c r="B18" s="164" t="s">
        <v>27</v>
      </c>
      <c r="C18" s="142" t="s">
        <v>248</v>
      </c>
      <c r="D18" s="142" t="s">
        <v>179</v>
      </c>
      <c r="E18" s="142">
        <v>11</v>
      </c>
      <c r="F18" s="142" t="s">
        <v>244</v>
      </c>
      <c r="G18" s="142"/>
      <c r="H18" s="25">
        <v>1</v>
      </c>
      <c r="I18" s="25"/>
      <c r="J18" s="25">
        <v>1387155</v>
      </c>
      <c r="K18" s="148">
        <f t="shared" si="1"/>
        <v>1456512.75</v>
      </c>
      <c r="L18" s="148">
        <f t="shared" si="0"/>
        <v>1456512.75</v>
      </c>
      <c r="M18" s="25" t="s">
        <v>131</v>
      </c>
      <c r="N18" s="25" t="s">
        <v>113</v>
      </c>
      <c r="O18" s="25" t="s">
        <v>112</v>
      </c>
      <c r="P18" s="25" t="s">
        <v>114</v>
      </c>
      <c r="Q18" s="58"/>
    </row>
    <row r="19" spans="1:17" s="117" customFormat="1" ht="23.25" customHeight="1">
      <c r="A19" s="147">
        <v>8</v>
      </c>
      <c r="B19" s="164" t="s">
        <v>76</v>
      </c>
      <c r="C19" s="142" t="s">
        <v>249</v>
      </c>
      <c r="D19" s="142" t="s">
        <v>180</v>
      </c>
      <c r="E19" s="142">
        <v>10</v>
      </c>
      <c r="F19" s="142" t="s">
        <v>244</v>
      </c>
      <c r="G19" s="149" t="s">
        <v>135</v>
      </c>
      <c r="H19" s="25">
        <v>1</v>
      </c>
      <c r="I19" s="25"/>
      <c r="J19" s="25">
        <v>7566.3</v>
      </c>
      <c r="K19" s="148">
        <f t="shared" si="1"/>
        <v>7944.6150000000007</v>
      </c>
      <c r="L19" s="148">
        <f t="shared" si="0"/>
        <v>7944.6150000000007</v>
      </c>
      <c r="M19" s="25" t="s">
        <v>131</v>
      </c>
      <c r="N19" s="25" t="s">
        <v>113</v>
      </c>
      <c r="O19" s="25" t="s">
        <v>112</v>
      </c>
      <c r="P19" s="25" t="s">
        <v>114</v>
      </c>
      <c r="Q19" s="58"/>
    </row>
    <row r="20" spans="1:17" s="117" customFormat="1" ht="23.25" customHeight="1">
      <c r="A20" s="147">
        <v>9</v>
      </c>
      <c r="B20" s="164" t="s">
        <v>77</v>
      </c>
      <c r="C20" s="142" t="s">
        <v>250</v>
      </c>
      <c r="D20" s="142" t="s">
        <v>181</v>
      </c>
      <c r="E20" s="142">
        <v>21</v>
      </c>
      <c r="F20" s="142" t="s">
        <v>244</v>
      </c>
      <c r="G20" s="149" t="s">
        <v>136</v>
      </c>
      <c r="H20" s="25">
        <v>1</v>
      </c>
      <c r="I20" s="25"/>
      <c r="J20" s="25">
        <v>3152.625</v>
      </c>
      <c r="K20" s="148">
        <f t="shared" si="1"/>
        <v>3310.2562500000004</v>
      </c>
      <c r="L20" s="148">
        <f t="shared" si="0"/>
        <v>3310.2562500000004</v>
      </c>
      <c r="M20" s="25" t="s">
        <v>131</v>
      </c>
      <c r="N20" s="25" t="s">
        <v>113</v>
      </c>
      <c r="O20" s="25" t="s">
        <v>112</v>
      </c>
      <c r="P20" s="25" t="s">
        <v>114</v>
      </c>
      <c r="Q20" s="58"/>
    </row>
    <row r="21" spans="1:17" s="117" customFormat="1" ht="30.75" customHeight="1">
      <c r="A21" s="147">
        <v>10</v>
      </c>
      <c r="B21" s="164" t="s">
        <v>98</v>
      </c>
      <c r="C21" s="142" t="s">
        <v>251</v>
      </c>
      <c r="D21" s="142" t="s">
        <v>182</v>
      </c>
      <c r="E21" s="142">
        <v>12</v>
      </c>
      <c r="F21" s="142" t="s">
        <v>244</v>
      </c>
      <c r="G21" s="149" t="s">
        <v>137</v>
      </c>
      <c r="H21" s="25">
        <v>1</v>
      </c>
      <c r="I21" s="25"/>
      <c r="J21" s="25">
        <v>15763.125</v>
      </c>
      <c r="K21" s="148">
        <f t="shared" si="1"/>
        <v>16551.28125</v>
      </c>
      <c r="L21" s="148">
        <f t="shared" si="0"/>
        <v>16551.28125</v>
      </c>
      <c r="M21" s="25" t="s">
        <v>131</v>
      </c>
      <c r="N21" s="25" t="s">
        <v>113</v>
      </c>
      <c r="O21" s="25" t="s">
        <v>112</v>
      </c>
      <c r="P21" s="25" t="s">
        <v>114</v>
      </c>
      <c r="Q21" s="58"/>
    </row>
    <row r="22" spans="1:17" s="117" customFormat="1" ht="36.75" customHeight="1">
      <c r="A22" s="147">
        <v>11</v>
      </c>
      <c r="B22" s="164" t="s">
        <v>99</v>
      </c>
      <c r="C22" s="142" t="s">
        <v>252</v>
      </c>
      <c r="D22" s="142" t="s">
        <v>183</v>
      </c>
      <c r="E22" s="142">
        <v>22</v>
      </c>
      <c r="F22" s="142" t="s">
        <v>244</v>
      </c>
      <c r="G22" s="149" t="s">
        <v>138</v>
      </c>
      <c r="H22" s="25">
        <v>1</v>
      </c>
      <c r="I22" s="25">
        <v>7500</v>
      </c>
      <c r="J22" s="25">
        <v>23959.95</v>
      </c>
      <c r="K22" s="148">
        <f t="shared" si="1"/>
        <v>25157.947500000002</v>
      </c>
      <c r="L22" s="148">
        <f t="shared" si="0"/>
        <v>25157.947500000002</v>
      </c>
      <c r="M22" s="25" t="s">
        <v>131</v>
      </c>
      <c r="N22" s="25" t="s">
        <v>113</v>
      </c>
      <c r="O22" s="25" t="s">
        <v>112</v>
      </c>
      <c r="P22" s="25" t="s">
        <v>114</v>
      </c>
      <c r="Q22" s="25" t="s">
        <v>100</v>
      </c>
    </row>
    <row r="23" spans="1:17" s="118" customFormat="1" ht="30" customHeight="1">
      <c r="A23" s="147">
        <v>12</v>
      </c>
      <c r="B23" s="163" t="s">
        <v>45</v>
      </c>
      <c r="C23" s="142" t="s">
        <v>253</v>
      </c>
      <c r="D23" s="150" t="s">
        <v>184</v>
      </c>
      <c r="E23" s="143">
        <v>16</v>
      </c>
      <c r="F23" s="142" t="s">
        <v>244</v>
      </c>
      <c r="G23" s="144"/>
      <c r="H23" s="143">
        <v>4</v>
      </c>
      <c r="I23" s="151"/>
      <c r="J23" s="143">
        <v>119799.74999999999</v>
      </c>
      <c r="K23" s="146">
        <f t="shared" si="1"/>
        <v>125789.73749999999</v>
      </c>
      <c r="L23" s="146">
        <f>K23*H23</f>
        <v>503158.94999999995</v>
      </c>
      <c r="M23" s="143" t="s">
        <v>131</v>
      </c>
      <c r="N23" s="143" t="s">
        <v>113</v>
      </c>
      <c r="O23" s="143" t="s">
        <v>112</v>
      </c>
      <c r="P23" s="152" t="s">
        <v>114</v>
      </c>
      <c r="Q23" s="153"/>
    </row>
    <row r="24" spans="1:17" s="118" customFormat="1" ht="30" customHeight="1">
      <c r="A24" s="147">
        <v>13</v>
      </c>
      <c r="B24" s="163" t="s">
        <v>46</v>
      </c>
      <c r="C24" s="142" t="s">
        <v>254</v>
      </c>
      <c r="D24" s="150" t="s">
        <v>185</v>
      </c>
      <c r="E24" s="143">
        <v>17</v>
      </c>
      <c r="F24" s="142" t="s">
        <v>244</v>
      </c>
      <c r="G24" s="144"/>
      <c r="H24" s="143">
        <v>12</v>
      </c>
      <c r="I24" s="143"/>
      <c r="J24" s="143">
        <v>1261.05</v>
      </c>
      <c r="K24" s="146">
        <f t="shared" si="1"/>
        <v>1324.1025</v>
      </c>
      <c r="L24" s="146">
        <f>K24*H24</f>
        <v>15889.23</v>
      </c>
      <c r="M24" s="143" t="s">
        <v>131</v>
      </c>
      <c r="N24" s="143" t="s">
        <v>113</v>
      </c>
      <c r="O24" s="143" t="s">
        <v>112</v>
      </c>
      <c r="P24" s="152" t="s">
        <v>114</v>
      </c>
      <c r="Q24" s="153"/>
    </row>
    <row r="25" spans="1:17" s="118" customFormat="1" ht="30" customHeight="1">
      <c r="A25" s="147">
        <v>14</v>
      </c>
      <c r="B25" s="163" t="s">
        <v>139</v>
      </c>
      <c r="C25" s="142" t="s">
        <v>255</v>
      </c>
      <c r="D25" s="150" t="s">
        <v>186</v>
      </c>
      <c r="E25" s="143">
        <v>27</v>
      </c>
      <c r="F25" s="142" t="s">
        <v>244</v>
      </c>
      <c r="G25" s="144"/>
      <c r="H25" s="143">
        <v>2</v>
      </c>
      <c r="I25" s="143"/>
      <c r="J25" s="143">
        <v>9457.875</v>
      </c>
      <c r="K25" s="146">
        <f t="shared" si="1"/>
        <v>9930.7687500000011</v>
      </c>
      <c r="L25" s="146">
        <f>K25*H25</f>
        <v>19861.537500000002</v>
      </c>
      <c r="M25" s="143" t="s">
        <v>131</v>
      </c>
      <c r="N25" s="143" t="s">
        <v>113</v>
      </c>
      <c r="O25" s="143" t="s">
        <v>112</v>
      </c>
      <c r="P25" s="152" t="s">
        <v>114</v>
      </c>
      <c r="Q25" s="153"/>
    </row>
    <row r="26" spans="1:17" s="118" customFormat="1" ht="30" customHeight="1">
      <c r="A26" s="147">
        <v>15</v>
      </c>
      <c r="B26" s="163" t="s">
        <v>140</v>
      </c>
      <c r="C26" s="142" t="s">
        <v>256</v>
      </c>
      <c r="D26" s="150" t="s">
        <v>187</v>
      </c>
      <c r="E26" s="143">
        <v>28</v>
      </c>
      <c r="F26" s="142" t="s">
        <v>244</v>
      </c>
      <c r="G26" s="144"/>
      <c r="H26" s="143">
        <v>2</v>
      </c>
      <c r="I26" s="143"/>
      <c r="J26" s="143">
        <v>9457.875</v>
      </c>
      <c r="K26" s="146">
        <f t="shared" si="1"/>
        <v>9930.7687500000011</v>
      </c>
      <c r="L26" s="146">
        <f t="shared" ref="L26:L43" si="2">K26*H26</f>
        <v>19861.537500000002</v>
      </c>
      <c r="M26" s="143" t="s">
        <v>131</v>
      </c>
      <c r="N26" s="143" t="s">
        <v>113</v>
      </c>
      <c r="O26" s="143" t="s">
        <v>112</v>
      </c>
      <c r="P26" s="152" t="s">
        <v>114</v>
      </c>
      <c r="Q26" s="153"/>
    </row>
    <row r="27" spans="1:17" s="118" customFormat="1" ht="30" customHeight="1">
      <c r="A27" s="147">
        <v>16</v>
      </c>
      <c r="B27" s="163" t="s">
        <v>141</v>
      </c>
      <c r="C27" s="142" t="s">
        <v>257</v>
      </c>
      <c r="D27" s="150" t="s">
        <v>188</v>
      </c>
      <c r="E27" s="143">
        <v>29</v>
      </c>
      <c r="F27" s="142" t="s">
        <v>244</v>
      </c>
      <c r="G27" s="144"/>
      <c r="H27" s="143">
        <v>3</v>
      </c>
      <c r="I27" s="143"/>
      <c r="J27" s="143">
        <v>9457.875</v>
      </c>
      <c r="K27" s="146">
        <f t="shared" si="1"/>
        <v>9930.7687500000011</v>
      </c>
      <c r="L27" s="146">
        <f t="shared" si="2"/>
        <v>29792.306250000001</v>
      </c>
      <c r="M27" s="143" t="s">
        <v>131</v>
      </c>
      <c r="N27" s="143" t="s">
        <v>113</v>
      </c>
      <c r="O27" s="143" t="s">
        <v>112</v>
      </c>
      <c r="P27" s="152" t="s">
        <v>114</v>
      </c>
      <c r="Q27" s="153"/>
    </row>
    <row r="28" spans="1:17" s="118" customFormat="1" ht="30" customHeight="1">
      <c r="A28" s="147">
        <v>17</v>
      </c>
      <c r="B28" s="163" t="s">
        <v>142</v>
      </c>
      <c r="C28" s="142" t="s">
        <v>258</v>
      </c>
      <c r="D28" s="150" t="s">
        <v>189</v>
      </c>
      <c r="E28" s="143">
        <v>30</v>
      </c>
      <c r="F28" s="142" t="s">
        <v>244</v>
      </c>
      <c r="G28" s="144"/>
      <c r="H28" s="143">
        <v>3</v>
      </c>
      <c r="I28" s="143"/>
      <c r="J28" s="143">
        <v>9457.875</v>
      </c>
      <c r="K28" s="146">
        <f t="shared" si="1"/>
        <v>9930.7687500000011</v>
      </c>
      <c r="L28" s="146">
        <f t="shared" si="2"/>
        <v>29792.306250000001</v>
      </c>
      <c r="M28" s="143" t="s">
        <v>131</v>
      </c>
      <c r="N28" s="143" t="s">
        <v>113</v>
      </c>
      <c r="O28" s="143" t="s">
        <v>112</v>
      </c>
      <c r="P28" s="152" t="s">
        <v>114</v>
      </c>
      <c r="Q28" s="153"/>
    </row>
    <row r="29" spans="1:17" s="118" customFormat="1" ht="30" customHeight="1">
      <c r="A29" s="147">
        <v>18</v>
      </c>
      <c r="B29" s="163" t="s">
        <v>143</v>
      </c>
      <c r="C29" s="142" t="s">
        <v>259</v>
      </c>
      <c r="D29" s="150" t="s">
        <v>190</v>
      </c>
      <c r="E29" s="143">
        <v>22</v>
      </c>
      <c r="F29" s="142" t="s">
        <v>244</v>
      </c>
      <c r="G29" s="144"/>
      <c r="H29" s="143">
        <v>1</v>
      </c>
      <c r="I29" s="143"/>
      <c r="J29" s="143">
        <v>13871.550000000001</v>
      </c>
      <c r="K29" s="146">
        <f t="shared" si="1"/>
        <v>14565.127500000002</v>
      </c>
      <c r="L29" s="146">
        <f t="shared" si="2"/>
        <v>14565.127500000002</v>
      </c>
      <c r="M29" s="143" t="s">
        <v>131</v>
      </c>
      <c r="N29" s="143" t="s">
        <v>113</v>
      </c>
      <c r="O29" s="143" t="s">
        <v>112</v>
      </c>
      <c r="P29" s="152" t="s">
        <v>114</v>
      </c>
      <c r="Q29" s="153"/>
    </row>
    <row r="30" spans="1:17" s="118" customFormat="1" ht="30" customHeight="1">
      <c r="A30" s="147">
        <v>19</v>
      </c>
      <c r="B30" s="163" t="s">
        <v>144</v>
      </c>
      <c r="C30" s="142" t="s">
        <v>260</v>
      </c>
      <c r="D30" s="150" t="s">
        <v>191</v>
      </c>
      <c r="E30" s="143">
        <v>23</v>
      </c>
      <c r="F30" s="142" t="s">
        <v>244</v>
      </c>
      <c r="G30" s="144"/>
      <c r="H30" s="143">
        <v>1</v>
      </c>
      <c r="I30" s="143"/>
      <c r="J30" s="143">
        <v>15132.6</v>
      </c>
      <c r="K30" s="146">
        <f t="shared" si="1"/>
        <v>15889.230000000001</v>
      </c>
      <c r="L30" s="146">
        <f t="shared" si="2"/>
        <v>15889.230000000001</v>
      </c>
      <c r="M30" s="143" t="s">
        <v>131</v>
      </c>
      <c r="N30" s="143" t="s">
        <v>113</v>
      </c>
      <c r="O30" s="143" t="s">
        <v>112</v>
      </c>
      <c r="P30" s="152" t="s">
        <v>114</v>
      </c>
      <c r="Q30" s="153"/>
    </row>
    <row r="31" spans="1:17" s="118" customFormat="1" ht="30" customHeight="1">
      <c r="A31" s="147">
        <v>20</v>
      </c>
      <c r="B31" s="163" t="s">
        <v>145</v>
      </c>
      <c r="C31" s="142" t="s">
        <v>261</v>
      </c>
      <c r="D31" s="150" t="s">
        <v>192</v>
      </c>
      <c r="E31" s="143">
        <v>24</v>
      </c>
      <c r="F31" s="142" t="s">
        <v>244</v>
      </c>
      <c r="G31" s="144"/>
      <c r="H31" s="143">
        <v>1</v>
      </c>
      <c r="I31" s="143"/>
      <c r="J31" s="143">
        <v>13871.550000000001</v>
      </c>
      <c r="K31" s="146">
        <f t="shared" si="1"/>
        <v>14565.127500000002</v>
      </c>
      <c r="L31" s="146">
        <f t="shared" si="2"/>
        <v>14565.127500000002</v>
      </c>
      <c r="M31" s="143" t="s">
        <v>131</v>
      </c>
      <c r="N31" s="143" t="s">
        <v>113</v>
      </c>
      <c r="O31" s="143" t="s">
        <v>112</v>
      </c>
      <c r="P31" s="152" t="s">
        <v>114</v>
      </c>
      <c r="Q31" s="153"/>
    </row>
    <row r="32" spans="1:17" s="118" customFormat="1" ht="30" customHeight="1">
      <c r="A32" s="147">
        <v>21</v>
      </c>
      <c r="B32" s="163" t="s">
        <v>147</v>
      </c>
      <c r="C32" s="142" t="s">
        <v>260</v>
      </c>
      <c r="D32" s="150" t="s">
        <v>191</v>
      </c>
      <c r="E32" s="143">
        <v>23</v>
      </c>
      <c r="F32" s="142" t="s">
        <v>244</v>
      </c>
      <c r="G32" s="144"/>
      <c r="H32" s="143">
        <v>1</v>
      </c>
      <c r="I32" s="143"/>
      <c r="J32" s="143">
        <v>15132.6</v>
      </c>
      <c r="K32" s="146">
        <f t="shared" si="1"/>
        <v>15889.230000000001</v>
      </c>
      <c r="L32" s="146">
        <f t="shared" si="2"/>
        <v>15889.230000000001</v>
      </c>
      <c r="M32" s="143" t="s">
        <v>131</v>
      </c>
      <c r="N32" s="143" t="s">
        <v>113</v>
      </c>
      <c r="O32" s="143" t="s">
        <v>112</v>
      </c>
      <c r="P32" s="152" t="s">
        <v>114</v>
      </c>
      <c r="Q32" s="153"/>
    </row>
    <row r="33" spans="1:17" s="118" customFormat="1" ht="30" customHeight="1">
      <c r="A33" s="147">
        <v>22</v>
      </c>
      <c r="B33" s="163" t="s">
        <v>51</v>
      </c>
      <c r="C33" s="142" t="s">
        <v>262</v>
      </c>
      <c r="D33" s="150" t="s">
        <v>193</v>
      </c>
      <c r="E33" s="143">
        <v>42</v>
      </c>
      <c r="F33" s="142" t="s">
        <v>244</v>
      </c>
      <c r="G33" s="144"/>
      <c r="H33" s="143">
        <v>2</v>
      </c>
      <c r="I33" s="143"/>
      <c r="J33" s="143">
        <v>5044.2</v>
      </c>
      <c r="K33" s="146">
        <f t="shared" si="1"/>
        <v>5296.41</v>
      </c>
      <c r="L33" s="146">
        <f t="shared" si="2"/>
        <v>10592.82</v>
      </c>
      <c r="M33" s="143" t="s">
        <v>131</v>
      </c>
      <c r="N33" s="143" t="s">
        <v>113</v>
      </c>
      <c r="O33" s="143" t="s">
        <v>112</v>
      </c>
      <c r="P33" s="152" t="s">
        <v>114</v>
      </c>
      <c r="Q33" s="153"/>
    </row>
    <row r="34" spans="1:17" s="118" customFormat="1" ht="30" customHeight="1">
      <c r="A34" s="147">
        <v>23</v>
      </c>
      <c r="B34" s="163" t="s">
        <v>146</v>
      </c>
      <c r="C34" s="142" t="s">
        <v>263</v>
      </c>
      <c r="D34" s="150" t="s">
        <v>194</v>
      </c>
      <c r="E34" s="143">
        <v>43</v>
      </c>
      <c r="F34" s="142" t="s">
        <v>244</v>
      </c>
      <c r="G34" s="144"/>
      <c r="H34" s="143">
        <v>2</v>
      </c>
      <c r="I34" s="143"/>
      <c r="J34" s="143">
        <v>5044.2</v>
      </c>
      <c r="K34" s="146">
        <f t="shared" si="1"/>
        <v>5296.41</v>
      </c>
      <c r="L34" s="146">
        <f t="shared" si="2"/>
        <v>10592.82</v>
      </c>
      <c r="M34" s="143" t="s">
        <v>131</v>
      </c>
      <c r="N34" s="143" t="s">
        <v>113</v>
      </c>
      <c r="O34" s="143" t="s">
        <v>112</v>
      </c>
      <c r="P34" s="152" t="s">
        <v>114</v>
      </c>
      <c r="Q34" s="153"/>
    </row>
    <row r="35" spans="1:17" s="118" customFormat="1" ht="30" customHeight="1">
      <c r="A35" s="147">
        <v>24</v>
      </c>
      <c r="B35" s="163" t="s">
        <v>56</v>
      </c>
      <c r="C35" s="142" t="s">
        <v>264</v>
      </c>
      <c r="D35" s="150" t="s">
        <v>195</v>
      </c>
      <c r="E35" s="143">
        <v>56</v>
      </c>
      <c r="F35" s="142" t="s">
        <v>244</v>
      </c>
      <c r="G35" s="144"/>
      <c r="H35" s="143">
        <v>1</v>
      </c>
      <c r="I35" s="143"/>
      <c r="J35" s="143">
        <v>25221</v>
      </c>
      <c r="K35" s="146">
        <f t="shared" si="1"/>
        <v>26482.050000000003</v>
      </c>
      <c r="L35" s="146">
        <f t="shared" si="2"/>
        <v>26482.050000000003</v>
      </c>
      <c r="M35" s="143" t="s">
        <v>131</v>
      </c>
      <c r="N35" s="143" t="s">
        <v>113</v>
      </c>
      <c r="O35" s="143" t="s">
        <v>112</v>
      </c>
      <c r="P35" s="152" t="s">
        <v>114</v>
      </c>
      <c r="Q35" s="153"/>
    </row>
    <row r="36" spans="1:17" s="118" customFormat="1" ht="30" customHeight="1">
      <c r="A36" s="147">
        <v>25</v>
      </c>
      <c r="B36" s="165" t="s">
        <v>197</v>
      </c>
      <c r="C36" s="142" t="s">
        <v>265</v>
      </c>
      <c r="D36" s="150" t="s">
        <v>196</v>
      </c>
      <c r="E36" s="143">
        <v>15</v>
      </c>
      <c r="F36" s="142" t="s">
        <v>244</v>
      </c>
      <c r="G36" s="144"/>
      <c r="H36" s="143">
        <v>2</v>
      </c>
      <c r="I36" s="143"/>
      <c r="J36" s="143">
        <v>10088.4</v>
      </c>
      <c r="K36" s="146">
        <f t="shared" si="1"/>
        <v>10592.82</v>
      </c>
      <c r="L36" s="146">
        <f t="shared" si="2"/>
        <v>21185.64</v>
      </c>
      <c r="M36" s="143" t="s">
        <v>131</v>
      </c>
      <c r="N36" s="143" t="s">
        <v>113</v>
      </c>
      <c r="O36" s="143" t="s">
        <v>112</v>
      </c>
      <c r="P36" s="152" t="s">
        <v>114</v>
      </c>
      <c r="Q36" s="153"/>
    </row>
    <row r="37" spans="1:17" s="118" customFormat="1" ht="30" customHeight="1">
      <c r="A37" s="147">
        <v>26</v>
      </c>
      <c r="B37" s="163" t="s">
        <v>148</v>
      </c>
      <c r="C37" s="142" t="s">
        <v>266</v>
      </c>
      <c r="D37" s="150" t="s">
        <v>198</v>
      </c>
      <c r="E37" s="143">
        <v>2</v>
      </c>
      <c r="F37" s="142" t="s">
        <v>244</v>
      </c>
      <c r="G37" s="144"/>
      <c r="H37" s="143">
        <v>2</v>
      </c>
      <c r="I37" s="143"/>
      <c r="J37" s="143">
        <v>1891.575</v>
      </c>
      <c r="K37" s="146">
        <f t="shared" si="1"/>
        <v>1986.1537500000002</v>
      </c>
      <c r="L37" s="146">
        <f t="shared" si="2"/>
        <v>3972.3075000000003</v>
      </c>
      <c r="M37" s="143" t="s">
        <v>131</v>
      </c>
      <c r="N37" s="143" t="s">
        <v>113</v>
      </c>
      <c r="O37" s="143" t="s">
        <v>112</v>
      </c>
      <c r="P37" s="152" t="s">
        <v>114</v>
      </c>
      <c r="Q37" s="153"/>
    </row>
    <row r="38" spans="1:17" s="118" customFormat="1" ht="30" customHeight="1">
      <c r="A38" s="147">
        <v>27</v>
      </c>
      <c r="B38" s="163" t="s">
        <v>69</v>
      </c>
      <c r="C38" s="142" t="s">
        <v>267</v>
      </c>
      <c r="D38" s="150" t="s">
        <v>199</v>
      </c>
      <c r="E38" s="143">
        <v>44</v>
      </c>
      <c r="F38" s="142" t="s">
        <v>244</v>
      </c>
      <c r="G38" s="144"/>
      <c r="H38" s="143">
        <v>1</v>
      </c>
      <c r="I38" s="143"/>
      <c r="J38" s="143">
        <v>16393.649999999998</v>
      </c>
      <c r="K38" s="146">
        <f t="shared" si="1"/>
        <v>17213.332499999997</v>
      </c>
      <c r="L38" s="146">
        <f t="shared" si="2"/>
        <v>17213.332499999997</v>
      </c>
      <c r="M38" s="143" t="s">
        <v>131</v>
      </c>
      <c r="N38" s="143" t="s">
        <v>113</v>
      </c>
      <c r="O38" s="143" t="s">
        <v>112</v>
      </c>
      <c r="P38" s="152" t="s">
        <v>114</v>
      </c>
      <c r="Q38" s="153"/>
    </row>
    <row r="39" spans="1:17" s="118" customFormat="1" ht="30" customHeight="1">
      <c r="A39" s="147">
        <v>28</v>
      </c>
      <c r="B39" s="163" t="s">
        <v>58</v>
      </c>
      <c r="C39" s="142" t="s">
        <v>268</v>
      </c>
      <c r="D39" s="150" t="s">
        <v>200</v>
      </c>
      <c r="E39" s="143">
        <v>50</v>
      </c>
      <c r="F39" s="142" t="s">
        <v>244</v>
      </c>
      <c r="G39" s="144"/>
      <c r="H39" s="143">
        <v>1</v>
      </c>
      <c r="I39" s="143"/>
      <c r="J39" s="143">
        <v>7566.3</v>
      </c>
      <c r="K39" s="146">
        <f t="shared" si="1"/>
        <v>7944.6150000000007</v>
      </c>
      <c r="L39" s="146">
        <f t="shared" si="2"/>
        <v>7944.6150000000007</v>
      </c>
      <c r="M39" s="143" t="s">
        <v>131</v>
      </c>
      <c r="N39" s="143" t="s">
        <v>113</v>
      </c>
      <c r="O39" s="143" t="s">
        <v>112</v>
      </c>
      <c r="P39" s="152" t="s">
        <v>114</v>
      </c>
      <c r="Q39" s="153"/>
    </row>
    <row r="40" spans="1:17" s="117" customFormat="1" ht="23.25" customHeight="1">
      <c r="A40" s="147">
        <v>29</v>
      </c>
      <c r="B40" s="164" t="s">
        <v>55</v>
      </c>
      <c r="C40" s="142" t="s">
        <v>269</v>
      </c>
      <c r="D40" s="142" t="s">
        <v>201</v>
      </c>
      <c r="E40" s="142">
        <v>26</v>
      </c>
      <c r="F40" s="142" t="s">
        <v>244</v>
      </c>
      <c r="G40" s="142" t="s">
        <v>149</v>
      </c>
      <c r="H40" s="25">
        <v>1</v>
      </c>
      <c r="I40" s="25"/>
      <c r="J40" s="25">
        <v>20176.8</v>
      </c>
      <c r="K40" s="148">
        <f t="shared" si="1"/>
        <v>21185.64</v>
      </c>
      <c r="L40" s="148">
        <f t="shared" si="2"/>
        <v>21185.64</v>
      </c>
      <c r="M40" s="25" t="s">
        <v>131</v>
      </c>
      <c r="N40" s="25" t="s">
        <v>113</v>
      </c>
      <c r="O40" s="25" t="s">
        <v>112</v>
      </c>
      <c r="P40" s="25" t="s">
        <v>114</v>
      </c>
      <c r="Q40" s="58"/>
    </row>
    <row r="41" spans="1:17" s="117" customFormat="1" ht="23.25" customHeight="1">
      <c r="A41" s="147">
        <v>30</v>
      </c>
      <c r="B41" s="164" t="s">
        <v>57</v>
      </c>
      <c r="C41" s="142" t="s">
        <v>270</v>
      </c>
      <c r="D41" s="142" t="s">
        <v>202</v>
      </c>
      <c r="E41" s="142">
        <v>21</v>
      </c>
      <c r="F41" s="142" t="s">
        <v>244</v>
      </c>
      <c r="G41" s="144" t="s">
        <v>150</v>
      </c>
      <c r="H41" s="25">
        <v>1</v>
      </c>
      <c r="I41" s="25"/>
      <c r="J41" s="25">
        <v>6305.25</v>
      </c>
      <c r="K41" s="148">
        <f t="shared" si="1"/>
        <v>6620.5125000000007</v>
      </c>
      <c r="L41" s="148">
        <f t="shared" si="2"/>
        <v>6620.5125000000007</v>
      </c>
      <c r="M41" s="25" t="s">
        <v>131</v>
      </c>
      <c r="N41" s="25" t="s">
        <v>113</v>
      </c>
      <c r="O41" s="25" t="s">
        <v>112</v>
      </c>
      <c r="P41" s="25" t="s">
        <v>114</v>
      </c>
      <c r="Q41" s="58"/>
    </row>
    <row r="42" spans="1:17" s="117" customFormat="1" ht="23.25" customHeight="1">
      <c r="A42" s="147">
        <v>31</v>
      </c>
      <c r="B42" s="164" t="s">
        <v>70</v>
      </c>
      <c r="C42" s="142" t="s">
        <v>271</v>
      </c>
      <c r="D42" s="142" t="s">
        <v>203</v>
      </c>
      <c r="E42" s="142">
        <v>33</v>
      </c>
      <c r="F42" s="142" t="s">
        <v>244</v>
      </c>
      <c r="G42" s="142"/>
      <c r="H42" s="25">
        <v>1</v>
      </c>
      <c r="I42" s="25"/>
      <c r="J42" s="25">
        <v>3783.15</v>
      </c>
      <c r="K42" s="148">
        <f t="shared" si="1"/>
        <v>3972.3075000000003</v>
      </c>
      <c r="L42" s="148">
        <f t="shared" si="2"/>
        <v>3972.3075000000003</v>
      </c>
      <c r="M42" s="25" t="s">
        <v>131</v>
      </c>
      <c r="N42" s="25" t="s">
        <v>113</v>
      </c>
      <c r="O42" s="25" t="s">
        <v>112</v>
      </c>
      <c r="P42" s="25" t="s">
        <v>114</v>
      </c>
      <c r="Q42" s="58"/>
    </row>
    <row r="43" spans="1:17" s="117" customFormat="1" ht="27" customHeight="1">
      <c r="A43" s="147">
        <v>32</v>
      </c>
      <c r="B43" s="166" t="s">
        <v>151</v>
      </c>
      <c r="C43" s="142" t="s">
        <v>272</v>
      </c>
      <c r="D43" s="142" t="s">
        <v>204</v>
      </c>
      <c r="E43" s="142">
        <v>1</v>
      </c>
      <c r="F43" s="142" t="s">
        <v>244</v>
      </c>
      <c r="G43" s="142"/>
      <c r="H43" s="25">
        <v>1</v>
      </c>
      <c r="I43" s="25"/>
      <c r="J43" s="25">
        <v>6305.25</v>
      </c>
      <c r="K43" s="148">
        <f t="shared" si="1"/>
        <v>6620.5125000000007</v>
      </c>
      <c r="L43" s="148">
        <f t="shared" si="2"/>
        <v>6620.5125000000007</v>
      </c>
      <c r="M43" s="25" t="s">
        <v>131</v>
      </c>
      <c r="N43" s="25" t="s">
        <v>113</v>
      </c>
      <c r="O43" s="25" t="s">
        <v>112</v>
      </c>
      <c r="P43" s="25" t="s">
        <v>114</v>
      </c>
      <c r="Q43" s="58"/>
    </row>
    <row r="44" spans="1:17" s="117" customFormat="1" ht="26.25" customHeight="1">
      <c r="A44" s="147">
        <v>33</v>
      </c>
      <c r="B44" s="164" t="s">
        <v>26</v>
      </c>
      <c r="C44" s="142" t="s">
        <v>273</v>
      </c>
      <c r="D44" s="142" t="s">
        <v>205</v>
      </c>
      <c r="E44" s="142">
        <v>17</v>
      </c>
      <c r="F44" s="142" t="s">
        <v>244</v>
      </c>
      <c r="G44" s="142"/>
      <c r="H44" s="25">
        <v>4</v>
      </c>
      <c r="I44" s="25"/>
      <c r="J44" s="25">
        <v>32787.299999999996</v>
      </c>
      <c r="K44" s="148">
        <f t="shared" si="1"/>
        <v>34426.664999999994</v>
      </c>
      <c r="L44" s="148">
        <f t="shared" si="0"/>
        <v>137706.65999999997</v>
      </c>
      <c r="M44" s="25" t="s">
        <v>131</v>
      </c>
      <c r="N44" s="25" t="s">
        <v>113</v>
      </c>
      <c r="O44" s="25" t="s">
        <v>112</v>
      </c>
      <c r="P44" s="25" t="s">
        <v>114</v>
      </c>
      <c r="Q44" s="154"/>
    </row>
    <row r="45" spans="1:17" s="117" customFormat="1" ht="26.25" customHeight="1">
      <c r="A45" s="147">
        <v>34</v>
      </c>
      <c r="B45" s="164" t="s">
        <v>41</v>
      </c>
      <c r="C45" s="142" t="s">
        <v>274</v>
      </c>
      <c r="D45" s="142" t="s">
        <v>206</v>
      </c>
      <c r="E45" s="142">
        <v>15</v>
      </c>
      <c r="F45" s="142" t="s">
        <v>244</v>
      </c>
      <c r="G45" s="142"/>
      <c r="H45" s="25">
        <v>1</v>
      </c>
      <c r="I45" s="25"/>
      <c r="J45" s="25">
        <v>49180.950000000004</v>
      </c>
      <c r="K45" s="148">
        <f t="shared" si="1"/>
        <v>51639.997500000005</v>
      </c>
      <c r="L45" s="148">
        <f t="shared" si="0"/>
        <v>51639.997500000005</v>
      </c>
      <c r="M45" s="25" t="s">
        <v>131</v>
      </c>
      <c r="N45" s="25" t="s">
        <v>113</v>
      </c>
      <c r="O45" s="25" t="s">
        <v>112</v>
      </c>
      <c r="P45" s="25" t="s">
        <v>114</v>
      </c>
      <c r="Q45" s="154"/>
    </row>
    <row r="46" spans="1:17" s="117" customFormat="1" ht="23.25" customHeight="1">
      <c r="A46" s="147">
        <v>35</v>
      </c>
      <c r="B46" s="164" t="s">
        <v>44</v>
      </c>
      <c r="C46" s="142" t="s">
        <v>275</v>
      </c>
      <c r="D46" s="142" t="s">
        <v>207</v>
      </c>
      <c r="E46" s="142">
        <v>23</v>
      </c>
      <c r="F46" s="142" t="s">
        <v>244</v>
      </c>
      <c r="G46" s="142"/>
      <c r="H46" s="25">
        <v>8</v>
      </c>
      <c r="I46" s="25"/>
      <c r="J46" s="25">
        <v>5044.2</v>
      </c>
      <c r="K46" s="148">
        <f t="shared" si="1"/>
        <v>5296.41</v>
      </c>
      <c r="L46" s="148">
        <f t="shared" si="0"/>
        <v>42371.28</v>
      </c>
      <c r="M46" s="25" t="s">
        <v>131</v>
      </c>
      <c r="N46" s="25" t="s">
        <v>113</v>
      </c>
      <c r="O46" s="25" t="s">
        <v>112</v>
      </c>
      <c r="P46" s="25" t="s">
        <v>114</v>
      </c>
      <c r="Q46" s="58"/>
    </row>
    <row r="47" spans="1:17" s="117" customFormat="1" ht="23.25" customHeight="1">
      <c r="A47" s="147">
        <v>36</v>
      </c>
      <c r="B47" s="164" t="s">
        <v>53</v>
      </c>
      <c r="C47" s="142" t="s">
        <v>276</v>
      </c>
      <c r="D47" s="142" t="s">
        <v>208</v>
      </c>
      <c r="E47" s="142">
        <v>7</v>
      </c>
      <c r="F47" s="142" t="s">
        <v>244</v>
      </c>
      <c r="G47" s="142"/>
      <c r="H47" s="25">
        <v>1</v>
      </c>
      <c r="I47" s="25"/>
      <c r="J47" s="25">
        <v>12610.5</v>
      </c>
      <c r="K47" s="148">
        <f t="shared" si="1"/>
        <v>13241.025000000001</v>
      </c>
      <c r="L47" s="148">
        <f t="shared" si="0"/>
        <v>13241.025000000001</v>
      </c>
      <c r="M47" s="25" t="s">
        <v>131</v>
      </c>
      <c r="N47" s="25" t="s">
        <v>113</v>
      </c>
      <c r="O47" s="25" t="s">
        <v>112</v>
      </c>
      <c r="P47" s="25" t="s">
        <v>114</v>
      </c>
      <c r="Q47" s="58"/>
    </row>
    <row r="48" spans="1:17" s="117" customFormat="1" ht="23.25" customHeight="1">
      <c r="A48" s="147">
        <v>37</v>
      </c>
      <c r="B48" s="164" t="s">
        <v>85</v>
      </c>
      <c r="C48" s="142" t="s">
        <v>277</v>
      </c>
      <c r="D48" s="142" t="s">
        <v>209</v>
      </c>
      <c r="E48" s="142">
        <v>9</v>
      </c>
      <c r="F48" s="142" t="s">
        <v>244</v>
      </c>
      <c r="G48" s="142"/>
      <c r="H48" s="25">
        <v>1</v>
      </c>
      <c r="I48" s="25"/>
      <c r="J48" s="25">
        <v>7566.3</v>
      </c>
      <c r="K48" s="148">
        <f t="shared" si="1"/>
        <v>7944.6150000000007</v>
      </c>
      <c r="L48" s="148">
        <f t="shared" si="0"/>
        <v>7944.6150000000007</v>
      </c>
      <c r="M48" s="25" t="s">
        <v>131</v>
      </c>
      <c r="N48" s="25" t="s">
        <v>113</v>
      </c>
      <c r="O48" s="25" t="s">
        <v>112</v>
      </c>
      <c r="P48" s="25" t="s">
        <v>114</v>
      </c>
      <c r="Q48" s="58"/>
    </row>
    <row r="49" spans="1:24" s="117" customFormat="1" ht="23.25" customHeight="1">
      <c r="A49" s="147">
        <v>38</v>
      </c>
      <c r="B49" s="164" t="s">
        <v>86</v>
      </c>
      <c r="C49" s="142" t="s">
        <v>278</v>
      </c>
      <c r="D49" s="142" t="s">
        <v>210</v>
      </c>
      <c r="E49" s="142">
        <v>4</v>
      </c>
      <c r="F49" s="142" t="s">
        <v>244</v>
      </c>
      <c r="G49" s="142"/>
      <c r="H49" s="25">
        <v>4</v>
      </c>
      <c r="I49" s="25"/>
      <c r="J49" s="25">
        <v>4413.6750000000002</v>
      </c>
      <c r="K49" s="148">
        <f t="shared" si="1"/>
        <v>4634.3587500000003</v>
      </c>
      <c r="L49" s="148">
        <f t="shared" si="0"/>
        <v>18537.435000000001</v>
      </c>
      <c r="M49" s="25" t="s">
        <v>131</v>
      </c>
      <c r="N49" s="25" t="s">
        <v>113</v>
      </c>
      <c r="O49" s="25" t="s">
        <v>112</v>
      </c>
      <c r="P49" s="25" t="s">
        <v>114</v>
      </c>
      <c r="Q49" s="58"/>
    </row>
    <row r="50" spans="1:24" s="117" customFormat="1" ht="23.25" customHeight="1">
      <c r="A50" s="147">
        <v>39</v>
      </c>
      <c r="B50" s="164" t="s">
        <v>152</v>
      </c>
      <c r="C50" s="142" t="s">
        <v>279</v>
      </c>
      <c r="D50" s="142" t="s">
        <v>211</v>
      </c>
      <c r="E50" s="142">
        <v>5</v>
      </c>
      <c r="F50" s="142" t="s">
        <v>244</v>
      </c>
      <c r="G50" s="142"/>
      <c r="H50" s="25">
        <v>4</v>
      </c>
      <c r="I50" s="25"/>
      <c r="J50" s="25">
        <v>3152.625</v>
      </c>
      <c r="K50" s="148">
        <f t="shared" si="1"/>
        <v>3310.2562500000004</v>
      </c>
      <c r="L50" s="148">
        <f t="shared" si="0"/>
        <v>13241.025000000001</v>
      </c>
      <c r="M50" s="25" t="s">
        <v>131</v>
      </c>
      <c r="N50" s="25" t="s">
        <v>113</v>
      </c>
      <c r="O50" s="25" t="s">
        <v>112</v>
      </c>
      <c r="P50" s="25" t="s">
        <v>114</v>
      </c>
      <c r="Q50" s="58"/>
    </row>
    <row r="51" spans="1:24" s="51" customFormat="1" ht="21" customHeight="1">
      <c r="A51" s="147">
        <v>40</v>
      </c>
      <c r="B51" s="165" t="s">
        <v>153</v>
      </c>
      <c r="C51" s="142" t="s">
        <v>280</v>
      </c>
      <c r="D51" s="155" t="s">
        <v>212</v>
      </c>
      <c r="E51" s="156">
        <v>1</v>
      </c>
      <c r="F51" s="142" t="s">
        <v>244</v>
      </c>
      <c r="G51" s="149"/>
      <c r="H51" s="151">
        <v>4</v>
      </c>
      <c r="I51" s="151" t="s">
        <v>157</v>
      </c>
      <c r="J51" s="151">
        <v>49180.950000000004</v>
      </c>
      <c r="K51" s="157">
        <f t="shared" si="1"/>
        <v>51639.997500000005</v>
      </c>
      <c r="L51" s="157">
        <f t="shared" si="0"/>
        <v>206559.99000000002</v>
      </c>
      <c r="M51" s="151" t="s">
        <v>131</v>
      </c>
      <c r="N51" s="151" t="s">
        <v>113</v>
      </c>
      <c r="O51" s="151" t="s">
        <v>112</v>
      </c>
      <c r="P51" s="158" t="s">
        <v>114</v>
      </c>
      <c r="Q51" s="159"/>
    </row>
    <row r="52" spans="1:24" s="51" customFormat="1" ht="21" customHeight="1">
      <c r="A52" s="147">
        <v>41</v>
      </c>
      <c r="B52" s="165" t="s">
        <v>154</v>
      </c>
      <c r="C52" s="142" t="s">
        <v>281</v>
      </c>
      <c r="D52" s="155" t="s">
        <v>213</v>
      </c>
      <c r="E52" s="156">
        <v>2</v>
      </c>
      <c r="F52" s="142" t="s">
        <v>244</v>
      </c>
      <c r="G52" s="149"/>
      <c r="H52" s="151">
        <v>4</v>
      </c>
      <c r="I52" s="151"/>
      <c r="J52" s="151">
        <v>146281.79999999999</v>
      </c>
      <c r="K52" s="157">
        <f t="shared" si="1"/>
        <v>153595.88999999998</v>
      </c>
      <c r="L52" s="157">
        <f t="shared" si="0"/>
        <v>614383.55999999994</v>
      </c>
      <c r="M52" s="151" t="s">
        <v>131</v>
      </c>
      <c r="N52" s="151" t="s">
        <v>113</v>
      </c>
      <c r="O52" s="151" t="s">
        <v>112</v>
      </c>
      <c r="P52" s="158" t="s">
        <v>114</v>
      </c>
      <c r="Q52" s="159"/>
    </row>
    <row r="53" spans="1:24" s="51" customFormat="1" ht="21" customHeight="1">
      <c r="A53" s="147">
        <v>42</v>
      </c>
      <c r="B53" s="165" t="s">
        <v>155</v>
      </c>
      <c r="C53" s="142" t="s">
        <v>282</v>
      </c>
      <c r="D53" s="155" t="s">
        <v>214</v>
      </c>
      <c r="E53" s="156">
        <v>3</v>
      </c>
      <c r="F53" s="142" t="s">
        <v>244</v>
      </c>
      <c r="G53" s="149"/>
      <c r="H53" s="151">
        <v>4</v>
      </c>
      <c r="I53" s="151"/>
      <c r="J53" s="151">
        <v>22068.375</v>
      </c>
      <c r="K53" s="157">
        <f t="shared" si="1"/>
        <v>23171.793750000001</v>
      </c>
      <c r="L53" s="157">
        <f t="shared" si="0"/>
        <v>92687.175000000003</v>
      </c>
      <c r="M53" s="151" t="s">
        <v>131</v>
      </c>
      <c r="N53" s="151" t="s">
        <v>113</v>
      </c>
      <c r="O53" s="151" t="s">
        <v>112</v>
      </c>
      <c r="P53" s="158" t="s">
        <v>114</v>
      </c>
      <c r="Q53" s="159"/>
    </row>
    <row r="54" spans="1:24" s="51" customFormat="1" ht="21" customHeight="1">
      <c r="A54" s="147">
        <v>43</v>
      </c>
      <c r="B54" s="165" t="s">
        <v>156</v>
      </c>
      <c r="C54" s="142" t="s">
        <v>283</v>
      </c>
      <c r="D54" s="155" t="s">
        <v>215</v>
      </c>
      <c r="E54" s="156">
        <v>4</v>
      </c>
      <c r="F54" s="142" t="s">
        <v>244</v>
      </c>
      <c r="G54" s="149"/>
      <c r="H54" s="151">
        <v>8</v>
      </c>
      <c r="I54" s="151"/>
      <c r="J54" s="151">
        <v>1261.05</v>
      </c>
      <c r="K54" s="157">
        <f t="shared" si="1"/>
        <v>1324.1025</v>
      </c>
      <c r="L54" s="157">
        <f t="shared" si="0"/>
        <v>10592.82</v>
      </c>
      <c r="M54" s="151" t="s">
        <v>131</v>
      </c>
      <c r="N54" s="151" t="s">
        <v>113</v>
      </c>
      <c r="O54" s="151" t="s">
        <v>112</v>
      </c>
      <c r="P54" s="158" t="s">
        <v>114</v>
      </c>
      <c r="Q54" s="159"/>
    </row>
    <row r="55" spans="1:24" s="51" customFormat="1" ht="21" customHeight="1">
      <c r="A55" s="147">
        <v>44</v>
      </c>
      <c r="B55" s="165" t="s">
        <v>50</v>
      </c>
      <c r="C55" s="142" t="s">
        <v>284</v>
      </c>
      <c r="D55" s="155" t="s">
        <v>216</v>
      </c>
      <c r="E55" s="156">
        <v>6</v>
      </c>
      <c r="F55" s="142" t="s">
        <v>244</v>
      </c>
      <c r="G55" s="149"/>
      <c r="H55" s="151">
        <v>8</v>
      </c>
      <c r="I55" s="151"/>
      <c r="J55" s="151">
        <v>20176.8</v>
      </c>
      <c r="K55" s="157">
        <f t="shared" si="1"/>
        <v>21185.64</v>
      </c>
      <c r="L55" s="157">
        <f>K55*H55</f>
        <v>169485.12</v>
      </c>
      <c r="M55" s="151" t="s">
        <v>131</v>
      </c>
      <c r="N55" s="151" t="s">
        <v>113</v>
      </c>
      <c r="O55" s="151" t="s">
        <v>112</v>
      </c>
      <c r="P55" s="158" t="s">
        <v>114</v>
      </c>
      <c r="Q55" s="159"/>
    </row>
    <row r="56" spans="1:24" s="51" customFormat="1" ht="21" customHeight="1">
      <c r="A56" s="147">
        <v>45</v>
      </c>
      <c r="B56" s="165" t="s">
        <v>158</v>
      </c>
      <c r="C56" s="142" t="s">
        <v>285</v>
      </c>
      <c r="D56" s="155" t="s">
        <v>217</v>
      </c>
      <c r="E56" s="160"/>
      <c r="F56" s="142" t="s">
        <v>244</v>
      </c>
      <c r="G56" s="149"/>
      <c r="H56" s="151">
        <v>4</v>
      </c>
      <c r="I56" s="151"/>
      <c r="J56" s="151">
        <v>157631.25</v>
      </c>
      <c r="K56" s="157">
        <f t="shared" si="1"/>
        <v>165512.8125</v>
      </c>
      <c r="L56" s="157">
        <f>K56*H56</f>
        <v>662051.25</v>
      </c>
      <c r="M56" s="151" t="s">
        <v>131</v>
      </c>
      <c r="N56" s="151" t="s">
        <v>113</v>
      </c>
      <c r="O56" s="151" t="s">
        <v>112</v>
      </c>
      <c r="P56" s="158" t="s">
        <v>114</v>
      </c>
      <c r="Q56" s="159"/>
    </row>
    <row r="57" spans="1:24" s="51" customFormat="1" ht="21" customHeight="1">
      <c r="A57" s="147">
        <v>46</v>
      </c>
      <c r="B57" s="165" t="s">
        <v>52</v>
      </c>
      <c r="C57" s="142" t="s">
        <v>317</v>
      </c>
      <c r="D57" s="155"/>
      <c r="E57" s="160" t="s">
        <v>24</v>
      </c>
      <c r="F57" s="142" t="s">
        <v>244</v>
      </c>
      <c r="G57" s="149"/>
      <c r="H57" s="151">
        <v>4</v>
      </c>
      <c r="I57" s="151"/>
      <c r="J57" s="151"/>
      <c r="K57" s="157">
        <f t="shared" si="1"/>
        <v>0</v>
      </c>
      <c r="L57" s="157">
        <f>K57*H57</f>
        <v>0</v>
      </c>
      <c r="M57" s="151" t="s">
        <v>131</v>
      </c>
      <c r="N57" s="151" t="s">
        <v>113</v>
      </c>
      <c r="O57" s="151" t="s">
        <v>112</v>
      </c>
      <c r="P57" s="158" t="s">
        <v>114</v>
      </c>
      <c r="Q57" s="159"/>
    </row>
    <row r="58" spans="1:24" s="51" customFormat="1" ht="21" customHeight="1">
      <c r="A58" s="147">
        <v>47</v>
      </c>
      <c r="B58" s="165" t="s">
        <v>62</v>
      </c>
      <c r="C58" s="142" t="s">
        <v>286</v>
      </c>
      <c r="D58" s="155" t="s">
        <v>218</v>
      </c>
      <c r="E58" s="149">
        <v>14</v>
      </c>
      <c r="F58" s="142" t="s">
        <v>244</v>
      </c>
      <c r="G58" s="149" t="s">
        <v>159</v>
      </c>
      <c r="H58" s="151">
        <v>1</v>
      </c>
      <c r="I58" s="151"/>
      <c r="J58" s="151">
        <v>6305.25</v>
      </c>
      <c r="K58" s="157">
        <f t="shared" si="1"/>
        <v>6620.5125000000007</v>
      </c>
      <c r="L58" s="157">
        <f>K58*H58</f>
        <v>6620.5125000000007</v>
      </c>
      <c r="M58" s="151" t="s">
        <v>131</v>
      </c>
      <c r="N58" s="151" t="s">
        <v>113</v>
      </c>
      <c r="O58" s="151" t="s">
        <v>112</v>
      </c>
      <c r="P58" s="158" t="s">
        <v>114</v>
      </c>
      <c r="Q58" s="159"/>
    </row>
    <row r="59" spans="1:24" s="99" customFormat="1" ht="21" customHeight="1">
      <c r="A59" s="147">
        <v>48</v>
      </c>
      <c r="B59" s="167" t="s">
        <v>63</v>
      </c>
      <c r="C59" s="142" t="s">
        <v>315</v>
      </c>
      <c r="D59" s="139"/>
      <c r="E59" s="98">
        <v>15</v>
      </c>
      <c r="F59" s="142" t="s">
        <v>244</v>
      </c>
      <c r="G59" s="98"/>
      <c r="H59" s="100">
        <v>1</v>
      </c>
      <c r="I59" s="100">
        <v>12000</v>
      </c>
      <c r="J59" s="100">
        <v>31526.25</v>
      </c>
      <c r="K59" s="125">
        <f t="shared" si="1"/>
        <v>33102.5625</v>
      </c>
      <c r="L59" s="125">
        <f t="shared" ref="L59" si="3">K59*H59</f>
        <v>33102.5625</v>
      </c>
      <c r="M59" s="100" t="s">
        <v>131</v>
      </c>
      <c r="N59" s="100" t="s">
        <v>113</v>
      </c>
      <c r="O59" s="100" t="s">
        <v>112</v>
      </c>
      <c r="P59" s="96" t="s">
        <v>114</v>
      </c>
      <c r="Q59" s="97"/>
      <c r="R59" s="51"/>
      <c r="S59" s="51"/>
      <c r="T59" s="51"/>
      <c r="U59" s="51"/>
      <c r="V59" s="51"/>
      <c r="W59" s="51"/>
      <c r="X59" s="51"/>
    </row>
    <row r="60" spans="1:24" s="51" customFormat="1" ht="21" customHeight="1">
      <c r="A60" s="147">
        <v>49</v>
      </c>
      <c r="B60" s="165" t="s">
        <v>67</v>
      </c>
      <c r="C60" s="142" t="s">
        <v>287</v>
      </c>
      <c r="D60" s="150" t="s">
        <v>219</v>
      </c>
      <c r="E60" s="149">
        <v>5</v>
      </c>
      <c r="F60" s="142" t="s">
        <v>244</v>
      </c>
      <c r="G60" s="149"/>
      <c r="H60" s="151">
        <v>1</v>
      </c>
      <c r="I60" s="151"/>
      <c r="J60" s="151">
        <v>3783.15</v>
      </c>
      <c r="K60" s="157">
        <f t="shared" si="1"/>
        <v>3972.3075000000003</v>
      </c>
      <c r="L60" s="157">
        <f>K60*H60</f>
        <v>3972.3075000000003</v>
      </c>
      <c r="M60" s="151" t="s">
        <v>131</v>
      </c>
      <c r="N60" s="151" t="s">
        <v>113</v>
      </c>
      <c r="O60" s="151" t="s">
        <v>112</v>
      </c>
      <c r="P60" s="158" t="s">
        <v>114</v>
      </c>
      <c r="Q60" s="159"/>
    </row>
    <row r="61" spans="1:24" s="51" customFormat="1" ht="21" customHeight="1">
      <c r="A61" s="147">
        <v>50</v>
      </c>
      <c r="B61" s="165" t="s">
        <v>78</v>
      </c>
      <c r="C61" s="142" t="s">
        <v>288</v>
      </c>
      <c r="D61" s="150" t="s">
        <v>220</v>
      </c>
      <c r="E61" s="149">
        <v>11</v>
      </c>
      <c r="F61" s="142" t="s">
        <v>244</v>
      </c>
      <c r="G61" s="149" t="s">
        <v>160</v>
      </c>
      <c r="H61" s="151">
        <v>2</v>
      </c>
      <c r="I61" s="151"/>
      <c r="J61" s="151">
        <v>1891.575</v>
      </c>
      <c r="K61" s="157">
        <f t="shared" si="1"/>
        <v>1986.1537500000002</v>
      </c>
      <c r="L61" s="157">
        <f>K61*H61</f>
        <v>3972.3075000000003</v>
      </c>
      <c r="M61" s="151" t="s">
        <v>131</v>
      </c>
      <c r="N61" s="151" t="s">
        <v>113</v>
      </c>
      <c r="O61" s="151" t="s">
        <v>112</v>
      </c>
      <c r="P61" s="158" t="s">
        <v>114</v>
      </c>
      <c r="Q61" s="159"/>
    </row>
    <row r="62" spans="1:24" s="117" customFormat="1" ht="23.25" customHeight="1">
      <c r="A62" s="147">
        <v>51</v>
      </c>
      <c r="B62" s="168" t="s">
        <v>42</v>
      </c>
      <c r="C62" s="142" t="s">
        <v>289</v>
      </c>
      <c r="D62" s="161" t="s">
        <v>221</v>
      </c>
      <c r="E62" s="149">
        <v>9</v>
      </c>
      <c r="F62" s="142" t="s">
        <v>244</v>
      </c>
      <c r="G62" s="149" t="s">
        <v>161</v>
      </c>
      <c r="H62" s="149">
        <v>1</v>
      </c>
      <c r="I62" s="149"/>
      <c r="J62" s="149">
        <v>1891.575</v>
      </c>
      <c r="K62" s="162">
        <f t="shared" si="1"/>
        <v>1986.1537500000002</v>
      </c>
      <c r="L62" s="162">
        <f t="shared" si="0"/>
        <v>1986.1537500000002</v>
      </c>
      <c r="M62" s="149" t="s">
        <v>131</v>
      </c>
      <c r="N62" s="149" t="s">
        <v>113</v>
      </c>
      <c r="O62" s="149" t="s">
        <v>112</v>
      </c>
      <c r="P62" s="149" t="s">
        <v>114</v>
      </c>
      <c r="Q62" s="149"/>
    </row>
    <row r="63" spans="1:24" s="117" customFormat="1" ht="23.25" customHeight="1">
      <c r="A63" s="147">
        <v>52</v>
      </c>
      <c r="B63" s="168" t="s">
        <v>162</v>
      </c>
      <c r="C63" s="142" t="s">
        <v>290</v>
      </c>
      <c r="D63" s="161" t="s">
        <v>222</v>
      </c>
      <c r="E63" s="149">
        <v>12</v>
      </c>
      <c r="F63" s="142" t="s">
        <v>244</v>
      </c>
      <c r="G63" s="149"/>
      <c r="H63" s="149">
        <v>3</v>
      </c>
      <c r="I63" s="149"/>
      <c r="J63" s="149">
        <v>2522.1</v>
      </c>
      <c r="K63" s="162">
        <f t="shared" si="1"/>
        <v>2648.2049999999999</v>
      </c>
      <c r="L63" s="162">
        <f t="shared" si="0"/>
        <v>7944.6149999999998</v>
      </c>
      <c r="M63" s="149" t="s">
        <v>131</v>
      </c>
      <c r="N63" s="149" t="s">
        <v>113</v>
      </c>
      <c r="O63" s="149" t="s">
        <v>112</v>
      </c>
      <c r="P63" s="149" t="s">
        <v>114</v>
      </c>
      <c r="Q63" s="149"/>
    </row>
    <row r="64" spans="1:24" s="51" customFormat="1" ht="23.25" customHeight="1">
      <c r="A64" s="147">
        <v>53</v>
      </c>
      <c r="B64" s="165" t="s">
        <v>43</v>
      </c>
      <c r="C64" s="142" t="s">
        <v>291</v>
      </c>
      <c r="D64" s="150" t="s">
        <v>223</v>
      </c>
      <c r="E64" s="149">
        <v>6</v>
      </c>
      <c r="F64" s="142" t="s">
        <v>244</v>
      </c>
      <c r="G64" s="149" t="s">
        <v>163</v>
      </c>
      <c r="H64" s="151">
        <v>4</v>
      </c>
      <c r="I64" s="151"/>
      <c r="J64" s="151">
        <v>7566.3</v>
      </c>
      <c r="K64" s="157">
        <f t="shared" si="1"/>
        <v>7944.6150000000007</v>
      </c>
      <c r="L64" s="157">
        <f t="shared" si="0"/>
        <v>31778.460000000003</v>
      </c>
      <c r="M64" s="151" t="s">
        <v>131</v>
      </c>
      <c r="N64" s="151" t="s">
        <v>113</v>
      </c>
      <c r="O64" s="151" t="s">
        <v>112</v>
      </c>
      <c r="P64" s="158" t="s">
        <v>114</v>
      </c>
      <c r="Q64" s="159"/>
    </row>
    <row r="65" spans="1:24" s="51" customFormat="1" ht="23.25" customHeight="1">
      <c r="A65" s="147">
        <v>54</v>
      </c>
      <c r="B65" s="165" t="s">
        <v>87</v>
      </c>
      <c r="C65" s="142" t="s">
        <v>292</v>
      </c>
      <c r="D65" s="150" t="s">
        <v>224</v>
      </c>
      <c r="E65" s="149">
        <v>8</v>
      </c>
      <c r="F65" s="142" t="s">
        <v>244</v>
      </c>
      <c r="G65" s="149"/>
      <c r="H65" s="151">
        <v>8</v>
      </c>
      <c r="I65" s="151"/>
      <c r="J65" s="151">
        <v>2522.1</v>
      </c>
      <c r="K65" s="157">
        <f t="shared" si="1"/>
        <v>2648.2049999999999</v>
      </c>
      <c r="L65" s="157">
        <f t="shared" si="0"/>
        <v>21185.64</v>
      </c>
      <c r="M65" s="151" t="s">
        <v>131</v>
      </c>
      <c r="N65" s="151" t="s">
        <v>113</v>
      </c>
      <c r="O65" s="151" t="s">
        <v>112</v>
      </c>
      <c r="P65" s="158" t="s">
        <v>114</v>
      </c>
      <c r="Q65" s="159"/>
    </row>
    <row r="66" spans="1:24" s="51" customFormat="1" ht="23.25" customHeight="1">
      <c r="A66" s="147">
        <v>55</v>
      </c>
      <c r="B66" s="165" t="s">
        <v>79</v>
      </c>
      <c r="C66" s="142" t="s">
        <v>293</v>
      </c>
      <c r="D66" s="150" t="s">
        <v>225</v>
      </c>
      <c r="E66" s="149">
        <v>5</v>
      </c>
      <c r="F66" s="142" t="s">
        <v>244</v>
      </c>
      <c r="G66" s="149"/>
      <c r="H66" s="151">
        <v>8</v>
      </c>
      <c r="I66" s="151"/>
      <c r="J66" s="151">
        <v>3783.15</v>
      </c>
      <c r="K66" s="157">
        <f t="shared" si="1"/>
        <v>3972.3075000000003</v>
      </c>
      <c r="L66" s="157">
        <f t="shared" si="0"/>
        <v>31778.460000000003</v>
      </c>
      <c r="M66" s="151" t="s">
        <v>131</v>
      </c>
      <c r="N66" s="151" t="s">
        <v>113</v>
      </c>
      <c r="O66" s="151" t="s">
        <v>112</v>
      </c>
      <c r="P66" s="158" t="s">
        <v>114</v>
      </c>
      <c r="Q66" s="159"/>
    </row>
    <row r="67" spans="1:24" s="117" customFormat="1" ht="23.25" customHeight="1">
      <c r="A67" s="147">
        <v>56</v>
      </c>
      <c r="B67" s="164" t="s">
        <v>33</v>
      </c>
      <c r="C67" s="63" t="s">
        <v>294</v>
      </c>
      <c r="D67" s="142" t="s">
        <v>226</v>
      </c>
      <c r="E67" s="142">
        <v>7</v>
      </c>
      <c r="F67" s="142" t="s">
        <v>244</v>
      </c>
      <c r="G67" s="149" t="s">
        <v>164</v>
      </c>
      <c r="H67" s="25">
        <v>1</v>
      </c>
      <c r="I67" s="25"/>
      <c r="J67" s="25">
        <v>40984.125</v>
      </c>
      <c r="K67" s="148">
        <f t="shared" si="1"/>
        <v>43033.331250000003</v>
      </c>
      <c r="L67" s="148">
        <f t="shared" si="0"/>
        <v>43033.331250000003</v>
      </c>
      <c r="M67" s="25" t="s">
        <v>131</v>
      </c>
      <c r="N67" s="25" t="s">
        <v>113</v>
      </c>
      <c r="O67" s="25" t="s">
        <v>112</v>
      </c>
      <c r="P67" s="25" t="s">
        <v>114</v>
      </c>
      <c r="Q67" s="58"/>
    </row>
    <row r="68" spans="1:24" s="117" customFormat="1" ht="23.25" customHeight="1">
      <c r="A68" s="147">
        <v>57</v>
      </c>
      <c r="B68" s="164" t="s">
        <v>165</v>
      </c>
      <c r="C68" s="142" t="s">
        <v>295</v>
      </c>
      <c r="D68" s="142" t="s">
        <v>227</v>
      </c>
      <c r="E68" s="142">
        <v>16</v>
      </c>
      <c r="F68" s="142" t="s">
        <v>244</v>
      </c>
      <c r="G68" s="149"/>
      <c r="H68" s="25">
        <v>1</v>
      </c>
      <c r="I68" s="25"/>
      <c r="J68" s="25">
        <v>15763.125</v>
      </c>
      <c r="K68" s="148">
        <f t="shared" si="1"/>
        <v>16551.28125</v>
      </c>
      <c r="L68" s="148">
        <f t="shared" si="0"/>
        <v>16551.28125</v>
      </c>
      <c r="M68" s="25" t="s">
        <v>131</v>
      </c>
      <c r="N68" s="25" t="s">
        <v>113</v>
      </c>
      <c r="O68" s="25" t="s">
        <v>112</v>
      </c>
      <c r="P68" s="25" t="s">
        <v>114</v>
      </c>
      <c r="Q68" s="58"/>
    </row>
    <row r="69" spans="1:24" s="117" customFormat="1" ht="23.25" customHeight="1">
      <c r="A69" s="147">
        <v>58</v>
      </c>
      <c r="B69" s="164" t="s">
        <v>166</v>
      </c>
      <c r="C69" s="142" t="s">
        <v>296</v>
      </c>
      <c r="D69" s="142" t="s">
        <v>228</v>
      </c>
      <c r="E69" s="142">
        <v>19</v>
      </c>
      <c r="F69" s="142" t="s">
        <v>244</v>
      </c>
      <c r="G69" s="149"/>
      <c r="H69" s="25">
        <v>1</v>
      </c>
      <c r="I69" s="25"/>
      <c r="J69" s="25">
        <v>16393.649999999998</v>
      </c>
      <c r="K69" s="148">
        <f t="shared" si="1"/>
        <v>17213.332499999997</v>
      </c>
      <c r="L69" s="148">
        <f t="shared" si="0"/>
        <v>17213.332499999997</v>
      </c>
      <c r="M69" s="25" t="s">
        <v>131</v>
      </c>
      <c r="N69" s="25" t="s">
        <v>113</v>
      </c>
      <c r="O69" s="25" t="s">
        <v>112</v>
      </c>
      <c r="P69" s="25" t="s">
        <v>114</v>
      </c>
      <c r="Q69" s="58"/>
    </row>
    <row r="70" spans="1:24" s="110" customFormat="1" ht="23.25" customHeight="1">
      <c r="A70" s="147">
        <v>59</v>
      </c>
      <c r="B70" s="169" t="s">
        <v>64</v>
      </c>
      <c r="C70" s="142" t="s">
        <v>314</v>
      </c>
      <c r="D70" s="108"/>
      <c r="E70" s="138">
        <v>17</v>
      </c>
      <c r="F70" s="138"/>
      <c r="G70" s="111"/>
      <c r="H70" s="106">
        <v>1</v>
      </c>
      <c r="I70" s="106"/>
      <c r="J70" s="106">
        <v>23959.95</v>
      </c>
      <c r="K70" s="128">
        <f t="shared" si="1"/>
        <v>25157.947500000002</v>
      </c>
      <c r="L70" s="128">
        <f t="shared" si="0"/>
        <v>25157.947500000002</v>
      </c>
      <c r="M70" s="106" t="s">
        <v>131</v>
      </c>
      <c r="N70" s="106" t="s">
        <v>115</v>
      </c>
      <c r="O70" s="106" t="s">
        <v>112</v>
      </c>
      <c r="P70" s="106" t="s">
        <v>114</v>
      </c>
      <c r="Q70" s="109"/>
      <c r="R70" s="117"/>
      <c r="S70" s="117"/>
      <c r="T70" s="117"/>
      <c r="U70" s="117"/>
      <c r="V70" s="117"/>
      <c r="W70" s="117"/>
      <c r="X70" s="117"/>
    </row>
    <row r="71" spans="1:24" s="117" customFormat="1" ht="23.25" customHeight="1">
      <c r="A71" s="147">
        <v>60</v>
      </c>
      <c r="B71" s="164" t="s">
        <v>168</v>
      </c>
      <c r="C71" s="142" t="s">
        <v>297</v>
      </c>
      <c r="D71" s="142" t="s">
        <v>229</v>
      </c>
      <c r="E71" s="142">
        <v>10</v>
      </c>
      <c r="F71" s="142" t="s">
        <v>244</v>
      </c>
      <c r="G71" s="149" t="s">
        <v>167</v>
      </c>
      <c r="H71" s="25">
        <v>1</v>
      </c>
      <c r="I71" s="25"/>
      <c r="J71" s="25">
        <v>5044.2</v>
      </c>
      <c r="K71" s="148">
        <f t="shared" si="1"/>
        <v>5296.41</v>
      </c>
      <c r="L71" s="148">
        <f t="shared" si="0"/>
        <v>5296.41</v>
      </c>
      <c r="M71" s="25" t="s">
        <v>131</v>
      </c>
      <c r="N71" s="25" t="s">
        <v>113</v>
      </c>
      <c r="O71" s="25" t="s">
        <v>112</v>
      </c>
      <c r="P71" s="25" t="s">
        <v>114</v>
      </c>
      <c r="Q71" s="58"/>
    </row>
    <row r="72" spans="1:24" s="51" customFormat="1" ht="24.75" customHeight="1">
      <c r="A72" s="147">
        <v>61</v>
      </c>
      <c r="B72" s="165" t="s">
        <v>81</v>
      </c>
      <c r="C72" s="142" t="s">
        <v>298</v>
      </c>
      <c r="D72" s="150" t="s">
        <v>230</v>
      </c>
      <c r="E72" s="149">
        <v>13</v>
      </c>
      <c r="F72" s="142" t="s">
        <v>244</v>
      </c>
      <c r="G72" s="149" t="s">
        <v>169</v>
      </c>
      <c r="H72" s="151">
        <v>1</v>
      </c>
      <c r="I72" s="151"/>
      <c r="J72" s="151">
        <v>72437.5</v>
      </c>
      <c r="K72" s="157">
        <f t="shared" si="1"/>
        <v>76059.375</v>
      </c>
      <c r="L72" s="157">
        <f t="shared" si="0"/>
        <v>76059.375</v>
      </c>
      <c r="M72" s="151"/>
      <c r="N72" s="151" t="s">
        <v>113</v>
      </c>
      <c r="O72" s="151" t="s">
        <v>112</v>
      </c>
      <c r="P72" s="151" t="s">
        <v>114</v>
      </c>
      <c r="Q72" s="151"/>
    </row>
    <row r="73" spans="1:24" ht="23.25" customHeight="1">
      <c r="A73" s="147">
        <v>62</v>
      </c>
      <c r="B73" s="170" t="s">
        <v>84</v>
      </c>
      <c r="C73" s="142" t="s">
        <v>316</v>
      </c>
      <c r="D73" s="30"/>
      <c r="E73" s="30" t="s">
        <v>24</v>
      </c>
      <c r="F73" s="30"/>
      <c r="G73" s="12"/>
      <c r="H73" s="135">
        <v>1</v>
      </c>
      <c r="I73" s="135"/>
      <c r="J73" s="135">
        <v>30194.999999999996</v>
      </c>
      <c r="K73" s="130">
        <f t="shared" si="1"/>
        <v>31704.749999999996</v>
      </c>
      <c r="L73" s="131">
        <f t="shared" si="0"/>
        <v>31704.749999999996</v>
      </c>
      <c r="M73" s="106" t="s">
        <v>131</v>
      </c>
      <c r="N73" s="28" t="s">
        <v>115</v>
      </c>
      <c r="O73" s="28" t="s">
        <v>112</v>
      </c>
      <c r="P73" s="28" t="s">
        <v>114</v>
      </c>
      <c r="Q73" s="58"/>
    </row>
    <row r="74" spans="1:24" ht="23.25" customHeight="1">
      <c r="A74" s="147">
        <v>63</v>
      </c>
      <c r="B74" s="170" t="s">
        <v>54</v>
      </c>
      <c r="C74" s="142" t="s">
        <v>299</v>
      </c>
      <c r="D74" s="30" t="s">
        <v>231</v>
      </c>
      <c r="E74" s="30" t="s">
        <v>24</v>
      </c>
      <c r="F74" s="142" t="s">
        <v>244</v>
      </c>
      <c r="G74" s="12"/>
      <c r="H74" s="135">
        <v>1</v>
      </c>
      <c r="I74" s="135">
        <v>18000</v>
      </c>
      <c r="J74" s="135"/>
      <c r="K74" s="130">
        <f>I74*120%*105%</f>
        <v>22680</v>
      </c>
      <c r="L74" s="131">
        <f t="shared" si="0"/>
        <v>22680</v>
      </c>
      <c r="M74" s="135" t="s">
        <v>109</v>
      </c>
      <c r="N74" s="135" t="s">
        <v>109</v>
      </c>
      <c r="O74" s="135"/>
      <c r="P74" s="25"/>
      <c r="Q74" s="58"/>
    </row>
    <row r="75" spans="1:24" ht="23.25" customHeight="1">
      <c r="A75" s="147">
        <v>64</v>
      </c>
      <c r="B75" s="170" t="s">
        <v>60</v>
      </c>
      <c r="C75" s="142" t="s">
        <v>300</v>
      </c>
      <c r="D75" s="30" t="s">
        <v>232</v>
      </c>
      <c r="E75" s="30" t="s">
        <v>24</v>
      </c>
      <c r="F75" s="142" t="s">
        <v>244</v>
      </c>
      <c r="G75" s="12"/>
      <c r="H75" s="135">
        <v>2</v>
      </c>
      <c r="I75" s="135">
        <v>15000</v>
      </c>
      <c r="J75" s="135"/>
      <c r="K75" s="130">
        <f t="shared" ref="K75:K84" si="4">I75*120%*105%</f>
        <v>18900</v>
      </c>
      <c r="L75" s="131">
        <f t="shared" si="0"/>
        <v>37800</v>
      </c>
      <c r="M75" s="135" t="s">
        <v>109</v>
      </c>
      <c r="N75" s="135" t="s">
        <v>109</v>
      </c>
      <c r="O75" s="135"/>
      <c r="P75" s="25"/>
      <c r="Q75" s="58"/>
    </row>
    <row r="76" spans="1:24" ht="23.25" customHeight="1">
      <c r="A76" s="147">
        <v>65</v>
      </c>
      <c r="B76" s="170" t="s">
        <v>61</v>
      </c>
      <c r="C76" s="142" t="s">
        <v>301</v>
      </c>
      <c r="D76" s="30" t="s">
        <v>233</v>
      </c>
      <c r="E76" s="30" t="s">
        <v>24</v>
      </c>
      <c r="F76" s="142" t="s">
        <v>244</v>
      </c>
      <c r="G76" s="12"/>
      <c r="H76" s="135">
        <v>2</v>
      </c>
      <c r="I76" s="135">
        <v>1000</v>
      </c>
      <c r="J76" s="135"/>
      <c r="K76" s="130">
        <f t="shared" si="4"/>
        <v>1260</v>
      </c>
      <c r="L76" s="131">
        <f t="shared" ref="L76:L86" si="5">K76*H76</f>
        <v>2520</v>
      </c>
      <c r="M76" s="135" t="s">
        <v>109</v>
      </c>
      <c r="N76" s="135" t="s">
        <v>109</v>
      </c>
      <c r="O76" s="135"/>
      <c r="P76" s="25"/>
      <c r="Q76" s="58"/>
    </row>
    <row r="77" spans="1:24" ht="23.25" customHeight="1">
      <c r="A77" s="147">
        <v>66</v>
      </c>
      <c r="B77" s="170" t="s">
        <v>66</v>
      </c>
      <c r="C77" s="142" t="s">
        <v>302</v>
      </c>
      <c r="D77" s="30" t="s">
        <v>234</v>
      </c>
      <c r="E77" s="30" t="s">
        <v>24</v>
      </c>
      <c r="F77" s="142" t="s">
        <v>244</v>
      </c>
      <c r="G77" s="12"/>
      <c r="H77" s="135">
        <v>1</v>
      </c>
      <c r="I77" s="135">
        <v>8500</v>
      </c>
      <c r="J77" s="135"/>
      <c r="K77" s="130">
        <f t="shared" si="4"/>
        <v>10710</v>
      </c>
      <c r="L77" s="131">
        <f t="shared" si="5"/>
        <v>10710</v>
      </c>
      <c r="M77" s="135" t="s">
        <v>109</v>
      </c>
      <c r="N77" s="135" t="s">
        <v>109</v>
      </c>
      <c r="O77" s="135"/>
      <c r="P77" s="25"/>
      <c r="Q77" s="58"/>
    </row>
    <row r="78" spans="1:24" ht="23.25" customHeight="1">
      <c r="A78" s="147">
        <v>67</v>
      </c>
      <c r="B78" s="170" t="s">
        <v>68</v>
      </c>
      <c r="C78" s="142" t="s">
        <v>303</v>
      </c>
      <c r="D78" s="30" t="s">
        <v>235</v>
      </c>
      <c r="E78" s="30" t="s">
        <v>24</v>
      </c>
      <c r="F78" s="142" t="s">
        <v>244</v>
      </c>
      <c r="G78" s="12"/>
      <c r="H78" s="135">
        <v>2</v>
      </c>
      <c r="I78" s="135">
        <v>7500</v>
      </c>
      <c r="J78" s="135"/>
      <c r="K78" s="130">
        <f t="shared" si="4"/>
        <v>9450</v>
      </c>
      <c r="L78" s="131">
        <f t="shared" si="5"/>
        <v>18900</v>
      </c>
      <c r="M78" s="135" t="s">
        <v>109</v>
      </c>
      <c r="N78" s="135" t="s">
        <v>109</v>
      </c>
      <c r="O78" s="135"/>
      <c r="P78" s="57"/>
      <c r="Q78" s="25" t="s">
        <v>29</v>
      </c>
    </row>
    <row r="79" spans="1:24" ht="23.25" customHeight="1">
      <c r="A79" s="147">
        <v>68</v>
      </c>
      <c r="B79" s="170" t="s">
        <v>73</v>
      </c>
      <c r="C79" s="142" t="s">
        <v>304</v>
      </c>
      <c r="D79" s="30" t="s">
        <v>236</v>
      </c>
      <c r="E79" s="30" t="s">
        <v>24</v>
      </c>
      <c r="F79" s="142" t="s">
        <v>244</v>
      </c>
      <c r="G79" s="12"/>
      <c r="H79" s="135">
        <v>1</v>
      </c>
      <c r="I79" s="135">
        <v>4500</v>
      </c>
      <c r="J79" s="135"/>
      <c r="K79" s="130">
        <f t="shared" si="4"/>
        <v>5670</v>
      </c>
      <c r="L79" s="131">
        <f t="shared" si="5"/>
        <v>5670</v>
      </c>
      <c r="M79" s="135" t="s">
        <v>109</v>
      </c>
      <c r="N79" s="135" t="s">
        <v>109</v>
      </c>
      <c r="O79" s="135"/>
      <c r="P79" s="57"/>
      <c r="Q79" s="25" t="s">
        <v>71</v>
      </c>
    </row>
    <row r="80" spans="1:24" ht="23.25" customHeight="1">
      <c r="A80" s="147">
        <v>69</v>
      </c>
      <c r="B80" s="170" t="s">
        <v>75</v>
      </c>
      <c r="C80" s="142" t="s">
        <v>305</v>
      </c>
      <c r="D80" s="30" t="s">
        <v>237</v>
      </c>
      <c r="E80" s="30" t="s">
        <v>24</v>
      </c>
      <c r="F80" s="142" t="s">
        <v>244</v>
      </c>
      <c r="G80" s="12"/>
      <c r="H80" s="135">
        <v>1</v>
      </c>
      <c r="I80" s="135">
        <v>4500</v>
      </c>
      <c r="J80" s="135"/>
      <c r="K80" s="130">
        <f t="shared" si="4"/>
        <v>5670</v>
      </c>
      <c r="L80" s="131">
        <f t="shared" si="5"/>
        <v>5670</v>
      </c>
      <c r="M80" s="135" t="s">
        <v>109</v>
      </c>
      <c r="N80" s="135" t="s">
        <v>109</v>
      </c>
      <c r="O80" s="135"/>
      <c r="P80" s="25"/>
      <c r="Q80" s="58"/>
    </row>
    <row r="81" spans="1:17" ht="23.25" customHeight="1">
      <c r="A81" s="147">
        <v>70</v>
      </c>
      <c r="B81" s="170" t="s">
        <v>80</v>
      </c>
      <c r="C81" s="142" t="s">
        <v>306</v>
      </c>
      <c r="D81" s="30" t="s">
        <v>238</v>
      </c>
      <c r="E81" s="30" t="s">
        <v>24</v>
      </c>
      <c r="F81" s="142" t="s">
        <v>244</v>
      </c>
      <c r="G81" s="12"/>
      <c r="H81" s="135">
        <v>1</v>
      </c>
      <c r="I81" s="135">
        <v>50000</v>
      </c>
      <c r="J81" s="135"/>
      <c r="K81" s="130">
        <f t="shared" si="4"/>
        <v>63000</v>
      </c>
      <c r="L81" s="131">
        <f t="shared" si="5"/>
        <v>63000</v>
      </c>
      <c r="M81" s="135" t="s">
        <v>109</v>
      </c>
      <c r="N81" s="135" t="s">
        <v>109</v>
      </c>
      <c r="O81" s="135"/>
      <c r="P81" s="25"/>
      <c r="Q81" s="58"/>
    </row>
    <row r="82" spans="1:17" ht="23.25" customHeight="1">
      <c r="A82" s="147">
        <v>71</v>
      </c>
      <c r="B82" s="170" t="s">
        <v>82</v>
      </c>
      <c r="C82" s="142" t="s">
        <v>307</v>
      </c>
      <c r="D82" s="30" t="s">
        <v>239</v>
      </c>
      <c r="E82" s="30" t="s">
        <v>24</v>
      </c>
      <c r="F82" s="142" t="s">
        <v>244</v>
      </c>
      <c r="G82" s="12"/>
      <c r="H82" s="135">
        <v>1</v>
      </c>
      <c r="I82" s="135">
        <v>55000</v>
      </c>
      <c r="J82" s="135"/>
      <c r="K82" s="130">
        <f t="shared" si="4"/>
        <v>69300</v>
      </c>
      <c r="L82" s="131">
        <f t="shared" si="5"/>
        <v>69300</v>
      </c>
      <c r="M82" s="135" t="s">
        <v>109</v>
      </c>
      <c r="N82" s="135" t="s">
        <v>109</v>
      </c>
      <c r="O82" s="135"/>
      <c r="P82" s="25"/>
      <c r="Q82" s="58"/>
    </row>
    <row r="83" spans="1:17" ht="23.25" customHeight="1">
      <c r="A83" s="147">
        <v>72</v>
      </c>
      <c r="B83" s="170" t="s">
        <v>88</v>
      </c>
      <c r="C83" s="142" t="s">
        <v>308</v>
      </c>
      <c r="D83" s="30" t="s">
        <v>240</v>
      </c>
      <c r="E83" s="30" t="s">
        <v>24</v>
      </c>
      <c r="F83" s="142" t="s">
        <v>244</v>
      </c>
      <c r="G83" s="12"/>
      <c r="H83" s="135">
        <v>2</v>
      </c>
      <c r="I83" s="135">
        <v>13000</v>
      </c>
      <c r="J83" s="135"/>
      <c r="K83" s="130">
        <f t="shared" si="4"/>
        <v>16380</v>
      </c>
      <c r="L83" s="131">
        <f t="shared" si="5"/>
        <v>32760</v>
      </c>
      <c r="M83" s="135" t="s">
        <v>109</v>
      </c>
      <c r="N83" s="135" t="s">
        <v>109</v>
      </c>
      <c r="O83" s="135"/>
      <c r="P83" s="25"/>
      <c r="Q83" s="58"/>
    </row>
    <row r="84" spans="1:17" ht="23.25" customHeight="1">
      <c r="A84" s="147">
        <v>73</v>
      </c>
      <c r="B84" s="164" t="s">
        <v>97</v>
      </c>
      <c r="C84" s="142" t="s">
        <v>309</v>
      </c>
      <c r="D84" s="30" t="s">
        <v>241</v>
      </c>
      <c r="E84" s="30" t="s">
        <v>24</v>
      </c>
      <c r="F84" s="142" t="s">
        <v>244</v>
      </c>
      <c r="G84" s="12"/>
      <c r="H84" s="135">
        <v>1</v>
      </c>
      <c r="I84" s="135">
        <v>95000</v>
      </c>
      <c r="J84" s="135"/>
      <c r="K84" s="130">
        <f t="shared" si="4"/>
        <v>119700</v>
      </c>
      <c r="L84" s="131">
        <f t="shared" si="5"/>
        <v>119700</v>
      </c>
      <c r="M84" s="135" t="s">
        <v>109</v>
      </c>
      <c r="N84" s="135" t="s">
        <v>109</v>
      </c>
      <c r="O84" s="135"/>
      <c r="P84" s="25"/>
      <c r="Q84" s="58"/>
    </row>
    <row r="85" spans="1:17" ht="29.25" customHeight="1">
      <c r="A85" s="147">
        <v>74</v>
      </c>
      <c r="B85" s="164" t="s">
        <v>102</v>
      </c>
      <c r="C85" s="142" t="s">
        <v>310</v>
      </c>
      <c r="D85" s="30" t="s">
        <v>242</v>
      </c>
      <c r="E85" s="30" t="s">
        <v>24</v>
      </c>
      <c r="F85" s="142" t="s">
        <v>244</v>
      </c>
      <c r="G85" s="12"/>
      <c r="H85" s="135">
        <v>1</v>
      </c>
      <c r="I85" s="135">
        <v>15000</v>
      </c>
      <c r="J85" s="135"/>
      <c r="K85" s="130">
        <f>I85*120%*105%</f>
        <v>18900</v>
      </c>
      <c r="L85" s="131">
        <f t="shared" si="5"/>
        <v>18900</v>
      </c>
      <c r="M85" s="135" t="s">
        <v>109</v>
      </c>
      <c r="N85" s="135" t="s">
        <v>109</v>
      </c>
      <c r="O85" s="135"/>
      <c r="P85" s="28"/>
      <c r="Q85" s="28" t="s">
        <v>100</v>
      </c>
    </row>
    <row r="86" spans="1:17" ht="29.25" customHeight="1">
      <c r="A86" s="147">
        <v>75</v>
      </c>
      <c r="B86" s="164" t="s">
        <v>104</v>
      </c>
      <c r="C86" s="142" t="s">
        <v>311</v>
      </c>
      <c r="D86" s="30" t="s">
        <v>243</v>
      </c>
      <c r="E86" s="30" t="s">
        <v>24</v>
      </c>
      <c r="F86" s="142" t="s">
        <v>244</v>
      </c>
      <c r="G86" s="12"/>
      <c r="H86" s="135">
        <v>1</v>
      </c>
      <c r="I86" s="135">
        <v>8500</v>
      </c>
      <c r="J86" s="135"/>
      <c r="K86" s="130">
        <f>I86*120%*105%</f>
        <v>10710</v>
      </c>
      <c r="L86" s="131">
        <f t="shared" si="5"/>
        <v>10710</v>
      </c>
      <c r="M86" s="135" t="s">
        <v>109</v>
      </c>
      <c r="N86" s="135" t="s">
        <v>109</v>
      </c>
      <c r="O86" s="135"/>
      <c r="P86" s="28"/>
      <c r="Q86" s="28" t="s">
        <v>100</v>
      </c>
    </row>
    <row r="87" spans="1:17" ht="27.75" customHeight="1">
      <c r="A87" s="22" t="s">
        <v>22</v>
      </c>
      <c r="B87" s="46"/>
      <c r="C87" s="46"/>
      <c r="D87" s="46"/>
      <c r="E87" s="46"/>
      <c r="F87" s="46"/>
      <c r="G87" s="46"/>
      <c r="H87" s="46"/>
      <c r="I87" s="46"/>
      <c r="J87" s="46"/>
      <c r="K87" s="132" t="s">
        <v>110</v>
      </c>
      <c r="L87" s="130">
        <f>SUM(L12:L86)</f>
        <v>5335886.4562499998</v>
      </c>
      <c r="M87" s="46"/>
      <c r="N87" s="46"/>
      <c r="O87" s="46"/>
      <c r="P87" s="46"/>
    </row>
    <row r="88" spans="1:17">
      <c r="C88" s="140" t="s">
        <v>22</v>
      </c>
      <c r="P88" s="27" t="s">
        <v>22</v>
      </c>
    </row>
    <row r="89" spans="1:17">
      <c r="K89" s="175" t="s">
        <v>171</v>
      </c>
      <c r="L89" s="176">
        <v>699500</v>
      </c>
    </row>
    <row r="90" spans="1:17">
      <c r="K90" s="175"/>
      <c r="L90" s="177"/>
    </row>
    <row r="91" spans="1:17" s="137" customFormat="1"/>
    <row r="92" spans="1:17" s="137" customFormat="1" ht="15.75">
      <c r="G92" s="49" t="s">
        <v>116</v>
      </c>
      <c r="H92" s="49" t="s">
        <v>117</v>
      </c>
      <c r="I92" s="50"/>
    </row>
    <row r="93" spans="1:17" s="137" customFormat="1" ht="15.75">
      <c r="G93" s="49" t="s">
        <v>118</v>
      </c>
      <c r="H93" s="49" t="s">
        <v>119</v>
      </c>
      <c r="I93" s="50"/>
    </row>
    <row r="94" spans="1:17" s="137" customFormat="1" ht="15.75">
      <c r="G94" s="49" t="s">
        <v>108</v>
      </c>
      <c r="H94" s="49" t="s">
        <v>120</v>
      </c>
      <c r="I94" s="50"/>
    </row>
    <row r="95" spans="1:17" s="137" customFormat="1" ht="15.75">
      <c r="G95" s="134" t="s">
        <v>121</v>
      </c>
      <c r="H95" s="134" t="s">
        <v>122</v>
      </c>
      <c r="I95" s="53"/>
    </row>
    <row r="96" spans="1:17" s="137" customFormat="1" ht="15.75">
      <c r="G96" s="134"/>
      <c r="H96" s="134" t="s">
        <v>123</v>
      </c>
      <c r="I96" s="53"/>
    </row>
    <row r="97" spans="7:9" s="137" customFormat="1" ht="15.75">
      <c r="G97" s="49" t="s">
        <v>9</v>
      </c>
      <c r="H97" s="49" t="s">
        <v>124</v>
      </c>
      <c r="I97" s="50"/>
    </row>
    <row r="98" spans="7:9" s="137" customFormat="1" ht="15.75">
      <c r="G98" s="49"/>
      <c r="H98" s="49" t="s">
        <v>125</v>
      </c>
      <c r="I98" s="50"/>
    </row>
    <row r="99" spans="7:9" s="137" customFormat="1" ht="15.75">
      <c r="G99" s="49"/>
      <c r="H99" s="49" t="s">
        <v>126</v>
      </c>
      <c r="I99" s="50"/>
    </row>
    <row r="100" spans="7:9" s="137" customFormat="1" ht="15.75">
      <c r="G100" s="49"/>
      <c r="H100" s="49" t="s">
        <v>127</v>
      </c>
      <c r="I100" s="50"/>
    </row>
    <row r="101" spans="7:9" s="137" customFormat="1" ht="15.75">
      <c r="G101" s="49"/>
      <c r="H101" s="49"/>
      <c r="I101" s="50"/>
    </row>
    <row r="102" spans="7:9" s="137" customFormat="1" ht="15.75">
      <c r="G102" s="49"/>
      <c r="H102" s="49"/>
      <c r="I102" s="50"/>
    </row>
    <row r="103" spans="7:9" s="137" customFormat="1" ht="15.75">
      <c r="G103" s="49" t="s">
        <v>128</v>
      </c>
      <c r="H103" s="49" t="s">
        <v>129</v>
      </c>
      <c r="I103" s="50"/>
    </row>
    <row r="104" spans="7:9" s="137" customFormat="1" ht="15.75">
      <c r="G104" s="49"/>
      <c r="H104" s="173" t="s">
        <v>130</v>
      </c>
      <c r="I104" s="173"/>
    </row>
    <row r="105" spans="7:9" s="137" customFormat="1">
      <c r="G105" s="50"/>
      <c r="H105" s="50"/>
      <c r="I105" s="50"/>
    </row>
    <row r="106" spans="7:9" s="137" customFormat="1"/>
    <row r="107" spans="7:9" s="137" customFormat="1"/>
    <row r="108" spans="7:9" s="137" customFormat="1"/>
    <row r="109" spans="7:9" s="137" customFormat="1"/>
  </sheetData>
  <autoFilter ref="A11:Q90"/>
  <mergeCells count="5">
    <mergeCell ref="H1:P1"/>
    <mergeCell ref="H2:P2"/>
    <mergeCell ref="K89:K90"/>
    <mergeCell ref="L89:L90"/>
    <mergeCell ref="H104:I104"/>
  </mergeCells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200-2023050034 </vt:lpstr>
      <vt:lpstr>Component Repair Recommendation</vt:lpstr>
      <vt:lpstr>200-2023050034(Quo)</vt:lpstr>
      <vt:lpstr>200-2023050034(Quo) (Update)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2023-10-26T14:12:01Z</dcterms:modified>
</cp:coreProperties>
</file>