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firstSheet="2" activeTab="2"/>
  </bookViews>
  <sheets>
    <sheet name="MLM" sheetId="32" state="hidden" r:id="rId1"/>
    <sheet name="MLM Part" sheetId="33" state="hidden" r:id="rId2"/>
    <sheet name="Quo2(USD) " sheetId="115" r:id="rId3"/>
    <sheet name="0157 (Quo)" sheetId="117" r:id="rId4"/>
  </sheets>
  <definedNames>
    <definedName name="_xlnm.Print_Area" localSheetId="2">'Quo2(USD) '!$B$1:$K$29</definedName>
  </definedNames>
  <calcPr calcId="152511"/>
</workbook>
</file>

<file path=xl/calcChain.xml><?xml version="1.0" encoding="utf-8"?>
<calcChain xmlns="http://schemas.openxmlformats.org/spreadsheetml/2006/main">
  <c r="I19" i="115" l="1"/>
  <c r="I16" i="115" l="1"/>
  <c r="I18" i="117" l="1"/>
  <c r="I17" i="117"/>
  <c r="I16" i="117"/>
  <c r="I15" i="117"/>
  <c r="I14" i="117"/>
  <c r="I13" i="117"/>
  <c r="I12" i="117"/>
  <c r="I19" i="117" s="1"/>
  <c r="I17" i="115"/>
  <c r="I18" i="115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<sst xmlns="http://schemas.openxmlformats.org/spreadsheetml/2006/main" count="245" uniqueCount="106">
  <si>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</si>
  <si>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</si>
  <si>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</si>
  <si>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</si>
  <si>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</si>
  <si>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</si>
  <si>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</si>
  <si>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</si>
  <si>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</si>
  <si>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</si>
  <si>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</si>
  <si>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</si>
  <si>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</si>
  <si>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</si>
  <si>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</si>
  <si>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</si>
  <si>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</si>
  <si>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</si>
  <si>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</si>
  <si>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</si>
  <si>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</si>
  <si>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</si>
  <si>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</si>
  <si>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</si>
  <si>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</si>
  <si>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</si>
  <si>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</si>
  <si>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</si>
  <si>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</si>
  <si>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</si>
  <si>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</si>
  <si>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</si>
  <si>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</si>
  <si>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</si>
  <si>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</si>
  <si>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</si>
  <si>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</si>
  <si>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</si>
  <si>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</si>
  <si>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</si>
  <si>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</si>
  <si>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</si>
  <si>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</si>
  <si>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</si>
  <si>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</si>
  <si>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</si>
  <si>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</si>
  <si>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</si>
  <si>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</si>
  <si>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</si>
  <si>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</si>
  <si>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</si>
  <si>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</si>
  <si>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</si>
  <si>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</si>
  <si>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</si>
  <si>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</si>
  <si>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</si>
  <si>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</si>
  <si>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Other Parts No</t>
  </si>
  <si>
    <t>-</t>
  </si>
  <si>
    <t>Local</t>
  </si>
  <si>
    <t>Document Date     :10-Jan-2024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</si>
  <si>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</si>
  <si>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</si>
  <si>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</si>
  <si>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</si>
  <si>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</si>
  <si>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</si>
  <si>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</si>
  <si>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</si>
  <si>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</si>
  <si>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Job Number</t>
  </si>
  <si>
    <t>Components Model</t>
  </si>
  <si>
    <t>Components Sr No</t>
  </si>
  <si>
    <t>No.</t>
  </si>
  <si>
    <t>Parts No</t>
  </si>
  <si>
    <t>Brand</t>
  </si>
  <si>
    <t>Total Amount</t>
  </si>
  <si>
    <t>Note - Urgent</t>
  </si>
  <si>
    <t>:U Mon Gyi</t>
  </si>
  <si>
    <t>Machine Model     :EC210B'</t>
  </si>
  <si>
    <t>Document No        : RMN/QUO/2023/1/138</t>
  </si>
  <si>
    <t>:CRI-6pcs</t>
  </si>
  <si>
    <t xml:space="preserve">   :100-2024010196</t>
  </si>
  <si>
    <t>Valve Set</t>
  </si>
  <si>
    <t>Valve Ball</t>
  </si>
  <si>
    <t>Part Set Seal Ring</t>
  </si>
  <si>
    <t>O-Ring</t>
  </si>
  <si>
    <t>Washer</t>
  </si>
  <si>
    <t>Solenoid valve</t>
  </si>
  <si>
    <t>0433171968</t>
  </si>
  <si>
    <t>F00RJ01479</t>
  </si>
  <si>
    <t>F00VC05008</t>
  </si>
  <si>
    <t>F00VC99002</t>
  </si>
  <si>
    <t>F00RJ01482</t>
  </si>
  <si>
    <t>F00RJ01453</t>
  </si>
  <si>
    <t>F00RJ02703</t>
  </si>
  <si>
    <t>Service Charges for CRI(6)pcs</t>
  </si>
  <si>
    <t>U Mon Gyi</t>
  </si>
  <si>
    <t>EC210B'</t>
  </si>
  <si>
    <t>CRI-6pcs</t>
  </si>
  <si>
    <t>100-2024010196</t>
  </si>
  <si>
    <t>Stock Stauts</t>
  </si>
  <si>
    <t>Ex Stock</t>
  </si>
  <si>
    <t>: 09-454689105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</si>
</sst>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22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43" fontId="12" fillId="0" borderId="0" xfId="0" applyNumberFormat="1" applyFont="1"/>
    <xf numFmtId="0" fontId="5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164" fontId="12" fillId="0" borderId="5" xfId="1" applyNumberFormat="1" applyFont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0" borderId="3" xfId="0" quotePrefix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5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03" t="s">
        <v>28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04" t="s">
        <v>27</v>
      </c>
      <c r="D13" s="105"/>
      <c r="E13" s="105"/>
      <c r="F13" s="105"/>
      <c r="G13" s="105"/>
      <c r="H13" s="106"/>
      <c r="I13" s="101" t="s">
        <v>43</v>
      </c>
      <c r="J13" s="102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07" t="s">
        <v>17</v>
      </c>
      <c r="C21" s="107"/>
      <c r="D21" s="107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07" t="s">
        <v>19</v>
      </c>
      <c r="C26" s="107"/>
      <c r="D26" s="107"/>
      <c r="E26" s="43"/>
      <c r="J26" s="43" t="s">
        <v>20</v>
      </c>
      <c r="K26" s="15"/>
    </row>
    <row r="27" spans="2:12" ht="15" x14ac:dyDescent="0.25">
      <c r="B27" s="107" t="s">
        <v>21</v>
      </c>
      <c r="C27" s="107"/>
      <c r="D27" s="107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00" t="s">
        <v>22</v>
      </c>
      <c r="J29" s="100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03" t="s">
        <v>28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04" t="s">
        <v>27</v>
      </c>
      <c r="D11" s="105"/>
      <c r="E11" s="105"/>
      <c r="F11" s="105"/>
      <c r="G11" s="105"/>
      <c r="H11" s="106"/>
      <c r="I11" s="47"/>
      <c r="J11" s="108" t="s">
        <v>47</v>
      </c>
      <c r="K11" s="109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07" t="s">
        <v>17</v>
      </c>
      <c r="C19" s="107"/>
      <c r="D19" s="107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07" t="s">
        <v>19</v>
      </c>
      <c r="C24" s="107"/>
      <c r="D24" s="107"/>
      <c r="E24" s="46"/>
      <c r="K24" s="46" t="s">
        <v>20</v>
      </c>
      <c r="L24" s="15"/>
    </row>
    <row r="25" spans="2:13" ht="15" x14ac:dyDescent="0.25">
      <c r="B25" s="107" t="s">
        <v>21</v>
      </c>
      <c r="C25" s="107"/>
      <c r="D25" s="107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00" t="s">
        <v>22</v>
      </c>
      <c r="K27" s="100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topLeftCell="B1" zoomScaleNormal="100" workbookViewId="0">
      <selection activeCell="D23" sqref="D2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22.855468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03" t="s">
        <v>54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2" s="3" customFormat="1" ht="30" customHeight="1" x14ac:dyDescent="0.25">
      <c r="B2" s="49" t="s">
        <v>0</v>
      </c>
      <c r="C2" s="49"/>
      <c r="D2" s="62" t="s">
        <v>80</v>
      </c>
      <c r="E2" s="62"/>
      <c r="F2" s="50"/>
      <c r="G2" s="51"/>
      <c r="H2" s="52"/>
      <c r="I2" s="52"/>
      <c r="J2" s="50" t="s">
        <v>82</v>
      </c>
      <c r="K2" s="50"/>
    </row>
    <row r="3" spans="2:12" s="3" customFormat="1" ht="30" customHeight="1" x14ac:dyDescent="0.25">
      <c r="B3" s="49" t="s">
        <v>1</v>
      </c>
      <c r="C3" s="49"/>
      <c r="D3" s="62" t="s">
        <v>80</v>
      </c>
      <c r="E3" s="62"/>
      <c r="F3" s="50"/>
      <c r="G3" s="51"/>
      <c r="H3" s="52"/>
      <c r="I3" s="52"/>
      <c r="J3" s="50" t="s">
        <v>62</v>
      </c>
      <c r="K3" s="50"/>
    </row>
    <row r="4" spans="2:12" s="3" customFormat="1" ht="35.25" customHeight="1" x14ac:dyDescent="0.25">
      <c r="B4" s="49" t="s">
        <v>2</v>
      </c>
      <c r="C4" s="49"/>
      <c r="D4" s="62" t="s">
        <v>105</v>
      </c>
      <c r="E4" s="62"/>
      <c r="F4" s="50"/>
      <c r="G4" s="51"/>
      <c r="H4" s="52"/>
      <c r="I4" s="52"/>
      <c r="J4" s="111" t="s">
        <v>81</v>
      </c>
      <c r="K4" s="111"/>
    </row>
    <row r="5" spans="2:12" s="3" customFormat="1" ht="30" customHeight="1" x14ac:dyDescent="0.25">
      <c r="B5" s="49" t="s">
        <v>3</v>
      </c>
      <c r="C5" s="49"/>
      <c r="D5" s="62" t="s">
        <v>83</v>
      </c>
      <c r="E5" s="62"/>
      <c r="F5" s="50"/>
      <c r="G5" s="51"/>
      <c r="H5" s="52"/>
      <c r="I5" s="52"/>
      <c r="J5" s="50" t="s">
        <v>58</v>
      </c>
      <c r="K5" s="53" t="s">
        <v>84</v>
      </c>
      <c r="L5" s="42"/>
    </row>
    <row r="6" spans="2:12" ht="30" customHeight="1" x14ac:dyDescent="0.25">
      <c r="B6" s="49" t="s">
        <v>4</v>
      </c>
      <c r="C6" s="54"/>
      <c r="D6" s="62" t="s">
        <v>51</v>
      </c>
      <c r="E6" s="62"/>
      <c r="F6" s="50"/>
      <c r="G6" s="55"/>
      <c r="H6" s="56"/>
      <c r="I6" s="56"/>
      <c r="J6" s="50" t="s">
        <v>48</v>
      </c>
      <c r="K6" s="50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1"/>
      <c r="K7" s="61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59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71" t="s">
        <v>91</v>
      </c>
      <c r="F9" s="57" t="s">
        <v>60</v>
      </c>
      <c r="G9" s="57">
        <v>4</v>
      </c>
      <c r="H9" s="98">
        <v>68.090400000000002</v>
      </c>
      <c r="I9" s="69">
        <v>272.36160000000001</v>
      </c>
      <c r="J9" s="68" t="s">
        <v>23</v>
      </c>
      <c r="K9" s="57"/>
    </row>
    <row r="10" spans="2:12" ht="30.75" customHeight="1" x14ac:dyDescent="0.25">
      <c r="B10" s="57">
        <v>2</v>
      </c>
      <c r="C10" s="58" t="s">
        <v>24</v>
      </c>
      <c r="D10" s="57" t="s">
        <v>85</v>
      </c>
      <c r="E10" s="71" t="s">
        <v>92</v>
      </c>
      <c r="F10" s="57" t="s">
        <v>60</v>
      </c>
      <c r="G10" s="57">
        <v>4</v>
      </c>
      <c r="H10" s="98">
        <v>66.150000000000006</v>
      </c>
      <c r="I10" s="69">
        <v>264.60000000000002</v>
      </c>
      <c r="J10" s="68" t="s">
        <v>23</v>
      </c>
      <c r="K10" s="57"/>
    </row>
    <row r="11" spans="2:12" ht="30.75" customHeight="1" x14ac:dyDescent="0.25">
      <c r="B11" s="57">
        <v>3</v>
      </c>
      <c r="C11" s="58" t="s">
        <v>24</v>
      </c>
      <c r="D11" s="57" t="s">
        <v>86</v>
      </c>
      <c r="E11" s="71" t="s">
        <v>93</v>
      </c>
      <c r="F11" s="57" t="s">
        <v>60</v>
      </c>
      <c r="G11" s="57">
        <v>4</v>
      </c>
      <c r="H11" s="98">
        <v>0.53055692307692315</v>
      </c>
      <c r="I11" s="69">
        <v>2.1222276923076926</v>
      </c>
      <c r="J11" s="68" t="s">
        <v>23</v>
      </c>
      <c r="K11" s="57"/>
    </row>
    <row r="12" spans="2:12" ht="30.75" customHeight="1" x14ac:dyDescent="0.25">
      <c r="B12" s="57">
        <v>4</v>
      </c>
      <c r="C12" s="58" t="s">
        <v>24</v>
      </c>
      <c r="D12" s="57" t="s">
        <v>87</v>
      </c>
      <c r="E12" s="71" t="s">
        <v>94</v>
      </c>
      <c r="F12" s="57" t="s">
        <v>60</v>
      </c>
      <c r="G12" s="57">
        <v>4</v>
      </c>
      <c r="H12" s="98">
        <v>2.8400399999999992</v>
      </c>
      <c r="I12" s="69">
        <v>11.360159999999997</v>
      </c>
      <c r="J12" s="68" t="s">
        <v>23</v>
      </c>
      <c r="K12" s="57"/>
    </row>
    <row r="13" spans="2:12" ht="30.75" customHeight="1" x14ac:dyDescent="0.25">
      <c r="B13" s="57">
        <v>5</v>
      </c>
      <c r="C13" s="58" t="s">
        <v>24</v>
      </c>
      <c r="D13" s="57" t="s">
        <v>88</v>
      </c>
      <c r="E13" s="71" t="s">
        <v>95</v>
      </c>
      <c r="F13" s="57" t="s">
        <v>60</v>
      </c>
      <c r="G13" s="57">
        <v>6</v>
      </c>
      <c r="H13" s="98">
        <v>1.6669799999999999</v>
      </c>
      <c r="I13" s="69">
        <v>10.00188</v>
      </c>
      <c r="J13" s="68" t="s">
        <v>23</v>
      </c>
      <c r="K13" s="57"/>
    </row>
    <row r="14" spans="2:12" ht="30.75" customHeight="1" x14ac:dyDescent="0.25">
      <c r="B14" s="57">
        <v>6</v>
      </c>
      <c r="C14" s="58" t="s">
        <v>24</v>
      </c>
      <c r="D14" s="57" t="s">
        <v>89</v>
      </c>
      <c r="E14" s="71" t="s">
        <v>96</v>
      </c>
      <c r="F14" s="57" t="s">
        <v>60</v>
      </c>
      <c r="G14" s="57">
        <v>6</v>
      </c>
      <c r="H14" s="98">
        <v>1.17306</v>
      </c>
      <c r="I14" s="69">
        <v>7.0383599999999999</v>
      </c>
      <c r="J14" s="68" t="s">
        <v>23</v>
      </c>
      <c r="K14" s="57"/>
    </row>
    <row r="15" spans="2:12" ht="30.75" customHeight="1" x14ac:dyDescent="0.25">
      <c r="B15" s="57">
        <v>7</v>
      </c>
      <c r="C15" s="58" t="s">
        <v>61</v>
      </c>
      <c r="D15" s="57" t="s">
        <v>90</v>
      </c>
      <c r="E15" s="71" t="s">
        <v>97</v>
      </c>
      <c r="F15" s="57"/>
      <c r="G15" s="57">
        <v>1</v>
      </c>
      <c r="H15" s="98">
        <v>8.8699999999999992</v>
      </c>
      <c r="I15" s="69">
        <v>8.8699999999999992</v>
      </c>
      <c r="J15" s="68" t="s">
        <v>23</v>
      </c>
      <c r="K15" s="57"/>
    </row>
    <row r="16" spans="2:12" ht="24" customHeight="1" x14ac:dyDescent="0.25">
      <c r="B16" s="22"/>
      <c r="C16" s="112" t="s">
        <v>56</v>
      </c>
      <c r="D16" s="113"/>
      <c r="E16" s="113"/>
      <c r="F16" s="113"/>
      <c r="G16" s="113"/>
      <c r="H16" s="114"/>
      <c r="I16" s="66">
        <f>SUM(I9:I15)</f>
        <v>576.35422769230775</v>
      </c>
      <c r="J16" s="68" t="s">
        <v>23</v>
      </c>
      <c r="K16" s="74"/>
    </row>
    <row r="17" spans="2:13" ht="24" customHeight="1" x14ac:dyDescent="0.25">
      <c r="B17" s="22"/>
      <c r="C17" s="116" t="s">
        <v>98</v>
      </c>
      <c r="D17" s="117"/>
      <c r="E17" s="117"/>
      <c r="F17" s="117"/>
      <c r="G17" s="117"/>
      <c r="H17" s="118"/>
      <c r="I17" s="67">
        <f>6*30000</f>
        <v>180000</v>
      </c>
      <c r="J17" s="63" t="s">
        <v>31</v>
      </c>
      <c r="K17" s="74"/>
    </row>
    <row r="18" spans="2:13" s="11" customFormat="1" ht="30" customHeight="1" x14ac:dyDescent="0.25">
      <c r="B18"/>
      <c r="C18" s="115" t="s">
        <v>52</v>
      </c>
      <c r="D18" s="115"/>
      <c r="E18" s="115"/>
      <c r="F18" s="115"/>
      <c r="G18" s="115"/>
      <c r="H18" s="115"/>
      <c r="I18" s="64">
        <f>I16</f>
        <v>576.35422769230775</v>
      </c>
      <c r="J18" s="63" t="s">
        <v>23</v>
      </c>
      <c r="K18" s="59"/>
      <c r="L18" s="1"/>
      <c r="M18" s="25"/>
    </row>
    <row r="19" spans="2:13" ht="24" customHeight="1" x14ac:dyDescent="0.25">
      <c r="B19" s="59"/>
      <c r="C19" s="115"/>
      <c r="D19" s="115"/>
      <c r="E19" s="115"/>
      <c r="F19" s="115"/>
      <c r="G19" s="115"/>
      <c r="H19" s="115"/>
      <c r="I19" s="65">
        <f>SUM(I17:I17)</f>
        <v>180000</v>
      </c>
      <c r="J19" s="63" t="s">
        <v>31</v>
      </c>
      <c r="K19" s="59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56"/>
      <c r="J20" s="56"/>
      <c r="K20" s="56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30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10" t="s">
        <v>17</v>
      </c>
      <c r="C24" s="110"/>
      <c r="D24" s="110"/>
      <c r="E24" s="70"/>
      <c r="F24" s="70"/>
      <c r="G24" s="55"/>
      <c r="H24" s="56"/>
      <c r="I24" s="56"/>
      <c r="J24" s="70" t="s">
        <v>18</v>
      </c>
      <c r="K24" s="73"/>
      <c r="L24" s="9"/>
    </row>
    <row r="25" spans="2:13" ht="30" customHeight="1" x14ac:dyDescent="0.3">
      <c r="B25" s="70"/>
      <c r="C25" s="70"/>
      <c r="D25" s="70"/>
      <c r="E25" s="70"/>
      <c r="F25" s="70"/>
      <c r="G25" s="55"/>
      <c r="H25" s="56"/>
      <c r="I25" s="56"/>
      <c r="J25" s="60"/>
      <c r="K25" s="60"/>
      <c r="L25" s="9"/>
    </row>
    <row r="26" spans="2:13" ht="17.25" x14ac:dyDescent="0.3">
      <c r="B26" s="70"/>
      <c r="C26" s="70"/>
      <c r="D26" s="70"/>
      <c r="E26" s="70"/>
      <c r="F26" s="70"/>
      <c r="G26" s="55"/>
      <c r="H26" s="56"/>
      <c r="I26" s="56"/>
      <c r="J26" s="60"/>
      <c r="K26" s="60"/>
    </row>
    <row r="27" spans="2:13" ht="17.25" x14ac:dyDescent="0.3">
      <c r="B27" s="70"/>
      <c r="C27" s="70"/>
      <c r="D27" s="70"/>
      <c r="E27" s="70"/>
      <c r="F27" s="70"/>
      <c r="G27" s="55"/>
      <c r="H27" s="56"/>
      <c r="I27" s="56"/>
      <c r="J27" s="60"/>
      <c r="K27" s="60"/>
    </row>
    <row r="28" spans="2:13" x14ac:dyDescent="0.25">
      <c r="B28" s="110" t="s">
        <v>19</v>
      </c>
      <c r="C28" s="110"/>
      <c r="D28" s="110"/>
      <c r="E28" s="70"/>
      <c r="F28" s="70"/>
      <c r="G28" s="55"/>
      <c r="H28" s="56"/>
      <c r="I28" s="56"/>
      <c r="J28" s="70" t="s">
        <v>20</v>
      </c>
      <c r="K28" s="73"/>
    </row>
    <row r="29" spans="2:13" x14ac:dyDescent="0.25">
      <c r="B29" s="110" t="s">
        <v>21</v>
      </c>
      <c r="C29" s="110"/>
      <c r="D29" s="110"/>
      <c r="E29" s="70"/>
      <c r="F29" s="70"/>
      <c r="G29" s="55"/>
      <c r="H29" s="56"/>
      <c r="J29" s="70" t="s">
        <v>21</v>
      </c>
      <c r="K29" s="73"/>
    </row>
  </sheetData>
  <mergeCells count="8">
    <mergeCell ref="B28:D28"/>
    <mergeCell ref="B29:D29"/>
    <mergeCell ref="B1:K1"/>
    <mergeCell ref="J4:K4"/>
    <mergeCell ref="C16:H16"/>
    <mergeCell ref="C18:H19"/>
    <mergeCell ref="B24:D24"/>
    <mergeCell ref="C17:H17"/>
  </mergeCells>
  <pageMargins left="0.7" right="0.21" top="0.55000000000000004" bottom="0.75" header="0.3" footer="0.3"/>
  <pageSetup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topLeftCell="A4" zoomScaleNormal="100" workbookViewId="0">
      <selection activeCell="I19" sqref="I19"/>
    </sheetView>
  </sheetViews>
  <sheetFormatPr defaultRowHeight="15" x14ac:dyDescent="0.25"/>
  <cols>
    <col min="1" max="1" width="4" style="94" customWidth="1"/>
    <col min="2" max="2" width="21.140625" customWidth="1"/>
    <col min="3" max="3" width="22.140625" bestFit="1" customWidth="1"/>
    <col min="4" max="4" width="14.5703125" style="95" customWidth="1"/>
    <col min="5" max="5" width="9.140625" style="95" customWidth="1"/>
    <col min="6" max="7" width="9.140625" style="95" hidden="1" customWidth="1"/>
    <col min="8" max="8" width="13.85546875" style="95" customWidth="1"/>
    <col min="9" max="11" width="12.28515625" style="95" customWidth="1"/>
    <col min="12" max="12" width="41.5703125" customWidth="1"/>
  </cols>
  <sheetData>
    <row r="1" spans="1:15" ht="17.25" customHeight="1" x14ac:dyDescent="0.25">
      <c r="A1" s="75" t="s">
        <v>63</v>
      </c>
      <c r="B1" s="76"/>
      <c r="C1" s="77" t="s">
        <v>99</v>
      </c>
      <c r="D1" s="78"/>
      <c r="E1" s="119"/>
      <c r="F1" s="119"/>
      <c r="G1" s="119"/>
      <c r="H1" s="119"/>
      <c r="I1" s="119"/>
      <c r="J1" s="119"/>
      <c r="K1" s="119"/>
      <c r="L1" s="119"/>
    </row>
    <row r="2" spans="1:15" ht="15.75" customHeight="1" x14ac:dyDescent="0.25">
      <c r="A2" s="75" t="s">
        <v>64</v>
      </c>
      <c r="B2" s="76"/>
      <c r="C2" s="79" t="s">
        <v>100</v>
      </c>
      <c r="D2" s="78"/>
      <c r="E2" s="119"/>
      <c r="F2" s="119"/>
      <c r="G2" s="119"/>
      <c r="H2" s="119"/>
      <c r="I2" s="119"/>
      <c r="J2" s="119"/>
      <c r="K2" s="119"/>
      <c r="L2" s="120"/>
    </row>
    <row r="3" spans="1:15" ht="15.75" customHeight="1" x14ac:dyDescent="0.25">
      <c r="A3" s="75" t="s">
        <v>65</v>
      </c>
      <c r="B3" s="96"/>
      <c r="C3" s="79" t="s">
        <v>60</v>
      </c>
      <c r="D3" s="78"/>
      <c r="E3" s="96"/>
      <c r="F3" s="96"/>
      <c r="G3" s="96"/>
      <c r="H3" s="96"/>
      <c r="I3" s="96"/>
      <c r="J3" s="96"/>
      <c r="K3" s="96"/>
    </row>
    <row r="4" spans="1:15" ht="15.75" customHeight="1" x14ac:dyDescent="0.25">
      <c r="A4" s="75" t="s">
        <v>66</v>
      </c>
      <c r="B4" s="96"/>
      <c r="C4" s="79" t="s">
        <v>67</v>
      </c>
      <c r="D4" s="78"/>
      <c r="E4" s="80"/>
      <c r="F4" s="80"/>
      <c r="G4" s="80"/>
      <c r="H4" s="80"/>
      <c r="I4" s="80"/>
      <c r="J4" s="80"/>
      <c r="K4" s="80"/>
    </row>
    <row r="5" spans="1:15" ht="15.75" x14ac:dyDescent="0.25">
      <c r="A5" s="75" t="s">
        <v>68</v>
      </c>
      <c r="B5" s="77"/>
      <c r="C5" s="77" t="s">
        <v>69</v>
      </c>
      <c r="D5" s="81"/>
      <c r="E5" s="80"/>
      <c r="F5" s="80"/>
      <c r="G5" s="80"/>
      <c r="H5" s="80"/>
      <c r="I5" s="80"/>
      <c r="J5" s="80"/>
      <c r="K5" s="80"/>
      <c r="O5" t="s">
        <v>70</v>
      </c>
    </row>
    <row r="6" spans="1:15" ht="15.75" x14ac:dyDescent="0.25">
      <c r="A6" s="75" t="s">
        <v>71</v>
      </c>
      <c r="B6" s="77"/>
      <c r="C6" s="77" t="s">
        <v>101</v>
      </c>
      <c r="D6" s="81"/>
      <c r="E6" s="80"/>
      <c r="F6" s="80"/>
      <c r="G6" s="80"/>
      <c r="H6" s="80"/>
      <c r="I6" s="80"/>
      <c r="J6" s="80"/>
      <c r="K6" s="80"/>
    </row>
    <row r="7" spans="1:15" ht="15.75" x14ac:dyDescent="0.25">
      <c r="A7" s="75" t="s">
        <v>72</v>
      </c>
      <c r="B7" s="77"/>
      <c r="C7" s="77" t="s">
        <v>102</v>
      </c>
      <c r="D7" s="81"/>
      <c r="E7" s="80"/>
      <c r="F7" s="80"/>
      <c r="G7" s="80"/>
      <c r="H7" s="80"/>
      <c r="I7" s="80"/>
      <c r="J7" s="80"/>
      <c r="K7" s="80"/>
    </row>
    <row r="8" spans="1:15" ht="15.75" x14ac:dyDescent="0.25">
      <c r="A8" s="75" t="s">
        <v>73</v>
      </c>
      <c r="B8" s="77"/>
      <c r="C8" s="79" t="s">
        <v>60</v>
      </c>
      <c r="D8" s="81"/>
      <c r="E8" s="80"/>
      <c r="F8" s="80"/>
      <c r="G8" s="80"/>
      <c r="H8" s="80"/>
      <c r="I8" s="80"/>
      <c r="J8" s="80"/>
      <c r="K8" s="80"/>
    </row>
    <row r="9" spans="1:15" ht="15.75" x14ac:dyDescent="0.25">
      <c r="A9" s="75" t="s">
        <v>74</v>
      </c>
      <c r="B9" s="77"/>
      <c r="C9" s="79" t="s">
        <v>60</v>
      </c>
      <c r="D9" s="81"/>
      <c r="E9" s="80"/>
      <c r="F9" s="80"/>
      <c r="G9" s="80"/>
      <c r="H9" s="80"/>
      <c r="I9" s="80"/>
      <c r="J9" s="80"/>
      <c r="K9" s="80"/>
    </row>
    <row r="10" spans="1:15" ht="15.75" x14ac:dyDescent="0.25">
      <c r="A10" s="96"/>
      <c r="B10" s="77"/>
      <c r="C10" s="77"/>
      <c r="D10" s="81"/>
      <c r="E10" s="81"/>
      <c r="F10" s="81"/>
      <c r="G10" s="81"/>
      <c r="H10" s="81"/>
      <c r="I10" s="81"/>
      <c r="J10" s="81"/>
      <c r="K10" s="81"/>
      <c r="M10" s="82"/>
      <c r="N10" s="82"/>
    </row>
    <row r="11" spans="1:15" ht="26.25" customHeight="1" x14ac:dyDescent="0.25">
      <c r="A11" s="97" t="s">
        <v>75</v>
      </c>
      <c r="B11" s="83" t="s">
        <v>7</v>
      </c>
      <c r="C11" s="84" t="s">
        <v>76</v>
      </c>
      <c r="D11" s="84" t="s">
        <v>59</v>
      </c>
      <c r="E11" s="72" t="s">
        <v>9</v>
      </c>
      <c r="F11" s="85"/>
      <c r="G11" s="85"/>
      <c r="H11" s="85" t="s">
        <v>53</v>
      </c>
      <c r="I11" s="85" t="s">
        <v>11</v>
      </c>
      <c r="J11" s="85" t="s">
        <v>77</v>
      </c>
      <c r="K11" s="85" t="s">
        <v>103</v>
      </c>
      <c r="L11" s="86" t="s">
        <v>13</v>
      </c>
      <c r="M11" s="87"/>
      <c r="N11" s="82"/>
    </row>
    <row r="12" spans="1:15" ht="26.25" customHeight="1" x14ac:dyDescent="0.25">
      <c r="A12" s="72">
        <v>1</v>
      </c>
      <c r="B12" s="83" t="s">
        <v>25</v>
      </c>
      <c r="C12" s="88" t="s">
        <v>91</v>
      </c>
      <c r="D12" s="88" t="s">
        <v>60</v>
      </c>
      <c r="E12" s="72">
        <v>4</v>
      </c>
      <c r="F12" s="72">
        <v>146</v>
      </c>
      <c r="G12" s="72"/>
      <c r="H12" s="89">
        <v>68.090400000000002</v>
      </c>
      <c r="I12" s="89">
        <f>H12*E12</f>
        <v>272.36160000000001</v>
      </c>
      <c r="J12" s="72" t="s">
        <v>24</v>
      </c>
      <c r="K12" s="72" t="s">
        <v>104</v>
      </c>
      <c r="L12" s="90"/>
      <c r="M12" s="87"/>
      <c r="N12" s="82"/>
    </row>
    <row r="13" spans="1:15" ht="26.25" customHeight="1" x14ac:dyDescent="0.25">
      <c r="A13" s="72">
        <v>2</v>
      </c>
      <c r="B13" s="83" t="s">
        <v>85</v>
      </c>
      <c r="C13" s="88" t="s">
        <v>92</v>
      </c>
      <c r="D13" s="88" t="s">
        <v>60</v>
      </c>
      <c r="E13" s="72">
        <v>4</v>
      </c>
      <c r="F13" s="72">
        <v>150</v>
      </c>
      <c r="G13" s="72"/>
      <c r="H13" s="89">
        <v>66.150000000000006</v>
      </c>
      <c r="I13" s="89">
        <f t="shared" ref="I13:I18" si="0">H13*E13</f>
        <v>264.60000000000002</v>
      </c>
      <c r="J13" s="72" t="s">
        <v>24</v>
      </c>
      <c r="K13" s="72" t="s">
        <v>104</v>
      </c>
      <c r="L13" s="90"/>
      <c r="M13" s="87"/>
      <c r="N13" s="82"/>
    </row>
    <row r="14" spans="1:15" ht="26.25" customHeight="1" x14ac:dyDescent="0.25">
      <c r="A14" s="72">
        <v>3</v>
      </c>
      <c r="B14" s="83" t="s">
        <v>86</v>
      </c>
      <c r="C14" s="88" t="s">
        <v>93</v>
      </c>
      <c r="D14" s="88" t="s">
        <v>60</v>
      </c>
      <c r="E14" s="72">
        <v>4</v>
      </c>
      <c r="F14" s="72">
        <v>536</v>
      </c>
      <c r="G14" s="72"/>
      <c r="H14" s="89">
        <v>0.53055692307692315</v>
      </c>
      <c r="I14" s="89">
        <f t="shared" si="0"/>
        <v>2.1222276923076926</v>
      </c>
      <c r="J14" s="72" t="s">
        <v>24</v>
      </c>
      <c r="K14" s="72" t="s">
        <v>104</v>
      </c>
      <c r="L14" s="90"/>
      <c r="M14" s="87"/>
      <c r="N14" s="82"/>
    </row>
    <row r="15" spans="1:15" ht="26.25" customHeight="1" x14ac:dyDescent="0.25">
      <c r="A15" s="72">
        <v>4</v>
      </c>
      <c r="B15" s="83" t="s">
        <v>87</v>
      </c>
      <c r="C15" s="88" t="s">
        <v>94</v>
      </c>
      <c r="D15" s="88" t="s">
        <v>60</v>
      </c>
      <c r="E15" s="72">
        <v>4</v>
      </c>
      <c r="F15" s="72">
        <v>18</v>
      </c>
      <c r="G15" s="72"/>
      <c r="H15" s="89">
        <v>2.8400399999999992</v>
      </c>
      <c r="I15" s="89">
        <f t="shared" si="0"/>
        <v>11.360159999999997</v>
      </c>
      <c r="J15" s="72" t="s">
        <v>24</v>
      </c>
      <c r="K15" s="72" t="s">
        <v>104</v>
      </c>
      <c r="L15" s="90"/>
      <c r="M15" s="87"/>
      <c r="N15" s="82"/>
    </row>
    <row r="16" spans="1:15" ht="26.25" customHeight="1" x14ac:dyDescent="0.25">
      <c r="A16" s="72">
        <v>5</v>
      </c>
      <c r="B16" s="83" t="s">
        <v>88</v>
      </c>
      <c r="C16" s="88" t="s">
        <v>95</v>
      </c>
      <c r="D16" s="88" t="s">
        <v>60</v>
      </c>
      <c r="E16" s="72">
        <v>6</v>
      </c>
      <c r="F16" s="72">
        <v>540</v>
      </c>
      <c r="G16" s="72"/>
      <c r="H16" s="89">
        <v>1.6669799999999999</v>
      </c>
      <c r="I16" s="89">
        <f t="shared" si="0"/>
        <v>10.00188</v>
      </c>
      <c r="J16" s="72" t="s">
        <v>24</v>
      </c>
      <c r="K16" s="72" t="s">
        <v>104</v>
      </c>
      <c r="L16" s="90"/>
      <c r="M16" s="87"/>
      <c r="N16" s="82"/>
    </row>
    <row r="17" spans="1:14" ht="26.25" customHeight="1" x14ac:dyDescent="0.25">
      <c r="A17" s="72">
        <v>6</v>
      </c>
      <c r="B17" s="99" t="s">
        <v>89</v>
      </c>
      <c r="C17" s="90" t="s">
        <v>96</v>
      </c>
      <c r="D17" s="90" t="s">
        <v>60</v>
      </c>
      <c r="E17" s="72">
        <v>6</v>
      </c>
      <c r="F17" s="72">
        <v>468</v>
      </c>
      <c r="G17" s="72"/>
      <c r="H17" s="89">
        <v>1.17306</v>
      </c>
      <c r="I17" s="89">
        <f t="shared" si="0"/>
        <v>7.0383599999999999</v>
      </c>
      <c r="J17" s="72" t="s">
        <v>24</v>
      </c>
      <c r="K17" s="72" t="s">
        <v>104</v>
      </c>
      <c r="L17" s="90"/>
      <c r="M17" s="87"/>
      <c r="N17" s="82"/>
    </row>
    <row r="18" spans="1:14" ht="26.25" customHeight="1" x14ac:dyDescent="0.25">
      <c r="A18" s="72">
        <v>7</v>
      </c>
      <c r="B18" s="99" t="s">
        <v>90</v>
      </c>
      <c r="C18" s="90" t="s">
        <v>97</v>
      </c>
      <c r="D18" s="90"/>
      <c r="E18" s="72">
        <v>1</v>
      </c>
      <c r="F18" s="72"/>
      <c r="G18" s="72"/>
      <c r="H18" s="89">
        <v>8.8699999999999992</v>
      </c>
      <c r="I18" s="89">
        <f t="shared" si="0"/>
        <v>8.8699999999999992</v>
      </c>
      <c r="J18" s="72" t="s">
        <v>61</v>
      </c>
      <c r="K18" s="72" t="s">
        <v>61</v>
      </c>
      <c r="L18" s="90"/>
      <c r="M18" s="87"/>
      <c r="N18" s="82"/>
    </row>
    <row r="19" spans="1:14" s="82" customFormat="1" ht="26.25" customHeight="1" x14ac:dyDescent="0.25">
      <c r="A19" s="91"/>
      <c r="B19" s="92"/>
      <c r="C19" s="93"/>
      <c r="D19" s="93"/>
      <c r="E19" s="91"/>
      <c r="F19" s="91"/>
      <c r="G19" s="91"/>
      <c r="H19" s="89" t="s">
        <v>78</v>
      </c>
      <c r="I19" s="89">
        <f>SUM(I12:I18)</f>
        <v>576.35422769230775</v>
      </c>
      <c r="J19" s="91"/>
      <c r="K19" s="91"/>
      <c r="L19" s="93"/>
      <c r="M19" s="87"/>
    </row>
    <row r="20" spans="1:14" ht="27" customHeight="1" x14ac:dyDescent="0.25">
      <c r="A20" s="121" t="s">
        <v>79</v>
      </c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</row>
    <row r="21" spans="1:14" ht="27.75" customHeight="1" x14ac:dyDescent="0.25">
      <c r="A21" s="121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</row>
  </sheetData>
  <mergeCells count="3">
    <mergeCell ref="E1:L1"/>
    <mergeCell ref="E2:L2"/>
    <mergeCell ref="A20:L21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0157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2024-01-13T02:26:06Z</dcterms:modified>
</cp:coreProperties>
</file>