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oh Moh\3.Reman Job (200,300) Update\003.CUSTOMER CONFIRMATION ORDER\10.2023\7.Jul'23\"/>
    </mc:Choice>
  </mc:AlternateContent>
  <bookViews>
    <workbookView xWindow="0" yWindow="0" windowWidth="20490" windowHeight="7155" tabRatio="601" firstSheet="1" activeTab="1"/>
  </bookViews>
  <sheets>
    <sheet name="Air KBZ" sheetId="9" state="hidden" r:id="rId1"/>
    <sheet name="CCO (2)" sheetId="75" r:id="rId2"/>
    <sheet name="CCO" sheetId="74" r:id="rId3"/>
    <sheet name="Part Lists" sheetId="63" state="hidden" r:id="rId4"/>
    <sheet name="Customer Supply" sheetId="22" state="hidden" r:id="rId5"/>
  </sheets>
  <definedNames>
    <definedName name="_xlnm._FilterDatabase" localSheetId="2" hidden="1">CCO!$B$16:$M$107</definedName>
    <definedName name="_xlnm._FilterDatabase" localSheetId="1" hidden="1">'CCO (2)'!$B$16:$M$108</definedName>
    <definedName name="_xlnm.Print_Area" localSheetId="2">CCO!$B$1:$M$116</definedName>
    <definedName name="_xlnm.Print_Area" localSheetId="1">'CCO (2)'!$B$1:$M$117</definedName>
    <definedName name="_xlnm.Print_Area" localSheetId="3">'Part Lists'!$B$1:$N$64</definedName>
    <definedName name="_xlnm.Print_Titles" localSheetId="2">CCO!$16:$16</definedName>
    <definedName name="_xlnm.Print_Titles" localSheetId="1">'CCO (2)'!$16:$16</definedName>
  </definedNames>
  <calcPr calcId="152511"/>
</workbook>
</file>

<file path=xl/calcChain.xml><?xml version="1.0" encoding="utf-8"?>
<calcChain xmlns="http://schemas.openxmlformats.org/spreadsheetml/2006/main">
  <c r="J94" i="75" l="1"/>
  <c r="J91" i="75"/>
  <c r="J90" i="75"/>
  <c r="J89" i="75"/>
  <c r="J88" i="75"/>
  <c r="J87" i="75"/>
  <c r="J86" i="75"/>
  <c r="J85" i="75"/>
  <c r="J84" i="75"/>
  <c r="J83" i="75"/>
  <c r="J82" i="75"/>
  <c r="J81" i="75"/>
  <c r="J80" i="75"/>
  <c r="J79" i="75"/>
  <c r="J78" i="75"/>
  <c r="J77" i="75"/>
  <c r="J76" i="75"/>
  <c r="J75" i="75"/>
  <c r="J74" i="75"/>
  <c r="J73" i="75"/>
  <c r="J72" i="75"/>
  <c r="J71" i="75"/>
  <c r="J70" i="75"/>
  <c r="J69" i="75"/>
  <c r="J68" i="75"/>
  <c r="J67" i="75"/>
  <c r="J66" i="75"/>
  <c r="J65" i="75"/>
  <c r="J64" i="75"/>
  <c r="J63" i="75"/>
  <c r="J62" i="75"/>
  <c r="J61" i="75"/>
  <c r="J60" i="75"/>
  <c r="J59" i="75"/>
  <c r="J58" i="75"/>
  <c r="J57" i="75"/>
  <c r="J56" i="75"/>
  <c r="J55" i="75"/>
  <c r="J54" i="75"/>
  <c r="J53" i="75"/>
  <c r="J52" i="75"/>
  <c r="J51" i="75"/>
  <c r="J50" i="75"/>
  <c r="J49" i="75"/>
  <c r="J48" i="75"/>
  <c r="J47" i="75"/>
  <c r="J46" i="75"/>
  <c r="J45" i="75"/>
  <c r="J44" i="75"/>
  <c r="J43" i="75"/>
  <c r="J42" i="75"/>
  <c r="J41" i="75"/>
  <c r="J40" i="75"/>
  <c r="J39" i="75"/>
  <c r="J38" i="75"/>
  <c r="J37" i="75"/>
  <c r="J36" i="75"/>
  <c r="J35" i="75"/>
  <c r="J34" i="75"/>
  <c r="J33" i="75"/>
  <c r="J32" i="75"/>
  <c r="J31" i="75"/>
  <c r="J30" i="75"/>
  <c r="J29" i="75"/>
  <c r="J28" i="75"/>
  <c r="J27" i="75"/>
  <c r="J26" i="75"/>
  <c r="J25" i="75"/>
  <c r="J24" i="75"/>
  <c r="J23" i="75"/>
  <c r="J22" i="75"/>
  <c r="J21" i="75"/>
  <c r="J20" i="75"/>
  <c r="J19" i="75"/>
  <c r="J18" i="75"/>
  <c r="J17" i="75"/>
  <c r="J92" i="75" s="1"/>
  <c r="J101" i="75" s="1"/>
  <c r="L101" i="75" s="1"/>
  <c r="L100" i="74" l="1"/>
  <c r="J100" i="74" l="1"/>
  <c r="J92" i="74"/>
  <c r="J93" i="74"/>
  <c r="J18" i="74"/>
  <c r="J19" i="74"/>
  <c r="J20" i="74"/>
  <c r="J21" i="74"/>
  <c r="J22" i="74"/>
  <c r="J23" i="74"/>
  <c r="J24" i="74"/>
  <c r="J25" i="74"/>
  <c r="J26" i="74"/>
  <c r="J27" i="74"/>
  <c r="J28" i="74"/>
  <c r="J29" i="74"/>
  <c r="J30" i="74"/>
  <c r="J31" i="74"/>
  <c r="J32" i="74"/>
  <c r="J33" i="74"/>
  <c r="J34" i="74"/>
  <c r="J35" i="74"/>
  <c r="J36" i="74"/>
  <c r="J37" i="74"/>
  <c r="J38" i="74"/>
  <c r="J39" i="74"/>
  <c r="J40" i="74"/>
  <c r="J41" i="74"/>
  <c r="J42" i="74"/>
  <c r="J43" i="74"/>
  <c r="J44" i="74"/>
  <c r="J45" i="74"/>
  <c r="J46" i="74"/>
  <c r="J47" i="74"/>
  <c r="J48" i="74"/>
  <c r="J49" i="74"/>
  <c r="J50" i="74"/>
  <c r="J51" i="74"/>
  <c r="J52" i="74"/>
  <c r="J53" i="74"/>
  <c r="J54" i="74"/>
  <c r="J55" i="74"/>
  <c r="J56" i="74"/>
  <c r="J57" i="74"/>
  <c r="J58" i="74"/>
  <c r="J59" i="74"/>
  <c r="J60" i="74"/>
  <c r="J61" i="74"/>
  <c r="J62" i="74"/>
  <c r="J63" i="74"/>
  <c r="J64" i="74"/>
  <c r="J65" i="74"/>
  <c r="J66" i="74"/>
  <c r="J67" i="74"/>
  <c r="J68" i="74"/>
  <c r="J69" i="74"/>
  <c r="J70" i="74"/>
  <c r="J71" i="74"/>
  <c r="J72" i="74"/>
  <c r="J73" i="74"/>
  <c r="J74" i="74"/>
  <c r="J75" i="74"/>
  <c r="J76" i="74"/>
  <c r="J77" i="74"/>
  <c r="J78" i="74"/>
  <c r="J79" i="74"/>
  <c r="J80" i="74"/>
  <c r="J81" i="74"/>
  <c r="J82" i="74"/>
  <c r="J83" i="74"/>
  <c r="J84" i="74"/>
  <c r="J85" i="74"/>
  <c r="J86" i="74"/>
  <c r="J87" i="74"/>
  <c r="J88" i="74"/>
  <c r="J89" i="74"/>
  <c r="J90" i="74"/>
  <c r="J91" i="74"/>
  <c r="J17" i="74"/>
  <c r="J15" i="63" l="1"/>
  <c r="J16" i="63"/>
  <c r="J17" i="63"/>
  <c r="J18" i="63"/>
  <c r="J19" i="63"/>
  <c r="J20" i="63"/>
  <c r="J21" i="63"/>
  <c r="J22" i="63"/>
  <c r="J23" i="63"/>
  <c r="J24" i="63"/>
  <c r="J25" i="63"/>
  <c r="J26" i="63"/>
  <c r="J27" i="63"/>
  <c r="J28" i="63"/>
  <c r="J29" i="63"/>
  <c r="J30" i="63"/>
  <c r="J31" i="63"/>
  <c r="J32" i="63"/>
  <c r="J33" i="63"/>
  <c r="J34" i="63"/>
  <c r="J35" i="63"/>
  <c r="J36" i="63"/>
  <c r="J37" i="63"/>
  <c r="J38" i="63"/>
  <c r="J39" i="63"/>
  <c r="J40" i="63"/>
  <c r="J14" i="63"/>
  <c r="J41" i="63"/>
  <c r="J45" i="63"/>
  <c r="H3" i="22"/>
</calcChain>
</file>

<file path=xl/sharedStrings.xml><?xml version="1.0" encoding="utf-8"?>
<sst xmlns="http://schemas.openxmlformats.org/spreadsheetml/2006/main" count="1301" uniqueCount="228">
  <si>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</si>
  <si>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</si>
  <si>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</si>
  <si>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</si>
  <si>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</si>
  <si>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</si>
  <si>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</si>
  <si>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</si>
  <si>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</si>
  <si>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</si>
  <si>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</si>
  <si>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</si>
  <si>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</si>
  <si>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</si>
  <si>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</si>
  <si>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</si>
  <si>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</si>
  <si>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</si>
  <si>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</si>
  <si>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</si>
  <si>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</si>
  <si>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</si>
  <si>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</si>
  <si>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</si>
  <si>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</si>
  <si>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</si>
  <si>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</si>
  <si>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</si>
  <si>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</si>
  <si>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</si>
  <si>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</si>
  <si>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</si>
  <si>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</si>
  <si>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</si>
  <si>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</si>
  <si>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</si>
  <si>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</si>
  <si>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</si>
  <si>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</si>
  <si>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</si>
  <si>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</si>
  <si>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</si>
  <si>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</si>
  <si>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</si>
  <si>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</si>
  <si>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</si>
  <si>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</si>
  <si>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</si>
  <si>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</si>
  <si>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</si>
  <si>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</si>
  <si>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</si>
  <si>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</si>
  <si>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</si>
  <si>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</si>
  <si>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</si>
  <si>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</si>
  <si>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</si>
  <si>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</si>
  <si>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</si>
  <si>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</si>
  <si>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</si>
  <si>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</si>
  <si>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</si>
  <si>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</si>
  <si>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</si>
  <si>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</si>
  <si>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</si>
  <si>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</si>
  <si>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</si>
  <si>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</si>
  <si>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</si>
  <si>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</si>
  <si>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</si>
  <si>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</si>
  <si>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</si>
  <si>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</si>
  <si>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</si>
  <si>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</si>
  <si>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</si>
  <si>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</si>
  <si>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</si>
  <si>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</si>
  <si>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</si>
  <si>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</si>
  <si>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</si>
  <si>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</si>
  <si>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</si>
  <si>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</si>
  <si>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</si>
  <si>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</si>
  <si>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</si>
  <si>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</si>
  <si>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</si>
  <si>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</si>
  <si>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</si>
  <si>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</si>
  <si>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</si>
  <si>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</si>
  <si>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</si>
  <si>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</si>
  <si>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</si>
  <si>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</si>
  <si>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</si>
  <si>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</si>
  <si>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</si>
  <si>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</si>
  <si>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</si>
  <si>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</si>
  <si>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</si>
  <si>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</si>
  <si>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</si>
  <si>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</si>
  <si>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</si>
  <si>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 xml:space="preserve">Note: </t>
  </si>
  <si>
    <t>Remark</t>
  </si>
  <si>
    <t xml:space="preserve">     Prepared By</t>
  </si>
  <si>
    <t>Acknowledged By</t>
  </si>
  <si>
    <t>Department Head</t>
  </si>
  <si>
    <t>02-BRM-SMK-FRM-002-03</t>
  </si>
  <si>
    <t>MMK</t>
  </si>
  <si>
    <t xml:space="preserve">                              : 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</si>
  <si>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</si>
  <si>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Turbocharger</t>
  </si>
  <si>
    <t>Thermostat</t>
  </si>
  <si>
    <t>Exhaust Valve</t>
  </si>
  <si>
    <t>Total S'part Charges</t>
  </si>
  <si>
    <t xml:space="preserve">Price Valid            : </t>
  </si>
  <si>
    <t>We are agreed for below quotation for (Engine overhaul)as below information:</t>
  </si>
  <si>
    <t>: Engine overhaul</t>
  </si>
  <si>
    <t>: MMK</t>
  </si>
  <si>
    <t>-</t>
  </si>
  <si>
    <t>Block Plug</t>
  </si>
  <si>
    <t>Fuel Filter</t>
  </si>
  <si>
    <t>Coolant Sensor</t>
  </si>
  <si>
    <t>Oil Pressure Sensor</t>
  </si>
  <si>
    <t>: Shwe Nant Thar</t>
  </si>
  <si>
    <t>: Ko Ye Hein Zaw</t>
  </si>
  <si>
    <t>: 09-755071811</t>
  </si>
  <si>
    <t>: Matador</t>
  </si>
  <si>
    <t>: MY63JS/ 201908170</t>
  </si>
  <si>
    <t>: YD4EZLD/ Y90802456</t>
  </si>
  <si>
    <t>: RMN/CCO/2023/7/0010</t>
  </si>
  <si>
    <t>: RMN/QUO/2023/06/0015</t>
  </si>
  <si>
    <t>: 200-2023050034</t>
  </si>
  <si>
    <t>Fan</t>
  </si>
  <si>
    <t>China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</si>
  <si>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</si>
  <si>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</si>
  <si>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</si>
  <si>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</si>
  <si>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</si>
  <si>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</si>
  <si>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</si>
  <si>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</si>
  <si>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</si>
  <si>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</si>
  <si>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</si>
  <si>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</si>
  <si>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</si>
  <si>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</si>
  <si>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</si>
  <si>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</si>
  <si>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</si>
  <si>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Thrust Washer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</si>
  <si>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</si>
  <si>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</si>
  <si>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</si>
  <si>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</si>
  <si>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</si>
  <si>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</si>
  <si>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</si>
  <si>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</si>
  <si>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</si>
  <si>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r>
      <t>Timming plate gasket</t>
    </r>
    <r>
      <rPr>
        <sz val="11"/>
        <color theme="1"/>
        <rFont val="宋体"/>
        <charset val="134"/>
      </rPr>
      <t>（</t>
    </r>
    <r>
      <rPr>
        <sz val="11"/>
        <color rgb="FFFF0000"/>
        <rFont val="Times New Roman"/>
        <family val="1"/>
      </rPr>
      <t>Timing gear case gasket</t>
    </r>
    <r>
      <rPr>
        <sz val="11"/>
        <color theme="1"/>
        <rFont val="宋体"/>
        <charset val="134"/>
      </rPr>
      <t>）</t>
    </r>
  </si>
  <si>
    <t>Head Gasket</t>
  </si>
  <si>
    <t>Valve guide seal</t>
  </si>
  <si>
    <t>Valve Cover Seal</t>
  </si>
  <si>
    <t>Head Bolt</t>
  </si>
  <si>
    <t>Valve Cover  Isolate noise</t>
  </si>
  <si>
    <t xml:space="preserve">Sealing washer 10 </t>
  </si>
  <si>
    <t>Piston Set（Piston rings）</t>
  </si>
  <si>
    <t>Piston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</si>
  <si>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</si>
  <si>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</si>
  <si>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</si>
  <si>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</si>
  <si>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</si>
  <si>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</si>
  <si>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</si>
  <si>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</si>
  <si>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</si>
  <si>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</si>
  <si>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</si>
  <si>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</si>
  <si>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</si>
  <si>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</si>
  <si>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>Fuel Pipe</t>
  </si>
  <si>
    <t xml:space="preserve">Lines form injection pump to filter </t>
  </si>
  <si>
    <t>Fuel pipe form filter to injection pump</t>
  </si>
  <si>
    <t>Fuel pump gasket</t>
  </si>
  <si>
    <t>Belt</t>
  </si>
  <si>
    <t>Air Filter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</si>
  <si>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</si>
  <si>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</si>
  <si>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</si>
  <si>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</si>
  <si>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</si>
  <si>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</si>
  <si>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</si>
  <si>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Rubber hose</t>
  </si>
  <si>
    <t>Regulator</t>
  </si>
  <si>
    <t>Timing Plate Gasket</t>
  </si>
  <si>
    <t>Strainer Gasket below</t>
  </si>
  <si>
    <t xml:space="preserve">No Stock in China </t>
  </si>
  <si>
    <t>UMG STOCK</t>
  </si>
  <si>
    <t>3-4 Weeks</t>
  </si>
  <si>
    <t>Service charges for engine overhaul</t>
  </si>
  <si>
    <t>Service charges for Water Pump repair</t>
  </si>
  <si>
    <t>Service charges for Radiator &amp; CAC repair</t>
  </si>
  <si>
    <t>Service charges for Exhaust Manifold Pipe repair</t>
  </si>
  <si>
    <t>Service charges for Head Leakage</t>
  </si>
  <si>
    <t>Service chargse for Crankshaft repair</t>
  </si>
  <si>
    <t>Discount for service charges</t>
  </si>
  <si>
    <t>: 4-Jul-2023</t>
  </si>
  <si>
    <t xml:space="preserve">Border Charges </t>
  </si>
  <si>
    <t xml:space="preserve">                              : 1.5 to 2 Mohths by Border after production time</t>
  </si>
  <si>
    <t>: 15-Aug-2023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</si>
</sst>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libri"/>
      <family val="2"/>
      <scheme val="minor"/>
    </font>
    <font>
      <sz val="11"/>
      <color theme="1"/>
      <name val="宋体"/>
      <charset val="134"/>
    </font>
    <font>
      <sz val="11"/>
      <color rgb="FFFF0000"/>
      <name val="Times New Roman"/>
      <family val="1"/>
    </font>
  </fonts>
  <fills count="17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82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</cellStyleXfs>
  <cellXfs count="221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6" fillId="0" borderId="1" xfId="0" applyFont="1" applyFill="1" applyBorder="1" applyAlignment="1" applyProtection="1">
      <alignment horizontal="center" vertical="center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37" fillId="0" borderId="0" xfId="0" applyFont="1" applyAlignment="1" applyProtection="1">
      <alignment horizontal="left" vertical="center"/>
      <protection locked="0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protection locked="0"/>
    </xf>
    <xf numFmtId="0" fontId="21" fillId="0" borderId="0" xfId="0" applyFont="1" applyFill="1" applyAlignment="1" applyProtection="1">
      <protection locked="0"/>
    </xf>
    <xf numFmtId="0" fontId="36" fillId="0" borderId="1" xfId="0" applyFont="1" applyFill="1" applyBorder="1" applyAlignment="1" applyProtection="1">
      <alignment horizontal="center" vertical="center" wrapText="1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170" fontId="36" fillId="0" borderId="1" xfId="62" applyNumberFormat="1" applyFont="1" applyFill="1" applyBorder="1" applyAlignment="1" applyProtection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8" xfId="0" applyFont="1" applyFill="1" applyBorder="1" applyAlignment="1" applyProtection="1">
      <alignment horizontal="center" vertical="center" wrapText="1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0" xfId="0" applyFont="1" applyFill="1" applyBorder="1" applyAlignment="1" applyProtection="1">
      <alignment horizontal="center" vertical="center"/>
    </xf>
    <xf numFmtId="0" fontId="36" fillId="0" borderId="0" xfId="0" applyFont="1" applyFill="1" applyBorder="1" applyAlignment="1" applyProtection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170" fontId="28" fillId="0" borderId="8" xfId="62" applyNumberFormat="1" applyFont="1" applyFill="1" applyBorder="1" applyAlignment="1" applyProtection="1">
      <alignment vertical="center" wrapText="1"/>
    </xf>
    <xf numFmtId="170" fontId="36" fillId="0" borderId="8" xfId="62" applyNumberFormat="1" applyFont="1" applyFill="1" applyBorder="1" applyAlignment="1" applyProtection="1">
      <alignment vertical="center" wrapText="1"/>
    </xf>
    <xf numFmtId="0" fontId="20" fillId="5" borderId="1" xfId="0" applyFont="1" applyFill="1" applyBorder="1" applyAlignment="1">
      <alignment horizontal="center" vertical="center" wrapText="1"/>
    </xf>
    <xf numFmtId="0" fontId="33" fillId="6" borderId="2" xfId="0" applyFont="1" applyFill="1" applyBorder="1" applyAlignment="1">
      <alignment horizontal="center" vertical="center"/>
    </xf>
    <xf numFmtId="0" fontId="41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170" fontId="20" fillId="5" borderId="1" xfId="62" applyNumberFormat="1" applyFont="1" applyFill="1" applyBorder="1" applyAlignment="1">
      <alignment horizontal="center" vertical="center" wrapText="1"/>
    </xf>
    <xf numFmtId="0" fontId="33" fillId="3" borderId="2" xfId="0" applyFont="1" applyFill="1" applyBorder="1" applyAlignment="1">
      <alignment horizontal="center" vertical="center" wrapText="1"/>
    </xf>
    <xf numFmtId="0" fontId="33" fillId="3" borderId="2" xfId="0" applyFont="1" applyFill="1" applyBorder="1" applyAlignment="1">
      <alignment horizontal="center" vertical="center"/>
    </xf>
    <xf numFmtId="0" fontId="33" fillId="3" borderId="1" xfId="0" applyFont="1" applyFill="1" applyBorder="1" applyAlignment="1">
      <alignment horizontal="center" vertical="center"/>
    </xf>
    <xf numFmtId="170" fontId="33" fillId="3" borderId="1" xfId="62" applyNumberFormat="1" applyFont="1" applyFill="1" applyBorder="1" applyAlignment="1">
      <alignment horizontal="center" vertical="center"/>
    </xf>
    <xf numFmtId="0" fontId="20" fillId="7" borderId="1" xfId="0" applyFont="1" applyFill="1" applyBorder="1" applyAlignment="1">
      <alignment horizontal="center" vertical="center" wrapText="1"/>
    </xf>
    <xf numFmtId="170" fontId="20" fillId="7" borderId="1" xfId="62" applyNumberFormat="1" applyFont="1" applyFill="1" applyBorder="1" applyAlignment="1">
      <alignment horizontal="center" vertical="center" wrapText="1"/>
    </xf>
    <xf numFmtId="0" fontId="33" fillId="8" borderId="2" xfId="0" applyFont="1" applyFill="1" applyBorder="1" applyAlignment="1">
      <alignment horizontal="center" vertical="center" wrapText="1"/>
    </xf>
    <xf numFmtId="0" fontId="33" fillId="8" borderId="2" xfId="0" applyFont="1" applyFill="1" applyBorder="1" applyAlignment="1">
      <alignment horizontal="center" vertical="center"/>
    </xf>
    <xf numFmtId="0" fontId="33" fillId="8" borderId="1" xfId="0" applyFont="1" applyFill="1" applyBorder="1" applyAlignment="1">
      <alignment horizontal="center" vertical="center"/>
    </xf>
    <xf numFmtId="170" fontId="33" fillId="8" borderId="1" xfId="62" applyNumberFormat="1" applyFont="1" applyFill="1" applyBorder="1" applyAlignment="1">
      <alignment horizontal="center" vertical="center"/>
    </xf>
    <xf numFmtId="0" fontId="20" fillId="8" borderId="2" xfId="0" applyFont="1" applyFill="1" applyBorder="1" applyAlignment="1">
      <alignment horizontal="center" vertical="center" wrapText="1"/>
    </xf>
    <xf numFmtId="0" fontId="33" fillId="9" borderId="2" xfId="0" applyFont="1" applyFill="1" applyBorder="1" applyAlignment="1">
      <alignment horizontal="center" vertical="center" wrapText="1"/>
    </xf>
    <xf numFmtId="0" fontId="33" fillId="9" borderId="2" xfId="0" applyFont="1" applyFill="1" applyBorder="1" applyAlignment="1">
      <alignment horizontal="center" vertical="center"/>
    </xf>
    <xf numFmtId="0" fontId="33" fillId="9" borderId="1" xfId="0" applyFont="1" applyFill="1" applyBorder="1" applyAlignment="1">
      <alignment horizontal="center" vertical="center"/>
    </xf>
    <xf numFmtId="170" fontId="33" fillId="9" borderId="1" xfId="62" applyNumberFormat="1" applyFont="1" applyFill="1" applyBorder="1" applyAlignment="1">
      <alignment horizontal="center" vertical="center"/>
    </xf>
    <xf numFmtId="0" fontId="20" fillId="10" borderId="1" xfId="0" applyFont="1" applyFill="1" applyBorder="1" applyAlignment="1">
      <alignment horizontal="center" vertical="center" wrapText="1"/>
    </xf>
    <xf numFmtId="0" fontId="20" fillId="10" borderId="12" xfId="0" applyFont="1" applyFill="1" applyBorder="1" applyAlignment="1">
      <alignment horizontal="center" vertical="center" wrapText="1"/>
    </xf>
    <xf numFmtId="170" fontId="20" fillId="10" borderId="1" xfId="62" applyNumberFormat="1" applyFont="1" applyFill="1" applyBorder="1" applyAlignment="1">
      <alignment horizontal="center" vertical="center" wrapText="1"/>
    </xf>
    <xf numFmtId="0" fontId="20" fillId="11" borderId="1" xfId="0" applyFont="1" applyFill="1" applyBorder="1" applyAlignment="1">
      <alignment horizontal="center" vertical="center" wrapText="1"/>
    </xf>
    <xf numFmtId="170" fontId="20" fillId="11" borderId="1" xfId="62" applyNumberFormat="1" applyFont="1" applyFill="1" applyBorder="1" applyAlignment="1">
      <alignment horizontal="center" vertical="center" wrapText="1"/>
    </xf>
    <xf numFmtId="0" fontId="20" fillId="12" borderId="2" xfId="0" applyFont="1" applyFill="1" applyBorder="1" applyAlignment="1">
      <alignment horizontal="center" vertical="center" wrapText="1"/>
    </xf>
    <xf numFmtId="170" fontId="20" fillId="12" borderId="2" xfId="62" applyNumberFormat="1" applyFont="1" applyFill="1" applyBorder="1" applyAlignment="1">
      <alignment horizontal="center" vertical="center" wrapText="1"/>
    </xf>
    <xf numFmtId="0" fontId="20" fillId="13" borderId="1" xfId="0" applyFont="1" applyFill="1" applyBorder="1" applyAlignment="1">
      <alignment horizontal="center" vertical="center" wrapText="1"/>
    </xf>
    <xf numFmtId="170" fontId="20" fillId="13" borderId="1" xfId="62" applyNumberFormat="1" applyFont="1" applyFill="1" applyBorder="1" applyAlignment="1">
      <alignment horizontal="center" vertical="center" wrapText="1"/>
    </xf>
    <xf numFmtId="0" fontId="33" fillId="14" borderId="2" xfId="0" applyFont="1" applyFill="1" applyBorder="1" applyAlignment="1">
      <alignment horizontal="center" vertical="center" wrapText="1"/>
    </xf>
    <xf numFmtId="0" fontId="33" fillId="14" borderId="2" xfId="0" applyFont="1" applyFill="1" applyBorder="1" applyAlignment="1">
      <alignment horizontal="center" vertical="center"/>
    </xf>
    <xf numFmtId="0" fontId="33" fillId="14" borderId="1" xfId="0" applyFont="1" applyFill="1" applyBorder="1" applyAlignment="1">
      <alignment horizontal="center" vertical="center"/>
    </xf>
    <xf numFmtId="170" fontId="33" fillId="14" borderId="1" xfId="62" applyNumberFormat="1" applyFont="1" applyFill="1" applyBorder="1" applyAlignment="1">
      <alignment horizontal="center" vertical="center"/>
    </xf>
    <xf numFmtId="0" fontId="20" fillId="15" borderId="1" xfId="0" applyFont="1" applyFill="1" applyBorder="1" applyAlignment="1">
      <alignment horizontal="center" vertical="center" wrapText="1"/>
    </xf>
    <xf numFmtId="170" fontId="20" fillId="15" borderId="1" xfId="62" applyNumberFormat="1" applyFont="1" applyFill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 wrapText="1"/>
    </xf>
    <xf numFmtId="0" fontId="33" fillId="4" borderId="2" xfId="0" applyFont="1" applyFill="1" applyBorder="1" applyAlignment="1">
      <alignment horizontal="center" vertical="center"/>
    </xf>
    <xf numFmtId="170" fontId="33" fillId="0" borderId="1" xfId="62" applyNumberFormat="1" applyFont="1" applyBorder="1" applyAlignment="1">
      <alignment horizontal="center" vertical="center"/>
    </xf>
    <xf numFmtId="0" fontId="33" fillId="0" borderId="2" xfId="0" applyFont="1" applyFill="1" applyBorder="1" applyAlignment="1">
      <alignment horizontal="center" vertical="center" wrapText="1"/>
    </xf>
    <xf numFmtId="0" fontId="33" fillId="4" borderId="1" xfId="0" applyFont="1" applyFill="1" applyBorder="1" applyAlignment="1">
      <alignment horizontal="center" vertical="center"/>
    </xf>
    <xf numFmtId="0" fontId="27" fillId="4" borderId="1" xfId="0" applyFont="1" applyFill="1" applyBorder="1" applyAlignment="1" applyProtection="1">
      <alignment vertical="center" wrapText="1"/>
    </xf>
    <xf numFmtId="170" fontId="27" fillId="4" borderId="8" xfId="62" applyNumberFormat="1" applyFont="1" applyFill="1" applyBorder="1" applyAlignment="1" applyProtection="1">
      <alignment vertical="center" wrapText="1"/>
    </xf>
    <xf numFmtId="170" fontId="27" fillId="0" borderId="8" xfId="62" applyNumberFormat="1" applyFont="1" applyFill="1" applyBorder="1" applyAlignment="1" applyProtection="1">
      <alignment vertical="center" wrapText="1"/>
    </xf>
    <xf numFmtId="170" fontId="27" fillId="3" borderId="8" xfId="62" applyNumberFormat="1" applyFont="1" applyFill="1" applyBorder="1" applyAlignment="1" applyProtection="1">
      <alignment vertical="center" wrapText="1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43" fontId="36" fillId="0" borderId="0" xfId="0" applyNumberFormat="1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25" fillId="3" borderId="2" xfId="0" applyFont="1" applyFill="1" applyBorder="1" applyAlignment="1" applyProtection="1">
      <alignment horizontal="center" vertical="center" wrapText="1"/>
    </xf>
    <xf numFmtId="0" fontId="25" fillId="3" borderId="3" xfId="0" applyFont="1" applyFill="1" applyBorder="1" applyAlignment="1" applyProtection="1">
      <alignment horizontal="center" vertical="center" wrapText="1"/>
    </xf>
    <xf numFmtId="0" fontId="25" fillId="3" borderId="7" xfId="0" applyFont="1" applyFill="1" applyBorder="1" applyAlignment="1" applyProtection="1">
      <alignment horizontal="center" vertical="center" wrapText="1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  <xf numFmtId="0" fontId="20" fillId="16" borderId="1" xfId="0" applyFont="1" applyFill="1" applyBorder="1" applyAlignment="1">
      <alignment horizontal="center" vertical="center" wrapText="1"/>
    </xf>
    <xf numFmtId="0" fontId="36" fillId="16" borderId="1" xfId="0" applyFont="1" applyFill="1" applyBorder="1" applyAlignment="1" applyProtection="1">
      <alignment horizontal="center" vertical="center"/>
    </xf>
    <xf numFmtId="0" fontId="20" fillId="16" borderId="12" xfId="0" applyFont="1" applyFill="1" applyBorder="1" applyAlignment="1">
      <alignment horizontal="center" vertical="center" wrapText="1"/>
    </xf>
    <xf numFmtId="0" fontId="41" fillId="16" borderId="1" xfId="0" applyFont="1" applyFill="1" applyBorder="1" applyAlignment="1">
      <alignment horizontal="center" vertical="center"/>
    </xf>
    <xf numFmtId="0" fontId="37" fillId="16" borderId="1" xfId="0" applyFont="1" applyFill="1" applyBorder="1" applyAlignment="1">
      <alignment horizontal="center" vertical="center"/>
    </xf>
    <xf numFmtId="170" fontId="20" fillId="16" borderId="1" xfId="62" applyNumberFormat="1" applyFont="1" applyFill="1" applyBorder="1" applyAlignment="1">
      <alignment horizontal="center" vertical="center" wrapText="1"/>
    </xf>
  </cellXfs>
  <cellStyles count="182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3" xfId="24"/>
    <cellStyle name="Normal 2 3 2" xfId="99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3" xfId="101"/>
    <cellStyle name="Normal 2 6" xfId="102"/>
    <cellStyle name="Normal 2 6 2" xfId="155"/>
    <cellStyle name="Normal 2 7" xfId="94"/>
    <cellStyle name="Normal 2 7 2" xfId="158"/>
    <cellStyle name="Normal 2 7 3" xfId="178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3" xfId="116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685800</xdr:colOff>
      <xdr:row>0</xdr:row>
      <xdr:rowOff>9525</xdr:rowOff>
    </xdr:from>
    <xdr:to>
      <xdr:col>12</xdr:col>
      <xdr:colOff>778648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10450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756723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685800</xdr:colOff>
      <xdr:row>0</xdr:row>
      <xdr:rowOff>9525</xdr:rowOff>
    </xdr:from>
    <xdr:to>
      <xdr:col>12</xdr:col>
      <xdr:colOff>778648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756723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2"/>
  <sheetViews>
    <sheetView tabSelected="1" zoomScaleNormal="100" workbookViewId="0">
      <selection activeCell="J12" sqref="J12"/>
    </sheetView>
  </sheetViews>
  <sheetFormatPr defaultRowHeight="26.25" customHeight="1"/>
  <cols>
    <col min="1" max="1" width="5.140625" style="16" customWidth="1"/>
    <col min="2" max="2" width="4.5703125" style="16" customWidth="1"/>
    <col min="3" max="3" width="31" style="16" customWidth="1"/>
    <col min="4" max="6" width="21.28515625" style="16" hidden="1" customWidth="1"/>
    <col min="7" max="8" width="5.85546875" style="16" customWidth="1"/>
    <col min="9" max="9" width="14.85546875" style="16" customWidth="1"/>
    <col min="10" max="10" width="16.85546875" style="16" customWidth="1"/>
    <col min="11" max="11" width="16.7109375" style="16" customWidth="1"/>
    <col min="12" max="12" width="17.28515625" style="16" customWidth="1"/>
    <col min="13" max="13" width="12.5703125" style="36" customWidth="1"/>
    <col min="14" max="14" width="15.140625" customWidth="1"/>
    <col min="15" max="15" width="25.42578125" customWidth="1"/>
    <col min="16" max="17" width="12.7109375" customWidth="1"/>
  </cols>
  <sheetData>
    <row r="1" spans="1:13" ht="17.25" customHeight="1">
      <c r="B1" s="186" t="s">
        <v>33</v>
      </c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</row>
    <row r="2" spans="1:13" ht="17.25" customHeight="1"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</row>
    <row r="3" spans="1:13" ht="17.25" customHeight="1"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</row>
    <row r="4" spans="1:13" ht="3.75" customHeight="1">
      <c r="B4" s="55"/>
      <c r="C4" s="55"/>
      <c r="D4" s="55"/>
      <c r="E4" s="55"/>
      <c r="F4" s="55"/>
      <c r="G4" s="23"/>
      <c r="H4" s="55"/>
      <c r="I4" s="55"/>
      <c r="J4" s="55"/>
      <c r="K4" s="55"/>
      <c r="L4" s="55"/>
      <c r="M4" s="35"/>
    </row>
    <row r="5" spans="1:13" ht="21" customHeight="1">
      <c r="B5" s="99" t="s">
        <v>13</v>
      </c>
      <c r="C5" s="21"/>
      <c r="D5" s="21"/>
      <c r="E5" s="21"/>
      <c r="F5" s="21"/>
      <c r="G5" s="97" t="s">
        <v>136</v>
      </c>
      <c r="J5" s="20"/>
      <c r="K5" s="99" t="s">
        <v>14</v>
      </c>
      <c r="L5" s="115" t="s">
        <v>142</v>
      </c>
      <c r="M5" s="102"/>
    </row>
    <row r="6" spans="1:13" ht="21" customHeight="1">
      <c r="B6" s="99" t="s">
        <v>0</v>
      </c>
      <c r="C6" s="21"/>
      <c r="D6" s="21"/>
      <c r="E6" s="21"/>
      <c r="F6" s="21"/>
      <c r="G6" s="97" t="s">
        <v>137</v>
      </c>
      <c r="I6" s="15"/>
      <c r="J6" s="20"/>
      <c r="K6" s="99" t="s">
        <v>15</v>
      </c>
      <c r="L6" s="98" t="s">
        <v>227</v>
      </c>
      <c r="M6" s="102"/>
    </row>
    <row r="7" spans="1:13" ht="21" customHeight="1">
      <c r="B7" s="99" t="s">
        <v>1</v>
      </c>
      <c r="C7" s="21"/>
      <c r="D7" s="21"/>
      <c r="E7" s="21"/>
      <c r="F7" s="21"/>
      <c r="G7" s="97" t="s">
        <v>138</v>
      </c>
      <c r="J7" s="22"/>
      <c r="K7" s="100" t="s">
        <v>16</v>
      </c>
      <c r="L7" s="103" t="s">
        <v>143</v>
      </c>
      <c r="M7" s="102"/>
    </row>
    <row r="8" spans="1:13" ht="21" customHeight="1">
      <c r="B8" s="99" t="s">
        <v>34</v>
      </c>
      <c r="C8" s="21"/>
      <c r="D8" s="21"/>
      <c r="E8" s="21"/>
      <c r="F8" s="21"/>
      <c r="G8" s="97" t="s">
        <v>139</v>
      </c>
      <c r="J8" s="20"/>
      <c r="K8" s="99" t="s">
        <v>17</v>
      </c>
      <c r="L8" s="187" t="s">
        <v>144</v>
      </c>
      <c r="M8" s="188"/>
    </row>
    <row r="9" spans="1:13" ht="21" customHeight="1">
      <c r="B9" s="99" t="s">
        <v>35</v>
      </c>
      <c r="C9" s="21"/>
      <c r="D9" s="21"/>
      <c r="E9" s="21"/>
      <c r="F9" s="21"/>
      <c r="G9" s="97" t="s">
        <v>140</v>
      </c>
      <c r="J9" s="31"/>
      <c r="K9" s="101" t="s">
        <v>19</v>
      </c>
      <c r="L9" s="201" t="s">
        <v>129</v>
      </c>
      <c r="M9" s="201"/>
    </row>
    <row r="10" spans="1:13" ht="21" customHeight="1">
      <c r="B10" s="99" t="s">
        <v>8</v>
      </c>
      <c r="C10" s="21"/>
      <c r="D10" s="21"/>
      <c r="E10" s="21"/>
      <c r="F10" s="21"/>
      <c r="G10" s="97" t="s">
        <v>52</v>
      </c>
      <c r="H10" s="23"/>
      <c r="J10" s="31"/>
      <c r="K10" s="31"/>
      <c r="L10" s="123"/>
      <c r="M10" s="123"/>
    </row>
    <row r="11" spans="1:13" ht="21" customHeight="1">
      <c r="B11" s="99" t="s">
        <v>18</v>
      </c>
      <c r="C11" s="21"/>
      <c r="D11" s="21"/>
      <c r="E11" s="21"/>
      <c r="F11" s="21"/>
      <c r="G11" s="97" t="s">
        <v>141</v>
      </c>
      <c r="H11" s="183"/>
      <c r="I11" s="23"/>
      <c r="J11" s="15"/>
      <c r="K11" s="15"/>
      <c r="L11" s="123"/>
      <c r="M11" s="123"/>
    </row>
    <row r="12" spans="1:13" ht="21" customHeight="1">
      <c r="B12" s="99" t="s">
        <v>24</v>
      </c>
      <c r="C12" s="21"/>
      <c r="D12" s="21"/>
      <c r="E12" s="21"/>
      <c r="F12" s="21"/>
      <c r="G12" s="98" t="s">
        <v>130</v>
      </c>
      <c r="H12" s="183"/>
      <c r="I12" s="23"/>
      <c r="J12" s="23"/>
      <c r="K12" s="23"/>
      <c r="L12" s="24"/>
      <c r="M12" s="95"/>
    </row>
    <row r="13" spans="1:13" ht="13.5" customHeight="1">
      <c r="B13" s="99"/>
      <c r="C13" s="21"/>
      <c r="D13" s="21"/>
      <c r="E13" s="21"/>
      <c r="F13" s="21"/>
      <c r="G13" s="98"/>
      <c r="H13" s="183"/>
      <c r="I13" s="23"/>
      <c r="J13" s="23"/>
      <c r="K13" s="23"/>
      <c r="L13" s="24"/>
      <c r="M13" s="95"/>
    </row>
    <row r="14" spans="1:13" ht="20.25" customHeight="1">
      <c r="A14" s="110"/>
      <c r="B14" s="15" t="s">
        <v>128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11"/>
    </row>
    <row r="15" spans="1:13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11"/>
    </row>
    <row r="16" spans="1:13" ht="28.5" customHeight="1">
      <c r="A16" s="43"/>
      <c r="B16" s="39" t="s">
        <v>6</v>
      </c>
      <c r="C16" s="39" t="s">
        <v>19</v>
      </c>
      <c r="D16" s="57" t="s">
        <v>30</v>
      </c>
      <c r="E16" s="57" t="s">
        <v>9</v>
      </c>
      <c r="F16" s="58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115</v>
      </c>
    </row>
    <row r="17" spans="1:13" s="122" customFormat="1" ht="18" customHeight="1">
      <c r="A17" s="43"/>
      <c r="B17" s="96">
        <v>1</v>
      </c>
      <c r="C17" s="137" t="s">
        <v>145</v>
      </c>
      <c r="D17" s="96" t="s">
        <v>146</v>
      </c>
      <c r="E17" s="138">
        <v>4</v>
      </c>
      <c r="F17" s="139"/>
      <c r="G17" s="137">
        <v>1</v>
      </c>
      <c r="H17" s="140" t="s">
        <v>45</v>
      </c>
      <c r="I17" s="141">
        <v>79446.150000000009</v>
      </c>
      <c r="J17" s="121">
        <f>G17*I17</f>
        <v>79446.150000000009</v>
      </c>
      <c r="K17" s="114" t="s">
        <v>120</v>
      </c>
      <c r="L17" s="137" t="s">
        <v>214</v>
      </c>
      <c r="M17" s="177" t="s">
        <v>216</v>
      </c>
    </row>
    <row r="18" spans="1:13" s="122" customFormat="1" ht="18" customHeight="1">
      <c r="A18" s="43"/>
      <c r="B18" s="96">
        <v>2</v>
      </c>
      <c r="C18" s="137" t="s">
        <v>124</v>
      </c>
      <c r="D18" s="96" t="s">
        <v>146</v>
      </c>
      <c r="E18" s="138">
        <v>21</v>
      </c>
      <c r="F18" s="139"/>
      <c r="G18" s="137">
        <v>1</v>
      </c>
      <c r="H18" s="140" t="s">
        <v>45</v>
      </c>
      <c r="I18" s="141">
        <v>23833.845000000001</v>
      </c>
      <c r="J18" s="121">
        <f t="shared" ref="J18:J81" si="0">G18*I18</f>
        <v>23833.845000000001</v>
      </c>
      <c r="K18" s="114" t="s">
        <v>120</v>
      </c>
      <c r="L18" s="137" t="s">
        <v>214</v>
      </c>
      <c r="M18" s="177" t="s">
        <v>216</v>
      </c>
    </row>
    <row r="19" spans="1:13" s="122" customFormat="1" ht="18" customHeight="1">
      <c r="A19" s="43"/>
      <c r="B19" s="96">
        <v>3</v>
      </c>
      <c r="C19" s="137" t="s">
        <v>147</v>
      </c>
      <c r="D19" s="96" t="s">
        <v>146</v>
      </c>
      <c r="E19" s="138">
        <v>9</v>
      </c>
      <c r="F19" s="139"/>
      <c r="G19" s="137">
        <v>1</v>
      </c>
      <c r="H19" s="140" t="s">
        <v>45</v>
      </c>
      <c r="I19" s="141">
        <v>3972.3075000000003</v>
      </c>
      <c r="J19" s="121">
        <f t="shared" si="0"/>
        <v>3972.3075000000003</v>
      </c>
      <c r="K19" s="114" t="s">
        <v>120</v>
      </c>
      <c r="L19" s="137" t="s">
        <v>214</v>
      </c>
      <c r="M19" s="177" t="s">
        <v>216</v>
      </c>
    </row>
    <row r="20" spans="1:13" s="122" customFormat="1" ht="18" customHeight="1">
      <c r="A20" s="43"/>
      <c r="B20" s="96">
        <v>4</v>
      </c>
      <c r="C20" s="137" t="s">
        <v>148</v>
      </c>
      <c r="D20" s="96" t="s">
        <v>146</v>
      </c>
      <c r="E20" s="138">
        <v>19</v>
      </c>
      <c r="F20" s="139"/>
      <c r="G20" s="137">
        <v>2</v>
      </c>
      <c r="H20" s="140" t="s">
        <v>26</v>
      </c>
      <c r="I20" s="141">
        <v>3972.3075000000003</v>
      </c>
      <c r="J20" s="121">
        <f t="shared" si="0"/>
        <v>7944.6150000000007</v>
      </c>
      <c r="K20" s="114" t="s">
        <v>120</v>
      </c>
      <c r="L20" s="137" t="s">
        <v>214</v>
      </c>
      <c r="M20" s="177" t="s">
        <v>216</v>
      </c>
    </row>
    <row r="21" spans="1:13" s="122" customFormat="1" ht="18" customHeight="1">
      <c r="A21" s="43"/>
      <c r="B21" s="96">
        <v>5</v>
      </c>
      <c r="C21" s="137" t="s">
        <v>149</v>
      </c>
      <c r="D21" s="96" t="s">
        <v>146</v>
      </c>
      <c r="E21" s="138">
        <v>25</v>
      </c>
      <c r="F21" s="139"/>
      <c r="G21" s="137">
        <v>2</v>
      </c>
      <c r="H21" s="140" t="s">
        <v>26</v>
      </c>
      <c r="I21" s="141">
        <v>13241.025000000001</v>
      </c>
      <c r="J21" s="121">
        <f t="shared" si="0"/>
        <v>26482.050000000003</v>
      </c>
      <c r="K21" s="114" t="s">
        <v>120</v>
      </c>
      <c r="L21" s="137" t="s">
        <v>214</v>
      </c>
      <c r="M21" s="177" t="s">
        <v>216</v>
      </c>
    </row>
    <row r="22" spans="1:13" s="122" customFormat="1" ht="18" customHeight="1">
      <c r="A22" s="43"/>
      <c r="B22" s="96">
        <v>6</v>
      </c>
      <c r="C22" s="137" t="s">
        <v>135</v>
      </c>
      <c r="D22" s="96" t="s">
        <v>146</v>
      </c>
      <c r="E22" s="138">
        <v>29</v>
      </c>
      <c r="F22" s="139"/>
      <c r="G22" s="137">
        <v>1</v>
      </c>
      <c r="H22" s="140" t="s">
        <v>45</v>
      </c>
      <c r="I22" s="141">
        <v>52964.100000000006</v>
      </c>
      <c r="J22" s="121">
        <f t="shared" si="0"/>
        <v>52964.100000000006</v>
      </c>
      <c r="K22" s="114" t="s">
        <v>120</v>
      </c>
      <c r="L22" s="137" t="s">
        <v>214</v>
      </c>
      <c r="M22" s="177" t="s">
        <v>216</v>
      </c>
    </row>
    <row r="23" spans="1:13" s="122" customFormat="1" ht="18" customHeight="1">
      <c r="A23" s="43"/>
      <c r="B23" s="96">
        <v>7</v>
      </c>
      <c r="C23" s="142" t="s">
        <v>123</v>
      </c>
      <c r="D23" s="96" t="s">
        <v>146</v>
      </c>
      <c r="E23" s="143">
        <v>11</v>
      </c>
      <c r="F23" s="139"/>
      <c r="G23" s="144">
        <v>1</v>
      </c>
      <c r="H23" s="140" t="s">
        <v>45</v>
      </c>
      <c r="I23" s="145">
        <v>1456512.75</v>
      </c>
      <c r="J23" s="121">
        <f t="shared" si="0"/>
        <v>1456512.75</v>
      </c>
      <c r="K23" s="114" t="s">
        <v>120</v>
      </c>
      <c r="L23" s="144" t="s">
        <v>214</v>
      </c>
      <c r="M23" s="177" t="s">
        <v>216</v>
      </c>
    </row>
    <row r="24" spans="1:13" s="122" customFormat="1" ht="18" customHeight="1">
      <c r="A24" s="43"/>
      <c r="B24" s="96">
        <v>8</v>
      </c>
      <c r="C24" s="142" t="s">
        <v>150</v>
      </c>
      <c r="D24" s="96" t="s">
        <v>146</v>
      </c>
      <c r="E24" s="143">
        <v>10</v>
      </c>
      <c r="F24" s="139"/>
      <c r="G24" s="144">
        <v>1</v>
      </c>
      <c r="H24" s="140" t="s">
        <v>45</v>
      </c>
      <c r="I24" s="145">
        <v>7944.6150000000007</v>
      </c>
      <c r="J24" s="121">
        <f t="shared" si="0"/>
        <v>7944.6150000000007</v>
      </c>
      <c r="K24" s="114" t="s">
        <v>120</v>
      </c>
      <c r="L24" s="144" t="s">
        <v>214</v>
      </c>
      <c r="M24" s="177" t="s">
        <v>216</v>
      </c>
    </row>
    <row r="25" spans="1:13" s="122" customFormat="1" ht="18" customHeight="1">
      <c r="A25" s="43"/>
      <c r="B25" s="96">
        <v>9</v>
      </c>
      <c r="C25" s="142" t="s">
        <v>151</v>
      </c>
      <c r="D25" s="96" t="s">
        <v>146</v>
      </c>
      <c r="E25" s="143">
        <v>21</v>
      </c>
      <c r="F25" s="139"/>
      <c r="G25" s="144">
        <v>1</v>
      </c>
      <c r="H25" s="140" t="s">
        <v>45</v>
      </c>
      <c r="I25" s="145">
        <v>3310.2562500000004</v>
      </c>
      <c r="J25" s="121">
        <f t="shared" si="0"/>
        <v>3310.2562500000004</v>
      </c>
      <c r="K25" s="114" t="s">
        <v>120</v>
      </c>
      <c r="L25" s="144" t="s">
        <v>214</v>
      </c>
      <c r="M25" s="177" t="s">
        <v>216</v>
      </c>
    </row>
    <row r="26" spans="1:13" s="122" customFormat="1" ht="18" customHeight="1">
      <c r="A26" s="43"/>
      <c r="B26" s="96">
        <v>10</v>
      </c>
      <c r="C26" s="142" t="s">
        <v>152</v>
      </c>
      <c r="D26" s="96" t="s">
        <v>146</v>
      </c>
      <c r="E26" s="143">
        <v>12</v>
      </c>
      <c r="F26" s="139"/>
      <c r="G26" s="144">
        <v>1</v>
      </c>
      <c r="H26" s="140" t="s">
        <v>45</v>
      </c>
      <c r="I26" s="145">
        <v>16551.28125</v>
      </c>
      <c r="J26" s="121">
        <f t="shared" si="0"/>
        <v>16551.28125</v>
      </c>
      <c r="K26" s="114" t="s">
        <v>120</v>
      </c>
      <c r="L26" s="144" t="s">
        <v>214</v>
      </c>
      <c r="M26" s="177" t="s">
        <v>216</v>
      </c>
    </row>
    <row r="27" spans="1:13" s="122" customFormat="1" ht="30" customHeight="1">
      <c r="A27" s="43"/>
      <c r="B27" s="96">
        <v>11</v>
      </c>
      <c r="C27" s="142" t="s">
        <v>153</v>
      </c>
      <c r="D27" s="96" t="s">
        <v>146</v>
      </c>
      <c r="E27" s="143">
        <v>22</v>
      </c>
      <c r="F27" s="139"/>
      <c r="G27" s="144">
        <v>1</v>
      </c>
      <c r="H27" s="140" t="s">
        <v>45</v>
      </c>
      <c r="I27" s="145">
        <v>25157.947500000002</v>
      </c>
      <c r="J27" s="121">
        <f t="shared" si="0"/>
        <v>25157.947500000002</v>
      </c>
      <c r="K27" s="114" t="s">
        <v>120</v>
      </c>
      <c r="L27" s="144" t="s">
        <v>214</v>
      </c>
      <c r="M27" s="177" t="s">
        <v>216</v>
      </c>
    </row>
    <row r="28" spans="1:13" s="122" customFormat="1" ht="17.25" customHeight="1">
      <c r="A28" s="43"/>
      <c r="B28" s="96">
        <v>12</v>
      </c>
      <c r="C28" s="146" t="s">
        <v>154</v>
      </c>
      <c r="D28" s="96" t="s">
        <v>146</v>
      </c>
      <c r="E28" s="146">
        <v>16</v>
      </c>
      <c r="F28" s="139"/>
      <c r="G28" s="146">
        <v>4</v>
      </c>
      <c r="H28" s="140" t="s">
        <v>26</v>
      </c>
      <c r="I28" s="147">
        <v>125789.73749999999</v>
      </c>
      <c r="J28" s="121">
        <f t="shared" si="0"/>
        <v>503158.94999999995</v>
      </c>
      <c r="K28" s="114" t="s">
        <v>120</v>
      </c>
      <c r="L28" s="146" t="s">
        <v>214</v>
      </c>
      <c r="M28" s="177" t="s">
        <v>216</v>
      </c>
    </row>
    <row r="29" spans="1:13" s="122" customFormat="1" ht="17.25" customHeight="1">
      <c r="A29" s="43"/>
      <c r="B29" s="96">
        <v>13</v>
      </c>
      <c r="C29" s="146" t="s">
        <v>155</v>
      </c>
      <c r="D29" s="96" t="s">
        <v>146</v>
      </c>
      <c r="E29" s="146">
        <v>17</v>
      </c>
      <c r="F29" s="139"/>
      <c r="G29" s="146">
        <v>12</v>
      </c>
      <c r="H29" s="140" t="s">
        <v>26</v>
      </c>
      <c r="I29" s="147">
        <v>1324.1025</v>
      </c>
      <c r="J29" s="121">
        <f t="shared" si="0"/>
        <v>15889.23</v>
      </c>
      <c r="K29" s="114" t="s">
        <v>120</v>
      </c>
      <c r="L29" s="146" t="s">
        <v>214</v>
      </c>
      <c r="M29" s="177" t="s">
        <v>216</v>
      </c>
    </row>
    <row r="30" spans="1:13" s="122" customFormat="1" ht="30.75" customHeight="1">
      <c r="A30" s="43"/>
      <c r="B30" s="96">
        <v>14</v>
      </c>
      <c r="C30" s="146" t="s">
        <v>156</v>
      </c>
      <c r="D30" s="96" t="s">
        <v>146</v>
      </c>
      <c r="E30" s="146">
        <v>27</v>
      </c>
      <c r="F30" s="139"/>
      <c r="G30" s="146">
        <v>2</v>
      </c>
      <c r="H30" s="140" t="s">
        <v>26</v>
      </c>
      <c r="I30" s="147">
        <v>9930.7687500000011</v>
      </c>
      <c r="J30" s="121">
        <f t="shared" si="0"/>
        <v>19861.537500000002</v>
      </c>
      <c r="K30" s="114" t="s">
        <v>120</v>
      </c>
      <c r="L30" s="146" t="s">
        <v>214</v>
      </c>
      <c r="M30" s="177" t="s">
        <v>216</v>
      </c>
    </row>
    <row r="31" spans="1:13" s="122" customFormat="1" ht="21" customHeight="1">
      <c r="A31" s="43"/>
      <c r="B31" s="96">
        <v>15</v>
      </c>
      <c r="C31" s="146" t="s">
        <v>157</v>
      </c>
      <c r="D31" s="96" t="s">
        <v>146</v>
      </c>
      <c r="E31" s="146">
        <v>28</v>
      </c>
      <c r="F31" s="139"/>
      <c r="G31" s="146">
        <v>2</v>
      </c>
      <c r="H31" s="140" t="s">
        <v>26</v>
      </c>
      <c r="I31" s="147">
        <v>9930.7687500000011</v>
      </c>
      <c r="J31" s="121">
        <f t="shared" si="0"/>
        <v>19861.537500000002</v>
      </c>
      <c r="K31" s="114" t="s">
        <v>120</v>
      </c>
      <c r="L31" s="146" t="s">
        <v>214</v>
      </c>
      <c r="M31" s="177" t="s">
        <v>216</v>
      </c>
    </row>
    <row r="32" spans="1:13" s="122" customFormat="1" ht="30.75" customHeight="1">
      <c r="A32" s="43"/>
      <c r="B32" s="96">
        <v>16</v>
      </c>
      <c r="C32" s="146" t="s">
        <v>158</v>
      </c>
      <c r="D32" s="96" t="s">
        <v>146</v>
      </c>
      <c r="E32" s="146">
        <v>29</v>
      </c>
      <c r="F32" s="139"/>
      <c r="G32" s="146">
        <v>3</v>
      </c>
      <c r="H32" s="140" t="s">
        <v>26</v>
      </c>
      <c r="I32" s="147">
        <v>9930.7687500000011</v>
      </c>
      <c r="J32" s="121">
        <f t="shared" si="0"/>
        <v>29792.306250000001</v>
      </c>
      <c r="K32" s="114" t="s">
        <v>120</v>
      </c>
      <c r="L32" s="146" t="s">
        <v>214</v>
      </c>
      <c r="M32" s="177" t="s">
        <v>216</v>
      </c>
    </row>
    <row r="33" spans="1:13" s="122" customFormat="1" ht="30.75" customHeight="1">
      <c r="A33" s="43"/>
      <c r="B33" s="96">
        <v>17</v>
      </c>
      <c r="C33" s="146" t="s">
        <v>159</v>
      </c>
      <c r="D33" s="96" t="s">
        <v>146</v>
      </c>
      <c r="E33" s="146">
        <v>30</v>
      </c>
      <c r="F33" s="139"/>
      <c r="G33" s="146">
        <v>3</v>
      </c>
      <c r="H33" s="140" t="s">
        <v>26</v>
      </c>
      <c r="I33" s="147">
        <v>9930.7687500000011</v>
      </c>
      <c r="J33" s="121">
        <f t="shared" si="0"/>
        <v>29792.306250000001</v>
      </c>
      <c r="K33" s="114" t="s">
        <v>120</v>
      </c>
      <c r="L33" s="146" t="s">
        <v>214</v>
      </c>
      <c r="M33" s="177" t="s">
        <v>216</v>
      </c>
    </row>
    <row r="34" spans="1:13" s="122" customFormat="1" ht="30.75" customHeight="1">
      <c r="A34" s="43"/>
      <c r="B34" s="96">
        <v>18</v>
      </c>
      <c r="C34" s="146" t="s">
        <v>160</v>
      </c>
      <c r="D34" s="96" t="s">
        <v>146</v>
      </c>
      <c r="E34" s="146">
        <v>22</v>
      </c>
      <c r="F34" s="139"/>
      <c r="G34" s="146">
        <v>1</v>
      </c>
      <c r="H34" s="140" t="s">
        <v>45</v>
      </c>
      <c r="I34" s="147">
        <v>14565.127500000002</v>
      </c>
      <c r="J34" s="121">
        <f t="shared" si="0"/>
        <v>14565.127500000002</v>
      </c>
      <c r="K34" s="114" t="s">
        <v>120</v>
      </c>
      <c r="L34" s="146" t="s">
        <v>214</v>
      </c>
      <c r="M34" s="177" t="s">
        <v>216</v>
      </c>
    </row>
    <row r="35" spans="1:13" s="122" customFormat="1" ht="16.5" customHeight="1">
      <c r="A35" s="43"/>
      <c r="B35" s="96">
        <v>19</v>
      </c>
      <c r="C35" s="146" t="s">
        <v>161</v>
      </c>
      <c r="D35" s="96" t="s">
        <v>146</v>
      </c>
      <c r="E35" s="146">
        <v>23</v>
      </c>
      <c r="F35" s="139"/>
      <c r="G35" s="146">
        <v>1</v>
      </c>
      <c r="H35" s="140" t="s">
        <v>45</v>
      </c>
      <c r="I35" s="147">
        <v>15889.230000000001</v>
      </c>
      <c r="J35" s="121">
        <f t="shared" si="0"/>
        <v>15889.230000000001</v>
      </c>
      <c r="K35" s="114" t="s">
        <v>120</v>
      </c>
      <c r="L35" s="146" t="s">
        <v>214</v>
      </c>
      <c r="M35" s="177" t="s">
        <v>216</v>
      </c>
    </row>
    <row r="36" spans="1:13" s="122" customFormat="1" ht="16.5" customHeight="1">
      <c r="A36" s="43"/>
      <c r="B36" s="96">
        <v>20</v>
      </c>
      <c r="C36" s="146" t="s">
        <v>162</v>
      </c>
      <c r="D36" s="96" t="s">
        <v>146</v>
      </c>
      <c r="E36" s="146">
        <v>24</v>
      </c>
      <c r="F36" s="139"/>
      <c r="G36" s="146">
        <v>1</v>
      </c>
      <c r="H36" s="140" t="s">
        <v>45</v>
      </c>
      <c r="I36" s="147">
        <v>14565.127500000002</v>
      </c>
      <c r="J36" s="121">
        <f t="shared" si="0"/>
        <v>14565.127500000002</v>
      </c>
      <c r="K36" s="114" t="s">
        <v>120</v>
      </c>
      <c r="L36" s="146" t="s">
        <v>214</v>
      </c>
      <c r="M36" s="177" t="s">
        <v>216</v>
      </c>
    </row>
    <row r="37" spans="1:13" s="122" customFormat="1" ht="32.25" customHeight="1">
      <c r="A37" s="43"/>
      <c r="B37" s="96">
        <v>21</v>
      </c>
      <c r="C37" s="146" t="s">
        <v>163</v>
      </c>
      <c r="D37" s="96" t="s">
        <v>146</v>
      </c>
      <c r="E37" s="146">
        <v>23</v>
      </c>
      <c r="F37" s="139"/>
      <c r="G37" s="146">
        <v>1</v>
      </c>
      <c r="H37" s="140" t="s">
        <v>45</v>
      </c>
      <c r="I37" s="147">
        <v>15889.230000000001</v>
      </c>
      <c r="J37" s="121">
        <f t="shared" si="0"/>
        <v>15889.230000000001</v>
      </c>
      <c r="K37" s="114" t="s">
        <v>120</v>
      </c>
      <c r="L37" s="146" t="s">
        <v>214</v>
      </c>
      <c r="M37" s="177" t="s">
        <v>216</v>
      </c>
    </row>
    <row r="38" spans="1:13" s="122" customFormat="1" ht="16.5" customHeight="1">
      <c r="A38" s="43"/>
      <c r="B38" s="96">
        <v>22</v>
      </c>
      <c r="C38" s="146" t="s">
        <v>164</v>
      </c>
      <c r="D38" s="96" t="s">
        <v>146</v>
      </c>
      <c r="E38" s="146">
        <v>42</v>
      </c>
      <c r="F38" s="139"/>
      <c r="G38" s="146">
        <v>2</v>
      </c>
      <c r="H38" s="140" t="s">
        <v>26</v>
      </c>
      <c r="I38" s="147">
        <v>5296.41</v>
      </c>
      <c r="J38" s="121">
        <f t="shared" si="0"/>
        <v>10592.82</v>
      </c>
      <c r="K38" s="114" t="s">
        <v>120</v>
      </c>
      <c r="L38" s="146" t="s">
        <v>214</v>
      </c>
      <c r="M38" s="177" t="s">
        <v>216</v>
      </c>
    </row>
    <row r="39" spans="1:13" s="122" customFormat="1" ht="16.5" customHeight="1">
      <c r="A39" s="43"/>
      <c r="B39" s="96">
        <v>23</v>
      </c>
      <c r="C39" s="146" t="s">
        <v>165</v>
      </c>
      <c r="D39" s="96" t="s">
        <v>146</v>
      </c>
      <c r="E39" s="146">
        <v>43</v>
      </c>
      <c r="F39" s="139"/>
      <c r="G39" s="146">
        <v>2</v>
      </c>
      <c r="H39" s="140" t="s">
        <v>26</v>
      </c>
      <c r="I39" s="147">
        <v>5296.41</v>
      </c>
      <c r="J39" s="121">
        <f t="shared" si="0"/>
        <v>10592.82</v>
      </c>
      <c r="K39" s="114" t="s">
        <v>120</v>
      </c>
      <c r="L39" s="146" t="s">
        <v>214</v>
      </c>
      <c r="M39" s="177" t="s">
        <v>216</v>
      </c>
    </row>
    <row r="40" spans="1:13" s="122" customFormat="1" ht="16.5" customHeight="1">
      <c r="A40" s="43"/>
      <c r="B40" s="96">
        <v>24</v>
      </c>
      <c r="C40" s="146" t="s">
        <v>166</v>
      </c>
      <c r="D40" s="96" t="s">
        <v>146</v>
      </c>
      <c r="E40" s="146">
        <v>56</v>
      </c>
      <c r="F40" s="139"/>
      <c r="G40" s="146">
        <v>1</v>
      </c>
      <c r="H40" s="140" t="s">
        <v>45</v>
      </c>
      <c r="I40" s="147">
        <v>26482.050000000003</v>
      </c>
      <c r="J40" s="121">
        <f t="shared" si="0"/>
        <v>26482.050000000003</v>
      </c>
      <c r="K40" s="114" t="s">
        <v>120</v>
      </c>
      <c r="L40" s="146" t="s">
        <v>214</v>
      </c>
      <c r="M40" s="177" t="s">
        <v>216</v>
      </c>
    </row>
    <row r="41" spans="1:13" s="122" customFormat="1" ht="16.5" customHeight="1">
      <c r="A41" s="43"/>
      <c r="B41" s="96">
        <v>25</v>
      </c>
      <c r="C41" s="146" t="s">
        <v>167</v>
      </c>
      <c r="D41" s="96" t="s">
        <v>146</v>
      </c>
      <c r="E41" s="146">
        <v>15</v>
      </c>
      <c r="F41" s="139"/>
      <c r="G41" s="146">
        <v>2</v>
      </c>
      <c r="H41" s="140" t="s">
        <v>26</v>
      </c>
      <c r="I41" s="147">
        <v>10592.82</v>
      </c>
      <c r="J41" s="121">
        <f t="shared" si="0"/>
        <v>21185.64</v>
      </c>
      <c r="K41" s="114" t="s">
        <v>120</v>
      </c>
      <c r="L41" s="146" t="s">
        <v>214</v>
      </c>
      <c r="M41" s="177" t="s">
        <v>216</v>
      </c>
    </row>
    <row r="42" spans="1:13" s="122" customFormat="1" ht="16.5" customHeight="1">
      <c r="A42" s="43"/>
      <c r="B42" s="96">
        <v>26</v>
      </c>
      <c r="C42" s="146" t="s">
        <v>168</v>
      </c>
      <c r="D42" s="96" t="s">
        <v>146</v>
      </c>
      <c r="E42" s="146">
        <v>2</v>
      </c>
      <c r="F42" s="139"/>
      <c r="G42" s="146">
        <v>2</v>
      </c>
      <c r="H42" s="140" t="s">
        <v>26</v>
      </c>
      <c r="I42" s="147">
        <v>1986.1537500000002</v>
      </c>
      <c r="J42" s="121">
        <f t="shared" si="0"/>
        <v>3972.3075000000003</v>
      </c>
      <c r="K42" s="114" t="s">
        <v>120</v>
      </c>
      <c r="L42" s="146" t="s">
        <v>214</v>
      </c>
      <c r="M42" s="177" t="s">
        <v>216</v>
      </c>
    </row>
    <row r="43" spans="1:13" s="122" customFormat="1" ht="16.5" customHeight="1">
      <c r="A43" s="43"/>
      <c r="B43" s="96">
        <v>27</v>
      </c>
      <c r="C43" s="146" t="s">
        <v>169</v>
      </c>
      <c r="D43" s="96" t="s">
        <v>146</v>
      </c>
      <c r="E43" s="146">
        <v>44</v>
      </c>
      <c r="F43" s="139"/>
      <c r="G43" s="146">
        <v>1</v>
      </c>
      <c r="H43" s="140" t="s">
        <v>45</v>
      </c>
      <c r="I43" s="147">
        <v>17213.332499999997</v>
      </c>
      <c r="J43" s="121">
        <f t="shared" si="0"/>
        <v>17213.332499999997</v>
      </c>
      <c r="K43" s="114" t="s">
        <v>120</v>
      </c>
      <c r="L43" s="146" t="s">
        <v>214</v>
      </c>
      <c r="M43" s="177" t="s">
        <v>216</v>
      </c>
    </row>
    <row r="44" spans="1:13" s="122" customFormat="1" ht="16.5" customHeight="1">
      <c r="A44" s="43"/>
      <c r="B44" s="96">
        <v>28</v>
      </c>
      <c r="C44" s="146" t="s">
        <v>170</v>
      </c>
      <c r="D44" s="96" t="s">
        <v>146</v>
      </c>
      <c r="E44" s="146">
        <v>50</v>
      </c>
      <c r="F44" s="139"/>
      <c r="G44" s="146">
        <v>1</v>
      </c>
      <c r="H44" s="140" t="s">
        <v>45</v>
      </c>
      <c r="I44" s="147">
        <v>7944.6150000000007</v>
      </c>
      <c r="J44" s="121">
        <f t="shared" si="0"/>
        <v>7944.6150000000007</v>
      </c>
      <c r="K44" s="114" t="s">
        <v>120</v>
      </c>
      <c r="L44" s="146" t="s">
        <v>214</v>
      </c>
      <c r="M44" s="177" t="s">
        <v>216</v>
      </c>
    </row>
    <row r="45" spans="1:13" s="122" customFormat="1" ht="16.5" customHeight="1">
      <c r="A45" s="43"/>
      <c r="B45" s="96">
        <v>29</v>
      </c>
      <c r="C45" s="148" t="s">
        <v>171</v>
      </c>
      <c r="D45" s="96" t="s">
        <v>146</v>
      </c>
      <c r="E45" s="149">
        <v>26</v>
      </c>
      <c r="F45" s="139"/>
      <c r="G45" s="150">
        <v>1</v>
      </c>
      <c r="H45" s="140" t="s">
        <v>45</v>
      </c>
      <c r="I45" s="151">
        <v>21185.64</v>
      </c>
      <c r="J45" s="121">
        <f t="shared" si="0"/>
        <v>21185.64</v>
      </c>
      <c r="K45" s="114" t="s">
        <v>120</v>
      </c>
      <c r="L45" s="150" t="s">
        <v>214</v>
      </c>
      <c r="M45" s="177" t="s">
        <v>216</v>
      </c>
    </row>
    <row r="46" spans="1:13" s="122" customFormat="1" ht="16.5" customHeight="1">
      <c r="A46" s="43"/>
      <c r="B46" s="96">
        <v>30</v>
      </c>
      <c r="C46" s="148" t="s">
        <v>172</v>
      </c>
      <c r="D46" s="96" t="s">
        <v>146</v>
      </c>
      <c r="E46" s="149">
        <v>21</v>
      </c>
      <c r="F46" s="139"/>
      <c r="G46" s="150">
        <v>1</v>
      </c>
      <c r="H46" s="140" t="s">
        <v>45</v>
      </c>
      <c r="I46" s="151">
        <v>6620.5125000000007</v>
      </c>
      <c r="J46" s="121">
        <f t="shared" si="0"/>
        <v>6620.5125000000007</v>
      </c>
      <c r="K46" s="114" t="s">
        <v>120</v>
      </c>
      <c r="L46" s="150" t="s">
        <v>214</v>
      </c>
      <c r="M46" s="177" t="s">
        <v>216</v>
      </c>
    </row>
    <row r="47" spans="1:13" s="122" customFormat="1" ht="16.5" customHeight="1">
      <c r="A47" s="43"/>
      <c r="B47" s="96">
        <v>31</v>
      </c>
      <c r="C47" s="148" t="s">
        <v>173</v>
      </c>
      <c r="D47" s="96" t="s">
        <v>146</v>
      </c>
      <c r="E47" s="149">
        <v>33</v>
      </c>
      <c r="F47" s="139"/>
      <c r="G47" s="150">
        <v>1</v>
      </c>
      <c r="H47" s="140" t="s">
        <v>45</v>
      </c>
      <c r="I47" s="151">
        <v>3972.3075000000003</v>
      </c>
      <c r="J47" s="121">
        <f t="shared" si="0"/>
        <v>3972.3075000000003</v>
      </c>
      <c r="K47" s="114" t="s">
        <v>120</v>
      </c>
      <c r="L47" s="150" t="s">
        <v>214</v>
      </c>
      <c r="M47" s="177" t="s">
        <v>216</v>
      </c>
    </row>
    <row r="48" spans="1:13" s="122" customFormat="1" ht="30" customHeight="1">
      <c r="A48" s="43"/>
      <c r="B48" s="96">
        <v>32</v>
      </c>
      <c r="C48" s="152" t="s">
        <v>174</v>
      </c>
      <c r="D48" s="96" t="s">
        <v>146</v>
      </c>
      <c r="E48" s="149">
        <v>1</v>
      </c>
      <c r="F48" s="139"/>
      <c r="G48" s="150">
        <v>1</v>
      </c>
      <c r="H48" s="140" t="s">
        <v>45</v>
      </c>
      <c r="I48" s="151">
        <v>6620.5125000000007</v>
      </c>
      <c r="J48" s="121">
        <f t="shared" si="0"/>
        <v>6620.5125000000007</v>
      </c>
      <c r="K48" s="114" t="s">
        <v>120</v>
      </c>
      <c r="L48" s="150" t="s">
        <v>214</v>
      </c>
      <c r="M48" s="177" t="s">
        <v>216</v>
      </c>
    </row>
    <row r="49" spans="1:13" s="122" customFormat="1" ht="16.5" customHeight="1">
      <c r="A49" s="43"/>
      <c r="B49" s="96">
        <v>33</v>
      </c>
      <c r="C49" s="153" t="s">
        <v>125</v>
      </c>
      <c r="D49" s="96" t="s">
        <v>146</v>
      </c>
      <c r="E49" s="154">
        <v>17</v>
      </c>
      <c r="F49" s="139"/>
      <c r="G49" s="155">
        <v>4</v>
      </c>
      <c r="H49" s="140" t="s">
        <v>26</v>
      </c>
      <c r="I49" s="156">
        <v>34426.664999999994</v>
      </c>
      <c r="J49" s="121">
        <f t="shared" si="0"/>
        <v>137706.65999999997</v>
      </c>
      <c r="K49" s="114" t="s">
        <v>120</v>
      </c>
      <c r="L49" s="155" t="s">
        <v>214</v>
      </c>
      <c r="M49" s="177" t="s">
        <v>216</v>
      </c>
    </row>
    <row r="50" spans="1:13" s="122" customFormat="1" ht="16.5" customHeight="1">
      <c r="A50" s="43"/>
      <c r="B50" s="96">
        <v>34</v>
      </c>
      <c r="C50" s="153" t="s">
        <v>175</v>
      </c>
      <c r="D50" s="96" t="s">
        <v>146</v>
      </c>
      <c r="E50" s="154">
        <v>15</v>
      </c>
      <c r="F50" s="139"/>
      <c r="G50" s="155">
        <v>1</v>
      </c>
      <c r="H50" s="140" t="s">
        <v>45</v>
      </c>
      <c r="I50" s="156">
        <v>51639.997500000005</v>
      </c>
      <c r="J50" s="121">
        <f t="shared" si="0"/>
        <v>51639.997500000005</v>
      </c>
      <c r="K50" s="114" t="s">
        <v>120</v>
      </c>
      <c r="L50" s="155" t="s">
        <v>214</v>
      </c>
      <c r="M50" s="177" t="s">
        <v>216</v>
      </c>
    </row>
    <row r="51" spans="1:13" s="122" customFormat="1" ht="16.5" customHeight="1">
      <c r="A51" s="43"/>
      <c r="B51" s="96">
        <v>35</v>
      </c>
      <c r="C51" s="153" t="s">
        <v>176</v>
      </c>
      <c r="D51" s="96" t="s">
        <v>146</v>
      </c>
      <c r="E51" s="154">
        <v>23</v>
      </c>
      <c r="F51" s="139"/>
      <c r="G51" s="155">
        <v>8</v>
      </c>
      <c r="H51" s="140" t="s">
        <v>26</v>
      </c>
      <c r="I51" s="156">
        <v>5296.41</v>
      </c>
      <c r="J51" s="121">
        <f t="shared" si="0"/>
        <v>42371.28</v>
      </c>
      <c r="K51" s="114" t="s">
        <v>120</v>
      </c>
      <c r="L51" s="155" t="s">
        <v>214</v>
      </c>
      <c r="M51" s="177" t="s">
        <v>216</v>
      </c>
    </row>
    <row r="52" spans="1:13" s="122" customFormat="1" ht="16.5" customHeight="1">
      <c r="A52" s="43"/>
      <c r="B52" s="96">
        <v>36</v>
      </c>
      <c r="C52" s="153" t="s">
        <v>177</v>
      </c>
      <c r="D52" s="96" t="s">
        <v>146</v>
      </c>
      <c r="E52" s="154">
        <v>7</v>
      </c>
      <c r="F52" s="139"/>
      <c r="G52" s="155">
        <v>1</v>
      </c>
      <c r="H52" s="140" t="s">
        <v>45</v>
      </c>
      <c r="I52" s="156">
        <v>13241.025000000001</v>
      </c>
      <c r="J52" s="121">
        <f t="shared" si="0"/>
        <v>13241.025000000001</v>
      </c>
      <c r="K52" s="114" t="s">
        <v>120</v>
      </c>
      <c r="L52" s="155" t="s">
        <v>214</v>
      </c>
      <c r="M52" s="177" t="s">
        <v>216</v>
      </c>
    </row>
    <row r="53" spans="1:13" s="122" customFormat="1" ht="16.5" customHeight="1">
      <c r="A53" s="43"/>
      <c r="B53" s="96">
        <v>37</v>
      </c>
      <c r="C53" s="153" t="s">
        <v>178</v>
      </c>
      <c r="D53" s="96" t="s">
        <v>146</v>
      </c>
      <c r="E53" s="154">
        <v>9</v>
      </c>
      <c r="F53" s="139"/>
      <c r="G53" s="155">
        <v>1</v>
      </c>
      <c r="H53" s="140" t="s">
        <v>45</v>
      </c>
      <c r="I53" s="156">
        <v>7944.6150000000007</v>
      </c>
      <c r="J53" s="121">
        <f t="shared" si="0"/>
        <v>7944.6150000000007</v>
      </c>
      <c r="K53" s="114" t="s">
        <v>120</v>
      </c>
      <c r="L53" s="155" t="s">
        <v>214</v>
      </c>
      <c r="M53" s="177" t="s">
        <v>216</v>
      </c>
    </row>
    <row r="54" spans="1:13" s="122" customFormat="1" ht="16.5" customHeight="1">
      <c r="A54" s="43"/>
      <c r="B54" s="96">
        <v>38</v>
      </c>
      <c r="C54" s="153" t="s">
        <v>179</v>
      </c>
      <c r="D54" s="96" t="s">
        <v>146</v>
      </c>
      <c r="E54" s="154">
        <v>4</v>
      </c>
      <c r="F54" s="139"/>
      <c r="G54" s="155">
        <v>4</v>
      </c>
      <c r="H54" s="140" t="s">
        <v>26</v>
      </c>
      <c r="I54" s="156">
        <v>4634.3587500000003</v>
      </c>
      <c r="J54" s="121">
        <f t="shared" si="0"/>
        <v>18537.435000000001</v>
      </c>
      <c r="K54" s="114" t="s">
        <v>120</v>
      </c>
      <c r="L54" s="155" t="s">
        <v>214</v>
      </c>
      <c r="M54" s="177" t="s">
        <v>216</v>
      </c>
    </row>
    <row r="55" spans="1:13" s="122" customFormat="1" ht="16.5" customHeight="1">
      <c r="A55" s="43"/>
      <c r="B55" s="96">
        <v>39</v>
      </c>
      <c r="C55" s="153" t="s">
        <v>180</v>
      </c>
      <c r="D55" s="96" t="s">
        <v>146</v>
      </c>
      <c r="E55" s="154">
        <v>5</v>
      </c>
      <c r="F55" s="139"/>
      <c r="G55" s="155">
        <v>4</v>
      </c>
      <c r="H55" s="140" t="s">
        <v>26</v>
      </c>
      <c r="I55" s="156">
        <v>3310.2562500000004</v>
      </c>
      <c r="J55" s="121">
        <f t="shared" si="0"/>
        <v>13241.025000000001</v>
      </c>
      <c r="K55" s="114" t="s">
        <v>120</v>
      </c>
      <c r="L55" s="155" t="s">
        <v>214</v>
      </c>
      <c r="M55" s="177" t="s">
        <v>216</v>
      </c>
    </row>
    <row r="56" spans="1:13" s="122" customFormat="1" ht="15.75" customHeight="1">
      <c r="A56" s="43"/>
      <c r="B56" s="96">
        <v>40</v>
      </c>
      <c r="C56" s="157" t="s">
        <v>181</v>
      </c>
      <c r="D56" s="96" t="s">
        <v>146</v>
      </c>
      <c r="E56" s="158">
        <v>1</v>
      </c>
      <c r="F56" s="139"/>
      <c r="G56" s="157">
        <v>4</v>
      </c>
      <c r="H56" s="140" t="s">
        <v>26</v>
      </c>
      <c r="I56" s="159">
        <v>51639.997500000005</v>
      </c>
      <c r="J56" s="121">
        <f t="shared" si="0"/>
        <v>206559.99000000002</v>
      </c>
      <c r="K56" s="114" t="s">
        <v>120</v>
      </c>
      <c r="L56" s="157" t="s">
        <v>214</v>
      </c>
      <c r="M56" s="177" t="s">
        <v>216</v>
      </c>
    </row>
    <row r="57" spans="1:13" s="122" customFormat="1" ht="15.75" customHeight="1">
      <c r="A57" s="43"/>
      <c r="B57" s="96">
        <v>41</v>
      </c>
      <c r="C57" s="157" t="s">
        <v>182</v>
      </c>
      <c r="D57" s="96" t="s">
        <v>146</v>
      </c>
      <c r="E57" s="158">
        <v>2</v>
      </c>
      <c r="F57" s="139"/>
      <c r="G57" s="157">
        <v>4</v>
      </c>
      <c r="H57" s="140" t="s">
        <v>26</v>
      </c>
      <c r="I57" s="159">
        <v>153595.88999999998</v>
      </c>
      <c r="J57" s="121">
        <f t="shared" si="0"/>
        <v>614383.55999999994</v>
      </c>
      <c r="K57" s="114" t="s">
        <v>120</v>
      </c>
      <c r="L57" s="157" t="s">
        <v>214</v>
      </c>
      <c r="M57" s="177" t="s">
        <v>216</v>
      </c>
    </row>
    <row r="58" spans="1:13" s="122" customFormat="1" ht="15.75" customHeight="1">
      <c r="A58" s="43"/>
      <c r="B58" s="96">
        <v>42</v>
      </c>
      <c r="C58" s="157" t="s">
        <v>183</v>
      </c>
      <c r="D58" s="96" t="s">
        <v>146</v>
      </c>
      <c r="E58" s="158">
        <v>3</v>
      </c>
      <c r="F58" s="139"/>
      <c r="G58" s="157">
        <v>4</v>
      </c>
      <c r="H58" s="140" t="s">
        <v>26</v>
      </c>
      <c r="I58" s="159">
        <v>23171.793750000001</v>
      </c>
      <c r="J58" s="121">
        <f t="shared" si="0"/>
        <v>92687.175000000003</v>
      </c>
      <c r="K58" s="114" t="s">
        <v>120</v>
      </c>
      <c r="L58" s="157" t="s">
        <v>214</v>
      </c>
      <c r="M58" s="177" t="s">
        <v>216</v>
      </c>
    </row>
    <row r="59" spans="1:13" s="122" customFormat="1" ht="15.75" customHeight="1">
      <c r="A59" s="43"/>
      <c r="B59" s="96">
        <v>43</v>
      </c>
      <c r="C59" s="157" t="s">
        <v>184</v>
      </c>
      <c r="D59" s="96" t="s">
        <v>146</v>
      </c>
      <c r="E59" s="158">
        <v>4</v>
      </c>
      <c r="F59" s="139"/>
      <c r="G59" s="157">
        <v>8</v>
      </c>
      <c r="H59" s="140" t="s">
        <v>26</v>
      </c>
      <c r="I59" s="159">
        <v>1324.1025</v>
      </c>
      <c r="J59" s="121">
        <f t="shared" si="0"/>
        <v>10592.82</v>
      </c>
      <c r="K59" s="114" t="s">
        <v>120</v>
      </c>
      <c r="L59" s="157" t="s">
        <v>214</v>
      </c>
      <c r="M59" s="177" t="s">
        <v>216</v>
      </c>
    </row>
    <row r="60" spans="1:13" s="122" customFormat="1" ht="15.75" customHeight="1">
      <c r="A60" s="43"/>
      <c r="B60" s="96">
        <v>44</v>
      </c>
      <c r="C60" s="157" t="s">
        <v>185</v>
      </c>
      <c r="D60" s="96" t="s">
        <v>146</v>
      </c>
      <c r="E60" s="158">
        <v>6</v>
      </c>
      <c r="F60" s="139"/>
      <c r="G60" s="157">
        <v>8</v>
      </c>
      <c r="H60" s="140" t="s">
        <v>26</v>
      </c>
      <c r="I60" s="159">
        <v>21185.64</v>
      </c>
      <c r="J60" s="121">
        <f t="shared" si="0"/>
        <v>169485.12</v>
      </c>
      <c r="K60" s="114" t="s">
        <v>120</v>
      </c>
      <c r="L60" s="157" t="s">
        <v>214</v>
      </c>
      <c r="M60" s="177" t="s">
        <v>216</v>
      </c>
    </row>
    <row r="61" spans="1:13" s="122" customFormat="1" ht="15.75" customHeight="1">
      <c r="A61" s="43"/>
      <c r="B61" s="96">
        <v>45</v>
      </c>
      <c r="C61" s="157" t="s">
        <v>186</v>
      </c>
      <c r="D61" s="96" t="s">
        <v>146</v>
      </c>
      <c r="E61" s="158"/>
      <c r="F61" s="139"/>
      <c r="G61" s="157">
        <v>4</v>
      </c>
      <c r="H61" s="140" t="s">
        <v>26</v>
      </c>
      <c r="I61" s="159">
        <v>165512.8125</v>
      </c>
      <c r="J61" s="121">
        <f t="shared" si="0"/>
        <v>662051.25</v>
      </c>
      <c r="K61" s="114" t="s">
        <v>120</v>
      </c>
      <c r="L61" s="157" t="s">
        <v>214</v>
      </c>
      <c r="M61" s="177" t="s">
        <v>216</v>
      </c>
    </row>
    <row r="62" spans="1:13" s="122" customFormat="1" ht="15.75" customHeight="1">
      <c r="A62" s="43"/>
      <c r="B62" s="96">
        <v>46</v>
      </c>
      <c r="C62" s="215" t="s">
        <v>187</v>
      </c>
      <c r="D62" s="216" t="s">
        <v>146</v>
      </c>
      <c r="E62" s="217" t="s">
        <v>131</v>
      </c>
      <c r="F62" s="218"/>
      <c r="G62" s="215">
        <v>4</v>
      </c>
      <c r="H62" s="219" t="s">
        <v>26</v>
      </c>
      <c r="I62" s="220">
        <v>0</v>
      </c>
      <c r="J62" s="121">
        <f t="shared" si="0"/>
        <v>0</v>
      </c>
      <c r="K62" s="114" t="s">
        <v>120</v>
      </c>
      <c r="L62" s="157" t="s">
        <v>214</v>
      </c>
      <c r="M62" s="177" t="s">
        <v>216</v>
      </c>
    </row>
    <row r="63" spans="1:13" s="122" customFormat="1" ht="15.75" customHeight="1">
      <c r="A63" s="43"/>
      <c r="B63" s="96">
        <v>47</v>
      </c>
      <c r="C63" s="160" t="s">
        <v>188</v>
      </c>
      <c r="D63" s="96" t="s">
        <v>146</v>
      </c>
      <c r="E63" s="160">
        <v>14</v>
      </c>
      <c r="F63" s="139"/>
      <c r="G63" s="160">
        <v>1</v>
      </c>
      <c r="H63" s="140" t="s">
        <v>45</v>
      </c>
      <c r="I63" s="161">
        <v>6620.5125000000007</v>
      </c>
      <c r="J63" s="121">
        <f t="shared" si="0"/>
        <v>6620.5125000000007</v>
      </c>
      <c r="K63" s="114" t="s">
        <v>120</v>
      </c>
      <c r="L63" s="160" t="s">
        <v>214</v>
      </c>
      <c r="M63" s="177" t="s">
        <v>216</v>
      </c>
    </row>
    <row r="64" spans="1:13" s="122" customFormat="1" ht="17.25" customHeight="1">
      <c r="A64" s="43"/>
      <c r="B64" s="96">
        <v>48</v>
      </c>
      <c r="C64" s="160" t="s">
        <v>189</v>
      </c>
      <c r="D64" s="96" t="s">
        <v>146</v>
      </c>
      <c r="E64" s="160">
        <v>15</v>
      </c>
      <c r="F64" s="139"/>
      <c r="G64" s="160">
        <v>1</v>
      </c>
      <c r="H64" s="140" t="s">
        <v>45</v>
      </c>
      <c r="I64" s="161">
        <v>33102.5625</v>
      </c>
      <c r="J64" s="121">
        <f t="shared" si="0"/>
        <v>33102.5625</v>
      </c>
      <c r="K64" s="114" t="s">
        <v>120</v>
      </c>
      <c r="L64" s="160" t="s">
        <v>214</v>
      </c>
      <c r="M64" s="177" t="s">
        <v>216</v>
      </c>
    </row>
    <row r="65" spans="1:13" s="122" customFormat="1" ht="17.25" customHeight="1">
      <c r="A65" s="43"/>
      <c r="B65" s="96">
        <v>49</v>
      </c>
      <c r="C65" s="160" t="s">
        <v>190</v>
      </c>
      <c r="D65" s="96" t="s">
        <v>146</v>
      </c>
      <c r="E65" s="160">
        <v>5</v>
      </c>
      <c r="F65" s="139"/>
      <c r="G65" s="160">
        <v>1</v>
      </c>
      <c r="H65" s="140" t="s">
        <v>45</v>
      </c>
      <c r="I65" s="161">
        <v>3972.3074999999999</v>
      </c>
      <c r="J65" s="121">
        <f t="shared" si="0"/>
        <v>3972.3074999999999</v>
      </c>
      <c r="K65" s="114" t="s">
        <v>120</v>
      </c>
      <c r="L65" s="160" t="s">
        <v>214</v>
      </c>
      <c r="M65" s="177" t="s">
        <v>216</v>
      </c>
    </row>
    <row r="66" spans="1:13" s="122" customFormat="1" ht="17.25" customHeight="1">
      <c r="A66" s="43"/>
      <c r="B66" s="96">
        <v>50</v>
      </c>
      <c r="C66" s="160" t="s">
        <v>191</v>
      </c>
      <c r="D66" s="96" t="s">
        <v>146</v>
      </c>
      <c r="E66" s="160">
        <v>11</v>
      </c>
      <c r="F66" s="139"/>
      <c r="G66" s="160">
        <v>2</v>
      </c>
      <c r="H66" s="140" t="s">
        <v>26</v>
      </c>
      <c r="I66" s="161">
        <v>1986.1537500000002</v>
      </c>
      <c r="J66" s="121">
        <f t="shared" si="0"/>
        <v>3972.3075000000003</v>
      </c>
      <c r="K66" s="114" t="s">
        <v>120</v>
      </c>
      <c r="L66" s="160" t="s">
        <v>214</v>
      </c>
      <c r="M66" s="177" t="s">
        <v>216</v>
      </c>
    </row>
    <row r="67" spans="1:13" s="122" customFormat="1" ht="17.25" customHeight="1">
      <c r="A67" s="43"/>
      <c r="B67" s="96">
        <v>51</v>
      </c>
      <c r="C67" s="162" t="s">
        <v>192</v>
      </c>
      <c r="D67" s="96" t="s">
        <v>146</v>
      </c>
      <c r="E67" s="162">
        <v>9</v>
      </c>
      <c r="F67" s="139"/>
      <c r="G67" s="162">
        <v>1</v>
      </c>
      <c r="H67" s="140" t="s">
        <v>45</v>
      </c>
      <c r="I67" s="163">
        <v>1986.1537500000002</v>
      </c>
      <c r="J67" s="121">
        <f t="shared" si="0"/>
        <v>1986.1537500000002</v>
      </c>
      <c r="K67" s="114" t="s">
        <v>120</v>
      </c>
      <c r="L67" s="162" t="s">
        <v>214</v>
      </c>
      <c r="M67" s="177" t="s">
        <v>216</v>
      </c>
    </row>
    <row r="68" spans="1:13" s="122" customFormat="1" ht="17.25" customHeight="1">
      <c r="A68" s="43"/>
      <c r="B68" s="96">
        <v>52</v>
      </c>
      <c r="C68" s="162" t="s">
        <v>193</v>
      </c>
      <c r="D68" s="96" t="s">
        <v>146</v>
      </c>
      <c r="E68" s="162">
        <v>12</v>
      </c>
      <c r="F68" s="139"/>
      <c r="G68" s="162">
        <v>3</v>
      </c>
      <c r="H68" s="140" t="s">
        <v>26</v>
      </c>
      <c r="I68" s="163">
        <v>2648.2049999999999</v>
      </c>
      <c r="J68" s="121">
        <f t="shared" si="0"/>
        <v>7944.6149999999998</v>
      </c>
      <c r="K68" s="114" t="s">
        <v>120</v>
      </c>
      <c r="L68" s="162" t="s">
        <v>214</v>
      </c>
      <c r="M68" s="177" t="s">
        <v>216</v>
      </c>
    </row>
    <row r="69" spans="1:13" s="122" customFormat="1" ht="17.25" customHeight="1">
      <c r="A69" s="43"/>
      <c r="B69" s="96">
        <v>53</v>
      </c>
      <c r="C69" s="164" t="s">
        <v>194</v>
      </c>
      <c r="D69" s="96" t="s">
        <v>146</v>
      </c>
      <c r="E69" s="164">
        <v>6</v>
      </c>
      <c r="F69" s="139"/>
      <c r="G69" s="164">
        <v>4</v>
      </c>
      <c r="H69" s="140" t="s">
        <v>26</v>
      </c>
      <c r="I69" s="165">
        <v>7944.6150000000007</v>
      </c>
      <c r="J69" s="121">
        <f t="shared" si="0"/>
        <v>31778.460000000003</v>
      </c>
      <c r="K69" s="114" t="s">
        <v>120</v>
      </c>
      <c r="L69" s="164" t="s">
        <v>214</v>
      </c>
      <c r="M69" s="177" t="s">
        <v>216</v>
      </c>
    </row>
    <row r="70" spans="1:13" s="122" customFormat="1" ht="17.25" customHeight="1">
      <c r="A70" s="43"/>
      <c r="B70" s="96">
        <v>54</v>
      </c>
      <c r="C70" s="164" t="s">
        <v>195</v>
      </c>
      <c r="D70" s="96" t="s">
        <v>146</v>
      </c>
      <c r="E70" s="164">
        <v>8</v>
      </c>
      <c r="F70" s="139"/>
      <c r="G70" s="164">
        <v>8</v>
      </c>
      <c r="H70" s="140" t="s">
        <v>26</v>
      </c>
      <c r="I70" s="165">
        <v>2648.2049999999999</v>
      </c>
      <c r="J70" s="121">
        <f t="shared" si="0"/>
        <v>21185.64</v>
      </c>
      <c r="K70" s="114" t="s">
        <v>120</v>
      </c>
      <c r="L70" s="164" t="s">
        <v>214</v>
      </c>
      <c r="M70" s="177" t="s">
        <v>216</v>
      </c>
    </row>
    <row r="71" spans="1:13" s="122" customFormat="1" ht="17.25" customHeight="1">
      <c r="A71" s="43"/>
      <c r="B71" s="96">
        <v>55</v>
      </c>
      <c r="C71" s="164" t="s">
        <v>196</v>
      </c>
      <c r="D71" s="96" t="s">
        <v>146</v>
      </c>
      <c r="E71" s="164">
        <v>5</v>
      </c>
      <c r="F71" s="139"/>
      <c r="G71" s="164">
        <v>8</v>
      </c>
      <c r="H71" s="140" t="s">
        <v>26</v>
      </c>
      <c r="I71" s="165">
        <v>3972.3075000000003</v>
      </c>
      <c r="J71" s="121">
        <f t="shared" si="0"/>
        <v>31778.460000000003</v>
      </c>
      <c r="K71" s="114" t="s">
        <v>120</v>
      </c>
      <c r="L71" s="164" t="s">
        <v>214</v>
      </c>
      <c r="M71" s="177" t="s">
        <v>216</v>
      </c>
    </row>
    <row r="72" spans="1:13" s="122" customFormat="1" ht="18" customHeight="1">
      <c r="A72" s="43"/>
      <c r="B72" s="96">
        <v>56</v>
      </c>
      <c r="C72" s="166" t="s">
        <v>197</v>
      </c>
      <c r="D72" s="96" t="s">
        <v>146</v>
      </c>
      <c r="E72" s="167">
        <v>7</v>
      </c>
      <c r="F72" s="139"/>
      <c r="G72" s="168">
        <v>1</v>
      </c>
      <c r="H72" s="140" t="s">
        <v>45</v>
      </c>
      <c r="I72" s="169">
        <v>43033.331250000003</v>
      </c>
      <c r="J72" s="121">
        <f t="shared" si="0"/>
        <v>43033.331250000003</v>
      </c>
      <c r="K72" s="114" t="s">
        <v>120</v>
      </c>
      <c r="L72" s="168" t="s">
        <v>214</v>
      </c>
      <c r="M72" s="177" t="s">
        <v>216</v>
      </c>
    </row>
    <row r="73" spans="1:13" s="122" customFormat="1" ht="18" customHeight="1">
      <c r="A73" s="43"/>
      <c r="B73" s="96">
        <v>57</v>
      </c>
      <c r="C73" s="166" t="s">
        <v>198</v>
      </c>
      <c r="D73" s="96" t="s">
        <v>146</v>
      </c>
      <c r="E73" s="167">
        <v>16</v>
      </c>
      <c r="F73" s="139"/>
      <c r="G73" s="168">
        <v>1</v>
      </c>
      <c r="H73" s="140" t="s">
        <v>45</v>
      </c>
      <c r="I73" s="169">
        <v>16551.28125</v>
      </c>
      <c r="J73" s="121">
        <f t="shared" si="0"/>
        <v>16551.28125</v>
      </c>
      <c r="K73" s="114" t="s">
        <v>120</v>
      </c>
      <c r="L73" s="168" t="s">
        <v>214</v>
      </c>
      <c r="M73" s="177" t="s">
        <v>216</v>
      </c>
    </row>
    <row r="74" spans="1:13" s="122" customFormat="1" ht="28.5" customHeight="1">
      <c r="A74" s="43"/>
      <c r="B74" s="96">
        <v>58</v>
      </c>
      <c r="C74" s="166" t="s">
        <v>199</v>
      </c>
      <c r="D74" s="96" t="s">
        <v>146</v>
      </c>
      <c r="E74" s="167">
        <v>19</v>
      </c>
      <c r="F74" s="139"/>
      <c r="G74" s="168">
        <v>1</v>
      </c>
      <c r="H74" s="140" t="s">
        <v>45</v>
      </c>
      <c r="I74" s="169">
        <v>17213.332499999997</v>
      </c>
      <c r="J74" s="121">
        <f t="shared" si="0"/>
        <v>17213.332499999997</v>
      </c>
      <c r="K74" s="114" t="s">
        <v>120</v>
      </c>
      <c r="L74" s="168" t="s">
        <v>214</v>
      </c>
      <c r="M74" s="177" t="s">
        <v>216</v>
      </c>
    </row>
    <row r="75" spans="1:13" s="122" customFormat="1" ht="15.75" customHeight="1">
      <c r="A75" s="43"/>
      <c r="B75" s="96">
        <v>59</v>
      </c>
      <c r="C75" s="166" t="s">
        <v>133</v>
      </c>
      <c r="D75" s="96" t="s">
        <v>146</v>
      </c>
      <c r="E75" s="167">
        <v>17</v>
      </c>
      <c r="F75" s="139"/>
      <c r="G75" s="168">
        <v>1</v>
      </c>
      <c r="H75" s="140" t="s">
        <v>45</v>
      </c>
      <c r="I75" s="169">
        <v>25157.947500000002</v>
      </c>
      <c r="J75" s="121">
        <f t="shared" si="0"/>
        <v>25157.947500000002</v>
      </c>
      <c r="K75" s="114" t="s">
        <v>120</v>
      </c>
      <c r="L75" s="168" t="s">
        <v>215</v>
      </c>
      <c r="M75" s="177" t="s">
        <v>216</v>
      </c>
    </row>
    <row r="76" spans="1:13" s="122" customFormat="1" ht="15.75" customHeight="1">
      <c r="A76" s="43"/>
      <c r="B76" s="96">
        <v>60</v>
      </c>
      <c r="C76" s="166" t="s">
        <v>200</v>
      </c>
      <c r="D76" s="96" t="s">
        <v>146</v>
      </c>
      <c r="E76" s="167">
        <v>10</v>
      </c>
      <c r="F76" s="139"/>
      <c r="G76" s="168">
        <v>1</v>
      </c>
      <c r="H76" s="140" t="s">
        <v>45</v>
      </c>
      <c r="I76" s="169">
        <v>5296.41</v>
      </c>
      <c r="J76" s="121">
        <f t="shared" si="0"/>
        <v>5296.41</v>
      </c>
      <c r="K76" s="114" t="s">
        <v>120</v>
      </c>
      <c r="L76" s="168" t="s">
        <v>214</v>
      </c>
      <c r="M76" s="177" t="s">
        <v>216</v>
      </c>
    </row>
    <row r="77" spans="1:13" s="122" customFormat="1" ht="15.75" customHeight="1">
      <c r="A77" s="43"/>
      <c r="B77" s="96">
        <v>61</v>
      </c>
      <c r="C77" s="170" t="s">
        <v>201</v>
      </c>
      <c r="D77" s="96"/>
      <c r="E77" s="170">
        <v>13</v>
      </c>
      <c r="F77" s="139"/>
      <c r="G77" s="170">
        <v>1</v>
      </c>
      <c r="H77" s="140" t="s">
        <v>45</v>
      </c>
      <c r="I77" s="171">
        <v>76059.375</v>
      </c>
      <c r="J77" s="121">
        <f t="shared" si="0"/>
        <v>76059.375</v>
      </c>
      <c r="K77" s="114" t="s">
        <v>120</v>
      </c>
      <c r="L77" s="170" t="s">
        <v>215</v>
      </c>
      <c r="M77" s="177" t="s">
        <v>216</v>
      </c>
    </row>
    <row r="78" spans="1:13" s="122" customFormat="1" ht="15.75" customHeight="1">
      <c r="A78" s="43"/>
      <c r="B78" s="96">
        <v>62</v>
      </c>
      <c r="C78" s="172" t="s">
        <v>202</v>
      </c>
      <c r="D78" s="96"/>
      <c r="E78" s="173" t="s">
        <v>131</v>
      </c>
      <c r="F78" s="139"/>
      <c r="G78" s="89">
        <v>1</v>
      </c>
      <c r="H78" s="140" t="s">
        <v>45</v>
      </c>
      <c r="I78" s="174">
        <v>31704.749999999996</v>
      </c>
      <c r="J78" s="121">
        <f t="shared" si="0"/>
        <v>31704.749999999996</v>
      </c>
      <c r="K78" s="114" t="s">
        <v>120</v>
      </c>
      <c r="L78" s="176" t="s">
        <v>215</v>
      </c>
      <c r="M78" s="177" t="s">
        <v>216</v>
      </c>
    </row>
    <row r="79" spans="1:13" s="122" customFormat="1" ht="15.75" customHeight="1">
      <c r="A79" s="43"/>
      <c r="B79" s="96">
        <v>63</v>
      </c>
      <c r="C79" s="172" t="s">
        <v>132</v>
      </c>
      <c r="D79" s="96" t="s">
        <v>83</v>
      </c>
      <c r="E79" s="173" t="s">
        <v>131</v>
      </c>
      <c r="F79" s="139"/>
      <c r="G79" s="89">
        <v>1</v>
      </c>
      <c r="H79" s="140" t="s">
        <v>45</v>
      </c>
      <c r="I79" s="174">
        <v>22680</v>
      </c>
      <c r="J79" s="121">
        <f t="shared" si="0"/>
        <v>22680</v>
      </c>
      <c r="K79" s="114" t="s">
        <v>120</v>
      </c>
      <c r="L79" s="89" t="s">
        <v>83</v>
      </c>
      <c r="M79" s="177"/>
    </row>
    <row r="80" spans="1:13" s="122" customFormat="1" ht="15.75" customHeight="1">
      <c r="A80" s="43"/>
      <c r="B80" s="96">
        <v>64</v>
      </c>
      <c r="C80" s="172" t="s">
        <v>203</v>
      </c>
      <c r="D80" s="96" t="s">
        <v>83</v>
      </c>
      <c r="E80" s="173" t="s">
        <v>131</v>
      </c>
      <c r="F80" s="139"/>
      <c r="G80" s="89">
        <v>2</v>
      </c>
      <c r="H80" s="140" t="s">
        <v>26</v>
      </c>
      <c r="I80" s="174">
        <v>18900</v>
      </c>
      <c r="J80" s="121">
        <f t="shared" si="0"/>
        <v>37800</v>
      </c>
      <c r="K80" s="114" t="s">
        <v>120</v>
      </c>
      <c r="L80" s="89" t="s">
        <v>83</v>
      </c>
      <c r="M80" s="177"/>
    </row>
    <row r="81" spans="1:13" s="122" customFormat="1" ht="15.75" customHeight="1">
      <c r="A81" s="43"/>
      <c r="B81" s="96">
        <v>65</v>
      </c>
      <c r="C81" s="172" t="s">
        <v>204</v>
      </c>
      <c r="D81" s="96" t="s">
        <v>83</v>
      </c>
      <c r="E81" s="173" t="s">
        <v>131</v>
      </c>
      <c r="F81" s="139"/>
      <c r="G81" s="89">
        <v>2</v>
      </c>
      <c r="H81" s="140" t="s">
        <v>26</v>
      </c>
      <c r="I81" s="174">
        <v>1260</v>
      </c>
      <c r="J81" s="121">
        <f t="shared" si="0"/>
        <v>2520</v>
      </c>
      <c r="K81" s="114" t="s">
        <v>120</v>
      </c>
      <c r="L81" s="89" t="s">
        <v>83</v>
      </c>
      <c r="M81" s="177"/>
    </row>
    <row r="82" spans="1:13" s="122" customFormat="1" ht="15.75" customHeight="1">
      <c r="A82" s="43"/>
      <c r="B82" s="96">
        <v>66</v>
      </c>
      <c r="C82" s="172" t="s">
        <v>205</v>
      </c>
      <c r="D82" s="96" t="s">
        <v>83</v>
      </c>
      <c r="E82" s="173" t="s">
        <v>131</v>
      </c>
      <c r="F82" s="139"/>
      <c r="G82" s="89">
        <v>1</v>
      </c>
      <c r="H82" s="140" t="s">
        <v>45</v>
      </c>
      <c r="I82" s="174">
        <v>10710</v>
      </c>
      <c r="J82" s="121">
        <f t="shared" ref="J82:J91" si="1">G82*I82</f>
        <v>10710</v>
      </c>
      <c r="K82" s="114" t="s">
        <v>120</v>
      </c>
      <c r="L82" s="89" t="s">
        <v>83</v>
      </c>
      <c r="M82" s="177"/>
    </row>
    <row r="83" spans="1:13" s="122" customFormat="1" ht="15.75" customHeight="1">
      <c r="A83" s="43"/>
      <c r="B83" s="96">
        <v>67</v>
      </c>
      <c r="C83" s="172" t="s">
        <v>206</v>
      </c>
      <c r="D83" s="96" t="s">
        <v>83</v>
      </c>
      <c r="E83" s="173" t="s">
        <v>131</v>
      </c>
      <c r="F83" s="139"/>
      <c r="G83" s="89">
        <v>2</v>
      </c>
      <c r="H83" s="140" t="s">
        <v>26</v>
      </c>
      <c r="I83" s="174">
        <v>9450</v>
      </c>
      <c r="J83" s="121">
        <f t="shared" si="1"/>
        <v>18900</v>
      </c>
      <c r="K83" s="114" t="s">
        <v>120</v>
      </c>
      <c r="L83" s="89" t="s">
        <v>83</v>
      </c>
      <c r="M83" s="177"/>
    </row>
    <row r="84" spans="1:13" s="122" customFormat="1" ht="15.75" customHeight="1">
      <c r="A84" s="43"/>
      <c r="B84" s="96">
        <v>68</v>
      </c>
      <c r="C84" s="172" t="s">
        <v>207</v>
      </c>
      <c r="D84" s="96" t="s">
        <v>83</v>
      </c>
      <c r="E84" s="173" t="s">
        <v>131</v>
      </c>
      <c r="F84" s="139"/>
      <c r="G84" s="89">
        <v>1</v>
      </c>
      <c r="H84" s="140" t="s">
        <v>45</v>
      </c>
      <c r="I84" s="174">
        <v>5670</v>
      </c>
      <c r="J84" s="121">
        <f t="shared" si="1"/>
        <v>5670</v>
      </c>
      <c r="K84" s="114" t="s">
        <v>120</v>
      </c>
      <c r="L84" s="89" t="s">
        <v>83</v>
      </c>
      <c r="M84" s="177"/>
    </row>
    <row r="85" spans="1:13" s="122" customFormat="1" ht="15.75" customHeight="1">
      <c r="A85" s="43"/>
      <c r="B85" s="96">
        <v>69</v>
      </c>
      <c r="C85" s="172" t="s">
        <v>208</v>
      </c>
      <c r="D85" s="96" t="s">
        <v>83</v>
      </c>
      <c r="E85" s="173" t="s">
        <v>131</v>
      </c>
      <c r="F85" s="139"/>
      <c r="G85" s="89">
        <v>1</v>
      </c>
      <c r="H85" s="140" t="s">
        <v>45</v>
      </c>
      <c r="I85" s="174">
        <v>5670</v>
      </c>
      <c r="J85" s="121">
        <f t="shared" si="1"/>
        <v>5670</v>
      </c>
      <c r="K85" s="114" t="s">
        <v>120</v>
      </c>
      <c r="L85" s="89" t="s">
        <v>83</v>
      </c>
      <c r="M85" s="177"/>
    </row>
    <row r="86" spans="1:13" s="122" customFormat="1" ht="15.75" customHeight="1">
      <c r="A86" s="43"/>
      <c r="B86" s="96">
        <v>70</v>
      </c>
      <c r="C86" s="172" t="s">
        <v>209</v>
      </c>
      <c r="D86" s="96" t="s">
        <v>83</v>
      </c>
      <c r="E86" s="173" t="s">
        <v>131</v>
      </c>
      <c r="F86" s="139"/>
      <c r="G86" s="89">
        <v>1</v>
      </c>
      <c r="H86" s="140" t="s">
        <v>45</v>
      </c>
      <c r="I86" s="174">
        <v>63000</v>
      </c>
      <c r="J86" s="121">
        <f t="shared" si="1"/>
        <v>63000</v>
      </c>
      <c r="K86" s="114" t="s">
        <v>120</v>
      </c>
      <c r="L86" s="89" t="s">
        <v>83</v>
      </c>
      <c r="M86" s="177"/>
    </row>
    <row r="87" spans="1:13" s="122" customFormat="1" ht="15.75" customHeight="1">
      <c r="A87" s="43"/>
      <c r="B87" s="96">
        <v>71</v>
      </c>
      <c r="C87" s="172" t="s">
        <v>134</v>
      </c>
      <c r="D87" s="96" t="s">
        <v>83</v>
      </c>
      <c r="E87" s="173" t="s">
        <v>131</v>
      </c>
      <c r="F87" s="139"/>
      <c r="G87" s="89">
        <v>1</v>
      </c>
      <c r="H87" s="140" t="s">
        <v>45</v>
      </c>
      <c r="I87" s="174">
        <v>69300</v>
      </c>
      <c r="J87" s="121">
        <f t="shared" si="1"/>
        <v>69300</v>
      </c>
      <c r="K87" s="114" t="s">
        <v>120</v>
      </c>
      <c r="L87" s="89" t="s">
        <v>83</v>
      </c>
      <c r="M87" s="177"/>
    </row>
    <row r="88" spans="1:13" s="122" customFormat="1" ht="15.75" customHeight="1">
      <c r="A88" s="43"/>
      <c r="B88" s="96">
        <v>72</v>
      </c>
      <c r="C88" s="172" t="s">
        <v>210</v>
      </c>
      <c r="D88" s="96" t="s">
        <v>83</v>
      </c>
      <c r="E88" s="173" t="s">
        <v>131</v>
      </c>
      <c r="F88" s="139"/>
      <c r="G88" s="89">
        <v>2</v>
      </c>
      <c r="H88" s="140" t="s">
        <v>26</v>
      </c>
      <c r="I88" s="174">
        <v>16380</v>
      </c>
      <c r="J88" s="121">
        <f t="shared" si="1"/>
        <v>32760</v>
      </c>
      <c r="K88" s="114" t="s">
        <v>120</v>
      </c>
      <c r="L88" s="89" t="s">
        <v>83</v>
      </c>
      <c r="M88" s="177"/>
    </row>
    <row r="89" spans="1:13" s="122" customFormat="1" ht="15.75" customHeight="1">
      <c r="A89" s="43"/>
      <c r="B89" s="96">
        <v>73</v>
      </c>
      <c r="C89" s="175" t="s">
        <v>211</v>
      </c>
      <c r="D89" s="96" t="s">
        <v>83</v>
      </c>
      <c r="E89" s="173" t="s">
        <v>131</v>
      </c>
      <c r="F89" s="139"/>
      <c r="G89" s="89">
        <v>1</v>
      </c>
      <c r="H89" s="140" t="s">
        <v>45</v>
      </c>
      <c r="I89" s="174">
        <v>119700</v>
      </c>
      <c r="J89" s="121">
        <f t="shared" si="1"/>
        <v>119700</v>
      </c>
      <c r="K89" s="114" t="s">
        <v>120</v>
      </c>
      <c r="L89" s="89" t="s">
        <v>83</v>
      </c>
      <c r="M89" s="177"/>
    </row>
    <row r="90" spans="1:13" s="122" customFormat="1" ht="15.75" customHeight="1">
      <c r="A90" s="43"/>
      <c r="B90" s="96">
        <v>74</v>
      </c>
      <c r="C90" s="175" t="s">
        <v>212</v>
      </c>
      <c r="D90" s="96" t="s">
        <v>83</v>
      </c>
      <c r="E90" s="173" t="s">
        <v>131</v>
      </c>
      <c r="F90" s="139"/>
      <c r="G90" s="89">
        <v>1</v>
      </c>
      <c r="H90" s="140" t="s">
        <v>45</v>
      </c>
      <c r="I90" s="174">
        <v>18900</v>
      </c>
      <c r="J90" s="121">
        <f t="shared" si="1"/>
        <v>18900</v>
      </c>
      <c r="K90" s="114" t="s">
        <v>120</v>
      </c>
      <c r="L90" s="89" t="s">
        <v>83</v>
      </c>
      <c r="M90" s="177"/>
    </row>
    <row r="91" spans="1:13" s="122" customFormat="1" ht="15.75" customHeight="1">
      <c r="A91" s="43"/>
      <c r="B91" s="96">
        <v>75</v>
      </c>
      <c r="C91" s="175" t="s">
        <v>213</v>
      </c>
      <c r="D91" s="96" t="s">
        <v>83</v>
      </c>
      <c r="E91" s="173" t="s">
        <v>131</v>
      </c>
      <c r="F91" s="139"/>
      <c r="G91" s="89">
        <v>1</v>
      </c>
      <c r="H91" s="140" t="s">
        <v>45</v>
      </c>
      <c r="I91" s="174">
        <v>10710</v>
      </c>
      <c r="J91" s="121">
        <f t="shared" si="1"/>
        <v>10710</v>
      </c>
      <c r="K91" s="114" t="s">
        <v>120</v>
      </c>
      <c r="L91" s="89" t="s">
        <v>83</v>
      </c>
      <c r="M91" s="177"/>
    </row>
    <row r="92" spans="1:13" s="122" customFormat="1" ht="17.25" customHeight="1">
      <c r="A92" s="43"/>
      <c r="B92" s="132"/>
      <c r="C92" s="198" t="s">
        <v>126</v>
      </c>
      <c r="D92" s="199"/>
      <c r="E92" s="199"/>
      <c r="F92" s="199"/>
      <c r="G92" s="199"/>
      <c r="H92" s="199"/>
      <c r="I92" s="200"/>
      <c r="J92" s="136">
        <f>SUM(J17:J91)</f>
        <v>5335886.4562499998</v>
      </c>
      <c r="K92" s="114" t="s">
        <v>120</v>
      </c>
      <c r="L92" s="133"/>
      <c r="M92" s="134"/>
    </row>
    <row r="93" spans="1:13" s="122" customFormat="1" ht="17.25" customHeight="1">
      <c r="A93" s="43"/>
      <c r="B93" s="132"/>
      <c r="C93" s="202" t="s">
        <v>225</v>
      </c>
      <c r="D93" s="203"/>
      <c r="E93" s="203"/>
      <c r="F93" s="203"/>
      <c r="G93" s="203"/>
      <c r="H93" s="203"/>
      <c r="I93" s="204"/>
      <c r="J93" s="178">
        <v>699500</v>
      </c>
      <c r="K93" s="114" t="s">
        <v>120</v>
      </c>
      <c r="L93" s="133"/>
      <c r="M93" s="134"/>
    </row>
    <row r="94" spans="1:13" s="122" customFormat="1" ht="17.25" customHeight="1">
      <c r="A94" s="43"/>
      <c r="B94" s="132"/>
      <c r="C94" s="202" t="s">
        <v>217</v>
      </c>
      <c r="D94" s="203"/>
      <c r="E94" s="203"/>
      <c r="F94" s="203"/>
      <c r="G94" s="203"/>
      <c r="H94" s="203"/>
      <c r="I94" s="204"/>
      <c r="J94" s="178">
        <f>1000*3000</f>
        <v>3000000</v>
      </c>
      <c r="K94" s="114" t="s">
        <v>120</v>
      </c>
      <c r="L94" s="133"/>
      <c r="M94" s="134"/>
    </row>
    <row r="95" spans="1:13" s="122" customFormat="1" ht="17.25" customHeight="1">
      <c r="A95" s="43"/>
      <c r="B95" s="132"/>
      <c r="C95" s="202" t="s">
        <v>218</v>
      </c>
      <c r="D95" s="203"/>
      <c r="E95" s="203"/>
      <c r="F95" s="203"/>
      <c r="G95" s="203"/>
      <c r="H95" s="203"/>
      <c r="I95" s="204"/>
      <c r="J95" s="178">
        <v>60000</v>
      </c>
      <c r="K95" s="114" t="s">
        <v>120</v>
      </c>
      <c r="L95" s="133"/>
      <c r="M95" s="134"/>
    </row>
    <row r="96" spans="1:13" s="122" customFormat="1" ht="17.25" customHeight="1">
      <c r="A96" s="43"/>
      <c r="B96" s="132"/>
      <c r="C96" s="202" t="s">
        <v>219</v>
      </c>
      <c r="D96" s="203"/>
      <c r="E96" s="203"/>
      <c r="F96" s="203"/>
      <c r="G96" s="203"/>
      <c r="H96" s="203"/>
      <c r="I96" s="204"/>
      <c r="J96" s="178">
        <v>120000</v>
      </c>
      <c r="K96" s="114" t="s">
        <v>120</v>
      </c>
      <c r="L96" s="133"/>
      <c r="M96" s="134"/>
    </row>
    <row r="97" spans="1:13" s="122" customFormat="1" ht="17.25" customHeight="1">
      <c r="A97" s="43"/>
      <c r="B97" s="132"/>
      <c r="C97" s="202" t="s">
        <v>220</v>
      </c>
      <c r="D97" s="203"/>
      <c r="E97" s="203"/>
      <c r="F97" s="203"/>
      <c r="G97" s="203"/>
      <c r="H97" s="203"/>
      <c r="I97" s="204"/>
      <c r="J97" s="178">
        <v>50000</v>
      </c>
      <c r="K97" s="114" t="s">
        <v>120</v>
      </c>
      <c r="L97" s="133"/>
      <c r="M97" s="134"/>
    </row>
    <row r="98" spans="1:13" s="122" customFormat="1" ht="17.25" customHeight="1">
      <c r="A98" s="43"/>
      <c r="B98" s="132"/>
      <c r="C98" s="202" t="s">
        <v>221</v>
      </c>
      <c r="D98" s="203"/>
      <c r="E98" s="203"/>
      <c r="F98" s="203"/>
      <c r="G98" s="203"/>
      <c r="H98" s="203"/>
      <c r="I98" s="204"/>
      <c r="J98" s="178">
        <v>100000</v>
      </c>
      <c r="K98" s="114" t="s">
        <v>120</v>
      </c>
      <c r="L98" s="133"/>
      <c r="M98" s="134"/>
    </row>
    <row r="99" spans="1:13" s="122" customFormat="1" ht="17.25" customHeight="1">
      <c r="A99" s="43"/>
      <c r="B99" s="132"/>
      <c r="C99" s="202" t="s">
        <v>222</v>
      </c>
      <c r="D99" s="203"/>
      <c r="E99" s="203"/>
      <c r="F99" s="203"/>
      <c r="G99" s="203"/>
      <c r="H99" s="203"/>
      <c r="I99" s="204"/>
      <c r="J99" s="179">
        <v>80000</v>
      </c>
      <c r="K99" s="114" t="s">
        <v>120</v>
      </c>
      <c r="L99" s="133"/>
      <c r="M99" s="134"/>
    </row>
    <row r="100" spans="1:13" s="122" customFormat="1" ht="17.25" customHeight="1">
      <c r="A100" s="43"/>
      <c r="B100" s="132"/>
      <c r="C100" s="205" t="s">
        <v>223</v>
      </c>
      <c r="D100" s="206"/>
      <c r="E100" s="206"/>
      <c r="F100" s="206"/>
      <c r="G100" s="206"/>
      <c r="H100" s="206"/>
      <c r="I100" s="207"/>
      <c r="J100" s="180">
        <v>-500000</v>
      </c>
      <c r="K100" s="114" t="s">
        <v>120</v>
      </c>
      <c r="L100" s="133"/>
      <c r="M100" s="134"/>
    </row>
    <row r="101" spans="1:13" s="122" customFormat="1" ht="21" customHeight="1">
      <c r="A101" s="43"/>
      <c r="B101" s="132"/>
      <c r="C101" s="189" t="s">
        <v>32</v>
      </c>
      <c r="D101" s="190"/>
      <c r="E101" s="190"/>
      <c r="F101" s="190"/>
      <c r="G101" s="190"/>
      <c r="H101" s="190"/>
      <c r="I101" s="191"/>
      <c r="J101" s="135">
        <f>SUM(J92:J100)</f>
        <v>8945386.4562500007</v>
      </c>
      <c r="K101" s="124" t="s">
        <v>120</v>
      </c>
      <c r="L101" s="185">
        <f>J101/2</f>
        <v>4472693.2281250004</v>
      </c>
      <c r="M101" s="134"/>
    </row>
    <row r="102" spans="1:13" s="116" customFormat="1" ht="7.5" customHeight="1">
      <c r="A102" s="118"/>
      <c r="B102" s="119"/>
      <c r="C102" s="125"/>
      <c r="D102" s="125"/>
      <c r="E102" s="125"/>
      <c r="F102" s="125"/>
      <c r="G102" s="125"/>
      <c r="H102" s="125"/>
      <c r="I102" s="125"/>
      <c r="J102" s="126"/>
      <c r="K102" s="125"/>
      <c r="L102" s="120"/>
      <c r="M102" s="117"/>
    </row>
    <row r="103" spans="1:13" ht="16.5" customHeight="1">
      <c r="A103" s="184"/>
      <c r="B103" s="93" t="s">
        <v>44</v>
      </c>
      <c r="C103" s="104"/>
      <c r="D103" s="18"/>
      <c r="E103" s="18"/>
      <c r="F103" s="18"/>
      <c r="G103" s="18"/>
      <c r="H103" s="18"/>
      <c r="I103" s="18"/>
      <c r="J103" s="28"/>
      <c r="K103" s="18"/>
      <c r="L103" s="18"/>
      <c r="M103" s="26"/>
    </row>
    <row r="104" spans="1:13" ht="16.5" customHeight="1">
      <c r="A104" s="184"/>
      <c r="B104" s="193" t="s">
        <v>226</v>
      </c>
      <c r="C104" s="193"/>
      <c r="D104" s="193"/>
      <c r="E104" s="193"/>
      <c r="F104" s="193"/>
      <c r="G104" s="193"/>
      <c r="H104" s="193"/>
      <c r="I104" s="193"/>
      <c r="J104" s="193"/>
      <c r="K104" s="193"/>
      <c r="L104" s="193"/>
      <c r="M104" s="26"/>
    </row>
    <row r="105" spans="1:13" ht="16.5" customHeight="1">
      <c r="A105" s="184"/>
      <c r="B105" s="93" t="s">
        <v>60</v>
      </c>
      <c r="C105" s="104"/>
      <c r="D105" s="18"/>
      <c r="E105" s="18"/>
      <c r="F105" s="18"/>
      <c r="G105" s="18"/>
      <c r="H105" s="18"/>
      <c r="I105" s="18"/>
      <c r="J105" s="18"/>
      <c r="K105" s="18"/>
      <c r="L105" s="18"/>
      <c r="M105" s="26"/>
    </row>
    <row r="106" spans="1:13" ht="16.5" customHeight="1">
      <c r="A106" s="184"/>
      <c r="B106" s="93" t="s">
        <v>31</v>
      </c>
      <c r="C106" s="104"/>
      <c r="D106" s="18"/>
      <c r="E106" s="18"/>
      <c r="F106" s="18"/>
      <c r="G106" s="18"/>
      <c r="H106" s="18"/>
      <c r="I106" s="18"/>
      <c r="J106" s="18"/>
      <c r="K106" s="18"/>
      <c r="L106" s="18"/>
      <c r="M106" s="26"/>
    </row>
    <row r="107" spans="1:13" ht="16.5" customHeight="1">
      <c r="A107" s="184"/>
      <c r="B107" s="93" t="s">
        <v>127</v>
      </c>
      <c r="C107" s="104"/>
      <c r="D107" s="18"/>
      <c r="E107" s="18"/>
      <c r="F107" s="18"/>
      <c r="G107" s="18"/>
      <c r="H107" s="18"/>
      <c r="I107" s="18"/>
      <c r="J107" s="18"/>
      <c r="K107" s="18"/>
      <c r="L107" s="18"/>
      <c r="M107" s="26"/>
    </row>
    <row r="108" spans="1:13" ht="16.5" customHeight="1">
      <c r="A108" s="184"/>
      <c r="B108" s="23" t="s">
        <v>122</v>
      </c>
      <c r="C108" s="18"/>
      <c r="D108" s="112"/>
      <c r="E108" s="18"/>
      <c r="F108" s="18"/>
      <c r="G108" s="18"/>
      <c r="H108" s="18"/>
      <c r="I108" s="18"/>
      <c r="J108" s="18"/>
      <c r="K108" s="18"/>
      <c r="L108" s="18"/>
      <c r="M108" s="26"/>
    </row>
    <row r="109" spans="1:13" ht="9" customHeight="1" thickBot="1">
      <c r="A109" s="184"/>
      <c r="B109" s="23"/>
      <c r="C109" s="18"/>
      <c r="D109" s="112"/>
      <c r="E109" s="18"/>
      <c r="F109" s="18"/>
      <c r="G109" s="18"/>
      <c r="H109" s="18"/>
      <c r="I109" s="18"/>
      <c r="J109" s="18"/>
      <c r="K109" s="18"/>
      <c r="L109" s="18"/>
      <c r="M109" s="26"/>
    </row>
    <row r="110" spans="1:13" ht="22.5" customHeight="1" thickBot="1">
      <c r="A110" s="27"/>
      <c r="B110" s="109" t="s">
        <v>114</v>
      </c>
      <c r="C110" s="107"/>
      <c r="D110" s="107"/>
      <c r="E110" s="107"/>
      <c r="F110" s="107"/>
      <c r="G110" s="107"/>
      <c r="H110" s="107"/>
      <c r="I110" s="107"/>
      <c r="J110" s="107"/>
      <c r="K110" s="107"/>
      <c r="L110" s="107"/>
      <c r="M110" s="108"/>
    </row>
    <row r="111" spans="1:13" s="122" customFormat="1" ht="28.5" customHeight="1">
      <c r="A111" s="27"/>
      <c r="B111" s="127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</row>
    <row r="112" spans="1:13" ht="21.75" customHeight="1">
      <c r="B112" s="194" t="s">
        <v>116</v>
      </c>
      <c r="C112" s="194"/>
      <c r="D112" s="182"/>
      <c r="E112" s="182"/>
      <c r="F112" s="182"/>
      <c r="G112" s="104"/>
      <c r="H112" s="27" t="s">
        <v>117</v>
      </c>
      <c r="I112" s="113"/>
      <c r="J112" s="113"/>
      <c r="K112" s="181" t="s">
        <v>2</v>
      </c>
      <c r="L112" s="195" t="s">
        <v>2</v>
      </c>
      <c r="M112" s="195"/>
    </row>
    <row r="113" spans="2:13" ht="10.5" customHeight="1">
      <c r="B113" s="182"/>
      <c r="C113" s="182"/>
      <c r="D113" s="182"/>
      <c r="E113" s="182"/>
      <c r="F113" s="182"/>
      <c r="G113" s="104"/>
      <c r="H113" s="27"/>
      <c r="I113" s="181"/>
      <c r="J113" s="181"/>
      <c r="K113" s="181"/>
      <c r="L113" s="181"/>
      <c r="M113" s="181"/>
    </row>
    <row r="114" spans="2:13" ht="21" customHeight="1">
      <c r="B114" s="182" t="s">
        <v>11</v>
      </c>
      <c r="C114" s="105"/>
      <c r="D114" s="105"/>
      <c r="E114" s="105"/>
      <c r="F114" s="105"/>
      <c r="G114" s="182" t="s">
        <v>11</v>
      </c>
      <c r="H114" s="182"/>
      <c r="I114" s="105"/>
      <c r="J114" s="182" t="s">
        <v>11</v>
      </c>
      <c r="K114" s="27"/>
      <c r="L114" s="196" t="s">
        <v>41</v>
      </c>
      <c r="M114" s="196"/>
    </row>
    <row r="115" spans="2:13" ht="19.5" customHeight="1">
      <c r="B115" s="181" t="s">
        <v>12</v>
      </c>
      <c r="C115" s="106"/>
      <c r="D115" s="106"/>
      <c r="E115" s="106"/>
      <c r="F115" s="106"/>
      <c r="G115" s="181" t="s">
        <v>12</v>
      </c>
      <c r="H115" s="181"/>
      <c r="I115" s="104"/>
      <c r="J115" s="181" t="s">
        <v>12</v>
      </c>
      <c r="K115" s="27"/>
      <c r="L115" s="195" t="s">
        <v>42</v>
      </c>
      <c r="M115" s="195"/>
    </row>
    <row r="116" spans="2:13" ht="21" customHeight="1">
      <c r="B116" s="197" t="s">
        <v>36</v>
      </c>
      <c r="C116" s="197"/>
      <c r="D116" s="182"/>
      <c r="E116" s="182"/>
      <c r="F116" s="182"/>
      <c r="G116" s="197" t="s">
        <v>118</v>
      </c>
      <c r="H116" s="197"/>
      <c r="I116" s="197"/>
      <c r="J116" s="197" t="s">
        <v>7</v>
      </c>
      <c r="K116" s="197"/>
      <c r="L116" s="195" t="s">
        <v>37</v>
      </c>
      <c r="M116" s="195"/>
    </row>
    <row r="117" spans="2:13" ht="18" customHeight="1">
      <c r="B117" s="183"/>
      <c r="C117" s="183"/>
      <c r="D117" s="183"/>
      <c r="E117" s="183"/>
      <c r="F117" s="183"/>
      <c r="G117" s="18"/>
      <c r="I117" s="183"/>
      <c r="J117" s="183"/>
      <c r="K117" s="183"/>
      <c r="L117" s="192" t="s">
        <v>119</v>
      </c>
      <c r="M117" s="192"/>
    </row>
    <row r="118" spans="2:13" ht="15.75">
      <c r="B118" s="18"/>
      <c r="C118" s="18"/>
      <c r="D118" s="18"/>
      <c r="E118" s="18"/>
      <c r="F118" s="18"/>
      <c r="G118" s="18"/>
      <c r="H118" s="18"/>
      <c r="J118" s="30"/>
      <c r="K118" s="30"/>
    </row>
    <row r="119" spans="2:13" ht="15.75">
      <c r="B119" s="18"/>
      <c r="C119" s="18"/>
      <c r="D119" s="18"/>
      <c r="E119" s="18"/>
      <c r="F119" s="18"/>
      <c r="G119" s="18"/>
      <c r="H119" s="18"/>
      <c r="I119" s="32"/>
      <c r="J119" s="32"/>
      <c r="K119" s="32"/>
      <c r="L119" s="32"/>
      <c r="M119" s="38"/>
    </row>
    <row r="120" spans="2:13" ht="15"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26"/>
    </row>
    <row r="121" spans="2:13" ht="15"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26"/>
    </row>
    <row r="122" spans="2:13" ht="15"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26"/>
    </row>
    <row r="123" spans="2:13" ht="15"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26"/>
    </row>
    <row r="124" spans="2:13" ht="15"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26"/>
    </row>
    <row r="125" spans="2:13" ht="15"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26"/>
    </row>
    <row r="126" spans="2:13" ht="15"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26"/>
    </row>
    <row r="127" spans="2:13" ht="15"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26"/>
    </row>
    <row r="128" spans="2:13" ht="15"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26"/>
    </row>
    <row r="129" spans="2:13" ht="15"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26"/>
    </row>
    <row r="130" spans="2:13" ht="15"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26"/>
    </row>
    <row r="131" spans="2:13" ht="15"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26"/>
    </row>
    <row r="132" spans="2:13" ht="15"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26"/>
    </row>
    <row r="133" spans="2:13" ht="15"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26"/>
    </row>
    <row r="134" spans="2:13" ht="15"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26"/>
    </row>
    <row r="135" spans="2:13" ht="15"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26"/>
    </row>
    <row r="136" spans="2:13" ht="15"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26"/>
    </row>
    <row r="137" spans="2:13" ht="15"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26"/>
    </row>
    <row r="138" spans="2:13" ht="15"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26"/>
    </row>
    <row r="139" spans="2:13" ht="15"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26"/>
    </row>
    <row r="140" spans="2:13" ht="15"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26"/>
    </row>
    <row r="141" spans="2:13" ht="15"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26"/>
    </row>
    <row r="142" spans="2:13" ht="15"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26"/>
    </row>
    <row r="143" spans="2:13" ht="15"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26"/>
    </row>
    <row r="144" spans="2:13" ht="15"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26"/>
    </row>
    <row r="145" spans="2:13" ht="15"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26"/>
    </row>
    <row r="146" spans="2:13" ht="15"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26"/>
    </row>
    <row r="147" spans="2:13" s="16" customFormat="1" ht="15">
      <c r="M147" s="36"/>
    </row>
    <row r="148" spans="2:13" s="16" customFormat="1" ht="15">
      <c r="M148" s="36"/>
    </row>
    <row r="149" spans="2:13" s="16" customFormat="1" ht="15">
      <c r="M149" s="36"/>
    </row>
    <row r="150" spans="2:13" s="16" customFormat="1" ht="15">
      <c r="M150" s="36"/>
    </row>
    <row r="151" spans="2:13" s="16" customFormat="1" ht="15">
      <c r="M151" s="36"/>
    </row>
    <row r="152" spans="2:13" s="16" customFormat="1" ht="15">
      <c r="M152" s="36"/>
    </row>
  </sheetData>
  <autoFilter ref="B16:M108"/>
  <mergeCells count="23">
    <mergeCell ref="L117:M117"/>
    <mergeCell ref="C93:I93"/>
    <mergeCell ref="B104:L104"/>
    <mergeCell ref="B112:C112"/>
    <mergeCell ref="L112:M112"/>
    <mergeCell ref="L114:M114"/>
    <mergeCell ref="L115:M115"/>
    <mergeCell ref="B116:C116"/>
    <mergeCell ref="G116:I116"/>
    <mergeCell ref="J116:K116"/>
    <mergeCell ref="L116:M116"/>
    <mergeCell ref="C96:I96"/>
    <mergeCell ref="C97:I97"/>
    <mergeCell ref="C98:I98"/>
    <mergeCell ref="C99:I99"/>
    <mergeCell ref="C100:I100"/>
    <mergeCell ref="C101:I101"/>
    <mergeCell ref="B1:M3"/>
    <mergeCell ref="L8:M8"/>
    <mergeCell ref="L9:M9"/>
    <mergeCell ref="C92:I92"/>
    <mergeCell ref="C94:I94"/>
    <mergeCell ref="C95:I95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1"/>
  <sheetViews>
    <sheetView topLeftCell="A82" zoomScaleNormal="100" workbookViewId="0">
      <selection activeCell="J100" sqref="J100"/>
    </sheetView>
  </sheetViews>
  <sheetFormatPr defaultRowHeight="26.25" customHeight="1"/>
  <cols>
    <col min="1" max="1" width="5.140625" style="16" customWidth="1"/>
    <col min="2" max="2" width="4.5703125" style="16" customWidth="1"/>
    <col min="3" max="3" width="31" style="16" customWidth="1"/>
    <col min="4" max="6" width="21.28515625" style="16" hidden="1" customWidth="1"/>
    <col min="7" max="8" width="5.85546875" style="16" customWidth="1"/>
    <col min="9" max="9" width="14.85546875" style="16" customWidth="1"/>
    <col min="10" max="10" width="16.85546875" style="16" customWidth="1"/>
    <col min="11" max="11" width="16.7109375" style="16" customWidth="1"/>
    <col min="12" max="12" width="17.28515625" style="16" customWidth="1"/>
    <col min="13" max="13" width="12.5703125" style="36" customWidth="1"/>
    <col min="14" max="14" width="15.140625" customWidth="1"/>
    <col min="15" max="15" width="25.42578125" customWidth="1"/>
    <col min="16" max="17" width="12.7109375" customWidth="1"/>
  </cols>
  <sheetData>
    <row r="1" spans="1:13" ht="17.25" customHeight="1">
      <c r="B1" s="186" t="s">
        <v>33</v>
      </c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</row>
    <row r="2" spans="1:13" ht="17.25" customHeight="1"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</row>
    <row r="3" spans="1:13" ht="17.25" customHeight="1"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</row>
    <row r="4" spans="1:13" ht="3.75" customHeight="1">
      <c r="B4" s="55"/>
      <c r="C4" s="55"/>
      <c r="D4" s="55"/>
      <c r="E4" s="55"/>
      <c r="F4" s="55"/>
      <c r="G4" s="23"/>
      <c r="H4" s="55"/>
      <c r="I4" s="55"/>
      <c r="J4" s="55"/>
      <c r="K4" s="55"/>
      <c r="L4" s="55"/>
      <c r="M4" s="35"/>
    </row>
    <row r="5" spans="1:13" ht="21" customHeight="1">
      <c r="B5" s="99" t="s">
        <v>13</v>
      </c>
      <c r="C5" s="21"/>
      <c r="D5" s="21"/>
      <c r="E5" s="21"/>
      <c r="F5" s="21"/>
      <c r="G5" s="97" t="s">
        <v>136</v>
      </c>
      <c r="J5" s="20"/>
      <c r="K5" s="99" t="s">
        <v>14</v>
      </c>
      <c r="L5" s="115" t="s">
        <v>142</v>
      </c>
      <c r="M5" s="102"/>
    </row>
    <row r="6" spans="1:13" ht="21" customHeight="1">
      <c r="B6" s="99" t="s">
        <v>0</v>
      </c>
      <c r="C6" s="21"/>
      <c r="D6" s="21"/>
      <c r="E6" s="21"/>
      <c r="F6" s="21"/>
      <c r="G6" s="97" t="s">
        <v>137</v>
      </c>
      <c r="I6" s="15"/>
      <c r="J6" s="20"/>
      <c r="K6" s="99" t="s">
        <v>15</v>
      </c>
      <c r="L6" s="98" t="s">
        <v>224</v>
      </c>
      <c r="M6" s="102"/>
    </row>
    <row r="7" spans="1:13" ht="21" customHeight="1">
      <c r="B7" s="99" t="s">
        <v>1</v>
      </c>
      <c r="C7" s="21"/>
      <c r="D7" s="21"/>
      <c r="E7" s="21"/>
      <c r="F7" s="21"/>
      <c r="G7" s="97" t="s">
        <v>138</v>
      </c>
      <c r="J7" s="22"/>
      <c r="K7" s="100" t="s">
        <v>16</v>
      </c>
      <c r="L7" s="103" t="s">
        <v>143</v>
      </c>
      <c r="M7" s="102"/>
    </row>
    <row r="8" spans="1:13" ht="21" customHeight="1">
      <c r="B8" s="99" t="s">
        <v>34</v>
      </c>
      <c r="C8" s="21"/>
      <c r="D8" s="21"/>
      <c r="E8" s="21"/>
      <c r="F8" s="21"/>
      <c r="G8" s="97" t="s">
        <v>139</v>
      </c>
      <c r="J8" s="20"/>
      <c r="K8" s="99" t="s">
        <v>17</v>
      </c>
      <c r="L8" s="187" t="s">
        <v>144</v>
      </c>
      <c r="M8" s="188"/>
    </row>
    <row r="9" spans="1:13" ht="21" customHeight="1">
      <c r="B9" s="99" t="s">
        <v>35</v>
      </c>
      <c r="C9" s="21"/>
      <c r="D9" s="21"/>
      <c r="E9" s="21"/>
      <c r="F9" s="21"/>
      <c r="G9" s="97" t="s">
        <v>140</v>
      </c>
      <c r="J9" s="31"/>
      <c r="K9" s="101" t="s">
        <v>19</v>
      </c>
      <c r="L9" s="201" t="s">
        <v>129</v>
      </c>
      <c r="M9" s="201"/>
    </row>
    <row r="10" spans="1:13" ht="21" customHeight="1">
      <c r="B10" s="99" t="s">
        <v>8</v>
      </c>
      <c r="C10" s="21"/>
      <c r="D10" s="21"/>
      <c r="E10" s="21"/>
      <c r="F10" s="21"/>
      <c r="G10" s="97" t="s">
        <v>52</v>
      </c>
      <c r="H10" s="23"/>
      <c r="J10" s="31"/>
      <c r="K10" s="31"/>
      <c r="L10" s="123"/>
      <c r="M10" s="123"/>
    </row>
    <row r="11" spans="1:13" ht="21" customHeight="1">
      <c r="B11" s="99" t="s">
        <v>18</v>
      </c>
      <c r="C11" s="21"/>
      <c r="D11" s="21"/>
      <c r="E11" s="21"/>
      <c r="F11" s="21"/>
      <c r="G11" s="97" t="s">
        <v>141</v>
      </c>
      <c r="H11" s="130"/>
      <c r="I11" s="23"/>
      <c r="J11" s="15"/>
      <c r="K11" s="15"/>
      <c r="L11" s="123"/>
      <c r="M11" s="123"/>
    </row>
    <row r="12" spans="1:13" ht="21" customHeight="1">
      <c r="B12" s="99" t="s">
        <v>24</v>
      </c>
      <c r="C12" s="21"/>
      <c r="D12" s="21"/>
      <c r="E12" s="21"/>
      <c r="F12" s="21"/>
      <c r="G12" s="98" t="s">
        <v>130</v>
      </c>
      <c r="H12" s="130"/>
      <c r="I12" s="23"/>
      <c r="J12" s="23"/>
      <c r="K12" s="23"/>
      <c r="L12" s="24"/>
      <c r="M12" s="95"/>
    </row>
    <row r="13" spans="1:13" ht="13.5" customHeight="1">
      <c r="B13" s="99"/>
      <c r="C13" s="21"/>
      <c r="D13" s="21"/>
      <c r="E13" s="21"/>
      <c r="F13" s="21"/>
      <c r="G13" s="98"/>
      <c r="H13" s="130"/>
      <c r="I13" s="23"/>
      <c r="J13" s="23"/>
      <c r="K13" s="23"/>
      <c r="L13" s="24"/>
      <c r="M13" s="95"/>
    </row>
    <row r="14" spans="1:13" ht="20.25" customHeight="1">
      <c r="A14" s="110"/>
      <c r="B14" s="15" t="s">
        <v>128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11"/>
    </row>
    <row r="15" spans="1:13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11"/>
    </row>
    <row r="16" spans="1:13" ht="28.5" customHeight="1">
      <c r="A16" s="43"/>
      <c r="B16" s="39" t="s">
        <v>6</v>
      </c>
      <c r="C16" s="39" t="s">
        <v>19</v>
      </c>
      <c r="D16" s="57" t="s">
        <v>30</v>
      </c>
      <c r="E16" s="57" t="s">
        <v>9</v>
      </c>
      <c r="F16" s="58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115</v>
      </c>
    </row>
    <row r="17" spans="1:13" s="122" customFormat="1" ht="18" customHeight="1">
      <c r="A17" s="43"/>
      <c r="B17" s="96">
        <v>1</v>
      </c>
      <c r="C17" s="137" t="s">
        <v>145</v>
      </c>
      <c r="D17" s="96" t="s">
        <v>146</v>
      </c>
      <c r="E17" s="138">
        <v>4</v>
      </c>
      <c r="F17" s="139"/>
      <c r="G17" s="137">
        <v>1</v>
      </c>
      <c r="H17" s="140" t="s">
        <v>45</v>
      </c>
      <c r="I17" s="141">
        <v>70455</v>
      </c>
      <c r="J17" s="121">
        <f>G17*I17</f>
        <v>70455</v>
      </c>
      <c r="K17" s="114" t="s">
        <v>120</v>
      </c>
      <c r="L17" s="137" t="s">
        <v>214</v>
      </c>
      <c r="M17" s="177" t="s">
        <v>216</v>
      </c>
    </row>
    <row r="18" spans="1:13" s="122" customFormat="1" ht="18" customHeight="1">
      <c r="A18" s="43"/>
      <c r="B18" s="96">
        <v>2</v>
      </c>
      <c r="C18" s="137" t="s">
        <v>124</v>
      </c>
      <c r="D18" s="96" t="s">
        <v>146</v>
      </c>
      <c r="E18" s="138">
        <v>21</v>
      </c>
      <c r="F18" s="139"/>
      <c r="G18" s="137">
        <v>1</v>
      </c>
      <c r="H18" s="140" t="s">
        <v>45</v>
      </c>
      <c r="I18" s="141">
        <v>21210</v>
      </c>
      <c r="J18" s="121">
        <f t="shared" ref="J18:J81" si="0">G18*I18</f>
        <v>21210</v>
      </c>
      <c r="K18" s="114" t="s">
        <v>120</v>
      </c>
      <c r="L18" s="137" t="s">
        <v>214</v>
      </c>
      <c r="M18" s="177" t="s">
        <v>216</v>
      </c>
    </row>
    <row r="19" spans="1:13" s="122" customFormat="1" ht="18" customHeight="1">
      <c r="A19" s="43"/>
      <c r="B19" s="96">
        <v>3</v>
      </c>
      <c r="C19" s="137" t="s">
        <v>147</v>
      </c>
      <c r="D19" s="96" t="s">
        <v>146</v>
      </c>
      <c r="E19" s="138">
        <v>9</v>
      </c>
      <c r="F19" s="139"/>
      <c r="G19" s="137">
        <v>1</v>
      </c>
      <c r="H19" s="140" t="s">
        <v>45</v>
      </c>
      <c r="I19" s="141">
        <v>3570</v>
      </c>
      <c r="J19" s="121">
        <f t="shared" si="0"/>
        <v>3570</v>
      </c>
      <c r="K19" s="114" t="s">
        <v>120</v>
      </c>
      <c r="L19" s="137" t="s">
        <v>214</v>
      </c>
      <c r="M19" s="177" t="s">
        <v>216</v>
      </c>
    </row>
    <row r="20" spans="1:13" s="122" customFormat="1" ht="18" customHeight="1">
      <c r="A20" s="43"/>
      <c r="B20" s="96">
        <v>4</v>
      </c>
      <c r="C20" s="137" t="s">
        <v>148</v>
      </c>
      <c r="D20" s="96" t="s">
        <v>146</v>
      </c>
      <c r="E20" s="138">
        <v>19</v>
      </c>
      <c r="F20" s="139"/>
      <c r="G20" s="137">
        <v>2</v>
      </c>
      <c r="H20" s="140" t="s">
        <v>26</v>
      </c>
      <c r="I20" s="141">
        <v>3570</v>
      </c>
      <c r="J20" s="121">
        <f t="shared" si="0"/>
        <v>7140</v>
      </c>
      <c r="K20" s="114" t="s">
        <v>120</v>
      </c>
      <c r="L20" s="137" t="s">
        <v>214</v>
      </c>
      <c r="M20" s="177" t="s">
        <v>216</v>
      </c>
    </row>
    <row r="21" spans="1:13" s="122" customFormat="1" ht="18" customHeight="1">
      <c r="A21" s="43"/>
      <c r="B21" s="96">
        <v>5</v>
      </c>
      <c r="C21" s="137" t="s">
        <v>149</v>
      </c>
      <c r="D21" s="96" t="s">
        <v>146</v>
      </c>
      <c r="E21" s="138">
        <v>25</v>
      </c>
      <c r="F21" s="139"/>
      <c r="G21" s="137">
        <v>2</v>
      </c>
      <c r="H21" s="140" t="s">
        <v>26</v>
      </c>
      <c r="I21" s="141">
        <v>11760</v>
      </c>
      <c r="J21" s="121">
        <f t="shared" si="0"/>
        <v>23520</v>
      </c>
      <c r="K21" s="114" t="s">
        <v>120</v>
      </c>
      <c r="L21" s="137" t="s">
        <v>214</v>
      </c>
      <c r="M21" s="177" t="s">
        <v>216</v>
      </c>
    </row>
    <row r="22" spans="1:13" s="122" customFormat="1" ht="18" customHeight="1">
      <c r="A22" s="43"/>
      <c r="B22" s="96">
        <v>6</v>
      </c>
      <c r="C22" s="137" t="s">
        <v>135</v>
      </c>
      <c r="D22" s="96" t="s">
        <v>146</v>
      </c>
      <c r="E22" s="138">
        <v>29</v>
      </c>
      <c r="F22" s="139"/>
      <c r="G22" s="137">
        <v>1</v>
      </c>
      <c r="H22" s="140" t="s">
        <v>45</v>
      </c>
      <c r="I22" s="141">
        <v>46935</v>
      </c>
      <c r="J22" s="121">
        <f t="shared" si="0"/>
        <v>46935</v>
      </c>
      <c r="K22" s="114" t="s">
        <v>120</v>
      </c>
      <c r="L22" s="137" t="s">
        <v>214</v>
      </c>
      <c r="M22" s="177" t="s">
        <v>216</v>
      </c>
    </row>
    <row r="23" spans="1:13" s="122" customFormat="1" ht="18" customHeight="1">
      <c r="A23" s="43"/>
      <c r="B23" s="96">
        <v>7</v>
      </c>
      <c r="C23" s="142" t="s">
        <v>123</v>
      </c>
      <c r="D23" s="96" t="s">
        <v>146</v>
      </c>
      <c r="E23" s="143">
        <v>11</v>
      </c>
      <c r="F23" s="139"/>
      <c r="G23" s="144">
        <v>1</v>
      </c>
      <c r="H23" s="140" t="s">
        <v>45</v>
      </c>
      <c r="I23" s="145">
        <v>1290135</v>
      </c>
      <c r="J23" s="121">
        <f t="shared" si="0"/>
        <v>1290135</v>
      </c>
      <c r="K23" s="114" t="s">
        <v>120</v>
      </c>
      <c r="L23" s="144" t="s">
        <v>214</v>
      </c>
      <c r="M23" s="177" t="s">
        <v>216</v>
      </c>
    </row>
    <row r="24" spans="1:13" s="122" customFormat="1" ht="18" customHeight="1">
      <c r="A24" s="43"/>
      <c r="B24" s="96">
        <v>8</v>
      </c>
      <c r="C24" s="142" t="s">
        <v>150</v>
      </c>
      <c r="D24" s="96" t="s">
        <v>146</v>
      </c>
      <c r="E24" s="143">
        <v>10</v>
      </c>
      <c r="F24" s="139"/>
      <c r="G24" s="144">
        <v>1</v>
      </c>
      <c r="H24" s="140" t="s">
        <v>45</v>
      </c>
      <c r="I24" s="145">
        <v>7140</v>
      </c>
      <c r="J24" s="121">
        <f t="shared" si="0"/>
        <v>7140</v>
      </c>
      <c r="K24" s="114" t="s">
        <v>120</v>
      </c>
      <c r="L24" s="144" t="s">
        <v>214</v>
      </c>
      <c r="M24" s="177" t="s">
        <v>216</v>
      </c>
    </row>
    <row r="25" spans="1:13" s="122" customFormat="1" ht="18" customHeight="1">
      <c r="A25" s="43"/>
      <c r="B25" s="96">
        <v>9</v>
      </c>
      <c r="C25" s="142" t="s">
        <v>151</v>
      </c>
      <c r="D25" s="96" t="s">
        <v>146</v>
      </c>
      <c r="E25" s="143">
        <v>21</v>
      </c>
      <c r="F25" s="139"/>
      <c r="G25" s="144">
        <v>1</v>
      </c>
      <c r="H25" s="140" t="s">
        <v>45</v>
      </c>
      <c r="I25" s="145">
        <v>2940</v>
      </c>
      <c r="J25" s="121">
        <f t="shared" si="0"/>
        <v>2940</v>
      </c>
      <c r="K25" s="114" t="s">
        <v>120</v>
      </c>
      <c r="L25" s="144" t="s">
        <v>214</v>
      </c>
      <c r="M25" s="177" t="s">
        <v>216</v>
      </c>
    </row>
    <row r="26" spans="1:13" s="122" customFormat="1" ht="18" customHeight="1">
      <c r="A26" s="43"/>
      <c r="B26" s="96">
        <v>10</v>
      </c>
      <c r="C26" s="142" t="s">
        <v>152</v>
      </c>
      <c r="D26" s="96" t="s">
        <v>146</v>
      </c>
      <c r="E26" s="143">
        <v>12</v>
      </c>
      <c r="F26" s="139"/>
      <c r="G26" s="144">
        <v>1</v>
      </c>
      <c r="H26" s="140" t="s">
        <v>45</v>
      </c>
      <c r="I26" s="145">
        <v>14700</v>
      </c>
      <c r="J26" s="121">
        <f t="shared" si="0"/>
        <v>14700</v>
      </c>
      <c r="K26" s="114" t="s">
        <v>120</v>
      </c>
      <c r="L26" s="144" t="s">
        <v>214</v>
      </c>
      <c r="M26" s="177" t="s">
        <v>216</v>
      </c>
    </row>
    <row r="27" spans="1:13" s="122" customFormat="1" ht="30" customHeight="1">
      <c r="A27" s="43"/>
      <c r="B27" s="96">
        <v>11</v>
      </c>
      <c r="C27" s="142" t="s">
        <v>153</v>
      </c>
      <c r="D27" s="96" t="s">
        <v>146</v>
      </c>
      <c r="E27" s="143">
        <v>22</v>
      </c>
      <c r="F27" s="139"/>
      <c r="G27" s="144">
        <v>1</v>
      </c>
      <c r="H27" s="140" t="s">
        <v>45</v>
      </c>
      <c r="I27" s="145">
        <v>22365</v>
      </c>
      <c r="J27" s="121">
        <f t="shared" si="0"/>
        <v>22365</v>
      </c>
      <c r="K27" s="114" t="s">
        <v>120</v>
      </c>
      <c r="L27" s="144" t="s">
        <v>214</v>
      </c>
      <c r="M27" s="177" t="s">
        <v>216</v>
      </c>
    </row>
    <row r="28" spans="1:13" s="122" customFormat="1" ht="17.25" customHeight="1">
      <c r="A28" s="43"/>
      <c r="B28" s="96">
        <v>12</v>
      </c>
      <c r="C28" s="146" t="s">
        <v>154</v>
      </c>
      <c r="D28" s="96" t="s">
        <v>146</v>
      </c>
      <c r="E28" s="146">
        <v>16</v>
      </c>
      <c r="F28" s="139"/>
      <c r="G28" s="146">
        <v>4</v>
      </c>
      <c r="H28" s="140" t="s">
        <v>26</v>
      </c>
      <c r="I28" s="147">
        <v>111510</v>
      </c>
      <c r="J28" s="121">
        <f t="shared" si="0"/>
        <v>446040</v>
      </c>
      <c r="K28" s="114" t="s">
        <v>120</v>
      </c>
      <c r="L28" s="146" t="s">
        <v>214</v>
      </c>
      <c r="M28" s="177" t="s">
        <v>216</v>
      </c>
    </row>
    <row r="29" spans="1:13" s="122" customFormat="1" ht="17.25" customHeight="1">
      <c r="A29" s="43"/>
      <c r="B29" s="96">
        <v>13</v>
      </c>
      <c r="C29" s="146" t="s">
        <v>155</v>
      </c>
      <c r="D29" s="96" t="s">
        <v>146</v>
      </c>
      <c r="E29" s="146">
        <v>17</v>
      </c>
      <c r="F29" s="139"/>
      <c r="G29" s="146">
        <v>12</v>
      </c>
      <c r="H29" s="140" t="s">
        <v>26</v>
      </c>
      <c r="I29" s="147">
        <v>1260</v>
      </c>
      <c r="J29" s="121">
        <f t="shared" si="0"/>
        <v>15120</v>
      </c>
      <c r="K29" s="114" t="s">
        <v>120</v>
      </c>
      <c r="L29" s="146" t="s">
        <v>214</v>
      </c>
      <c r="M29" s="177" t="s">
        <v>216</v>
      </c>
    </row>
    <row r="30" spans="1:13" s="122" customFormat="1" ht="30.75" customHeight="1">
      <c r="A30" s="43"/>
      <c r="B30" s="96">
        <v>14</v>
      </c>
      <c r="C30" s="146" t="s">
        <v>156</v>
      </c>
      <c r="D30" s="96" t="s">
        <v>146</v>
      </c>
      <c r="E30" s="146">
        <v>27</v>
      </c>
      <c r="F30" s="139"/>
      <c r="G30" s="146">
        <v>2</v>
      </c>
      <c r="H30" s="140" t="s">
        <v>26</v>
      </c>
      <c r="I30" s="147">
        <v>8820</v>
      </c>
      <c r="J30" s="121">
        <f t="shared" si="0"/>
        <v>17640</v>
      </c>
      <c r="K30" s="114" t="s">
        <v>120</v>
      </c>
      <c r="L30" s="146" t="s">
        <v>214</v>
      </c>
      <c r="M30" s="177" t="s">
        <v>216</v>
      </c>
    </row>
    <row r="31" spans="1:13" s="122" customFormat="1" ht="21" customHeight="1">
      <c r="A31" s="43"/>
      <c r="B31" s="96">
        <v>15</v>
      </c>
      <c r="C31" s="146" t="s">
        <v>157</v>
      </c>
      <c r="D31" s="96" t="s">
        <v>146</v>
      </c>
      <c r="E31" s="146">
        <v>28</v>
      </c>
      <c r="F31" s="139"/>
      <c r="G31" s="146">
        <v>2</v>
      </c>
      <c r="H31" s="140" t="s">
        <v>26</v>
      </c>
      <c r="I31" s="147">
        <v>8820</v>
      </c>
      <c r="J31" s="121">
        <f t="shared" si="0"/>
        <v>17640</v>
      </c>
      <c r="K31" s="114" t="s">
        <v>120</v>
      </c>
      <c r="L31" s="146" t="s">
        <v>214</v>
      </c>
      <c r="M31" s="177" t="s">
        <v>216</v>
      </c>
    </row>
    <row r="32" spans="1:13" s="122" customFormat="1" ht="30.75" customHeight="1">
      <c r="A32" s="43"/>
      <c r="B32" s="96">
        <v>16</v>
      </c>
      <c r="C32" s="146" t="s">
        <v>158</v>
      </c>
      <c r="D32" s="96" t="s">
        <v>146</v>
      </c>
      <c r="E32" s="146">
        <v>29</v>
      </c>
      <c r="F32" s="139"/>
      <c r="G32" s="146">
        <v>3</v>
      </c>
      <c r="H32" s="140" t="s">
        <v>26</v>
      </c>
      <c r="I32" s="147">
        <v>8820</v>
      </c>
      <c r="J32" s="121">
        <f t="shared" si="0"/>
        <v>26460</v>
      </c>
      <c r="K32" s="114" t="s">
        <v>120</v>
      </c>
      <c r="L32" s="146" t="s">
        <v>214</v>
      </c>
      <c r="M32" s="177" t="s">
        <v>216</v>
      </c>
    </row>
    <row r="33" spans="1:13" s="122" customFormat="1" ht="30.75" customHeight="1">
      <c r="A33" s="43"/>
      <c r="B33" s="96">
        <v>17</v>
      </c>
      <c r="C33" s="146" t="s">
        <v>159</v>
      </c>
      <c r="D33" s="96" t="s">
        <v>146</v>
      </c>
      <c r="E33" s="146">
        <v>30</v>
      </c>
      <c r="F33" s="139"/>
      <c r="G33" s="146">
        <v>3</v>
      </c>
      <c r="H33" s="140" t="s">
        <v>26</v>
      </c>
      <c r="I33" s="147">
        <v>8820</v>
      </c>
      <c r="J33" s="121">
        <f t="shared" si="0"/>
        <v>26460</v>
      </c>
      <c r="K33" s="114" t="s">
        <v>120</v>
      </c>
      <c r="L33" s="146" t="s">
        <v>214</v>
      </c>
      <c r="M33" s="177" t="s">
        <v>216</v>
      </c>
    </row>
    <row r="34" spans="1:13" s="122" customFormat="1" ht="30.75" customHeight="1">
      <c r="A34" s="43"/>
      <c r="B34" s="96">
        <v>18</v>
      </c>
      <c r="C34" s="146" t="s">
        <v>160</v>
      </c>
      <c r="D34" s="96" t="s">
        <v>146</v>
      </c>
      <c r="E34" s="146">
        <v>22</v>
      </c>
      <c r="F34" s="139"/>
      <c r="G34" s="146">
        <v>1</v>
      </c>
      <c r="H34" s="140" t="s">
        <v>45</v>
      </c>
      <c r="I34" s="147">
        <v>12915</v>
      </c>
      <c r="J34" s="121">
        <f t="shared" si="0"/>
        <v>12915</v>
      </c>
      <c r="K34" s="114" t="s">
        <v>120</v>
      </c>
      <c r="L34" s="146" t="s">
        <v>214</v>
      </c>
      <c r="M34" s="177" t="s">
        <v>216</v>
      </c>
    </row>
    <row r="35" spans="1:13" s="122" customFormat="1" ht="16.5" customHeight="1">
      <c r="A35" s="43"/>
      <c r="B35" s="96">
        <v>19</v>
      </c>
      <c r="C35" s="146" t="s">
        <v>161</v>
      </c>
      <c r="D35" s="96" t="s">
        <v>146</v>
      </c>
      <c r="E35" s="146">
        <v>23</v>
      </c>
      <c r="F35" s="139"/>
      <c r="G35" s="146">
        <v>1</v>
      </c>
      <c r="H35" s="140" t="s">
        <v>45</v>
      </c>
      <c r="I35" s="147">
        <v>14175</v>
      </c>
      <c r="J35" s="121">
        <f t="shared" si="0"/>
        <v>14175</v>
      </c>
      <c r="K35" s="114" t="s">
        <v>120</v>
      </c>
      <c r="L35" s="146" t="s">
        <v>214</v>
      </c>
      <c r="M35" s="177" t="s">
        <v>216</v>
      </c>
    </row>
    <row r="36" spans="1:13" s="122" customFormat="1" ht="16.5" customHeight="1">
      <c r="A36" s="43"/>
      <c r="B36" s="96">
        <v>20</v>
      </c>
      <c r="C36" s="146" t="s">
        <v>162</v>
      </c>
      <c r="D36" s="96" t="s">
        <v>146</v>
      </c>
      <c r="E36" s="146">
        <v>24</v>
      </c>
      <c r="F36" s="139"/>
      <c r="G36" s="146">
        <v>1</v>
      </c>
      <c r="H36" s="140" t="s">
        <v>45</v>
      </c>
      <c r="I36" s="147">
        <v>12915</v>
      </c>
      <c r="J36" s="121">
        <f t="shared" si="0"/>
        <v>12915</v>
      </c>
      <c r="K36" s="114" t="s">
        <v>120</v>
      </c>
      <c r="L36" s="146" t="s">
        <v>214</v>
      </c>
      <c r="M36" s="177" t="s">
        <v>216</v>
      </c>
    </row>
    <row r="37" spans="1:13" s="122" customFormat="1" ht="32.25" customHeight="1">
      <c r="A37" s="43"/>
      <c r="B37" s="96">
        <v>21</v>
      </c>
      <c r="C37" s="146" t="s">
        <v>163</v>
      </c>
      <c r="D37" s="96" t="s">
        <v>146</v>
      </c>
      <c r="E37" s="146">
        <v>23</v>
      </c>
      <c r="F37" s="139"/>
      <c r="G37" s="146">
        <v>1</v>
      </c>
      <c r="H37" s="140" t="s">
        <v>45</v>
      </c>
      <c r="I37" s="147">
        <v>14073.318000000001</v>
      </c>
      <c r="J37" s="121">
        <f t="shared" si="0"/>
        <v>14073.318000000001</v>
      </c>
      <c r="K37" s="114" t="s">
        <v>120</v>
      </c>
      <c r="L37" s="146" t="s">
        <v>214</v>
      </c>
      <c r="M37" s="177" t="s">
        <v>216</v>
      </c>
    </row>
    <row r="38" spans="1:13" s="122" customFormat="1" ht="16.5" customHeight="1">
      <c r="A38" s="43"/>
      <c r="B38" s="96">
        <v>22</v>
      </c>
      <c r="C38" s="146" t="s">
        <v>164</v>
      </c>
      <c r="D38" s="96" t="s">
        <v>146</v>
      </c>
      <c r="E38" s="146">
        <v>42</v>
      </c>
      <c r="F38" s="139"/>
      <c r="G38" s="146">
        <v>2</v>
      </c>
      <c r="H38" s="140" t="s">
        <v>26</v>
      </c>
      <c r="I38" s="147">
        <v>4725</v>
      </c>
      <c r="J38" s="121">
        <f t="shared" si="0"/>
        <v>9450</v>
      </c>
      <c r="K38" s="114" t="s">
        <v>120</v>
      </c>
      <c r="L38" s="146" t="s">
        <v>214</v>
      </c>
      <c r="M38" s="177" t="s">
        <v>216</v>
      </c>
    </row>
    <row r="39" spans="1:13" s="122" customFormat="1" ht="16.5" customHeight="1">
      <c r="A39" s="43"/>
      <c r="B39" s="96">
        <v>23</v>
      </c>
      <c r="C39" s="146" t="s">
        <v>165</v>
      </c>
      <c r="D39" s="96" t="s">
        <v>146</v>
      </c>
      <c r="E39" s="146">
        <v>43</v>
      </c>
      <c r="F39" s="139"/>
      <c r="G39" s="146">
        <v>2</v>
      </c>
      <c r="H39" s="140" t="s">
        <v>26</v>
      </c>
      <c r="I39" s="147">
        <v>4725</v>
      </c>
      <c r="J39" s="121">
        <f t="shared" si="0"/>
        <v>9450</v>
      </c>
      <c r="K39" s="114" t="s">
        <v>120</v>
      </c>
      <c r="L39" s="146" t="s">
        <v>214</v>
      </c>
      <c r="M39" s="177" t="s">
        <v>216</v>
      </c>
    </row>
    <row r="40" spans="1:13" s="122" customFormat="1" ht="16.5" customHeight="1">
      <c r="A40" s="43"/>
      <c r="B40" s="96">
        <v>24</v>
      </c>
      <c r="C40" s="146" t="s">
        <v>166</v>
      </c>
      <c r="D40" s="96" t="s">
        <v>146</v>
      </c>
      <c r="E40" s="146">
        <v>56</v>
      </c>
      <c r="F40" s="139"/>
      <c r="G40" s="146">
        <v>1</v>
      </c>
      <c r="H40" s="140" t="s">
        <v>45</v>
      </c>
      <c r="I40" s="147">
        <v>23455.53</v>
      </c>
      <c r="J40" s="121">
        <f t="shared" si="0"/>
        <v>23455.53</v>
      </c>
      <c r="K40" s="114" t="s">
        <v>120</v>
      </c>
      <c r="L40" s="146" t="s">
        <v>214</v>
      </c>
      <c r="M40" s="177" t="s">
        <v>216</v>
      </c>
    </row>
    <row r="41" spans="1:13" s="122" customFormat="1" ht="16.5" customHeight="1">
      <c r="A41" s="43"/>
      <c r="B41" s="96">
        <v>25</v>
      </c>
      <c r="C41" s="146" t="s">
        <v>167</v>
      </c>
      <c r="D41" s="96" t="s">
        <v>146</v>
      </c>
      <c r="E41" s="146">
        <v>15</v>
      </c>
      <c r="F41" s="139"/>
      <c r="G41" s="146">
        <v>2</v>
      </c>
      <c r="H41" s="140" t="s">
        <v>26</v>
      </c>
      <c r="I41" s="147">
        <v>9382.2120000000014</v>
      </c>
      <c r="J41" s="121">
        <f t="shared" si="0"/>
        <v>18764.424000000003</v>
      </c>
      <c r="K41" s="114" t="s">
        <v>120</v>
      </c>
      <c r="L41" s="146" t="s">
        <v>214</v>
      </c>
      <c r="M41" s="177" t="s">
        <v>216</v>
      </c>
    </row>
    <row r="42" spans="1:13" s="122" customFormat="1" ht="16.5" customHeight="1">
      <c r="A42" s="43"/>
      <c r="B42" s="96">
        <v>26</v>
      </c>
      <c r="C42" s="146" t="s">
        <v>168</v>
      </c>
      <c r="D42" s="96" t="s">
        <v>146</v>
      </c>
      <c r="E42" s="146">
        <v>2</v>
      </c>
      <c r="F42" s="139"/>
      <c r="G42" s="146">
        <v>2</v>
      </c>
      <c r="H42" s="140" t="s">
        <v>26</v>
      </c>
      <c r="I42" s="147">
        <v>1759.1647500000001</v>
      </c>
      <c r="J42" s="121">
        <f t="shared" si="0"/>
        <v>3518.3295000000003</v>
      </c>
      <c r="K42" s="114" t="s">
        <v>120</v>
      </c>
      <c r="L42" s="146" t="s">
        <v>214</v>
      </c>
      <c r="M42" s="177" t="s">
        <v>216</v>
      </c>
    </row>
    <row r="43" spans="1:13" s="122" customFormat="1" ht="16.5" customHeight="1">
      <c r="A43" s="43"/>
      <c r="B43" s="96">
        <v>27</v>
      </c>
      <c r="C43" s="146" t="s">
        <v>169</v>
      </c>
      <c r="D43" s="96" t="s">
        <v>146</v>
      </c>
      <c r="E43" s="146">
        <v>44</v>
      </c>
      <c r="F43" s="139"/>
      <c r="G43" s="146">
        <v>1</v>
      </c>
      <c r="H43" s="140" t="s">
        <v>45</v>
      </c>
      <c r="I43" s="147">
        <v>15246.094499999999</v>
      </c>
      <c r="J43" s="121">
        <f t="shared" si="0"/>
        <v>15246.094499999999</v>
      </c>
      <c r="K43" s="114" t="s">
        <v>120</v>
      </c>
      <c r="L43" s="146" t="s">
        <v>214</v>
      </c>
      <c r="M43" s="177" t="s">
        <v>216</v>
      </c>
    </row>
    <row r="44" spans="1:13" s="122" customFormat="1" ht="16.5" customHeight="1">
      <c r="A44" s="43"/>
      <c r="B44" s="96">
        <v>28</v>
      </c>
      <c r="C44" s="146" t="s">
        <v>170</v>
      </c>
      <c r="D44" s="96" t="s">
        <v>146</v>
      </c>
      <c r="E44" s="146">
        <v>50</v>
      </c>
      <c r="F44" s="139"/>
      <c r="G44" s="146">
        <v>1</v>
      </c>
      <c r="H44" s="140" t="s">
        <v>45</v>
      </c>
      <c r="I44" s="147">
        <v>7036.6590000000006</v>
      </c>
      <c r="J44" s="121">
        <f t="shared" si="0"/>
        <v>7036.6590000000006</v>
      </c>
      <c r="K44" s="114" t="s">
        <v>120</v>
      </c>
      <c r="L44" s="146" t="s">
        <v>214</v>
      </c>
      <c r="M44" s="177" t="s">
        <v>216</v>
      </c>
    </row>
    <row r="45" spans="1:13" s="122" customFormat="1" ht="16.5" customHeight="1">
      <c r="A45" s="43"/>
      <c r="B45" s="96">
        <v>29</v>
      </c>
      <c r="C45" s="148" t="s">
        <v>171</v>
      </c>
      <c r="D45" s="96" t="s">
        <v>146</v>
      </c>
      <c r="E45" s="149">
        <v>26</v>
      </c>
      <c r="F45" s="139"/>
      <c r="G45" s="150">
        <v>1</v>
      </c>
      <c r="H45" s="140" t="s">
        <v>45</v>
      </c>
      <c r="I45" s="151">
        <v>18764.424000000003</v>
      </c>
      <c r="J45" s="121">
        <f t="shared" si="0"/>
        <v>18764.424000000003</v>
      </c>
      <c r="K45" s="114" t="s">
        <v>120</v>
      </c>
      <c r="L45" s="150" t="s">
        <v>214</v>
      </c>
      <c r="M45" s="177" t="s">
        <v>216</v>
      </c>
    </row>
    <row r="46" spans="1:13" s="122" customFormat="1" ht="16.5" customHeight="1">
      <c r="A46" s="43"/>
      <c r="B46" s="96">
        <v>30</v>
      </c>
      <c r="C46" s="148" t="s">
        <v>172</v>
      </c>
      <c r="D46" s="96" t="s">
        <v>146</v>
      </c>
      <c r="E46" s="149">
        <v>21</v>
      </c>
      <c r="F46" s="139"/>
      <c r="G46" s="150">
        <v>1</v>
      </c>
      <c r="H46" s="140" t="s">
        <v>45</v>
      </c>
      <c r="I46" s="151">
        <v>5863.8824999999997</v>
      </c>
      <c r="J46" s="121">
        <f t="shared" si="0"/>
        <v>5863.8824999999997</v>
      </c>
      <c r="K46" s="114" t="s">
        <v>120</v>
      </c>
      <c r="L46" s="150" t="s">
        <v>214</v>
      </c>
      <c r="M46" s="177" t="s">
        <v>216</v>
      </c>
    </row>
    <row r="47" spans="1:13" s="122" customFormat="1" ht="16.5" customHeight="1">
      <c r="A47" s="43"/>
      <c r="B47" s="96">
        <v>31</v>
      </c>
      <c r="C47" s="148" t="s">
        <v>173</v>
      </c>
      <c r="D47" s="96" t="s">
        <v>146</v>
      </c>
      <c r="E47" s="149">
        <v>33</v>
      </c>
      <c r="F47" s="139"/>
      <c r="G47" s="150">
        <v>1</v>
      </c>
      <c r="H47" s="140" t="s">
        <v>45</v>
      </c>
      <c r="I47" s="151">
        <v>3518.3295000000003</v>
      </c>
      <c r="J47" s="121">
        <f t="shared" si="0"/>
        <v>3518.3295000000003</v>
      </c>
      <c r="K47" s="114" t="s">
        <v>120</v>
      </c>
      <c r="L47" s="150" t="s">
        <v>214</v>
      </c>
      <c r="M47" s="177" t="s">
        <v>216</v>
      </c>
    </row>
    <row r="48" spans="1:13" s="122" customFormat="1" ht="30" customHeight="1">
      <c r="A48" s="43"/>
      <c r="B48" s="96">
        <v>32</v>
      </c>
      <c r="C48" s="152" t="s">
        <v>174</v>
      </c>
      <c r="D48" s="96" t="s">
        <v>146</v>
      </c>
      <c r="E48" s="149">
        <v>1</v>
      </c>
      <c r="F48" s="139"/>
      <c r="G48" s="150">
        <v>1</v>
      </c>
      <c r="H48" s="140" t="s">
        <v>45</v>
      </c>
      <c r="I48" s="151">
        <v>5863.8824999999997</v>
      </c>
      <c r="J48" s="121">
        <f t="shared" si="0"/>
        <v>5863.8824999999997</v>
      </c>
      <c r="K48" s="114" t="s">
        <v>120</v>
      </c>
      <c r="L48" s="150" t="s">
        <v>214</v>
      </c>
      <c r="M48" s="177" t="s">
        <v>216</v>
      </c>
    </row>
    <row r="49" spans="1:13" s="122" customFormat="1" ht="16.5" customHeight="1">
      <c r="A49" s="43"/>
      <c r="B49" s="96">
        <v>33</v>
      </c>
      <c r="C49" s="153" t="s">
        <v>125</v>
      </c>
      <c r="D49" s="96" t="s">
        <v>146</v>
      </c>
      <c r="E49" s="154">
        <v>17</v>
      </c>
      <c r="F49" s="139"/>
      <c r="G49" s="155">
        <v>4</v>
      </c>
      <c r="H49" s="140" t="s">
        <v>26</v>
      </c>
      <c r="I49" s="156">
        <v>30492.188999999998</v>
      </c>
      <c r="J49" s="121">
        <f t="shared" si="0"/>
        <v>121968.75599999999</v>
      </c>
      <c r="K49" s="114" t="s">
        <v>120</v>
      </c>
      <c r="L49" s="155" t="s">
        <v>214</v>
      </c>
      <c r="M49" s="177" t="s">
        <v>216</v>
      </c>
    </row>
    <row r="50" spans="1:13" s="122" customFormat="1" ht="16.5" customHeight="1">
      <c r="A50" s="43"/>
      <c r="B50" s="96">
        <v>34</v>
      </c>
      <c r="C50" s="153" t="s">
        <v>175</v>
      </c>
      <c r="D50" s="96" t="s">
        <v>146</v>
      </c>
      <c r="E50" s="154">
        <v>15</v>
      </c>
      <c r="F50" s="139"/>
      <c r="G50" s="155">
        <v>1</v>
      </c>
      <c r="H50" s="140" t="s">
        <v>45</v>
      </c>
      <c r="I50" s="156">
        <v>45738.283500000005</v>
      </c>
      <c r="J50" s="121">
        <f t="shared" si="0"/>
        <v>45738.283500000005</v>
      </c>
      <c r="K50" s="114" t="s">
        <v>120</v>
      </c>
      <c r="L50" s="155" t="s">
        <v>214</v>
      </c>
      <c r="M50" s="177" t="s">
        <v>216</v>
      </c>
    </row>
    <row r="51" spans="1:13" s="122" customFormat="1" ht="16.5" customHeight="1">
      <c r="A51" s="43"/>
      <c r="B51" s="96">
        <v>35</v>
      </c>
      <c r="C51" s="153" t="s">
        <v>176</v>
      </c>
      <c r="D51" s="96" t="s">
        <v>146</v>
      </c>
      <c r="E51" s="154">
        <v>23</v>
      </c>
      <c r="F51" s="139"/>
      <c r="G51" s="155">
        <v>8</v>
      </c>
      <c r="H51" s="140" t="s">
        <v>26</v>
      </c>
      <c r="I51" s="156">
        <v>4691.1060000000007</v>
      </c>
      <c r="J51" s="121">
        <f t="shared" si="0"/>
        <v>37528.848000000005</v>
      </c>
      <c r="K51" s="114" t="s">
        <v>120</v>
      </c>
      <c r="L51" s="155" t="s">
        <v>214</v>
      </c>
      <c r="M51" s="177" t="s">
        <v>216</v>
      </c>
    </row>
    <row r="52" spans="1:13" s="122" customFormat="1" ht="16.5" customHeight="1">
      <c r="A52" s="43"/>
      <c r="B52" s="96">
        <v>36</v>
      </c>
      <c r="C52" s="153" t="s">
        <v>177</v>
      </c>
      <c r="D52" s="96" t="s">
        <v>146</v>
      </c>
      <c r="E52" s="154">
        <v>7</v>
      </c>
      <c r="F52" s="139"/>
      <c r="G52" s="155">
        <v>1</v>
      </c>
      <c r="H52" s="140" t="s">
        <v>45</v>
      </c>
      <c r="I52" s="156">
        <v>11727.764999999999</v>
      </c>
      <c r="J52" s="121">
        <f t="shared" si="0"/>
        <v>11727.764999999999</v>
      </c>
      <c r="K52" s="114" t="s">
        <v>120</v>
      </c>
      <c r="L52" s="155" t="s">
        <v>214</v>
      </c>
      <c r="M52" s="177" t="s">
        <v>216</v>
      </c>
    </row>
    <row r="53" spans="1:13" s="122" customFormat="1" ht="16.5" customHeight="1">
      <c r="A53" s="43"/>
      <c r="B53" s="96">
        <v>37</v>
      </c>
      <c r="C53" s="153" t="s">
        <v>178</v>
      </c>
      <c r="D53" s="96" t="s">
        <v>146</v>
      </c>
      <c r="E53" s="154">
        <v>9</v>
      </c>
      <c r="F53" s="139"/>
      <c r="G53" s="155">
        <v>1</v>
      </c>
      <c r="H53" s="140" t="s">
        <v>45</v>
      </c>
      <c r="I53" s="156">
        <v>7036.6590000000006</v>
      </c>
      <c r="J53" s="121">
        <f t="shared" si="0"/>
        <v>7036.6590000000006</v>
      </c>
      <c r="K53" s="114" t="s">
        <v>120</v>
      </c>
      <c r="L53" s="155" t="s">
        <v>214</v>
      </c>
      <c r="M53" s="177" t="s">
        <v>216</v>
      </c>
    </row>
    <row r="54" spans="1:13" s="122" customFormat="1" ht="16.5" customHeight="1">
      <c r="A54" s="43"/>
      <c r="B54" s="96">
        <v>38</v>
      </c>
      <c r="C54" s="153" t="s">
        <v>179</v>
      </c>
      <c r="D54" s="96" t="s">
        <v>146</v>
      </c>
      <c r="E54" s="154">
        <v>4</v>
      </c>
      <c r="F54" s="139"/>
      <c r="G54" s="155">
        <v>4</v>
      </c>
      <c r="H54" s="140" t="s">
        <v>26</v>
      </c>
      <c r="I54" s="156">
        <v>4104.7177500000007</v>
      </c>
      <c r="J54" s="121">
        <f t="shared" si="0"/>
        <v>16418.871000000003</v>
      </c>
      <c r="K54" s="114" t="s">
        <v>120</v>
      </c>
      <c r="L54" s="155" t="s">
        <v>214</v>
      </c>
      <c r="M54" s="177" t="s">
        <v>216</v>
      </c>
    </row>
    <row r="55" spans="1:13" s="122" customFormat="1" ht="16.5" customHeight="1">
      <c r="A55" s="43"/>
      <c r="B55" s="96">
        <v>39</v>
      </c>
      <c r="C55" s="153" t="s">
        <v>180</v>
      </c>
      <c r="D55" s="96" t="s">
        <v>146</v>
      </c>
      <c r="E55" s="154">
        <v>5</v>
      </c>
      <c r="F55" s="139"/>
      <c r="G55" s="155">
        <v>4</v>
      </c>
      <c r="H55" s="140" t="s">
        <v>26</v>
      </c>
      <c r="I55" s="156">
        <v>2931.9412499999999</v>
      </c>
      <c r="J55" s="121">
        <f t="shared" si="0"/>
        <v>11727.764999999999</v>
      </c>
      <c r="K55" s="114" t="s">
        <v>120</v>
      </c>
      <c r="L55" s="155" t="s">
        <v>214</v>
      </c>
      <c r="M55" s="177" t="s">
        <v>216</v>
      </c>
    </row>
    <row r="56" spans="1:13" s="122" customFormat="1" ht="15.75" customHeight="1">
      <c r="A56" s="43"/>
      <c r="B56" s="96">
        <v>40</v>
      </c>
      <c r="C56" s="157" t="s">
        <v>181</v>
      </c>
      <c r="D56" s="96" t="s">
        <v>146</v>
      </c>
      <c r="E56" s="158">
        <v>1</v>
      </c>
      <c r="F56" s="139"/>
      <c r="G56" s="157">
        <v>4</v>
      </c>
      <c r="H56" s="140" t="s">
        <v>26</v>
      </c>
      <c r="I56" s="159">
        <v>45738.283500000005</v>
      </c>
      <c r="J56" s="121">
        <f t="shared" si="0"/>
        <v>182953.13400000002</v>
      </c>
      <c r="K56" s="114" t="s">
        <v>120</v>
      </c>
      <c r="L56" s="157" t="s">
        <v>214</v>
      </c>
      <c r="M56" s="177" t="s">
        <v>216</v>
      </c>
    </row>
    <row r="57" spans="1:13" s="122" customFormat="1" ht="15.75" customHeight="1">
      <c r="A57" s="43"/>
      <c r="B57" s="96">
        <v>41</v>
      </c>
      <c r="C57" s="157" t="s">
        <v>182</v>
      </c>
      <c r="D57" s="96" t="s">
        <v>146</v>
      </c>
      <c r="E57" s="158">
        <v>2</v>
      </c>
      <c r="F57" s="139"/>
      <c r="G57" s="157">
        <v>4</v>
      </c>
      <c r="H57" s="140" t="s">
        <v>26</v>
      </c>
      <c r="I57" s="159">
        <v>136042.07399999999</v>
      </c>
      <c r="J57" s="121">
        <f t="shared" si="0"/>
        <v>544168.29599999997</v>
      </c>
      <c r="K57" s="114" t="s">
        <v>120</v>
      </c>
      <c r="L57" s="157" t="s">
        <v>214</v>
      </c>
      <c r="M57" s="177" t="s">
        <v>216</v>
      </c>
    </row>
    <row r="58" spans="1:13" s="122" customFormat="1" ht="15.75" customHeight="1">
      <c r="A58" s="43"/>
      <c r="B58" s="96">
        <v>42</v>
      </c>
      <c r="C58" s="157" t="s">
        <v>183</v>
      </c>
      <c r="D58" s="96" t="s">
        <v>146</v>
      </c>
      <c r="E58" s="158">
        <v>3</v>
      </c>
      <c r="F58" s="139"/>
      <c r="G58" s="157">
        <v>4</v>
      </c>
      <c r="H58" s="140" t="s">
        <v>26</v>
      </c>
      <c r="I58" s="159">
        <v>20523.588750000003</v>
      </c>
      <c r="J58" s="121">
        <f t="shared" si="0"/>
        <v>82094.35500000001</v>
      </c>
      <c r="K58" s="114" t="s">
        <v>120</v>
      </c>
      <c r="L58" s="157" t="s">
        <v>214</v>
      </c>
      <c r="M58" s="177" t="s">
        <v>216</v>
      </c>
    </row>
    <row r="59" spans="1:13" s="122" customFormat="1" ht="15.75" customHeight="1">
      <c r="A59" s="43"/>
      <c r="B59" s="96">
        <v>43</v>
      </c>
      <c r="C59" s="157" t="s">
        <v>184</v>
      </c>
      <c r="D59" s="96" t="s">
        <v>146</v>
      </c>
      <c r="E59" s="158">
        <v>4</v>
      </c>
      <c r="F59" s="139"/>
      <c r="G59" s="157">
        <v>8</v>
      </c>
      <c r="H59" s="140" t="s">
        <v>26</v>
      </c>
      <c r="I59" s="159">
        <v>1172.7765000000002</v>
      </c>
      <c r="J59" s="121">
        <f t="shared" si="0"/>
        <v>9382.2120000000014</v>
      </c>
      <c r="K59" s="114" t="s">
        <v>120</v>
      </c>
      <c r="L59" s="157" t="s">
        <v>214</v>
      </c>
      <c r="M59" s="177" t="s">
        <v>216</v>
      </c>
    </row>
    <row r="60" spans="1:13" s="122" customFormat="1" ht="15.75" customHeight="1">
      <c r="A60" s="43"/>
      <c r="B60" s="96">
        <v>44</v>
      </c>
      <c r="C60" s="157" t="s">
        <v>185</v>
      </c>
      <c r="D60" s="96" t="s">
        <v>146</v>
      </c>
      <c r="E60" s="158">
        <v>6</v>
      </c>
      <c r="F60" s="139"/>
      <c r="G60" s="157">
        <v>8</v>
      </c>
      <c r="H60" s="140" t="s">
        <v>26</v>
      </c>
      <c r="I60" s="159">
        <v>18764.424000000003</v>
      </c>
      <c r="J60" s="121">
        <f t="shared" si="0"/>
        <v>150115.39200000002</v>
      </c>
      <c r="K60" s="114" t="s">
        <v>120</v>
      </c>
      <c r="L60" s="157" t="s">
        <v>214</v>
      </c>
      <c r="M60" s="177" t="s">
        <v>216</v>
      </c>
    </row>
    <row r="61" spans="1:13" s="122" customFormat="1" ht="15.75" customHeight="1">
      <c r="A61" s="43"/>
      <c r="B61" s="96">
        <v>45</v>
      </c>
      <c r="C61" s="157" t="s">
        <v>186</v>
      </c>
      <c r="D61" s="96" t="s">
        <v>146</v>
      </c>
      <c r="E61" s="158"/>
      <c r="F61" s="139"/>
      <c r="G61" s="157">
        <v>4</v>
      </c>
      <c r="H61" s="140" t="s">
        <v>26</v>
      </c>
      <c r="I61" s="159">
        <v>146597.0625</v>
      </c>
      <c r="J61" s="121">
        <f t="shared" si="0"/>
        <v>586388.25</v>
      </c>
      <c r="K61" s="114" t="s">
        <v>120</v>
      </c>
      <c r="L61" s="157" t="s">
        <v>214</v>
      </c>
      <c r="M61" s="177" t="s">
        <v>216</v>
      </c>
    </row>
    <row r="62" spans="1:13" s="122" customFormat="1" ht="15.75" customHeight="1">
      <c r="A62" s="43"/>
      <c r="B62" s="96">
        <v>46</v>
      </c>
      <c r="C62" s="157" t="s">
        <v>187</v>
      </c>
      <c r="D62" s="96" t="s">
        <v>146</v>
      </c>
      <c r="E62" s="158" t="s">
        <v>131</v>
      </c>
      <c r="F62" s="139"/>
      <c r="G62" s="157">
        <v>4</v>
      </c>
      <c r="H62" s="140" t="s">
        <v>26</v>
      </c>
      <c r="I62" s="159">
        <v>0</v>
      </c>
      <c r="J62" s="121">
        <f t="shared" si="0"/>
        <v>0</v>
      </c>
      <c r="K62" s="114" t="s">
        <v>120</v>
      </c>
      <c r="L62" s="157" t="s">
        <v>214</v>
      </c>
      <c r="M62" s="177" t="s">
        <v>216</v>
      </c>
    </row>
    <row r="63" spans="1:13" s="122" customFormat="1" ht="15.75" customHeight="1">
      <c r="A63" s="43"/>
      <c r="B63" s="96">
        <v>47</v>
      </c>
      <c r="C63" s="160" t="s">
        <v>188</v>
      </c>
      <c r="D63" s="96" t="s">
        <v>146</v>
      </c>
      <c r="E63" s="160">
        <v>14</v>
      </c>
      <c r="F63" s="139"/>
      <c r="G63" s="160">
        <v>1</v>
      </c>
      <c r="H63" s="140" t="s">
        <v>45</v>
      </c>
      <c r="I63" s="161">
        <v>5863.8824999999997</v>
      </c>
      <c r="J63" s="121">
        <f t="shared" si="0"/>
        <v>5863.8824999999997</v>
      </c>
      <c r="K63" s="114" t="s">
        <v>120</v>
      </c>
      <c r="L63" s="160" t="s">
        <v>214</v>
      </c>
      <c r="M63" s="177" t="s">
        <v>216</v>
      </c>
    </row>
    <row r="64" spans="1:13" s="122" customFormat="1" ht="17.25" customHeight="1">
      <c r="A64" s="43"/>
      <c r="B64" s="96">
        <v>48</v>
      </c>
      <c r="C64" s="160" t="s">
        <v>189</v>
      </c>
      <c r="D64" s="96" t="s">
        <v>146</v>
      </c>
      <c r="E64" s="160">
        <v>15</v>
      </c>
      <c r="F64" s="139"/>
      <c r="G64" s="160">
        <v>1</v>
      </c>
      <c r="H64" s="140" t="s">
        <v>45</v>
      </c>
      <c r="I64" s="161">
        <v>11466</v>
      </c>
      <c r="J64" s="121">
        <f t="shared" si="0"/>
        <v>11466</v>
      </c>
      <c r="K64" s="114" t="s">
        <v>120</v>
      </c>
      <c r="L64" s="160" t="s">
        <v>214</v>
      </c>
      <c r="M64" s="177" t="s">
        <v>216</v>
      </c>
    </row>
    <row r="65" spans="1:13" s="122" customFormat="1" ht="17.25" customHeight="1">
      <c r="A65" s="43"/>
      <c r="B65" s="96">
        <v>49</v>
      </c>
      <c r="C65" s="160" t="s">
        <v>190</v>
      </c>
      <c r="D65" s="96" t="s">
        <v>146</v>
      </c>
      <c r="E65" s="160">
        <v>5</v>
      </c>
      <c r="F65" s="139"/>
      <c r="G65" s="160">
        <v>1</v>
      </c>
      <c r="H65" s="140" t="s">
        <v>45</v>
      </c>
      <c r="I65" s="161">
        <v>3518.3295000000003</v>
      </c>
      <c r="J65" s="121">
        <f t="shared" si="0"/>
        <v>3518.3295000000003</v>
      </c>
      <c r="K65" s="114" t="s">
        <v>120</v>
      </c>
      <c r="L65" s="160" t="s">
        <v>214</v>
      </c>
      <c r="M65" s="177" t="s">
        <v>216</v>
      </c>
    </row>
    <row r="66" spans="1:13" s="122" customFormat="1" ht="17.25" customHeight="1">
      <c r="A66" s="43"/>
      <c r="B66" s="96">
        <v>50</v>
      </c>
      <c r="C66" s="160" t="s">
        <v>191</v>
      </c>
      <c r="D66" s="96" t="s">
        <v>146</v>
      </c>
      <c r="E66" s="160">
        <v>11</v>
      </c>
      <c r="F66" s="139"/>
      <c r="G66" s="160">
        <v>2</v>
      </c>
      <c r="H66" s="140" t="s">
        <v>26</v>
      </c>
      <c r="I66" s="161">
        <v>1759.1647500000001</v>
      </c>
      <c r="J66" s="121">
        <f t="shared" si="0"/>
        <v>3518.3295000000003</v>
      </c>
      <c r="K66" s="114" t="s">
        <v>120</v>
      </c>
      <c r="L66" s="160" t="s">
        <v>214</v>
      </c>
      <c r="M66" s="177" t="s">
        <v>216</v>
      </c>
    </row>
    <row r="67" spans="1:13" s="122" customFormat="1" ht="17.25" customHeight="1">
      <c r="A67" s="43"/>
      <c r="B67" s="96">
        <v>51</v>
      </c>
      <c r="C67" s="162" t="s">
        <v>192</v>
      </c>
      <c r="D67" s="96" t="s">
        <v>146</v>
      </c>
      <c r="E67" s="162">
        <v>9</v>
      </c>
      <c r="F67" s="139"/>
      <c r="G67" s="162">
        <v>1</v>
      </c>
      <c r="H67" s="140" t="s">
        <v>45</v>
      </c>
      <c r="I67" s="163">
        <v>1758.75</v>
      </c>
      <c r="J67" s="121">
        <f t="shared" si="0"/>
        <v>1758.75</v>
      </c>
      <c r="K67" s="114" t="s">
        <v>120</v>
      </c>
      <c r="L67" s="162" t="s">
        <v>214</v>
      </c>
      <c r="M67" s="177" t="s">
        <v>216</v>
      </c>
    </row>
    <row r="68" spans="1:13" s="122" customFormat="1" ht="17.25" customHeight="1">
      <c r="A68" s="43"/>
      <c r="B68" s="96">
        <v>52</v>
      </c>
      <c r="C68" s="162" t="s">
        <v>193</v>
      </c>
      <c r="D68" s="96" t="s">
        <v>146</v>
      </c>
      <c r="E68" s="162">
        <v>12</v>
      </c>
      <c r="F68" s="139"/>
      <c r="G68" s="162">
        <v>3</v>
      </c>
      <c r="H68" s="140" t="s">
        <v>26</v>
      </c>
      <c r="I68" s="163">
        <v>2345.7000000000003</v>
      </c>
      <c r="J68" s="121">
        <f t="shared" si="0"/>
        <v>7037.1</v>
      </c>
      <c r="K68" s="114" t="s">
        <v>120</v>
      </c>
      <c r="L68" s="162" t="s">
        <v>214</v>
      </c>
      <c r="M68" s="177" t="s">
        <v>216</v>
      </c>
    </row>
    <row r="69" spans="1:13" s="122" customFormat="1" ht="17.25" customHeight="1">
      <c r="A69" s="43"/>
      <c r="B69" s="96">
        <v>53</v>
      </c>
      <c r="C69" s="164" t="s">
        <v>194</v>
      </c>
      <c r="D69" s="96" t="s">
        <v>146</v>
      </c>
      <c r="E69" s="164">
        <v>6</v>
      </c>
      <c r="F69" s="139"/>
      <c r="G69" s="164">
        <v>4</v>
      </c>
      <c r="H69" s="140" t="s">
        <v>26</v>
      </c>
      <c r="I69" s="165">
        <v>7036.6590000000006</v>
      </c>
      <c r="J69" s="121">
        <f t="shared" si="0"/>
        <v>28146.636000000002</v>
      </c>
      <c r="K69" s="114" t="s">
        <v>120</v>
      </c>
      <c r="L69" s="164" t="s">
        <v>214</v>
      </c>
      <c r="M69" s="177" t="s">
        <v>216</v>
      </c>
    </row>
    <row r="70" spans="1:13" s="122" customFormat="1" ht="17.25" customHeight="1">
      <c r="A70" s="43"/>
      <c r="B70" s="96">
        <v>54</v>
      </c>
      <c r="C70" s="164" t="s">
        <v>195</v>
      </c>
      <c r="D70" s="96" t="s">
        <v>146</v>
      </c>
      <c r="E70" s="164">
        <v>8</v>
      </c>
      <c r="F70" s="139"/>
      <c r="G70" s="164">
        <v>8</v>
      </c>
      <c r="H70" s="140" t="s">
        <v>26</v>
      </c>
      <c r="I70" s="165">
        <v>2345.5530000000003</v>
      </c>
      <c r="J70" s="121">
        <f t="shared" si="0"/>
        <v>18764.424000000003</v>
      </c>
      <c r="K70" s="114" t="s">
        <v>120</v>
      </c>
      <c r="L70" s="164" t="s">
        <v>214</v>
      </c>
      <c r="M70" s="177" t="s">
        <v>216</v>
      </c>
    </row>
    <row r="71" spans="1:13" s="122" customFormat="1" ht="17.25" customHeight="1">
      <c r="A71" s="43"/>
      <c r="B71" s="96">
        <v>55</v>
      </c>
      <c r="C71" s="164" t="s">
        <v>196</v>
      </c>
      <c r="D71" s="96" t="s">
        <v>146</v>
      </c>
      <c r="E71" s="164">
        <v>5</v>
      </c>
      <c r="F71" s="139"/>
      <c r="G71" s="164">
        <v>8</v>
      </c>
      <c r="H71" s="140" t="s">
        <v>26</v>
      </c>
      <c r="I71" s="165">
        <v>3518.3295000000003</v>
      </c>
      <c r="J71" s="121">
        <f t="shared" si="0"/>
        <v>28146.636000000002</v>
      </c>
      <c r="K71" s="114" t="s">
        <v>120</v>
      </c>
      <c r="L71" s="164" t="s">
        <v>214</v>
      </c>
      <c r="M71" s="177" t="s">
        <v>216</v>
      </c>
    </row>
    <row r="72" spans="1:13" s="122" customFormat="1" ht="18" customHeight="1">
      <c r="A72" s="43"/>
      <c r="B72" s="96">
        <v>56</v>
      </c>
      <c r="C72" s="166" t="s">
        <v>197</v>
      </c>
      <c r="D72" s="96" t="s">
        <v>146</v>
      </c>
      <c r="E72" s="167">
        <v>7</v>
      </c>
      <c r="F72" s="139"/>
      <c r="G72" s="168">
        <v>1</v>
      </c>
      <c r="H72" s="140" t="s">
        <v>45</v>
      </c>
      <c r="I72" s="169">
        <v>38115.236250000002</v>
      </c>
      <c r="J72" s="121">
        <f t="shared" si="0"/>
        <v>38115.236250000002</v>
      </c>
      <c r="K72" s="114" t="s">
        <v>120</v>
      </c>
      <c r="L72" s="168" t="s">
        <v>214</v>
      </c>
      <c r="M72" s="177" t="s">
        <v>216</v>
      </c>
    </row>
    <row r="73" spans="1:13" s="122" customFormat="1" ht="18" customHeight="1">
      <c r="A73" s="43"/>
      <c r="B73" s="96">
        <v>57</v>
      </c>
      <c r="C73" s="166" t="s">
        <v>198</v>
      </c>
      <c r="D73" s="96" t="s">
        <v>146</v>
      </c>
      <c r="E73" s="167">
        <v>16</v>
      </c>
      <c r="F73" s="139"/>
      <c r="G73" s="168">
        <v>1</v>
      </c>
      <c r="H73" s="140" t="s">
        <v>45</v>
      </c>
      <c r="I73" s="169">
        <v>14659.706250000001</v>
      </c>
      <c r="J73" s="121">
        <f t="shared" si="0"/>
        <v>14659.706250000001</v>
      </c>
      <c r="K73" s="114" t="s">
        <v>120</v>
      </c>
      <c r="L73" s="168" t="s">
        <v>214</v>
      </c>
      <c r="M73" s="177" t="s">
        <v>216</v>
      </c>
    </row>
    <row r="74" spans="1:13" s="122" customFormat="1" ht="28.5" customHeight="1">
      <c r="A74" s="43"/>
      <c r="B74" s="96">
        <v>58</v>
      </c>
      <c r="C74" s="166" t="s">
        <v>199</v>
      </c>
      <c r="D74" s="96" t="s">
        <v>146</v>
      </c>
      <c r="E74" s="167">
        <v>19</v>
      </c>
      <c r="F74" s="139"/>
      <c r="G74" s="168">
        <v>1</v>
      </c>
      <c r="H74" s="140" t="s">
        <v>45</v>
      </c>
      <c r="I74" s="169">
        <v>15246.094499999999</v>
      </c>
      <c r="J74" s="121">
        <f t="shared" si="0"/>
        <v>15246.094499999999</v>
      </c>
      <c r="K74" s="114" t="s">
        <v>120</v>
      </c>
      <c r="L74" s="168" t="s">
        <v>214</v>
      </c>
      <c r="M74" s="177" t="s">
        <v>216</v>
      </c>
    </row>
    <row r="75" spans="1:13" s="122" customFormat="1" ht="15.75" customHeight="1">
      <c r="A75" s="43"/>
      <c r="B75" s="96">
        <v>59</v>
      </c>
      <c r="C75" s="166" t="s">
        <v>133</v>
      </c>
      <c r="D75" s="96" t="s">
        <v>146</v>
      </c>
      <c r="E75" s="167">
        <v>17</v>
      </c>
      <c r="F75" s="139"/>
      <c r="G75" s="168">
        <v>1</v>
      </c>
      <c r="H75" s="140" t="s">
        <v>45</v>
      </c>
      <c r="I75" s="169">
        <v>6615</v>
      </c>
      <c r="J75" s="121">
        <f t="shared" si="0"/>
        <v>6615</v>
      </c>
      <c r="K75" s="114" t="s">
        <v>120</v>
      </c>
      <c r="L75" s="168" t="s">
        <v>215</v>
      </c>
      <c r="M75" s="177" t="s">
        <v>216</v>
      </c>
    </row>
    <row r="76" spans="1:13" s="122" customFormat="1" ht="15.75" customHeight="1">
      <c r="A76" s="43"/>
      <c r="B76" s="96">
        <v>60</v>
      </c>
      <c r="C76" s="166" t="s">
        <v>200</v>
      </c>
      <c r="D76" s="96" t="s">
        <v>146</v>
      </c>
      <c r="E76" s="167">
        <v>10</v>
      </c>
      <c r="F76" s="139"/>
      <c r="G76" s="168">
        <v>1</v>
      </c>
      <c r="H76" s="140" t="s">
        <v>45</v>
      </c>
      <c r="I76" s="169">
        <v>4691.1060000000007</v>
      </c>
      <c r="J76" s="121">
        <f t="shared" si="0"/>
        <v>4691.1060000000007</v>
      </c>
      <c r="K76" s="114" t="s">
        <v>120</v>
      </c>
      <c r="L76" s="168" t="s">
        <v>214</v>
      </c>
      <c r="M76" s="177" t="s">
        <v>216</v>
      </c>
    </row>
    <row r="77" spans="1:13" s="122" customFormat="1" ht="15.75" customHeight="1">
      <c r="A77" s="43"/>
      <c r="B77" s="96">
        <v>61</v>
      </c>
      <c r="C77" s="170" t="s">
        <v>201</v>
      </c>
      <c r="D77" s="96"/>
      <c r="E77" s="170">
        <v>13</v>
      </c>
      <c r="F77" s="139"/>
      <c r="G77" s="170">
        <v>1</v>
      </c>
      <c r="H77" s="140" t="s">
        <v>45</v>
      </c>
      <c r="I77" s="171">
        <v>76059.375</v>
      </c>
      <c r="J77" s="121">
        <f t="shared" si="0"/>
        <v>76059.375</v>
      </c>
      <c r="K77" s="114" t="s">
        <v>120</v>
      </c>
      <c r="L77" s="170" t="s">
        <v>215</v>
      </c>
      <c r="M77" s="177" t="s">
        <v>216</v>
      </c>
    </row>
    <row r="78" spans="1:13" s="122" customFormat="1" ht="15.75" customHeight="1">
      <c r="A78" s="43"/>
      <c r="B78" s="96">
        <v>62</v>
      </c>
      <c r="C78" s="172" t="s">
        <v>202</v>
      </c>
      <c r="D78" s="96"/>
      <c r="E78" s="173" t="s">
        <v>131</v>
      </c>
      <c r="F78" s="139"/>
      <c r="G78" s="89">
        <v>1</v>
      </c>
      <c r="H78" s="140" t="s">
        <v>45</v>
      </c>
      <c r="I78" s="174">
        <v>31704.749999999996</v>
      </c>
      <c r="J78" s="121">
        <f t="shared" si="0"/>
        <v>31704.749999999996</v>
      </c>
      <c r="K78" s="114" t="s">
        <v>120</v>
      </c>
      <c r="L78" s="176" t="s">
        <v>215</v>
      </c>
      <c r="M78" s="177" t="s">
        <v>216</v>
      </c>
    </row>
    <row r="79" spans="1:13" s="122" customFormat="1" ht="15.75" customHeight="1">
      <c r="A79" s="43"/>
      <c r="B79" s="96">
        <v>63</v>
      </c>
      <c r="C79" s="172" t="s">
        <v>132</v>
      </c>
      <c r="D79" s="96" t="s">
        <v>83</v>
      </c>
      <c r="E79" s="173" t="s">
        <v>131</v>
      </c>
      <c r="F79" s="139"/>
      <c r="G79" s="89">
        <v>1</v>
      </c>
      <c r="H79" s="140" t="s">
        <v>45</v>
      </c>
      <c r="I79" s="174">
        <v>22680</v>
      </c>
      <c r="J79" s="121">
        <f t="shared" si="0"/>
        <v>22680</v>
      </c>
      <c r="K79" s="114" t="s">
        <v>120</v>
      </c>
      <c r="L79" s="89" t="s">
        <v>83</v>
      </c>
      <c r="M79" s="177"/>
    </row>
    <row r="80" spans="1:13" s="122" customFormat="1" ht="15.75" customHeight="1">
      <c r="A80" s="43"/>
      <c r="B80" s="96">
        <v>64</v>
      </c>
      <c r="C80" s="172" t="s">
        <v>203</v>
      </c>
      <c r="D80" s="96" t="s">
        <v>83</v>
      </c>
      <c r="E80" s="173" t="s">
        <v>131</v>
      </c>
      <c r="F80" s="139"/>
      <c r="G80" s="89">
        <v>2</v>
      </c>
      <c r="H80" s="140" t="s">
        <v>26</v>
      </c>
      <c r="I80" s="174">
        <v>18900</v>
      </c>
      <c r="J80" s="121">
        <f t="shared" si="0"/>
        <v>37800</v>
      </c>
      <c r="K80" s="114" t="s">
        <v>120</v>
      </c>
      <c r="L80" s="89" t="s">
        <v>83</v>
      </c>
      <c r="M80" s="177"/>
    </row>
    <row r="81" spans="1:13" s="122" customFormat="1" ht="15.75" customHeight="1">
      <c r="A81" s="43"/>
      <c r="B81" s="96">
        <v>65</v>
      </c>
      <c r="C81" s="172" t="s">
        <v>204</v>
      </c>
      <c r="D81" s="96" t="s">
        <v>83</v>
      </c>
      <c r="E81" s="173" t="s">
        <v>131</v>
      </c>
      <c r="F81" s="139"/>
      <c r="G81" s="89">
        <v>2</v>
      </c>
      <c r="H81" s="140" t="s">
        <v>26</v>
      </c>
      <c r="I81" s="174">
        <v>1260</v>
      </c>
      <c r="J81" s="121">
        <f t="shared" si="0"/>
        <v>2520</v>
      </c>
      <c r="K81" s="114" t="s">
        <v>120</v>
      </c>
      <c r="L81" s="89" t="s">
        <v>83</v>
      </c>
      <c r="M81" s="177"/>
    </row>
    <row r="82" spans="1:13" s="122" customFormat="1" ht="15.75" customHeight="1">
      <c r="A82" s="43"/>
      <c r="B82" s="96">
        <v>66</v>
      </c>
      <c r="C82" s="172" t="s">
        <v>205</v>
      </c>
      <c r="D82" s="96" t="s">
        <v>83</v>
      </c>
      <c r="E82" s="173" t="s">
        <v>131</v>
      </c>
      <c r="F82" s="139"/>
      <c r="G82" s="89">
        <v>1</v>
      </c>
      <c r="H82" s="140" t="s">
        <v>45</v>
      </c>
      <c r="I82" s="174">
        <v>10710</v>
      </c>
      <c r="J82" s="121">
        <f t="shared" ref="J82:J91" si="1">G82*I82</f>
        <v>10710</v>
      </c>
      <c r="K82" s="114" t="s">
        <v>120</v>
      </c>
      <c r="L82" s="89" t="s">
        <v>83</v>
      </c>
      <c r="M82" s="177"/>
    </row>
    <row r="83" spans="1:13" s="122" customFormat="1" ht="15.75" customHeight="1">
      <c r="A83" s="43"/>
      <c r="B83" s="96">
        <v>67</v>
      </c>
      <c r="C83" s="172" t="s">
        <v>206</v>
      </c>
      <c r="D83" s="96" t="s">
        <v>83</v>
      </c>
      <c r="E83" s="173" t="s">
        <v>131</v>
      </c>
      <c r="F83" s="139"/>
      <c r="G83" s="89">
        <v>2</v>
      </c>
      <c r="H83" s="140" t="s">
        <v>26</v>
      </c>
      <c r="I83" s="174">
        <v>9450</v>
      </c>
      <c r="J83" s="121">
        <f t="shared" si="1"/>
        <v>18900</v>
      </c>
      <c r="K83" s="114" t="s">
        <v>120</v>
      </c>
      <c r="L83" s="89" t="s">
        <v>83</v>
      </c>
      <c r="M83" s="177"/>
    </row>
    <row r="84" spans="1:13" s="122" customFormat="1" ht="15.75" customHeight="1">
      <c r="A84" s="43"/>
      <c r="B84" s="96">
        <v>68</v>
      </c>
      <c r="C84" s="172" t="s">
        <v>207</v>
      </c>
      <c r="D84" s="96" t="s">
        <v>83</v>
      </c>
      <c r="E84" s="173" t="s">
        <v>131</v>
      </c>
      <c r="F84" s="139"/>
      <c r="G84" s="89">
        <v>1</v>
      </c>
      <c r="H84" s="140" t="s">
        <v>45</v>
      </c>
      <c r="I84" s="174">
        <v>5670</v>
      </c>
      <c r="J84" s="121">
        <f t="shared" si="1"/>
        <v>5670</v>
      </c>
      <c r="K84" s="114" t="s">
        <v>120</v>
      </c>
      <c r="L84" s="89" t="s">
        <v>83</v>
      </c>
      <c r="M84" s="177"/>
    </row>
    <row r="85" spans="1:13" s="122" customFormat="1" ht="15.75" customHeight="1">
      <c r="A85" s="43"/>
      <c r="B85" s="96">
        <v>69</v>
      </c>
      <c r="C85" s="172" t="s">
        <v>208</v>
      </c>
      <c r="D85" s="96" t="s">
        <v>83</v>
      </c>
      <c r="E85" s="173" t="s">
        <v>131</v>
      </c>
      <c r="F85" s="139"/>
      <c r="G85" s="89">
        <v>1</v>
      </c>
      <c r="H85" s="140" t="s">
        <v>45</v>
      </c>
      <c r="I85" s="174">
        <v>5670</v>
      </c>
      <c r="J85" s="121">
        <f t="shared" si="1"/>
        <v>5670</v>
      </c>
      <c r="K85" s="114" t="s">
        <v>120</v>
      </c>
      <c r="L85" s="89" t="s">
        <v>83</v>
      </c>
      <c r="M85" s="177"/>
    </row>
    <row r="86" spans="1:13" s="122" customFormat="1" ht="15.75" customHeight="1">
      <c r="A86" s="43"/>
      <c r="B86" s="96">
        <v>70</v>
      </c>
      <c r="C86" s="172" t="s">
        <v>209</v>
      </c>
      <c r="D86" s="96" t="s">
        <v>83</v>
      </c>
      <c r="E86" s="173" t="s">
        <v>131</v>
      </c>
      <c r="F86" s="139"/>
      <c r="G86" s="89">
        <v>1</v>
      </c>
      <c r="H86" s="140" t="s">
        <v>45</v>
      </c>
      <c r="I86" s="174">
        <v>63000</v>
      </c>
      <c r="J86" s="121">
        <f t="shared" si="1"/>
        <v>63000</v>
      </c>
      <c r="K86" s="114" t="s">
        <v>120</v>
      </c>
      <c r="L86" s="89" t="s">
        <v>83</v>
      </c>
      <c r="M86" s="177"/>
    </row>
    <row r="87" spans="1:13" s="122" customFormat="1" ht="15.75" customHeight="1">
      <c r="A87" s="43"/>
      <c r="B87" s="96">
        <v>71</v>
      </c>
      <c r="C87" s="172" t="s">
        <v>134</v>
      </c>
      <c r="D87" s="96" t="s">
        <v>83</v>
      </c>
      <c r="E87" s="173" t="s">
        <v>131</v>
      </c>
      <c r="F87" s="139"/>
      <c r="G87" s="89">
        <v>1</v>
      </c>
      <c r="H87" s="140" t="s">
        <v>45</v>
      </c>
      <c r="I87" s="174">
        <v>69300</v>
      </c>
      <c r="J87" s="121">
        <f t="shared" si="1"/>
        <v>69300</v>
      </c>
      <c r="K87" s="114" t="s">
        <v>120</v>
      </c>
      <c r="L87" s="89" t="s">
        <v>83</v>
      </c>
      <c r="M87" s="177"/>
    </row>
    <row r="88" spans="1:13" s="122" customFormat="1" ht="15.75" customHeight="1">
      <c r="A88" s="43"/>
      <c r="B88" s="96">
        <v>72</v>
      </c>
      <c r="C88" s="172" t="s">
        <v>210</v>
      </c>
      <c r="D88" s="96" t="s">
        <v>83</v>
      </c>
      <c r="E88" s="173" t="s">
        <v>131</v>
      </c>
      <c r="F88" s="139"/>
      <c r="G88" s="89">
        <v>2</v>
      </c>
      <c r="H88" s="140" t="s">
        <v>26</v>
      </c>
      <c r="I88" s="174">
        <v>16380</v>
      </c>
      <c r="J88" s="121">
        <f t="shared" si="1"/>
        <v>32760</v>
      </c>
      <c r="K88" s="114" t="s">
        <v>120</v>
      </c>
      <c r="L88" s="89" t="s">
        <v>83</v>
      </c>
      <c r="M88" s="177"/>
    </row>
    <row r="89" spans="1:13" s="122" customFormat="1" ht="15.75" customHeight="1">
      <c r="A89" s="43"/>
      <c r="B89" s="96">
        <v>73</v>
      </c>
      <c r="C89" s="175" t="s">
        <v>211</v>
      </c>
      <c r="D89" s="96" t="s">
        <v>83</v>
      </c>
      <c r="E89" s="173" t="s">
        <v>131</v>
      </c>
      <c r="F89" s="139"/>
      <c r="G89" s="89">
        <v>1</v>
      </c>
      <c r="H89" s="140" t="s">
        <v>45</v>
      </c>
      <c r="I89" s="174">
        <v>119700</v>
      </c>
      <c r="J89" s="121">
        <f t="shared" si="1"/>
        <v>119700</v>
      </c>
      <c r="K89" s="114" t="s">
        <v>120</v>
      </c>
      <c r="L89" s="89" t="s">
        <v>83</v>
      </c>
      <c r="M89" s="177"/>
    </row>
    <row r="90" spans="1:13" s="122" customFormat="1" ht="15.75" customHeight="1">
      <c r="A90" s="43"/>
      <c r="B90" s="96">
        <v>74</v>
      </c>
      <c r="C90" s="175" t="s">
        <v>212</v>
      </c>
      <c r="D90" s="96" t="s">
        <v>83</v>
      </c>
      <c r="E90" s="173" t="s">
        <v>131</v>
      </c>
      <c r="F90" s="139"/>
      <c r="G90" s="89">
        <v>1</v>
      </c>
      <c r="H90" s="140" t="s">
        <v>45</v>
      </c>
      <c r="I90" s="174">
        <v>18900</v>
      </c>
      <c r="J90" s="121">
        <f t="shared" si="1"/>
        <v>18900</v>
      </c>
      <c r="K90" s="114" t="s">
        <v>120</v>
      </c>
      <c r="L90" s="89" t="s">
        <v>83</v>
      </c>
      <c r="M90" s="177"/>
    </row>
    <row r="91" spans="1:13" s="122" customFormat="1" ht="15.75" customHeight="1">
      <c r="A91" s="43"/>
      <c r="B91" s="96">
        <v>75</v>
      </c>
      <c r="C91" s="175" t="s">
        <v>213</v>
      </c>
      <c r="D91" s="96" t="s">
        <v>83</v>
      </c>
      <c r="E91" s="173" t="s">
        <v>131</v>
      </c>
      <c r="F91" s="139"/>
      <c r="G91" s="89">
        <v>1</v>
      </c>
      <c r="H91" s="140" t="s">
        <v>45</v>
      </c>
      <c r="I91" s="174">
        <v>10710</v>
      </c>
      <c r="J91" s="121">
        <f t="shared" si="1"/>
        <v>10710</v>
      </c>
      <c r="K91" s="114" t="s">
        <v>120</v>
      </c>
      <c r="L91" s="89" t="s">
        <v>83</v>
      </c>
      <c r="M91" s="177"/>
    </row>
    <row r="92" spans="1:13" s="122" customFormat="1" ht="17.25" customHeight="1">
      <c r="A92" s="43"/>
      <c r="B92" s="132"/>
      <c r="C92" s="198" t="s">
        <v>126</v>
      </c>
      <c r="D92" s="199"/>
      <c r="E92" s="199"/>
      <c r="F92" s="199"/>
      <c r="G92" s="199"/>
      <c r="H92" s="199"/>
      <c r="I92" s="200"/>
      <c r="J92" s="136">
        <f>SUM(J17:J91)</f>
        <v>4755359.8154999996</v>
      </c>
      <c r="K92" s="114" t="s">
        <v>120</v>
      </c>
      <c r="L92" s="133"/>
      <c r="M92" s="134"/>
    </row>
    <row r="93" spans="1:13" s="122" customFormat="1" ht="17.25" customHeight="1">
      <c r="A93" s="43"/>
      <c r="B93" s="132"/>
      <c r="C93" s="202" t="s">
        <v>217</v>
      </c>
      <c r="D93" s="203"/>
      <c r="E93" s="203"/>
      <c r="F93" s="203"/>
      <c r="G93" s="203"/>
      <c r="H93" s="203"/>
      <c r="I93" s="204"/>
      <c r="J93" s="178">
        <f>1000*3000</f>
        <v>3000000</v>
      </c>
      <c r="K93" s="114" t="s">
        <v>120</v>
      </c>
      <c r="L93" s="133"/>
      <c r="M93" s="134"/>
    </row>
    <row r="94" spans="1:13" s="122" customFormat="1" ht="17.25" customHeight="1">
      <c r="A94" s="43"/>
      <c r="B94" s="132"/>
      <c r="C94" s="202" t="s">
        <v>218</v>
      </c>
      <c r="D94" s="203"/>
      <c r="E94" s="203"/>
      <c r="F94" s="203"/>
      <c r="G94" s="203"/>
      <c r="H94" s="203"/>
      <c r="I94" s="204"/>
      <c r="J94" s="178">
        <v>60000</v>
      </c>
      <c r="K94" s="114" t="s">
        <v>120</v>
      </c>
      <c r="L94" s="133"/>
      <c r="M94" s="134"/>
    </row>
    <row r="95" spans="1:13" s="122" customFormat="1" ht="17.25" customHeight="1">
      <c r="A95" s="43"/>
      <c r="B95" s="132"/>
      <c r="C95" s="202" t="s">
        <v>219</v>
      </c>
      <c r="D95" s="203"/>
      <c r="E95" s="203"/>
      <c r="F95" s="203"/>
      <c r="G95" s="203"/>
      <c r="H95" s="203"/>
      <c r="I95" s="204"/>
      <c r="J95" s="178">
        <v>120000</v>
      </c>
      <c r="K95" s="114" t="s">
        <v>120</v>
      </c>
      <c r="L95" s="133"/>
      <c r="M95" s="134"/>
    </row>
    <row r="96" spans="1:13" s="122" customFormat="1" ht="17.25" customHeight="1">
      <c r="A96" s="43"/>
      <c r="B96" s="132"/>
      <c r="C96" s="202" t="s">
        <v>220</v>
      </c>
      <c r="D96" s="203"/>
      <c r="E96" s="203"/>
      <c r="F96" s="203"/>
      <c r="G96" s="203"/>
      <c r="H96" s="203"/>
      <c r="I96" s="204"/>
      <c r="J96" s="178">
        <v>50000</v>
      </c>
      <c r="K96" s="114" t="s">
        <v>120</v>
      </c>
      <c r="L96" s="133"/>
      <c r="M96" s="134"/>
    </row>
    <row r="97" spans="1:13" s="122" customFormat="1" ht="17.25" customHeight="1">
      <c r="A97" s="43"/>
      <c r="B97" s="132"/>
      <c r="C97" s="202" t="s">
        <v>221</v>
      </c>
      <c r="D97" s="203"/>
      <c r="E97" s="203"/>
      <c r="F97" s="203"/>
      <c r="G97" s="203"/>
      <c r="H97" s="203"/>
      <c r="I97" s="204"/>
      <c r="J97" s="178">
        <v>100000</v>
      </c>
      <c r="K97" s="114" t="s">
        <v>120</v>
      </c>
      <c r="L97" s="133"/>
      <c r="M97" s="134"/>
    </row>
    <row r="98" spans="1:13" s="122" customFormat="1" ht="17.25" customHeight="1">
      <c r="A98" s="43"/>
      <c r="B98" s="132"/>
      <c r="C98" s="202" t="s">
        <v>222</v>
      </c>
      <c r="D98" s="203"/>
      <c r="E98" s="203"/>
      <c r="F98" s="203"/>
      <c r="G98" s="203"/>
      <c r="H98" s="203"/>
      <c r="I98" s="204"/>
      <c r="J98" s="179">
        <v>80000</v>
      </c>
      <c r="K98" s="114" t="s">
        <v>120</v>
      </c>
      <c r="L98" s="133"/>
      <c r="M98" s="134"/>
    </row>
    <row r="99" spans="1:13" s="122" customFormat="1" ht="17.25" customHeight="1">
      <c r="A99" s="43"/>
      <c r="B99" s="132"/>
      <c r="C99" s="205" t="s">
        <v>223</v>
      </c>
      <c r="D99" s="206"/>
      <c r="E99" s="206"/>
      <c r="F99" s="206"/>
      <c r="G99" s="206"/>
      <c r="H99" s="206"/>
      <c r="I99" s="207"/>
      <c r="J99" s="180">
        <v>-500000</v>
      </c>
      <c r="K99" s="114" t="s">
        <v>120</v>
      </c>
      <c r="L99" s="133"/>
      <c r="M99" s="134"/>
    </row>
    <row r="100" spans="1:13" s="122" customFormat="1" ht="21" customHeight="1">
      <c r="A100" s="43"/>
      <c r="B100" s="132"/>
      <c r="C100" s="189" t="s">
        <v>32</v>
      </c>
      <c r="D100" s="190"/>
      <c r="E100" s="190"/>
      <c r="F100" s="190"/>
      <c r="G100" s="190"/>
      <c r="H100" s="190"/>
      <c r="I100" s="191"/>
      <c r="J100" s="135">
        <f>SUM(J92:J99)</f>
        <v>7665359.8154999996</v>
      </c>
      <c r="K100" s="124" t="s">
        <v>120</v>
      </c>
      <c r="L100" s="185">
        <f>J100/2</f>
        <v>3832679.9077499998</v>
      </c>
      <c r="M100" s="134"/>
    </row>
    <row r="101" spans="1:13" s="116" customFormat="1" ht="7.5" customHeight="1">
      <c r="A101" s="118"/>
      <c r="B101" s="119"/>
      <c r="C101" s="125"/>
      <c r="D101" s="125"/>
      <c r="E101" s="125"/>
      <c r="F101" s="125"/>
      <c r="G101" s="125"/>
      <c r="H101" s="125"/>
      <c r="I101" s="125"/>
      <c r="J101" s="126"/>
      <c r="K101" s="125"/>
      <c r="L101" s="120"/>
      <c r="M101" s="117"/>
    </row>
    <row r="102" spans="1:13" ht="16.5" customHeight="1">
      <c r="A102" s="131"/>
      <c r="B102" s="93" t="s">
        <v>44</v>
      </c>
      <c r="C102" s="104"/>
      <c r="D102" s="18"/>
      <c r="E102" s="18"/>
      <c r="F102" s="18"/>
      <c r="G102" s="18"/>
      <c r="H102" s="18"/>
      <c r="I102" s="18"/>
      <c r="J102" s="28"/>
      <c r="K102" s="18"/>
      <c r="L102" s="18"/>
      <c r="M102" s="26"/>
    </row>
    <row r="103" spans="1:13" ht="16.5" customHeight="1">
      <c r="A103" s="131"/>
      <c r="B103" s="193" t="s">
        <v>121</v>
      </c>
      <c r="C103" s="193"/>
      <c r="D103" s="193"/>
      <c r="E103" s="193"/>
      <c r="F103" s="193"/>
      <c r="G103" s="193"/>
      <c r="H103" s="193"/>
      <c r="I103" s="193"/>
      <c r="J103" s="193"/>
      <c r="K103" s="193"/>
      <c r="L103" s="193"/>
      <c r="M103" s="26"/>
    </row>
    <row r="104" spans="1:13" ht="16.5" customHeight="1">
      <c r="A104" s="131"/>
      <c r="B104" s="93" t="s">
        <v>60</v>
      </c>
      <c r="C104" s="104"/>
      <c r="D104" s="18"/>
      <c r="E104" s="18"/>
      <c r="F104" s="18"/>
      <c r="G104" s="18"/>
      <c r="H104" s="18"/>
      <c r="I104" s="18"/>
      <c r="J104" s="18"/>
      <c r="K104" s="18"/>
      <c r="L104" s="18"/>
      <c r="M104" s="26"/>
    </row>
    <row r="105" spans="1:13" ht="16.5" customHeight="1">
      <c r="A105" s="131"/>
      <c r="B105" s="93" t="s">
        <v>31</v>
      </c>
      <c r="C105" s="104"/>
      <c r="D105" s="18"/>
      <c r="E105" s="18"/>
      <c r="F105" s="18"/>
      <c r="G105" s="18"/>
      <c r="H105" s="18"/>
      <c r="I105" s="18"/>
      <c r="J105" s="18"/>
      <c r="K105" s="18"/>
      <c r="L105" s="18"/>
      <c r="M105" s="26"/>
    </row>
    <row r="106" spans="1:13" ht="16.5" customHeight="1">
      <c r="A106" s="131"/>
      <c r="B106" s="93" t="s">
        <v>127</v>
      </c>
      <c r="C106" s="104"/>
      <c r="D106" s="18"/>
      <c r="E106" s="18"/>
      <c r="F106" s="18"/>
      <c r="G106" s="18"/>
      <c r="H106" s="18"/>
      <c r="I106" s="18"/>
      <c r="J106" s="18"/>
      <c r="K106" s="18"/>
      <c r="L106" s="18"/>
      <c r="M106" s="26"/>
    </row>
    <row r="107" spans="1:13" ht="16.5" customHeight="1">
      <c r="A107" s="131"/>
      <c r="B107" s="23" t="s">
        <v>122</v>
      </c>
      <c r="C107" s="18"/>
      <c r="D107" s="112"/>
      <c r="E107" s="18"/>
      <c r="F107" s="18"/>
      <c r="G107" s="18"/>
      <c r="H107" s="18"/>
      <c r="I107" s="18"/>
      <c r="J107" s="18"/>
      <c r="K107" s="18"/>
      <c r="L107" s="18"/>
      <c r="M107" s="26"/>
    </row>
    <row r="108" spans="1:13" ht="9" customHeight="1" thickBot="1">
      <c r="A108" s="131"/>
      <c r="B108" s="23"/>
      <c r="C108" s="18"/>
      <c r="D108" s="112"/>
      <c r="E108" s="18"/>
      <c r="F108" s="18"/>
      <c r="G108" s="18"/>
      <c r="H108" s="18"/>
      <c r="I108" s="18"/>
      <c r="J108" s="18"/>
      <c r="K108" s="18"/>
      <c r="L108" s="18"/>
      <c r="M108" s="26"/>
    </row>
    <row r="109" spans="1:13" ht="22.5" customHeight="1" thickBot="1">
      <c r="A109" s="27"/>
      <c r="B109" s="109" t="s">
        <v>114</v>
      </c>
      <c r="C109" s="107"/>
      <c r="D109" s="107"/>
      <c r="E109" s="107"/>
      <c r="F109" s="107"/>
      <c r="G109" s="107"/>
      <c r="H109" s="107"/>
      <c r="I109" s="107"/>
      <c r="J109" s="107"/>
      <c r="K109" s="107"/>
      <c r="L109" s="107"/>
      <c r="M109" s="108"/>
    </row>
    <row r="110" spans="1:13" s="122" customFormat="1" ht="28.5" customHeight="1">
      <c r="A110" s="27"/>
      <c r="B110" s="127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</row>
    <row r="111" spans="1:13" ht="21.75" customHeight="1">
      <c r="B111" s="194" t="s">
        <v>116</v>
      </c>
      <c r="C111" s="194"/>
      <c r="D111" s="129"/>
      <c r="E111" s="129"/>
      <c r="F111" s="129"/>
      <c r="G111" s="104"/>
      <c r="H111" s="27" t="s">
        <v>117</v>
      </c>
      <c r="I111" s="113"/>
      <c r="J111" s="113"/>
      <c r="K111" s="128" t="s">
        <v>2</v>
      </c>
      <c r="L111" s="195" t="s">
        <v>2</v>
      </c>
      <c r="M111" s="195"/>
    </row>
    <row r="112" spans="1:13" ht="10.5" customHeight="1">
      <c r="B112" s="129"/>
      <c r="C112" s="129"/>
      <c r="D112" s="129"/>
      <c r="E112" s="129"/>
      <c r="F112" s="129"/>
      <c r="G112" s="104"/>
      <c r="H112" s="27"/>
      <c r="I112" s="128"/>
      <c r="J112" s="128"/>
      <c r="K112" s="128"/>
      <c r="L112" s="128"/>
      <c r="M112" s="128"/>
    </row>
    <row r="113" spans="2:13" ht="21" customHeight="1">
      <c r="B113" s="129" t="s">
        <v>11</v>
      </c>
      <c r="C113" s="105"/>
      <c r="D113" s="105"/>
      <c r="E113" s="105"/>
      <c r="F113" s="105"/>
      <c r="G113" s="129" t="s">
        <v>11</v>
      </c>
      <c r="H113" s="129"/>
      <c r="I113" s="105"/>
      <c r="J113" s="129" t="s">
        <v>11</v>
      </c>
      <c r="K113" s="27"/>
      <c r="L113" s="196" t="s">
        <v>41</v>
      </c>
      <c r="M113" s="196"/>
    </row>
    <row r="114" spans="2:13" ht="19.5" customHeight="1">
      <c r="B114" s="128" t="s">
        <v>12</v>
      </c>
      <c r="C114" s="106"/>
      <c r="D114" s="106"/>
      <c r="E114" s="106"/>
      <c r="F114" s="106"/>
      <c r="G114" s="128" t="s">
        <v>12</v>
      </c>
      <c r="H114" s="128"/>
      <c r="I114" s="104"/>
      <c r="J114" s="128" t="s">
        <v>12</v>
      </c>
      <c r="K114" s="27"/>
      <c r="L114" s="195" t="s">
        <v>42</v>
      </c>
      <c r="M114" s="195"/>
    </row>
    <row r="115" spans="2:13" ht="21" customHeight="1">
      <c r="B115" s="197" t="s">
        <v>36</v>
      </c>
      <c r="C115" s="197"/>
      <c r="D115" s="129"/>
      <c r="E115" s="129"/>
      <c r="F115" s="129"/>
      <c r="G115" s="197" t="s">
        <v>118</v>
      </c>
      <c r="H115" s="197"/>
      <c r="I115" s="197"/>
      <c r="J115" s="197" t="s">
        <v>7</v>
      </c>
      <c r="K115" s="197"/>
      <c r="L115" s="195" t="s">
        <v>37</v>
      </c>
      <c r="M115" s="195"/>
    </row>
    <row r="116" spans="2:13" ht="18" customHeight="1">
      <c r="B116" s="130"/>
      <c r="C116" s="130"/>
      <c r="D116" s="130"/>
      <c r="E116" s="130"/>
      <c r="F116" s="130"/>
      <c r="G116" s="18"/>
      <c r="I116" s="130"/>
      <c r="J116" s="130"/>
      <c r="K116" s="130"/>
      <c r="L116" s="192" t="s">
        <v>119</v>
      </c>
      <c r="M116" s="192"/>
    </row>
    <row r="117" spans="2:13" ht="15.75">
      <c r="B117" s="18"/>
      <c r="C117" s="18"/>
      <c r="D117" s="18"/>
      <c r="E117" s="18"/>
      <c r="F117" s="18"/>
      <c r="G117" s="18"/>
      <c r="H117" s="18"/>
      <c r="J117" s="30"/>
      <c r="K117" s="30"/>
    </row>
    <row r="118" spans="2:13" ht="15.75">
      <c r="B118" s="18"/>
      <c r="C118" s="18"/>
      <c r="D118" s="18"/>
      <c r="E118" s="18"/>
      <c r="F118" s="18"/>
      <c r="G118" s="18"/>
      <c r="H118" s="18"/>
      <c r="I118" s="32"/>
      <c r="J118" s="32"/>
      <c r="K118" s="32"/>
      <c r="L118" s="32"/>
      <c r="M118" s="38"/>
    </row>
    <row r="119" spans="2:13" ht="15"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26"/>
    </row>
    <row r="120" spans="2:13" ht="15"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26"/>
    </row>
    <row r="121" spans="2:13" ht="15"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26"/>
    </row>
    <row r="122" spans="2:13" ht="15"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26"/>
    </row>
    <row r="123" spans="2:13" ht="15"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26"/>
    </row>
    <row r="124" spans="2:13" ht="15"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26"/>
    </row>
    <row r="125" spans="2:13" ht="15"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26"/>
    </row>
    <row r="126" spans="2:13" ht="15"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26"/>
    </row>
    <row r="127" spans="2:13" ht="15"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26"/>
    </row>
    <row r="128" spans="2:13" ht="15"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26"/>
    </row>
    <row r="129" spans="2:13" ht="15"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26"/>
    </row>
    <row r="130" spans="2:13" ht="15"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26"/>
    </row>
    <row r="131" spans="2:13" ht="15"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26"/>
    </row>
    <row r="132" spans="2:13" ht="15"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26"/>
    </row>
    <row r="133" spans="2:13" ht="15"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26"/>
    </row>
    <row r="134" spans="2:13" ht="15"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26"/>
    </row>
    <row r="135" spans="2:13" ht="15"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26"/>
    </row>
    <row r="136" spans="2:13" ht="15"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26"/>
    </row>
    <row r="137" spans="2:13" ht="15"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26"/>
    </row>
    <row r="138" spans="2:13" ht="15"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26"/>
    </row>
    <row r="139" spans="2:13" ht="15"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26"/>
    </row>
    <row r="140" spans="2:13" ht="15"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26"/>
    </row>
    <row r="141" spans="2:13" ht="15"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26"/>
    </row>
    <row r="142" spans="2:13" ht="15"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26"/>
    </row>
    <row r="143" spans="2:13" ht="15"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26"/>
    </row>
    <row r="144" spans="2:13" ht="15"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26"/>
    </row>
    <row r="145" spans="2:13" ht="15"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26"/>
    </row>
    <row r="146" spans="2:13" s="16" customFormat="1" ht="15">
      <c r="M146" s="36"/>
    </row>
    <row r="147" spans="2:13" s="16" customFormat="1" ht="15">
      <c r="M147" s="36"/>
    </row>
    <row r="148" spans="2:13" s="16" customFormat="1" ht="15">
      <c r="M148" s="36"/>
    </row>
    <row r="149" spans="2:13" s="16" customFormat="1" ht="15">
      <c r="M149" s="36"/>
    </row>
    <row r="150" spans="2:13" s="16" customFormat="1" ht="15">
      <c r="M150" s="36"/>
    </row>
    <row r="151" spans="2:13" s="16" customFormat="1" ht="15">
      <c r="M151" s="36"/>
    </row>
  </sheetData>
  <autoFilter ref="B16:M107"/>
  <mergeCells count="22">
    <mergeCell ref="C99:I99"/>
    <mergeCell ref="C94:I94"/>
    <mergeCell ref="C95:I95"/>
    <mergeCell ref="C96:I96"/>
    <mergeCell ref="C97:I97"/>
    <mergeCell ref="C98:I98"/>
    <mergeCell ref="B1:M3"/>
    <mergeCell ref="L8:M8"/>
    <mergeCell ref="C100:I100"/>
    <mergeCell ref="L116:M116"/>
    <mergeCell ref="B103:L103"/>
    <mergeCell ref="B111:C111"/>
    <mergeCell ref="L111:M111"/>
    <mergeCell ref="L113:M113"/>
    <mergeCell ref="L114:M114"/>
    <mergeCell ref="B115:C115"/>
    <mergeCell ref="G115:I115"/>
    <mergeCell ref="J115:K115"/>
    <mergeCell ref="L115:M115"/>
    <mergeCell ref="C92:I92"/>
    <mergeCell ref="L9:M9"/>
    <mergeCell ref="C93:I93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186" t="s">
        <v>33</v>
      </c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</row>
    <row r="2" spans="2:20" ht="15"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</row>
    <row r="3" spans="2:20" ht="15"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211" t="s">
        <v>107</v>
      </c>
      <c r="D41" s="212"/>
      <c r="E41" s="212"/>
      <c r="F41" s="212"/>
      <c r="G41" s="212"/>
      <c r="H41" s="212"/>
      <c r="I41" s="213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211" t="s">
        <v>108</v>
      </c>
      <c r="D42" s="212"/>
      <c r="E42" s="212"/>
      <c r="F42" s="212"/>
      <c r="G42" s="212"/>
      <c r="H42" s="212"/>
      <c r="I42" s="213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211" t="s">
        <v>109</v>
      </c>
      <c r="D43" s="212"/>
      <c r="E43" s="212"/>
      <c r="F43" s="212"/>
      <c r="G43" s="212"/>
      <c r="H43" s="212"/>
      <c r="I43" s="213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211" t="s">
        <v>110</v>
      </c>
      <c r="D44" s="212"/>
      <c r="E44" s="212"/>
      <c r="F44" s="212"/>
      <c r="G44" s="212"/>
      <c r="H44" s="212"/>
      <c r="I44" s="213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208" t="s">
        <v>32</v>
      </c>
      <c r="D45" s="208"/>
      <c r="E45" s="208"/>
      <c r="F45" s="208"/>
      <c r="G45" s="208"/>
      <c r="H45" s="208"/>
      <c r="I45" s="208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209" t="s">
        <v>23</v>
      </c>
      <c r="C56" s="209"/>
      <c r="D56" s="76"/>
      <c r="E56" s="76"/>
      <c r="F56" s="76"/>
      <c r="G56" s="18"/>
      <c r="I56" s="210" t="s">
        <v>2</v>
      </c>
      <c r="J56" s="210"/>
      <c r="K56" s="77"/>
      <c r="L56" s="77"/>
      <c r="M56" s="210" t="s">
        <v>2</v>
      </c>
      <c r="N56" s="210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214" t="s">
        <v>41</v>
      </c>
      <c r="N61" s="214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210" t="s">
        <v>42</v>
      </c>
      <c r="N62" s="210"/>
    </row>
    <row r="63" spans="1:19" ht="15">
      <c r="B63" s="209" t="s">
        <v>36</v>
      </c>
      <c r="C63" s="209"/>
      <c r="D63" s="76"/>
      <c r="E63" s="76"/>
      <c r="F63" s="76"/>
      <c r="G63" s="18"/>
      <c r="I63" s="209" t="s">
        <v>7</v>
      </c>
      <c r="J63" s="209"/>
      <c r="K63" s="76"/>
      <c r="L63" s="76"/>
      <c r="M63" s="210" t="s">
        <v>37</v>
      </c>
      <c r="N63" s="210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192" t="s">
        <v>38</v>
      </c>
      <c r="N64" s="192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30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Air KBZ</vt:lpstr>
      <vt:lpstr>CCO (2)</vt:lpstr>
      <vt:lpstr>CCO</vt:lpstr>
      <vt:lpstr>Part Lists</vt:lpstr>
      <vt:lpstr>Customer Supply</vt:lpstr>
      <vt:lpstr>CCO!Print_Area</vt:lpstr>
      <vt:lpstr>'CCO (2)'!Print_Area</vt:lpstr>
      <vt:lpstr>'Part Lists'!Print_Area</vt:lpstr>
      <vt:lpstr>CCO!Print_Titles</vt:lpstr>
      <vt:lpstr>'CCO (2)'!Print_Titles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user</cp:lastModifiedBy>
  <cp:lastPrinted>2023-07-01T02:17:57Z</cp:lastPrinted>
  <dcterms:created xsi:type="dcterms:W3CDTF">2016-07-26T09:24:26Z</dcterms:created>
  <dcterms:modified xsi:type="dcterms:W3CDTF">2023-08-15T07:45:26Z</dcterms:modified>
</cp:coreProperties>
</file>