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S'Parts\2)Monthly PO Apr'24~Mar'25\10) JAN'25\Inventory Purchase Order\78-PRT-PO-25010004 Tennant (Border)\"/>
    </mc:Choice>
  </mc:AlternateContent>
  <bookViews>
    <workbookView xWindow="0" yWindow="0" windowWidth="20340" windowHeight="7080"/>
  </bookViews>
  <sheets>
    <sheet name="PO" sheetId="1" r:id="rId1"/>
    <sheet name="Sheet2" sheetId="3" r:id="rId2"/>
    <sheet name="Sheet1" sheetId="2" r:id="rId3"/>
  </sheets>
  <calcPr calcId="152511"/>
</workbook>
</file>

<file path=xl/calcChain.xml><?xml version="1.0" encoding="utf-8"?>
<calcChain xmlns="http://schemas.openxmlformats.org/spreadsheetml/2006/main">
  <c r="D34" i="1" l="1"/>
  <c r="M30" i="1"/>
  <c r="M29" i="1"/>
  <c r="M28" i="1"/>
  <c r="A28" i="1"/>
  <c r="A29" i="1" s="1"/>
  <c r="M27" i="1"/>
  <c r="A27" i="1"/>
  <c r="M21" i="1" l="1"/>
  <c r="M20" i="1"/>
  <c r="M19" i="1"/>
  <c r="M18" i="1"/>
  <c r="M17" i="1"/>
  <c r="A18" i="1"/>
  <c r="A19" i="1" s="1"/>
  <c r="A20" i="1" s="1"/>
  <c r="A21" i="1" s="1"/>
  <c r="A17" i="1"/>
  <c r="A22" i="1" l="1"/>
  <c r="A23" i="1" s="1"/>
  <c r="A24" i="1" s="1"/>
  <c r="A25" i="1" s="1"/>
  <c r="A26" i="1" s="1"/>
  <c r="M26" i="1"/>
  <c r="M25" i="1" l="1"/>
  <c r="M24" i="1"/>
  <c r="M23" i="1"/>
  <c r="M16" i="1" l="1"/>
  <c r="M22" i="1" l="1"/>
  <c r="M32" i="1" l="1"/>
</calcChain>
</file>

<file path=xl/sharedStrings.xml><?xml version="1.0" encoding="utf-8"?>
<sst xmlns="http://schemas.openxmlformats.org/spreadsheetml/2006/main" count="110" uniqueCount="75">
  <si>
    <t>UOM</t>
  </si>
  <si>
    <t>( GM / AGM )</t>
  </si>
  <si>
    <t>:</t>
  </si>
  <si>
    <t>Supplier</t>
  </si>
  <si>
    <t>Contact Person</t>
  </si>
  <si>
    <t>Tel No.</t>
  </si>
  <si>
    <t>Fax No.</t>
  </si>
  <si>
    <t>Email</t>
  </si>
  <si>
    <t>Address</t>
  </si>
  <si>
    <t>No.</t>
  </si>
  <si>
    <t xml:space="preserve">       Document No.</t>
  </si>
  <si>
    <t xml:space="preserve">       Document Date</t>
  </si>
  <si>
    <t xml:space="preserve">       Ref No.</t>
  </si>
  <si>
    <t xml:space="preserve">       Purchase Type</t>
  </si>
  <si>
    <t xml:space="preserve">       Currency</t>
  </si>
  <si>
    <t xml:space="preserve">       Freight</t>
  </si>
  <si>
    <t>Product</t>
  </si>
  <si>
    <t>Description</t>
  </si>
  <si>
    <t>Weight</t>
  </si>
  <si>
    <t>Price</t>
  </si>
  <si>
    <t>Emergency 
Surcharge</t>
  </si>
  <si>
    <t>Amount</t>
  </si>
  <si>
    <t>Qty</t>
  </si>
  <si>
    <t>Dis
(%)</t>
  </si>
  <si>
    <t>Purchaser</t>
  </si>
  <si>
    <t>Delivery Date</t>
  </si>
  <si>
    <t>Payment Terms</t>
  </si>
  <si>
    <t>Remarks</t>
  </si>
  <si>
    <r>
      <t xml:space="preserve">Total Amount       </t>
    </r>
    <r>
      <rPr>
        <b/>
        <sz val="11"/>
        <color theme="1"/>
        <rFont val="Times New Roman"/>
        <family val="1"/>
      </rPr>
      <t xml:space="preserve"> :</t>
    </r>
  </si>
  <si>
    <t>Prepared by</t>
  </si>
  <si>
    <t>Checked by</t>
  </si>
  <si>
    <t>Acknowledged by</t>
  </si>
  <si>
    <t>Approved by</t>
  </si>
  <si>
    <r>
      <t xml:space="preserve">Vat                       </t>
    </r>
    <r>
      <rPr>
        <b/>
        <sz val="11"/>
        <color theme="1"/>
        <rFont val="Times New Roman"/>
        <family val="1"/>
      </rPr>
      <t>:</t>
    </r>
  </si>
  <si>
    <r>
      <t xml:space="preserve">Subtotal                </t>
    </r>
    <r>
      <rPr>
        <b/>
        <sz val="11"/>
        <color theme="1"/>
        <rFont val="Times New Roman"/>
        <family val="1"/>
      </rPr>
      <t xml:space="preserve"> :</t>
    </r>
  </si>
  <si>
    <t>(BU Finance)</t>
  </si>
  <si>
    <t>(Aftersales)</t>
  </si>
  <si>
    <t>(Procurement)</t>
  </si>
  <si>
    <t>(Only Foreign PO)</t>
  </si>
  <si>
    <t>02-IDS-PCD-FRM-001-00</t>
  </si>
  <si>
    <r>
      <t xml:space="preserve">Name  </t>
    </r>
    <r>
      <rPr>
        <b/>
        <sz val="11"/>
        <color theme="1"/>
        <rFont val="Times New Roman"/>
        <family val="1"/>
      </rPr>
      <t xml:space="preserve"> :</t>
    </r>
  </si>
  <si>
    <r>
      <t xml:space="preserve">          Name  </t>
    </r>
    <r>
      <rPr>
        <b/>
        <sz val="11"/>
        <color theme="1"/>
        <rFont val="Times New Roman"/>
        <family val="1"/>
      </rPr>
      <t xml:space="preserve"> :</t>
    </r>
  </si>
  <si>
    <r>
      <t xml:space="preserve">Sign   </t>
    </r>
    <r>
      <rPr>
        <b/>
        <sz val="11"/>
        <color theme="1"/>
        <rFont val="Times New Roman"/>
        <family val="1"/>
      </rPr>
      <t xml:space="preserve">  :</t>
    </r>
  </si>
  <si>
    <r>
      <t xml:space="preserve">          Sign   </t>
    </r>
    <r>
      <rPr>
        <b/>
        <sz val="11"/>
        <color theme="1"/>
        <rFont val="Times New Roman"/>
        <family val="1"/>
      </rPr>
      <t xml:space="preserve">  :</t>
    </r>
  </si>
  <si>
    <r>
      <rPr>
        <b/>
        <sz val="20"/>
        <color theme="1"/>
        <rFont val="Times New Roman"/>
        <family val="1"/>
      </rPr>
      <t>78 Co.,LTD</t>
    </r>
    <r>
      <rPr>
        <b/>
        <sz val="16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>PURCHASE ORDER</t>
    </r>
  </si>
  <si>
    <t>(DH/After Market Manager)</t>
  </si>
  <si>
    <t>PC</t>
  </si>
  <si>
    <t>KYU KYUWIN</t>
  </si>
  <si>
    <t>EX-WORK</t>
  </si>
  <si>
    <t>USD</t>
  </si>
  <si>
    <t>Chris.Si@tennantco.com</t>
  </si>
  <si>
    <t xml:space="preserve">BUILDING 1, 3777 CAOYING ROAD, BAIHETOWN, </t>
  </si>
  <si>
    <t>QINGPU DISTRICT SHANGHAI, CHINA 201712.</t>
  </si>
  <si>
    <t>Ms.CHRIS</t>
  </si>
  <si>
    <t>BORDER</t>
  </si>
  <si>
    <t>Valve, Water, Solenoid, 24vdc Qf08/Qf08</t>
  </si>
  <si>
    <t>63245-1</t>
  </si>
  <si>
    <t>PVC Material Recovery Hose</t>
  </si>
  <si>
    <t>Brush Assy,Disk</t>
  </si>
  <si>
    <t>PVC Material Drain Hose with Drain Cap</t>
  </si>
  <si>
    <t>Squeegee Blade Rear,Linatex - Standard</t>
  </si>
  <si>
    <t>Squeegee Blade Front,Linatex - Standard</t>
  </si>
  <si>
    <t>Fan,Vacuum,5.7d</t>
  </si>
  <si>
    <t>Housing , Head</t>
  </si>
  <si>
    <t>Caster,Swivel (Wicke 224051)</t>
  </si>
  <si>
    <t>Cord, Power, 1.0MM2 (2.5meter)</t>
  </si>
  <si>
    <t>Hose,Pvc,Clr,0.50id0.69od030.0l</t>
  </si>
  <si>
    <t>Cover,Trap,Water,Sqge</t>
  </si>
  <si>
    <t>Screw,captive,M5,Knurled(Snap In)</t>
  </si>
  <si>
    <t>Fitting, Plstc, Tee, Bm08</t>
  </si>
  <si>
    <t>FPO-78-2024-12-001</t>
  </si>
  <si>
    <t xml:space="preserve">TENNANT CLEANING SYSTEM &amp; EQUIPMENT 
</t>
  </si>
  <si>
    <t>(SHANGHAI) CO.,LTD</t>
  </si>
  <si>
    <t xml:space="preserve">Inventory Purchase Order </t>
  </si>
  <si>
    <t>78-PRT-PO-25010004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</si>
</sst>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09]d\-mmm\-yy;@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sz val="10"/>
      <color indexed="8"/>
      <name val="Tahoma"/>
      <family val="2"/>
    </font>
    <font>
      <b/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6"/>
      <color theme="1"/>
      <name val="Times New Roman"/>
      <family val="1"/>
    </font>
    <font>
      <b/>
      <sz val="20"/>
      <color theme="1"/>
      <name val="Times New Roman"/>
      <family val="1"/>
    </font>
    <font>
      <b/>
      <sz val="12"/>
      <color theme="1"/>
      <name val="Times New Roman"/>
      <family val="1"/>
    </font>
    <font>
      <u/>
      <sz val="11"/>
      <color theme="10"/>
      <name val="Calibri"/>
      <family val="2"/>
      <scheme val="minor"/>
    </font>
    <font>
      <sz val="11"/>
      <name val="Times New Roman"/>
      <family val="1"/>
    </font>
    <font>
      <sz val="11"/>
      <color indexed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1" fillId="0" borderId="0" applyNumberFormat="0" applyFill="0" applyBorder="0" applyAlignment="0" applyProtection="0"/>
  </cellStyleXfs>
  <cellXfs count="75">
    <xf numFmtId="0" fontId="0" fillId="0" borderId="0" xfId="0"/>
    <xf numFmtId="0" fontId="2" fillId="0" borderId="0" xfId="0" applyFont="1" applyProtection="1">
      <protection locked="0"/>
    </xf>
    <xf numFmtId="0" fontId="1" fillId="0" borderId="0" xfId="0" applyFont="1" applyProtection="1">
      <protection locked="0"/>
    </xf>
    <xf numFmtId="0" fontId="5" fillId="0" borderId="0" xfId="0" applyFont="1" applyAlignment="1" applyProtection="1">
      <alignment horizontal="center" vertical="center"/>
      <protection locked="0"/>
    </xf>
    <xf numFmtId="0" fontId="5" fillId="0" borderId="0" xfId="0" applyFont="1" applyAlignment="1" applyProtection="1">
      <protection locked="0"/>
    </xf>
    <xf numFmtId="0" fontId="10" fillId="0" borderId="0" xfId="0" applyFont="1" applyAlignment="1" applyProtection="1">
      <alignment horizontal="center"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right"/>
      <protection locked="0"/>
    </xf>
    <xf numFmtId="0" fontId="2" fillId="0" borderId="0" xfId="0" applyFont="1" applyAlignment="1" applyProtection="1">
      <protection locked="0"/>
    </xf>
    <xf numFmtId="0" fontId="4" fillId="0" borderId="0" xfId="0" applyFont="1" applyAlignment="1" applyProtection="1">
      <alignment vertical="top"/>
      <protection locked="0"/>
    </xf>
    <xf numFmtId="0" fontId="0" fillId="0" borderId="0" xfId="0" applyProtection="1">
      <protection locked="0"/>
    </xf>
    <xf numFmtId="0" fontId="2" fillId="0" borderId="0" xfId="0" applyFont="1" applyAlignment="1" applyProtection="1">
      <alignment horizontal="left"/>
      <protection locked="0"/>
    </xf>
    <xf numFmtId="0" fontId="4" fillId="0" borderId="0" xfId="0" applyFont="1" applyAlignment="1" applyProtection="1">
      <alignment vertical="top" wrapText="1" readingOrder="1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left" vertical="center"/>
      <protection locked="0"/>
    </xf>
    <xf numFmtId="3" fontId="2" fillId="0" borderId="0" xfId="0" applyNumberFormat="1" applyFont="1" applyAlignment="1" applyProtection="1">
      <alignment horizontal="left" vertical="center"/>
      <protection locked="0"/>
    </xf>
    <xf numFmtId="0" fontId="2" fillId="0" borderId="0" xfId="0" applyFont="1" applyAlignment="1" applyProtection="1">
      <alignment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9" fontId="2" fillId="0" borderId="0" xfId="0" applyNumberFormat="1" applyFont="1" applyAlignment="1" applyProtection="1">
      <alignment horizontal="left" vertical="center"/>
      <protection locked="0"/>
    </xf>
    <xf numFmtId="0" fontId="3" fillId="0" borderId="0" xfId="0" applyFont="1" applyProtection="1">
      <protection locked="0"/>
    </xf>
    <xf numFmtId="0" fontId="2" fillId="0" borderId="0" xfId="0" applyFont="1" applyAlignment="1" applyProtection="1">
      <alignment horizontal="left" vertical="top"/>
      <protection locked="0"/>
    </xf>
    <xf numFmtId="0" fontId="5" fillId="0" borderId="0" xfId="0" applyFont="1" applyAlignment="1" applyProtection="1">
      <alignment vertical="center"/>
      <protection locked="0"/>
    </xf>
    <xf numFmtId="0" fontId="1" fillId="0" borderId="0" xfId="0" applyFont="1" applyAlignment="1" applyProtection="1">
      <alignment vertical="center"/>
      <protection locked="0"/>
    </xf>
    <xf numFmtId="0" fontId="10" fillId="0" borderId="1" xfId="0" applyFont="1" applyBorder="1" applyAlignment="1" applyProtection="1">
      <alignment horizontal="center" vertical="center"/>
    </xf>
    <xf numFmtId="0" fontId="10" fillId="0" borderId="1" xfId="0" applyFont="1" applyBorder="1" applyAlignment="1" applyProtection="1">
      <alignment horizontal="center" vertical="center" wrapText="1"/>
    </xf>
    <xf numFmtId="0" fontId="1" fillId="0" borderId="0" xfId="0" applyFont="1" applyAlignment="1" applyProtection="1">
      <alignment horizontal="left" vertical="center"/>
    </xf>
    <xf numFmtId="0" fontId="1" fillId="0" borderId="0" xfId="0" applyFont="1" applyProtection="1"/>
    <xf numFmtId="164" fontId="6" fillId="0" borderId="0" xfId="0" applyNumberFormat="1" applyFont="1" applyAlignment="1" applyProtection="1">
      <alignment horizontal="left" vertical="center"/>
      <protection locked="0"/>
    </xf>
    <xf numFmtId="0" fontId="6" fillId="0" borderId="0" xfId="0" applyFont="1" applyFill="1" applyAlignment="1" applyProtection="1">
      <alignment horizontal="left"/>
      <protection locked="0"/>
    </xf>
    <xf numFmtId="0" fontId="1" fillId="0" borderId="0" xfId="0" quotePrefix="1" applyFont="1" applyAlignment="1" applyProtection="1">
      <alignment vertical="center"/>
      <protection locked="0"/>
    </xf>
    <xf numFmtId="0" fontId="2" fillId="0" borderId="0" xfId="0" applyFont="1" applyAlignment="1" applyProtection="1">
      <alignment vertical="center" wrapText="1"/>
      <protection locked="0"/>
    </xf>
    <xf numFmtId="0" fontId="2" fillId="0" borderId="0" xfId="0" applyFont="1" applyAlignment="1" applyProtection="1">
      <alignment horizontal="left" vertical="center"/>
      <protection locked="0"/>
    </xf>
    <xf numFmtId="0" fontId="11" fillId="0" borderId="0" xfId="1" quotePrefix="1" applyAlignment="1" applyProtection="1">
      <alignment vertical="center"/>
      <protection locked="0"/>
    </xf>
    <xf numFmtId="0" fontId="6" fillId="0" borderId="0" xfId="0" applyFont="1" applyAlignment="1" applyProtection="1">
      <alignment horizontal="left" vertical="center"/>
    </xf>
    <xf numFmtId="4" fontId="1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1" fillId="0" borderId="1" xfId="0" applyFont="1" applyFill="1" applyBorder="1" applyAlignment="1" applyProtection="1">
      <alignment horizontal="center" vertical="center"/>
      <protection locked="0"/>
    </xf>
    <xf numFmtId="0" fontId="12" fillId="0" borderId="1" xfId="0" applyFont="1" applyFill="1" applyBorder="1" applyAlignment="1" applyProtection="1">
      <alignment horizontal="center" vertical="center" wrapText="1"/>
      <protection locked="0"/>
    </xf>
    <xf numFmtId="2" fontId="1" fillId="0" borderId="1" xfId="0" applyNumberFormat="1" applyFont="1" applyFill="1" applyBorder="1" applyAlignment="1" applyProtection="1">
      <alignment horizontal="center" vertical="center"/>
      <protection locked="0"/>
    </xf>
    <xf numFmtId="2" fontId="13" fillId="0" borderId="0" xfId="0" applyNumberFormat="1" applyFont="1" applyFill="1" applyAlignment="1" applyProtection="1">
      <alignment vertical="top" wrapText="1" readingOrder="1"/>
      <protection locked="0"/>
    </xf>
    <xf numFmtId="0" fontId="13" fillId="0" borderId="0" xfId="0" applyFont="1" applyFill="1" applyAlignment="1" applyProtection="1">
      <alignment vertical="top" wrapText="1" readingOrder="1"/>
      <protection locked="0"/>
    </xf>
    <xf numFmtId="0" fontId="1" fillId="0" borderId="0" xfId="0" applyFont="1" applyFill="1" applyAlignment="1" applyProtection="1">
      <alignment horizontal="center" vertical="center"/>
      <protection locked="0"/>
    </xf>
    <xf numFmtId="0" fontId="12" fillId="0" borderId="1" xfId="0" applyFont="1" applyFill="1" applyBorder="1" applyAlignment="1" applyProtection="1">
      <alignment horizontal="center" vertical="center"/>
      <protection locked="0"/>
    </xf>
    <xf numFmtId="2" fontId="12" fillId="0" borderId="1" xfId="0" applyNumberFormat="1" applyFont="1" applyFill="1" applyBorder="1" applyAlignment="1" applyProtection="1">
      <alignment horizontal="center" vertical="center"/>
      <protection locked="0"/>
    </xf>
    <xf numFmtId="0" fontId="2" fillId="0" borderId="0" xfId="0" applyFont="1" applyFill="1" applyAlignment="1" applyProtection="1">
      <alignment horizontal="left" vertical="center"/>
      <protection locked="0"/>
    </xf>
    <xf numFmtId="4" fontId="2" fillId="0" borderId="0" xfId="0" applyNumberFormat="1" applyFont="1" applyFill="1" applyAlignment="1" applyProtection="1">
      <alignment horizontal="center" vertical="center"/>
      <protection locked="0"/>
    </xf>
    <xf numFmtId="2" fontId="2" fillId="0" borderId="0" xfId="0" applyNumberFormat="1" applyFont="1" applyFill="1" applyAlignment="1" applyProtection="1">
      <alignment horizontal="left" vertical="center"/>
      <protection locked="0"/>
    </xf>
    <xf numFmtId="0" fontId="2" fillId="0" borderId="0" xfId="0" applyFont="1" applyFill="1" applyAlignment="1" applyProtection="1">
      <alignment horizontal="left"/>
      <protection locked="0"/>
    </xf>
    <xf numFmtId="14" fontId="2" fillId="0" borderId="0" xfId="0" applyNumberFormat="1" applyFont="1" applyFill="1" applyAlignment="1" applyProtection="1">
      <alignment horizontal="left" vertical="center"/>
      <protection locked="0"/>
    </xf>
    <xf numFmtId="0" fontId="2" fillId="0" borderId="0" xfId="0" applyFont="1" applyFill="1" applyAlignment="1" applyProtection="1">
      <alignment horizontal="center" vertical="center"/>
      <protection locked="0"/>
    </xf>
    <xf numFmtId="0" fontId="2" fillId="0" borderId="0" xfId="0" applyFont="1" applyFill="1" applyAlignment="1" applyProtection="1">
      <alignment horizontal="left" vertical="center" wrapText="1"/>
      <protection locked="0"/>
    </xf>
    <xf numFmtId="0" fontId="1" fillId="0" borderId="0" xfId="0" applyFont="1" applyFill="1" applyAlignment="1" applyProtection="1">
      <alignment horizontal="left" vertical="center"/>
    </xf>
    <xf numFmtId="0" fontId="3" fillId="0" borderId="0" xfId="0" applyFont="1" applyFill="1" applyAlignment="1" applyProtection="1">
      <alignment horizontal="center" vertical="center"/>
      <protection locked="0"/>
    </xf>
    <xf numFmtId="3" fontId="2" fillId="0" borderId="0" xfId="0" applyNumberFormat="1" applyFont="1" applyFill="1" applyAlignment="1" applyProtection="1">
      <alignment horizontal="left" vertical="center"/>
      <protection locked="0"/>
    </xf>
    <xf numFmtId="164" fontId="2" fillId="0" borderId="0" xfId="0" applyNumberFormat="1" applyFont="1" applyFill="1" applyAlignment="1" applyProtection="1">
      <alignment horizontal="left" vertical="center"/>
      <protection locked="0"/>
    </xf>
    <xf numFmtId="0" fontId="1" fillId="0" borderId="2" xfId="0" quotePrefix="1" applyFont="1" applyFill="1" applyBorder="1" applyAlignment="1" applyProtection="1">
      <alignment horizontal="center" vertical="center" wrapText="1"/>
      <protection locked="0"/>
    </xf>
    <xf numFmtId="0" fontId="1" fillId="0" borderId="4" xfId="0" quotePrefix="1" applyFont="1" applyFill="1" applyBorder="1" applyAlignment="1" applyProtection="1">
      <alignment horizontal="center" vertical="center" wrapText="1"/>
      <protection locked="0"/>
    </xf>
    <xf numFmtId="0" fontId="1" fillId="0" borderId="3" xfId="0" quotePrefix="1" applyFont="1" applyFill="1" applyBorder="1" applyAlignment="1" applyProtection="1">
      <alignment horizontal="center" vertical="center" wrapText="1"/>
      <protection locked="0"/>
    </xf>
    <xf numFmtId="2" fontId="1" fillId="0" borderId="2" xfId="0" applyNumberFormat="1" applyFont="1" applyFill="1" applyBorder="1" applyAlignment="1" applyProtection="1">
      <alignment horizontal="center" vertical="center"/>
      <protection locked="0"/>
    </xf>
    <xf numFmtId="2" fontId="1" fillId="0" borderId="3" xfId="0" applyNumberFormat="1" applyFont="1" applyFill="1" applyBorder="1" applyAlignment="1" applyProtection="1">
      <alignment horizontal="center" vertical="center"/>
      <protection locked="0"/>
    </xf>
    <xf numFmtId="0" fontId="6" fillId="0" borderId="0" xfId="0" applyFont="1" applyAlignment="1" applyProtection="1">
      <alignment horizontal="center" vertical="center"/>
    </xf>
    <xf numFmtId="0" fontId="1" fillId="0" borderId="0" xfId="0" applyFont="1" applyAlignment="1" applyProtection="1">
      <alignment horizontal="left" vertical="center"/>
      <protection locked="0"/>
    </xf>
    <xf numFmtId="0" fontId="1" fillId="0" borderId="0" xfId="0" applyFont="1" applyAlignment="1" applyProtection="1">
      <alignment horizontal="center" vertical="center" wrapText="1"/>
    </xf>
    <xf numFmtId="0" fontId="1" fillId="0" borderId="0" xfId="0" applyFont="1" applyAlignment="1" applyProtection="1">
      <alignment horizontal="center" vertical="center"/>
    </xf>
    <xf numFmtId="0" fontId="8" fillId="0" borderId="0" xfId="0" applyFont="1" applyAlignment="1" applyProtection="1">
      <alignment horizontal="center" vertical="center" wrapText="1"/>
    </xf>
    <xf numFmtId="0" fontId="6" fillId="0" borderId="0" xfId="0" applyFont="1" applyAlignment="1" applyProtection="1">
      <alignment horizontal="left" vertical="center"/>
    </xf>
    <xf numFmtId="0" fontId="11" fillId="0" borderId="0" xfId="1" quotePrefix="1" applyAlignment="1" applyProtection="1">
      <alignment horizontal="left" vertical="center"/>
      <protection locked="0"/>
    </xf>
    <xf numFmtId="0" fontId="2" fillId="0" borderId="0" xfId="0" applyFont="1" applyAlignment="1" applyProtection="1">
      <alignment horizontal="left" vertical="center"/>
      <protection locked="0"/>
    </xf>
    <xf numFmtId="0" fontId="10" fillId="0" borderId="1" xfId="0" applyFont="1" applyBorder="1" applyAlignment="1" applyProtection="1">
      <alignment horizontal="center" vertical="center"/>
    </xf>
    <xf numFmtId="0" fontId="5" fillId="0" borderId="0" xfId="0" applyFont="1" applyAlignment="1" applyProtection="1">
      <alignment horizontal="center" vertical="center"/>
    </xf>
    <xf numFmtId="0" fontId="1" fillId="0" borderId="5" xfId="0" applyFont="1" applyFill="1" applyBorder="1" applyAlignment="1" applyProtection="1">
      <alignment horizontal="left" vertical="center"/>
    </xf>
    <xf numFmtId="0" fontId="1" fillId="0" borderId="0" xfId="0" applyFont="1" applyFill="1" applyAlignment="1" applyProtection="1">
      <alignment horizontal="left" vertical="center"/>
    </xf>
    <xf numFmtId="0" fontId="1" fillId="0" borderId="0" xfId="0" applyFont="1" applyFill="1" applyAlignment="1" applyProtection="1">
      <alignment horizontal="left" vertical="center" wrapText="1"/>
    </xf>
    <xf numFmtId="0" fontId="1" fillId="0" borderId="0" xfId="0" applyFont="1" applyAlignment="1" applyProtection="1">
      <alignment horizontal="center" vertical="center"/>
      <protection locked="0"/>
    </xf>
    <xf numFmtId="0" fontId="12" fillId="2" borderId="1" xfId="0" applyNumberFormat="1" applyFont="1" applyFill="1" applyBorder="1" applyAlignment="1" applyProtection="1">
      <alignment horizontal="center" vertical="center"/>
      <protection locked="0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695325</xdr:colOff>
      <xdr:row>0</xdr:row>
      <xdr:rowOff>114299</xdr:rowOff>
    </xdr:from>
    <xdr:to>
      <xdr:col>12</xdr:col>
      <xdr:colOff>1044576</xdr:colOff>
      <xdr:row>2</xdr:row>
      <xdr:rowOff>169536</xdr:rowOff>
    </xdr:to>
    <xdr:pic>
      <xdr:nvPicPr>
        <xdr:cNvPr id="5" name="Picture 4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26724" t="35161" r="26711" b="31111"/>
        <a:stretch/>
      </xdr:blipFill>
      <xdr:spPr>
        <a:xfrm>
          <a:off x="7019925" y="114299"/>
          <a:ext cx="1196976" cy="531487"/>
        </a:xfrm>
        <a:prstGeom prst="rect">
          <a:avLst/>
        </a:prstGeom>
      </xdr:spPr>
    </xdr:pic>
    <xdr:clientData/>
  </xdr:twoCellAnchor>
  <xdr:twoCellAnchor editAs="oneCell">
    <xdr:from>
      <xdr:col>0</xdr:col>
      <xdr:colOff>66677</xdr:colOff>
      <xdr:row>0</xdr:row>
      <xdr:rowOff>95251</xdr:rowOff>
    </xdr:from>
    <xdr:to>
      <xdr:col>1</xdr:col>
      <xdr:colOff>1044276</xdr:colOff>
      <xdr:row>2</xdr:row>
      <xdr:rowOff>228601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6677" y="95251"/>
          <a:ext cx="1339549" cy="6096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314325</xdr:colOff>
      <xdr:row>4</xdr:row>
      <xdr:rowOff>114300</xdr:rowOff>
    </xdr:from>
    <xdr:to>
      <xdr:col>12</xdr:col>
      <xdr:colOff>466725</xdr:colOff>
      <xdr:row>30</xdr:row>
      <xdr:rowOff>139700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4325" y="876300"/>
          <a:ext cx="7467600" cy="4978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Chris.Si@tennantco.com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6"/>
  <sheetViews>
    <sheetView showGridLines="0" tabSelected="1" topLeftCell="A7" zoomScaleNormal="100" workbookViewId="0">
      <selection activeCell="I33" sqref="I33"/>
    </sheetView>
  </sheetViews>
  <sheetFormatPr defaultRowHeight="12.75" x14ac:dyDescent="0.2"/>
  <cols>
    <col min="1" max="1" width="5.42578125" style="1" customWidth="1"/>
    <col min="2" max="2" width="16" style="1" customWidth="1"/>
    <col min="3" max="3" width="1.7109375" style="1" customWidth="1"/>
    <col min="4" max="5" width="14.7109375" style="1" customWidth="1"/>
    <col min="6" max="7" width="7.7109375" style="1" customWidth="1"/>
    <col min="8" max="8" width="5.7109375" style="1" customWidth="1"/>
    <col min="9" max="9" width="3.5703125" style="1" customWidth="1"/>
    <col min="10" max="10" width="10.85546875" style="1" customWidth="1"/>
    <col min="11" max="11" width="6.7109375" style="1" customWidth="1"/>
    <col min="12" max="12" width="12.7109375" style="1" customWidth="1"/>
    <col min="13" max="13" width="16.7109375" style="1" customWidth="1"/>
    <col min="14" max="14" width="12" style="1" bestFit="1" customWidth="1"/>
    <col min="15" max="15" width="6.28515625" style="1" customWidth="1"/>
    <col min="16" max="16" width="5.7109375" style="1" customWidth="1"/>
    <col min="17" max="16384" width="9.140625" style="1"/>
  </cols>
  <sheetData>
    <row r="1" spans="1:19" ht="17.25" customHeight="1" x14ac:dyDescent="0.2">
      <c r="A1" s="64" t="s">
        <v>44</v>
      </c>
      <c r="B1" s="64"/>
      <c r="C1" s="64"/>
      <c r="D1" s="64"/>
      <c r="E1" s="64"/>
      <c r="F1" s="64"/>
      <c r="G1" s="64"/>
      <c r="H1" s="64"/>
      <c r="I1" s="64"/>
      <c r="J1" s="64"/>
      <c r="K1" s="64"/>
      <c r="L1" s="64"/>
      <c r="M1" s="64"/>
    </row>
    <row r="2" spans="1:19" ht="20.25" customHeight="1" x14ac:dyDescent="0.2">
      <c r="A2" s="64"/>
      <c r="B2" s="64"/>
      <c r="C2" s="64"/>
      <c r="D2" s="64"/>
      <c r="E2" s="64"/>
      <c r="F2" s="64"/>
      <c r="G2" s="64"/>
      <c r="H2" s="64"/>
      <c r="I2" s="64"/>
      <c r="J2" s="64"/>
      <c r="K2" s="64"/>
      <c r="L2" s="64"/>
      <c r="M2" s="64"/>
    </row>
    <row r="3" spans="1:19" ht="38.25" customHeight="1" x14ac:dyDescent="0.2">
      <c r="A3" s="64"/>
      <c r="B3" s="64"/>
      <c r="C3" s="64"/>
      <c r="D3" s="64"/>
      <c r="E3" s="64"/>
      <c r="F3" s="64"/>
      <c r="G3" s="64"/>
      <c r="H3" s="64"/>
      <c r="I3" s="64"/>
      <c r="J3" s="64"/>
      <c r="K3" s="64"/>
      <c r="L3" s="64"/>
      <c r="M3" s="64"/>
    </row>
    <row r="4" spans="1:19" ht="15" x14ac:dyDescent="0.25">
      <c r="E4" s="2"/>
      <c r="F4" s="3"/>
      <c r="G4" s="4"/>
    </row>
    <row r="5" spans="1:19" ht="15" customHeight="1" x14ac:dyDescent="0.2">
      <c r="A5" s="65" t="s">
        <v>10</v>
      </c>
      <c r="B5" s="65"/>
      <c r="C5" s="5" t="s">
        <v>2</v>
      </c>
      <c r="D5" s="6" t="s">
        <v>74</v>
      </c>
      <c r="E5" s="6"/>
      <c r="F5" s="7"/>
      <c r="G5" s="6"/>
      <c r="H5" s="6"/>
      <c r="I5" s="65" t="s">
        <v>3</v>
      </c>
      <c r="J5" s="65"/>
      <c r="K5" s="5" t="s">
        <v>2</v>
      </c>
      <c r="L5" s="31" t="s">
        <v>71</v>
      </c>
      <c r="M5" s="17"/>
      <c r="N5" s="17"/>
    </row>
    <row r="6" spans="1:19" ht="15" customHeight="1" x14ac:dyDescent="0.2">
      <c r="A6" s="34"/>
      <c r="B6" s="34"/>
      <c r="C6" s="5"/>
      <c r="D6" s="6"/>
      <c r="E6" s="6"/>
      <c r="F6" s="7"/>
      <c r="G6" s="6"/>
      <c r="H6" s="6"/>
      <c r="I6" s="34"/>
      <c r="J6" s="34"/>
      <c r="K6" s="5"/>
      <c r="L6" s="17" t="s">
        <v>72</v>
      </c>
      <c r="M6" s="17"/>
      <c r="N6" s="17"/>
    </row>
    <row r="7" spans="1:19" ht="21" customHeight="1" x14ac:dyDescent="0.2">
      <c r="A7" s="65" t="s">
        <v>11</v>
      </c>
      <c r="B7" s="65"/>
      <c r="C7" s="5" t="s">
        <v>2</v>
      </c>
      <c r="D7" s="28">
        <v>45659</v>
      </c>
      <c r="E7" s="6"/>
      <c r="F7" s="7"/>
      <c r="G7" s="6"/>
      <c r="H7" s="6"/>
      <c r="I7" s="65" t="s">
        <v>4</v>
      </c>
      <c r="J7" s="65"/>
      <c r="K7" s="5" t="s">
        <v>2</v>
      </c>
      <c r="L7" s="17" t="s">
        <v>53</v>
      </c>
      <c r="M7" s="17"/>
      <c r="N7" s="17"/>
    </row>
    <row r="8" spans="1:19" ht="21" customHeight="1" x14ac:dyDescent="0.2">
      <c r="A8" s="65" t="s">
        <v>12</v>
      </c>
      <c r="B8" s="65"/>
      <c r="C8" s="5" t="s">
        <v>2</v>
      </c>
      <c r="D8" s="6" t="s">
        <v>70</v>
      </c>
      <c r="E8" s="6"/>
      <c r="F8" s="7"/>
      <c r="G8" s="6"/>
      <c r="H8" s="6"/>
      <c r="I8" s="65" t="s">
        <v>5</v>
      </c>
      <c r="J8" s="65"/>
      <c r="K8" s="5" t="s">
        <v>2</v>
      </c>
      <c r="L8" s="33"/>
      <c r="M8" s="30"/>
      <c r="N8" s="23"/>
    </row>
    <row r="9" spans="1:19" ht="21" customHeight="1" x14ac:dyDescent="0.25">
      <c r="A9" s="65" t="s">
        <v>13</v>
      </c>
      <c r="B9" s="65"/>
      <c r="C9" s="5" t="s">
        <v>2</v>
      </c>
      <c r="D9" s="29" t="s">
        <v>48</v>
      </c>
      <c r="E9" s="6"/>
      <c r="F9" s="7"/>
      <c r="G9" s="6"/>
      <c r="H9" s="6"/>
      <c r="I9" s="65" t="s">
        <v>6</v>
      </c>
      <c r="J9" s="65"/>
      <c r="K9" s="5" t="s">
        <v>2</v>
      </c>
      <c r="L9" s="17"/>
      <c r="M9" s="30"/>
      <c r="N9" s="23"/>
    </row>
    <row r="10" spans="1:19" ht="21" customHeight="1" x14ac:dyDescent="0.25">
      <c r="A10" s="65" t="s">
        <v>14</v>
      </c>
      <c r="B10" s="65"/>
      <c r="C10" s="5" t="s">
        <v>2</v>
      </c>
      <c r="D10" s="29" t="s">
        <v>49</v>
      </c>
      <c r="E10" s="6"/>
      <c r="F10" s="6"/>
      <c r="G10" s="6"/>
      <c r="H10" s="6"/>
      <c r="I10" s="65" t="s">
        <v>7</v>
      </c>
      <c r="J10" s="65"/>
      <c r="K10" s="5" t="s">
        <v>2</v>
      </c>
      <c r="L10" s="66" t="s">
        <v>50</v>
      </c>
      <c r="M10" s="67"/>
      <c r="N10" s="67"/>
    </row>
    <row r="11" spans="1:19" ht="21" customHeight="1" x14ac:dyDescent="0.25">
      <c r="A11" s="65" t="s">
        <v>15</v>
      </c>
      <c r="B11" s="65"/>
      <c r="C11" s="5" t="s">
        <v>2</v>
      </c>
      <c r="D11" s="29" t="s">
        <v>54</v>
      </c>
      <c r="E11" s="6"/>
      <c r="F11" s="6"/>
      <c r="G11" s="6"/>
      <c r="H11" s="6"/>
      <c r="I11" s="65" t="s">
        <v>8</v>
      </c>
      <c r="J11" s="65"/>
      <c r="K11" s="5" t="s">
        <v>2</v>
      </c>
      <c r="L11" s="17" t="s">
        <v>51</v>
      </c>
      <c r="M11" s="17"/>
      <c r="N11" s="31"/>
      <c r="O11" s="9"/>
      <c r="P11" s="9"/>
      <c r="Q11" s="10"/>
    </row>
    <row r="12" spans="1:19" ht="15" x14ac:dyDescent="0.25">
      <c r="B12" s="11"/>
      <c r="C12" s="11"/>
      <c r="D12" s="12"/>
      <c r="F12" s="11"/>
      <c r="G12" s="11"/>
      <c r="H12" s="11"/>
      <c r="I12" s="11"/>
      <c r="J12" s="9"/>
      <c r="K12" s="9"/>
      <c r="L12" s="17" t="s">
        <v>52</v>
      </c>
      <c r="M12" s="17"/>
      <c r="N12" s="17"/>
      <c r="O12" s="9"/>
      <c r="P12" s="9"/>
      <c r="Q12" s="10"/>
      <c r="R12" s="10"/>
      <c r="S12" s="10"/>
    </row>
    <row r="13" spans="1:19" x14ac:dyDescent="0.2">
      <c r="B13" s="8"/>
      <c r="C13" s="8"/>
      <c r="D13" s="12"/>
      <c r="J13" s="12"/>
      <c r="K13" s="12"/>
      <c r="N13" s="13"/>
      <c r="O13" s="13"/>
      <c r="P13" s="13"/>
      <c r="Q13" s="13"/>
      <c r="R13" s="13"/>
      <c r="S13" s="13"/>
    </row>
    <row r="14" spans="1:19" x14ac:dyDescent="0.2">
      <c r="L14" s="13"/>
      <c r="M14" s="13"/>
      <c r="N14" s="13"/>
      <c r="O14" s="13"/>
      <c r="P14" s="13"/>
      <c r="Q14" s="13"/>
      <c r="R14" s="13"/>
      <c r="S14" s="13"/>
    </row>
    <row r="15" spans="1:19" s="14" customFormat="1" ht="42.75" customHeight="1" x14ac:dyDescent="0.25">
      <c r="A15" s="24" t="s">
        <v>9</v>
      </c>
      <c r="B15" s="24" t="s">
        <v>16</v>
      </c>
      <c r="C15" s="68" t="s">
        <v>17</v>
      </c>
      <c r="D15" s="68"/>
      <c r="E15" s="68"/>
      <c r="F15" s="24" t="s">
        <v>0</v>
      </c>
      <c r="G15" s="24" t="s">
        <v>18</v>
      </c>
      <c r="H15" s="24" t="s">
        <v>22</v>
      </c>
      <c r="I15" s="68" t="s">
        <v>19</v>
      </c>
      <c r="J15" s="68"/>
      <c r="K15" s="25" t="s">
        <v>23</v>
      </c>
      <c r="L15" s="25" t="s">
        <v>20</v>
      </c>
      <c r="M15" s="24" t="s">
        <v>21</v>
      </c>
      <c r="N15" s="13"/>
      <c r="O15" s="13"/>
      <c r="P15" s="13"/>
      <c r="Q15" s="13"/>
      <c r="R15" s="13"/>
      <c r="S15" s="13"/>
    </row>
    <row r="16" spans="1:19" s="41" customFormat="1" ht="30" customHeight="1" x14ac:dyDescent="0.25">
      <c r="A16" s="36">
        <v>1</v>
      </c>
      <c r="B16" s="42">
        <v>1211220</v>
      </c>
      <c r="C16" s="55" t="s">
        <v>57</v>
      </c>
      <c r="D16" s="56"/>
      <c r="E16" s="57"/>
      <c r="F16" s="36" t="s">
        <v>46</v>
      </c>
      <c r="G16" s="37"/>
      <c r="H16" s="42">
        <v>3</v>
      </c>
      <c r="I16" s="58">
        <v>15.776</v>
      </c>
      <c r="J16" s="59"/>
      <c r="K16" s="43"/>
      <c r="L16" s="35"/>
      <c r="M16" s="38">
        <f>H16*(I16-K16)</f>
        <v>47.328000000000003</v>
      </c>
      <c r="N16" s="39"/>
      <c r="O16" s="40"/>
      <c r="P16" s="40"/>
      <c r="Q16" s="40"/>
      <c r="R16" s="40"/>
      <c r="S16" s="40"/>
    </row>
    <row r="17" spans="1:19" s="41" customFormat="1" ht="30" customHeight="1" x14ac:dyDescent="0.25">
      <c r="A17" s="36">
        <f>A16+1</f>
        <v>2</v>
      </c>
      <c r="B17" s="42">
        <v>1016811</v>
      </c>
      <c r="C17" s="55" t="s">
        <v>58</v>
      </c>
      <c r="D17" s="56"/>
      <c r="E17" s="57"/>
      <c r="F17" s="36" t="s">
        <v>46</v>
      </c>
      <c r="G17" s="37"/>
      <c r="H17" s="42">
        <v>3</v>
      </c>
      <c r="I17" s="58">
        <v>152.714</v>
      </c>
      <c r="J17" s="59"/>
      <c r="K17" s="43"/>
      <c r="L17" s="35"/>
      <c r="M17" s="38">
        <f t="shared" ref="M17:M21" si="0">H17*(I17-K17)</f>
        <v>458.142</v>
      </c>
      <c r="N17" s="39"/>
      <c r="O17" s="40"/>
      <c r="P17" s="40"/>
      <c r="Q17" s="40"/>
      <c r="R17" s="40"/>
      <c r="S17" s="40"/>
    </row>
    <row r="18" spans="1:19" s="41" customFormat="1" ht="30" customHeight="1" x14ac:dyDescent="0.25">
      <c r="A18" s="36">
        <f t="shared" ref="A18:A29" si="1">A17+1</f>
        <v>3</v>
      </c>
      <c r="B18" s="74">
        <v>1229594</v>
      </c>
      <c r="C18" s="55" t="s">
        <v>59</v>
      </c>
      <c r="D18" s="56"/>
      <c r="E18" s="57"/>
      <c r="F18" s="36" t="s">
        <v>46</v>
      </c>
      <c r="G18" s="37"/>
      <c r="H18" s="42">
        <v>5</v>
      </c>
      <c r="I18" s="58">
        <v>13.63</v>
      </c>
      <c r="J18" s="59"/>
      <c r="K18" s="43"/>
      <c r="L18" s="35"/>
      <c r="M18" s="38">
        <f t="shared" si="0"/>
        <v>68.150000000000006</v>
      </c>
      <c r="N18" s="39"/>
      <c r="O18" s="40"/>
      <c r="P18" s="40"/>
      <c r="Q18" s="40"/>
      <c r="R18" s="40"/>
      <c r="S18" s="40"/>
    </row>
    <row r="19" spans="1:19" s="41" customFormat="1" ht="30" customHeight="1" x14ac:dyDescent="0.25">
      <c r="A19" s="36">
        <f t="shared" si="1"/>
        <v>4</v>
      </c>
      <c r="B19" s="42">
        <v>1203953</v>
      </c>
      <c r="C19" s="55" t="s">
        <v>60</v>
      </c>
      <c r="D19" s="56"/>
      <c r="E19" s="57"/>
      <c r="F19" s="36" t="s">
        <v>46</v>
      </c>
      <c r="G19" s="37"/>
      <c r="H19" s="42">
        <v>3</v>
      </c>
      <c r="I19" s="58">
        <v>12.122</v>
      </c>
      <c r="J19" s="59"/>
      <c r="K19" s="43"/>
      <c r="L19" s="35"/>
      <c r="M19" s="38">
        <f t="shared" si="0"/>
        <v>36.366</v>
      </c>
      <c r="N19" s="39"/>
      <c r="O19" s="40"/>
      <c r="P19" s="40"/>
      <c r="Q19" s="40"/>
      <c r="R19" s="40"/>
      <c r="S19" s="40"/>
    </row>
    <row r="20" spans="1:19" s="41" customFormat="1" ht="30" customHeight="1" x14ac:dyDescent="0.25">
      <c r="A20" s="36">
        <f t="shared" si="1"/>
        <v>5</v>
      </c>
      <c r="B20" s="42">
        <v>1203954</v>
      </c>
      <c r="C20" s="55" t="s">
        <v>61</v>
      </c>
      <c r="D20" s="56"/>
      <c r="E20" s="57"/>
      <c r="F20" s="36" t="s">
        <v>46</v>
      </c>
      <c r="G20" s="37"/>
      <c r="H20" s="42">
        <v>3</v>
      </c>
      <c r="I20" s="58">
        <v>10.788</v>
      </c>
      <c r="J20" s="59"/>
      <c r="K20" s="43"/>
      <c r="L20" s="35"/>
      <c r="M20" s="38">
        <f t="shared" si="0"/>
        <v>32.364000000000004</v>
      </c>
      <c r="N20" s="39"/>
      <c r="O20" s="40"/>
      <c r="P20" s="40"/>
      <c r="Q20" s="40"/>
      <c r="R20" s="40"/>
      <c r="S20" s="40"/>
    </row>
    <row r="21" spans="1:19" s="41" customFormat="1" ht="30" customHeight="1" x14ac:dyDescent="0.25">
      <c r="A21" s="36">
        <f t="shared" si="1"/>
        <v>6</v>
      </c>
      <c r="B21" s="42">
        <v>1219312</v>
      </c>
      <c r="C21" s="55" t="s">
        <v>62</v>
      </c>
      <c r="D21" s="56"/>
      <c r="E21" s="57"/>
      <c r="F21" s="36" t="s">
        <v>46</v>
      </c>
      <c r="G21" s="37"/>
      <c r="H21" s="42">
        <v>1</v>
      </c>
      <c r="I21" s="58">
        <v>208.22</v>
      </c>
      <c r="J21" s="59"/>
      <c r="K21" s="43"/>
      <c r="L21" s="35"/>
      <c r="M21" s="38">
        <f t="shared" si="0"/>
        <v>208.22</v>
      </c>
      <c r="N21" s="39"/>
      <c r="O21" s="40"/>
      <c r="P21" s="40"/>
      <c r="Q21" s="40"/>
      <c r="R21" s="40"/>
      <c r="S21" s="40"/>
    </row>
    <row r="22" spans="1:19" s="41" customFormat="1" ht="30" customHeight="1" x14ac:dyDescent="0.25">
      <c r="A22" s="36">
        <f t="shared" si="1"/>
        <v>7</v>
      </c>
      <c r="B22" s="42">
        <v>1208041</v>
      </c>
      <c r="C22" s="55" t="s">
        <v>63</v>
      </c>
      <c r="D22" s="56"/>
      <c r="E22" s="57"/>
      <c r="F22" s="36" t="s">
        <v>46</v>
      </c>
      <c r="G22" s="37"/>
      <c r="H22" s="42">
        <v>2</v>
      </c>
      <c r="I22" s="58">
        <v>69.774000000000001</v>
      </c>
      <c r="J22" s="59"/>
      <c r="K22" s="43"/>
      <c r="L22" s="35"/>
      <c r="M22" s="38">
        <f>H22*(I22-K22)</f>
        <v>139.548</v>
      </c>
      <c r="N22" s="40"/>
      <c r="O22" s="40"/>
      <c r="P22" s="40"/>
      <c r="Q22" s="40"/>
      <c r="R22" s="40"/>
      <c r="S22" s="40"/>
    </row>
    <row r="23" spans="1:19" s="41" customFormat="1" ht="30" customHeight="1" x14ac:dyDescent="0.25">
      <c r="A23" s="36">
        <f t="shared" si="1"/>
        <v>8</v>
      </c>
      <c r="B23" s="42">
        <v>1212422</v>
      </c>
      <c r="C23" s="55" t="s">
        <v>64</v>
      </c>
      <c r="D23" s="56"/>
      <c r="E23" s="57"/>
      <c r="F23" s="36" t="s">
        <v>46</v>
      </c>
      <c r="G23" s="37"/>
      <c r="H23" s="42">
        <v>2</v>
      </c>
      <c r="I23" s="58">
        <v>40.020000000000003</v>
      </c>
      <c r="J23" s="59"/>
      <c r="K23" s="43"/>
      <c r="L23" s="35"/>
      <c r="M23" s="38">
        <f t="shared" ref="M23:M25" si="2">H23*(I23-K23)</f>
        <v>80.040000000000006</v>
      </c>
      <c r="N23" s="40"/>
      <c r="O23" s="40"/>
      <c r="P23" s="40"/>
      <c r="Q23" s="40"/>
      <c r="R23" s="40"/>
      <c r="S23" s="40"/>
    </row>
    <row r="24" spans="1:19" s="41" customFormat="1" ht="30" customHeight="1" x14ac:dyDescent="0.25">
      <c r="A24" s="36">
        <f t="shared" si="1"/>
        <v>9</v>
      </c>
      <c r="B24" s="42">
        <v>1026330</v>
      </c>
      <c r="C24" s="55" t="s">
        <v>65</v>
      </c>
      <c r="D24" s="56"/>
      <c r="E24" s="57"/>
      <c r="F24" s="36" t="s">
        <v>46</v>
      </c>
      <c r="G24" s="37"/>
      <c r="H24" s="42">
        <v>1</v>
      </c>
      <c r="I24" s="58">
        <v>15.776</v>
      </c>
      <c r="J24" s="59"/>
      <c r="K24" s="43"/>
      <c r="L24" s="35"/>
      <c r="M24" s="38">
        <f t="shared" si="2"/>
        <v>15.776</v>
      </c>
      <c r="N24" s="40"/>
      <c r="O24" s="40"/>
      <c r="P24" s="40"/>
      <c r="Q24" s="40"/>
      <c r="R24" s="40"/>
      <c r="S24" s="40"/>
    </row>
    <row r="25" spans="1:19" s="41" customFormat="1" ht="30" customHeight="1" x14ac:dyDescent="0.25">
      <c r="A25" s="36">
        <f t="shared" si="1"/>
        <v>10</v>
      </c>
      <c r="B25" s="42">
        <v>1211423</v>
      </c>
      <c r="C25" s="55" t="s">
        <v>55</v>
      </c>
      <c r="D25" s="56"/>
      <c r="E25" s="57"/>
      <c r="F25" s="36" t="s">
        <v>46</v>
      </c>
      <c r="G25" s="37"/>
      <c r="H25" s="42">
        <v>1</v>
      </c>
      <c r="I25" s="58">
        <v>105.386</v>
      </c>
      <c r="J25" s="59"/>
      <c r="K25" s="43"/>
      <c r="L25" s="35"/>
      <c r="M25" s="38">
        <f t="shared" si="2"/>
        <v>105.386</v>
      </c>
      <c r="N25" s="40"/>
      <c r="O25" s="40"/>
      <c r="P25" s="40"/>
      <c r="Q25" s="40"/>
      <c r="R25" s="40"/>
      <c r="S25" s="40"/>
    </row>
    <row r="26" spans="1:19" s="41" customFormat="1" ht="30" customHeight="1" x14ac:dyDescent="0.25">
      <c r="A26" s="36">
        <f t="shared" si="1"/>
        <v>11</v>
      </c>
      <c r="B26" s="42">
        <v>1015068</v>
      </c>
      <c r="C26" s="55" t="s">
        <v>66</v>
      </c>
      <c r="D26" s="56"/>
      <c r="E26" s="57"/>
      <c r="F26" s="36" t="s">
        <v>46</v>
      </c>
      <c r="G26" s="42"/>
      <c r="H26" s="42">
        <v>2</v>
      </c>
      <c r="I26" s="58">
        <v>13.92</v>
      </c>
      <c r="J26" s="59"/>
      <c r="K26" s="43"/>
      <c r="L26" s="35"/>
      <c r="M26" s="38">
        <f t="shared" ref="M26" si="3">H26*(I26-K26)</f>
        <v>27.84</v>
      </c>
      <c r="N26" s="40"/>
      <c r="O26" s="40"/>
      <c r="P26" s="40"/>
      <c r="Q26" s="40"/>
      <c r="R26" s="40"/>
      <c r="S26" s="40"/>
    </row>
    <row r="27" spans="1:19" s="41" customFormat="1" ht="30" customHeight="1" x14ac:dyDescent="0.25">
      <c r="A27" s="36">
        <f t="shared" si="1"/>
        <v>12</v>
      </c>
      <c r="B27" s="42">
        <v>1209631</v>
      </c>
      <c r="C27" s="55" t="s">
        <v>67</v>
      </c>
      <c r="D27" s="56"/>
      <c r="E27" s="57"/>
      <c r="F27" s="36" t="s">
        <v>46</v>
      </c>
      <c r="G27" s="42"/>
      <c r="H27" s="42">
        <v>1</v>
      </c>
      <c r="I27" s="58">
        <v>4.2300000000000004</v>
      </c>
      <c r="J27" s="59"/>
      <c r="K27" s="43"/>
      <c r="L27" s="35"/>
      <c r="M27" s="38">
        <f t="shared" ref="M27:M29" si="4">H27*(I27-K27)</f>
        <v>4.2300000000000004</v>
      </c>
      <c r="N27" s="40"/>
      <c r="O27" s="40"/>
      <c r="P27" s="40"/>
      <c r="Q27" s="40"/>
      <c r="R27" s="40"/>
      <c r="S27" s="40"/>
    </row>
    <row r="28" spans="1:19" s="41" customFormat="1" ht="30" customHeight="1" x14ac:dyDescent="0.25">
      <c r="A28" s="36">
        <f t="shared" si="1"/>
        <v>13</v>
      </c>
      <c r="B28" s="42">
        <v>1212683</v>
      </c>
      <c r="C28" s="55" t="s">
        <v>68</v>
      </c>
      <c r="D28" s="56"/>
      <c r="E28" s="57"/>
      <c r="F28" s="36" t="s">
        <v>46</v>
      </c>
      <c r="G28" s="42"/>
      <c r="H28" s="42">
        <v>1</v>
      </c>
      <c r="I28" s="58">
        <v>4.41</v>
      </c>
      <c r="J28" s="59"/>
      <c r="K28" s="43"/>
      <c r="L28" s="35"/>
      <c r="M28" s="38">
        <f t="shared" si="4"/>
        <v>4.41</v>
      </c>
      <c r="N28" s="40"/>
      <c r="O28" s="40"/>
      <c r="P28" s="40"/>
      <c r="Q28" s="40"/>
      <c r="R28" s="40"/>
      <c r="S28" s="40"/>
    </row>
    <row r="29" spans="1:19" s="41" customFormat="1" ht="30" customHeight="1" x14ac:dyDescent="0.25">
      <c r="A29" s="36">
        <f t="shared" si="1"/>
        <v>14</v>
      </c>
      <c r="B29" s="42" t="s">
        <v>56</v>
      </c>
      <c r="C29" s="55" t="s">
        <v>69</v>
      </c>
      <c r="D29" s="56"/>
      <c r="E29" s="57"/>
      <c r="F29" s="36" t="s">
        <v>46</v>
      </c>
      <c r="G29" s="42"/>
      <c r="H29" s="42">
        <v>1</v>
      </c>
      <c r="I29" s="58">
        <v>3.02</v>
      </c>
      <c r="J29" s="59"/>
      <c r="K29" s="43"/>
      <c r="L29" s="35"/>
      <c r="M29" s="38">
        <f t="shared" si="4"/>
        <v>3.02</v>
      </c>
      <c r="N29" s="40"/>
      <c r="O29" s="40"/>
      <c r="P29" s="40"/>
      <c r="Q29" s="40"/>
      <c r="R29" s="40"/>
      <c r="S29" s="40"/>
    </row>
    <row r="30" spans="1:19" s="44" customFormat="1" ht="24" customHeight="1" x14ac:dyDescent="0.25">
      <c r="K30" s="70" t="s">
        <v>34</v>
      </c>
      <c r="L30" s="70"/>
      <c r="M30" s="45">
        <f>M16+M17+M18+M19+M20+M21+M22+M23+M24+M25+M26+M27+M28+M29</f>
        <v>1230.8200000000002</v>
      </c>
      <c r="N30" s="46"/>
    </row>
    <row r="31" spans="1:19" s="47" customFormat="1" ht="24" customHeight="1" x14ac:dyDescent="0.2">
      <c r="B31" s="44"/>
      <c r="C31" s="44"/>
      <c r="D31" s="48"/>
      <c r="J31" s="44"/>
      <c r="K31" s="71" t="s">
        <v>33</v>
      </c>
      <c r="L31" s="71"/>
      <c r="M31" s="49">
        <v>0</v>
      </c>
    </row>
    <row r="32" spans="1:19" s="47" customFormat="1" ht="24" customHeight="1" x14ac:dyDescent="0.2">
      <c r="B32" s="44"/>
      <c r="C32" s="44"/>
      <c r="D32" s="44"/>
      <c r="J32" s="50"/>
      <c r="K32" s="72" t="s">
        <v>28</v>
      </c>
      <c r="L32" s="72"/>
      <c r="M32" s="45">
        <f>M30</f>
        <v>1230.8200000000002</v>
      </c>
    </row>
    <row r="33" spans="1:13" s="47" customFormat="1" ht="23.25" customHeight="1" x14ac:dyDescent="0.2">
      <c r="B33" s="51" t="s">
        <v>24</v>
      </c>
      <c r="C33" s="52" t="s">
        <v>2</v>
      </c>
      <c r="D33" s="44" t="s">
        <v>47</v>
      </c>
      <c r="J33" s="44"/>
      <c r="K33" s="44"/>
      <c r="L33" s="53"/>
      <c r="M33" s="53"/>
    </row>
    <row r="34" spans="1:13" s="47" customFormat="1" ht="23.25" customHeight="1" x14ac:dyDescent="0.2">
      <c r="B34" s="51" t="s">
        <v>25</v>
      </c>
      <c r="C34" s="52" t="s">
        <v>2</v>
      </c>
      <c r="D34" s="54">
        <f>D7+21</f>
        <v>45680</v>
      </c>
      <c r="J34" s="44"/>
      <c r="K34" s="44"/>
      <c r="L34" s="53"/>
      <c r="M34" s="53"/>
    </row>
    <row r="35" spans="1:13" s="12" customFormat="1" ht="23.25" customHeight="1" x14ac:dyDescent="0.2">
      <c r="B35" s="26" t="s">
        <v>26</v>
      </c>
      <c r="C35" s="18" t="s">
        <v>2</v>
      </c>
      <c r="D35" s="19">
        <v>1</v>
      </c>
      <c r="J35" s="15"/>
      <c r="K35" s="15"/>
      <c r="L35" s="16"/>
      <c r="M35" s="16"/>
    </row>
    <row r="36" spans="1:13" s="12" customFormat="1" ht="23.25" customHeight="1" x14ac:dyDescent="0.2">
      <c r="B36" s="26" t="s">
        <v>27</v>
      </c>
      <c r="C36" s="18" t="s">
        <v>2</v>
      </c>
      <c r="D36" s="32" t="s">
        <v>73</v>
      </c>
    </row>
    <row r="37" spans="1:13" s="12" customFormat="1" ht="14.25" customHeight="1" x14ac:dyDescent="0.2">
      <c r="D37" s="15"/>
    </row>
    <row r="38" spans="1:13" x14ac:dyDescent="0.2">
      <c r="B38" s="20"/>
      <c r="C38" s="20"/>
      <c r="D38" s="20"/>
      <c r="E38" s="20"/>
      <c r="F38" s="20"/>
      <c r="G38" s="20"/>
      <c r="H38" s="20"/>
      <c r="I38" s="20"/>
      <c r="J38" s="20"/>
      <c r="K38" s="20"/>
      <c r="M38" s="20"/>
    </row>
    <row r="39" spans="1:13" s="2" customFormat="1" ht="24" customHeight="1" x14ac:dyDescent="0.25">
      <c r="A39" s="69" t="s">
        <v>29</v>
      </c>
      <c r="B39" s="69"/>
      <c r="C39" s="69"/>
      <c r="D39" s="69" t="s">
        <v>30</v>
      </c>
      <c r="E39" s="69"/>
      <c r="F39" s="69" t="s">
        <v>31</v>
      </c>
      <c r="G39" s="69"/>
      <c r="H39" s="69"/>
      <c r="I39" s="69" t="s">
        <v>32</v>
      </c>
      <c r="J39" s="69"/>
      <c r="K39" s="69"/>
      <c r="L39" s="69" t="s">
        <v>30</v>
      </c>
      <c r="M39" s="69"/>
    </row>
    <row r="40" spans="1:13" ht="15" customHeight="1" x14ac:dyDescent="0.2">
      <c r="B40" s="14"/>
      <c r="C40" s="14"/>
      <c r="D40" s="21"/>
      <c r="F40" s="15"/>
      <c r="H40" s="17"/>
      <c r="I40" s="17"/>
      <c r="J40" s="17"/>
      <c r="K40" s="17"/>
      <c r="L40" s="14"/>
      <c r="M40" s="14"/>
    </row>
    <row r="41" spans="1:13" ht="24" customHeight="1" x14ac:dyDescent="0.2">
      <c r="A41" s="61" t="s">
        <v>40</v>
      </c>
      <c r="B41" s="61"/>
      <c r="C41" s="73" t="s">
        <v>40</v>
      </c>
      <c r="D41" s="73"/>
      <c r="E41" s="22"/>
      <c r="F41" s="61" t="s">
        <v>40</v>
      </c>
      <c r="G41" s="61"/>
      <c r="H41" s="23"/>
      <c r="I41" s="23"/>
      <c r="J41" s="61" t="s">
        <v>40</v>
      </c>
      <c r="K41" s="61"/>
      <c r="L41" s="61" t="s">
        <v>41</v>
      </c>
      <c r="M41" s="61"/>
    </row>
    <row r="42" spans="1:13" ht="24" customHeight="1" x14ac:dyDescent="0.25">
      <c r="A42" s="61" t="s">
        <v>42</v>
      </c>
      <c r="B42" s="61"/>
      <c r="C42" s="73" t="s">
        <v>42</v>
      </c>
      <c r="D42" s="73"/>
      <c r="E42" s="2"/>
      <c r="F42" s="61" t="s">
        <v>42</v>
      </c>
      <c r="G42" s="61"/>
      <c r="H42" s="2"/>
      <c r="I42" s="2"/>
      <c r="J42" s="61" t="s">
        <v>42</v>
      </c>
      <c r="K42" s="61"/>
      <c r="L42" s="61" t="s">
        <v>43</v>
      </c>
      <c r="M42" s="61"/>
    </row>
    <row r="43" spans="1:13" ht="29.25" customHeight="1" x14ac:dyDescent="0.25">
      <c r="A43" s="63" t="s">
        <v>37</v>
      </c>
      <c r="B43" s="63"/>
      <c r="C43" s="27"/>
      <c r="D43" s="62" t="s">
        <v>45</v>
      </c>
      <c r="E43" s="62"/>
      <c r="F43" s="63" t="s">
        <v>35</v>
      </c>
      <c r="G43" s="63"/>
      <c r="H43" s="63"/>
      <c r="I43" s="63" t="s">
        <v>1</v>
      </c>
      <c r="J43" s="63"/>
      <c r="K43" s="63"/>
      <c r="L43" s="63" t="s">
        <v>36</v>
      </c>
      <c r="M43" s="63"/>
    </row>
    <row r="44" spans="1:13" ht="18" customHeight="1" x14ac:dyDescent="0.25">
      <c r="A44" s="27"/>
      <c r="B44" s="27"/>
      <c r="C44" s="27"/>
      <c r="D44" s="27"/>
      <c r="E44" s="27"/>
      <c r="F44" s="27"/>
      <c r="G44" s="27"/>
      <c r="H44" s="27"/>
      <c r="I44" s="27"/>
      <c r="J44" s="27"/>
      <c r="K44" s="27"/>
      <c r="L44" s="63" t="s">
        <v>38</v>
      </c>
      <c r="M44" s="63"/>
    </row>
    <row r="46" spans="1:13" ht="15.75" x14ac:dyDescent="0.2">
      <c r="L46" s="60" t="s">
        <v>39</v>
      </c>
      <c r="M46" s="60"/>
    </row>
  </sheetData>
  <sheetProtection algorithmName="SHA-512" hashValue="fgOWck/yuO/XqbZ32873Bri54+tCRy2qj1veEmddHkT9BC+ZjseIP+k95PscbBFhCMy99C3gjdxngug3rXrxCA==" saltValue="xgqvwIM/lJ86ACD2iNJ60g==" spinCount="100000" sheet="1" formatCells="0" formatColumns="0" formatRows="0" insertColumns="0" insertRows="0" insertHyperlinks="0" deleteColumns="0" deleteRows="0" sort="0" autoFilter="0" pivotTables="0"/>
  <mergeCells count="69">
    <mergeCell ref="C29:E29"/>
    <mergeCell ref="I29:J29"/>
    <mergeCell ref="C26:E26"/>
    <mergeCell ref="I26:J26"/>
    <mergeCell ref="C27:E27"/>
    <mergeCell ref="I27:J27"/>
    <mergeCell ref="C28:E28"/>
    <mergeCell ref="I28:J28"/>
    <mergeCell ref="A43:B43"/>
    <mergeCell ref="A41:B41"/>
    <mergeCell ref="A42:B42"/>
    <mergeCell ref="C41:D41"/>
    <mergeCell ref="C42:D42"/>
    <mergeCell ref="L39:M39"/>
    <mergeCell ref="K30:L30"/>
    <mergeCell ref="K31:L31"/>
    <mergeCell ref="K32:L32"/>
    <mergeCell ref="I39:K39"/>
    <mergeCell ref="I10:J10"/>
    <mergeCell ref="L10:N10"/>
    <mergeCell ref="I15:J15"/>
    <mergeCell ref="D39:E39"/>
    <mergeCell ref="A39:C39"/>
    <mergeCell ref="F39:H39"/>
    <mergeCell ref="C15:E15"/>
    <mergeCell ref="C16:E16"/>
    <mergeCell ref="A10:B10"/>
    <mergeCell ref="A11:B11"/>
    <mergeCell ref="I11:J11"/>
    <mergeCell ref="I16:J16"/>
    <mergeCell ref="C22:E22"/>
    <mergeCell ref="I22:J22"/>
    <mergeCell ref="C23:E23"/>
    <mergeCell ref="I23:J23"/>
    <mergeCell ref="A1:M3"/>
    <mergeCell ref="A5:B5"/>
    <mergeCell ref="A7:B7"/>
    <mergeCell ref="A8:B8"/>
    <mergeCell ref="A9:B9"/>
    <mergeCell ref="I5:J5"/>
    <mergeCell ref="I7:J7"/>
    <mergeCell ref="I8:J8"/>
    <mergeCell ref="I9:J9"/>
    <mergeCell ref="L46:M46"/>
    <mergeCell ref="L41:M41"/>
    <mergeCell ref="L42:M42"/>
    <mergeCell ref="D43:E43"/>
    <mergeCell ref="F43:H43"/>
    <mergeCell ref="I43:K43"/>
    <mergeCell ref="L44:M44"/>
    <mergeCell ref="L43:M43"/>
    <mergeCell ref="J41:K41"/>
    <mergeCell ref="J42:K42"/>
    <mergeCell ref="F41:G41"/>
    <mergeCell ref="F42:G42"/>
    <mergeCell ref="C24:E24"/>
    <mergeCell ref="I24:J24"/>
    <mergeCell ref="C25:E25"/>
    <mergeCell ref="I17:J17"/>
    <mergeCell ref="I18:J18"/>
    <mergeCell ref="I19:J19"/>
    <mergeCell ref="I20:J20"/>
    <mergeCell ref="I21:J21"/>
    <mergeCell ref="C17:E17"/>
    <mergeCell ref="C18:E18"/>
    <mergeCell ref="C19:E19"/>
    <mergeCell ref="C20:E20"/>
    <mergeCell ref="C21:E21"/>
    <mergeCell ref="I25:J25"/>
  </mergeCells>
  <hyperlinks>
    <hyperlink ref="L10" r:id="rId1"/>
  </hyperlinks>
  <pageMargins left="0.41" right="0.13" top="0.46" bottom="0.5" header="0.3" footer="0.3"/>
  <pageSetup paperSize="9" scale="72" orientation="portrait" horizontalDpi="360" verticalDpi="360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G18" sqref="G18"/>
    </sheetView>
  </sheetViews>
  <sheetFormatPr defaultRowHeight="15" x14ac:dyDescent="0.25"/>
  <sheetData/>
  <pageMargins left="0.7" right="0.7" top="0.75" bottom="0.75" header="0.3" footer="0.3"/>
  <pageSetup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13" workbookViewId="0">
      <selection activeCell="H7" sqref="H7"/>
    </sheetView>
  </sheetViews>
  <sheetFormatPr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PO</vt:lpstr>
      <vt:lpstr>Sheet2</vt:lpstr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User</cp:lastModifiedBy>
  <cp:lastPrinted>2025-01-03T03:32:24Z</cp:lastPrinted>
  <dcterms:created xsi:type="dcterms:W3CDTF">2020-08-05T08:48:56Z</dcterms:created>
  <dcterms:modified xsi:type="dcterms:W3CDTF">2025-01-05T09:18:23Z</dcterms:modified>
</cp:coreProperties>
</file>