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200-2023080180" sheetId="1" r:id="rId1"/>
    <sheet name="Component Repair Recommenda " sheetId="3" r:id="rId2"/>
    <sheet name="200-2023080180 (Quo)" sheetId="4" r:id="rId3"/>
    <sheet name="Component Repair Recommendation" sheetId="2" state="hidden" r:id="rId4"/>
  </sheets>
  <externalReferences>
    <externalReference r:id="rId5"/>
    <externalReference r:id="rId6"/>
  </externalReferences>
  <definedNames>
    <definedName name="_xlnm._FilterDatabase" localSheetId="0" hidden="1">'200-2023080180'!$A$11:$H$80</definedName>
    <definedName name="_xlnm._FilterDatabase" localSheetId="2" hidden="1">'200-2023080180 (Quo)'!$A$11:$P$87</definedName>
  </definedNames>
  <calcPr calcId="152511"/>
  <fileRecoveryPr autoRecover="0"/>
</workbook>
</file>

<file path=xl/calcChain.xml><?xml version="1.0" encoding="utf-8"?>
<calcChain xmlns="http://schemas.openxmlformats.org/spreadsheetml/2006/main">
  <c r="K65" i="4" l="1"/>
  <c r="G65" i="4" l="1"/>
  <c r="G81" i="4"/>
  <c r="G79" i="4"/>
  <c r="G76" i="4"/>
  <c r="G75" i="4"/>
  <c r="G74" i="4"/>
  <c r="G73" i="4"/>
  <c r="G72" i="4"/>
  <c r="G71" i="4"/>
  <c r="G70" i="4"/>
  <c r="G69" i="4"/>
  <c r="G68" i="4"/>
  <c r="G67" i="4"/>
  <c r="G64" i="4"/>
  <c r="G63" i="4"/>
  <c r="G62" i="4"/>
  <c r="G61" i="4"/>
  <c r="G58" i="4"/>
  <c r="G57" i="4"/>
  <c r="G56" i="4"/>
  <c r="G55" i="4"/>
  <c r="G54" i="4"/>
  <c r="G52" i="4"/>
  <c r="G51" i="4"/>
  <c r="G50" i="4"/>
  <c r="G49" i="4"/>
  <c r="G47" i="4"/>
  <c r="G46" i="4"/>
  <c r="G45" i="4"/>
  <c r="G44" i="4"/>
  <c r="G43" i="4"/>
  <c r="G42" i="4"/>
  <c r="G41" i="4"/>
  <c r="G40" i="4"/>
  <c r="G39" i="4"/>
  <c r="G38" i="4"/>
  <c r="G36" i="4"/>
  <c r="G35" i="4"/>
  <c r="G34" i="4"/>
  <c r="G33" i="4"/>
  <c r="G31" i="4"/>
  <c r="G30" i="4"/>
  <c r="G29" i="4"/>
  <c r="G26" i="4"/>
  <c r="G22" i="4"/>
  <c r="G21" i="4"/>
  <c r="G14" i="4"/>
  <c r="K66" i="4" l="1"/>
  <c r="K64" i="4"/>
  <c r="K14" i="4" l="1"/>
  <c r="K15" i="4"/>
  <c r="K16" i="4"/>
  <c r="K17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12" i="4"/>
  <c r="K87" i="4" l="1"/>
  <c r="G66" i="4"/>
  <c r="G59" i="4"/>
  <c r="G48" i="4"/>
  <c r="G37" i="4"/>
  <c r="G28" i="4"/>
  <c r="G23" i="4"/>
  <c r="G16" i="4"/>
  <c r="F66" i="4" l="1"/>
  <c r="F59" i="4"/>
  <c r="F48" i="4"/>
  <c r="F37" i="4"/>
  <c r="F28" i="4"/>
  <c r="F23" i="4"/>
  <c r="F16" i="4"/>
</calcChain>
</file>

<file path=xl/sharedStrings.xml><?xml version="1.0" encoding="utf-8"?>
<sst xmlns="http://schemas.openxmlformats.org/spreadsheetml/2006/main" count="553" uniqueCount="161">
  <si>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</si>
  <si>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</si>
  <si>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</si>
  <si>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</si>
  <si>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</si>
  <si>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</si>
  <si>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</si>
  <si>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</si>
  <si>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</si>
  <si>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</si>
  <si>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</si>
  <si>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</si>
  <si>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</si>
  <si>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</si>
  <si>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</si>
  <si>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</si>
  <si>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</si>
  <si>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</si>
  <si>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</si>
  <si>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</si>
  <si>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</si>
  <si>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</si>
  <si>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</si>
  <si>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</si>
  <si>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</si>
  <si>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</si>
  <si>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</si>
  <si>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</si>
  <si>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</si>
  <si>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Damage</t>
  </si>
  <si>
    <t>SE290</t>
  </si>
  <si>
    <t>000025</t>
  </si>
  <si>
    <t>-</t>
  </si>
  <si>
    <t>Engine</t>
  </si>
  <si>
    <t>200-2023080180</t>
  </si>
  <si>
    <t>B5.9C</t>
  </si>
  <si>
    <t>Lower Engine Gasket</t>
  </si>
  <si>
    <t>Upper Engine Gasket</t>
  </si>
  <si>
    <t>Screw</t>
  </si>
  <si>
    <t>Inlet manifold bolt damage</t>
  </si>
  <si>
    <t>Turbocharger</t>
  </si>
  <si>
    <t>Main Bearing</t>
  </si>
  <si>
    <t>STD</t>
  </si>
  <si>
    <t>Thrust Bearing</t>
  </si>
  <si>
    <t>Engine Piston Kit</t>
  </si>
  <si>
    <t>include piston</t>
  </si>
  <si>
    <t>Connecting Rod</t>
  </si>
  <si>
    <t>Crankshaft</t>
  </si>
  <si>
    <t>wear</t>
  </si>
  <si>
    <t>Push Rod</t>
  </si>
  <si>
    <t>Bushing</t>
  </si>
  <si>
    <t>Small end</t>
  </si>
  <si>
    <t>Bearing connecting rod</t>
  </si>
  <si>
    <t>connecting cap</t>
  </si>
  <si>
    <t>Intake Valve</t>
  </si>
  <si>
    <t>Exhaust Valve</t>
  </si>
  <si>
    <t>Pipe Plug</t>
  </si>
  <si>
    <t>Oil Pump</t>
  </si>
  <si>
    <t>Hose Model</t>
  </si>
  <si>
    <t>Water Pump</t>
  </si>
  <si>
    <t>Pin Timing</t>
  </si>
  <si>
    <t>O-Ring Seal</t>
  </si>
  <si>
    <t>Rectangular Ring seal</t>
  </si>
  <si>
    <t>Belt</t>
  </si>
  <si>
    <t>Belt Tensioner</t>
  </si>
  <si>
    <t>Alternator</t>
  </si>
  <si>
    <t>Stator Ball Bearing</t>
  </si>
  <si>
    <t>Connector</t>
  </si>
  <si>
    <t>Injector return bonjo</t>
  </si>
  <si>
    <t>Fuel Filter Housing</t>
  </si>
  <si>
    <t>Screw Bonjo</t>
  </si>
  <si>
    <t>Pump inlet</t>
  </si>
  <si>
    <t>Fuel Supply Tube</t>
  </si>
  <si>
    <t>not include (pipe)</t>
  </si>
  <si>
    <t>Femal connector</t>
  </si>
  <si>
    <t>Pump oil pipe (fuel)</t>
  </si>
  <si>
    <t>Oil Supply Tube</t>
  </si>
  <si>
    <t xml:space="preserve">Fuel Filter  </t>
  </si>
  <si>
    <t>Water Separator</t>
  </si>
  <si>
    <t>From hand pump to filter</t>
  </si>
  <si>
    <t>Filter in and out</t>
  </si>
  <si>
    <t>Cap Screw</t>
  </si>
  <si>
    <t>Rocker Arm bolt</t>
  </si>
  <si>
    <t>Valve Seat</t>
  </si>
  <si>
    <t>Insolator Noise</t>
  </si>
  <si>
    <t>Oil gauge tube</t>
  </si>
  <si>
    <t>Coolant Sensor</t>
  </si>
  <si>
    <t>Oil Sensor</t>
  </si>
  <si>
    <t>Crank Sensor</t>
  </si>
  <si>
    <t>Oil Filter</t>
  </si>
  <si>
    <t>Thermostat</t>
  </si>
  <si>
    <t>Cam Bushing</t>
  </si>
  <si>
    <t>Pump Flang nut</t>
  </si>
  <si>
    <t>Nozzle</t>
  </si>
  <si>
    <t>F0IG0V5000</t>
  </si>
  <si>
    <t>DLA140PN291</t>
  </si>
  <si>
    <t>Plunger</t>
  </si>
  <si>
    <t xml:space="preserve">Valve  </t>
  </si>
  <si>
    <t>08B</t>
  </si>
  <si>
    <t>Holder O-ring</t>
  </si>
  <si>
    <t>With Sample</t>
  </si>
  <si>
    <t>Damage (With Sample)</t>
  </si>
  <si>
    <t>Nozzle Washer</t>
  </si>
  <si>
    <t>Nozzle O-Ring</t>
  </si>
  <si>
    <t>Holder Lock</t>
  </si>
  <si>
    <t>Timer Assembly</t>
  </si>
  <si>
    <t>Govenor Oil Seal</t>
  </si>
  <si>
    <t>Govenor O-Ring</t>
  </si>
  <si>
    <t>Main Oil Seal</t>
  </si>
  <si>
    <t>Flam O-Ring</t>
  </si>
  <si>
    <t>Pump Flam</t>
  </si>
  <si>
    <t>Pump Shaft Ball</t>
  </si>
  <si>
    <t>4T30204</t>
  </si>
  <si>
    <t>4T30203</t>
  </si>
  <si>
    <t>Pump Body</t>
  </si>
  <si>
    <t>Pump Shagt</t>
  </si>
  <si>
    <t>371-49</t>
  </si>
  <si>
    <t>Nozzle Body</t>
  </si>
  <si>
    <t>Engine Block</t>
  </si>
  <si>
    <t>Boring</t>
  </si>
  <si>
    <t>Liner boring</t>
  </si>
  <si>
    <t>Timing Plate</t>
  </si>
  <si>
    <t>Small Size</t>
  </si>
  <si>
    <t>Medium size</t>
  </si>
  <si>
    <t>Head Bolt</t>
  </si>
  <si>
    <t>Unit Price(USD)</t>
  </si>
  <si>
    <t>Total Price(USD)</t>
  </si>
  <si>
    <t>Brand</t>
  </si>
  <si>
    <t>Stock Status</t>
  </si>
  <si>
    <t>Cancel</t>
  </si>
  <si>
    <t>Ex Stock</t>
  </si>
  <si>
    <t>CUMMINS</t>
  </si>
  <si>
    <t>Ex Stock only 1pc</t>
  </si>
  <si>
    <t>Ex Stock only 4pcs</t>
  </si>
  <si>
    <t>FS1280</t>
  </si>
  <si>
    <t>FLEETGUARD</t>
  </si>
  <si>
    <t>LF3806</t>
  </si>
  <si>
    <t>Bosch</t>
  </si>
  <si>
    <t>filter &amp; cummin</t>
  </si>
  <si>
    <t>bosch</t>
  </si>
  <si>
    <t>Cancel by HOY</t>
  </si>
  <si>
    <t>Local</t>
  </si>
  <si>
    <t>China</t>
  </si>
  <si>
    <t>Pump Flamg</t>
  </si>
  <si>
    <t>Cummins
China</t>
  </si>
  <si>
    <t>Ex Stock in Multipart</t>
  </si>
  <si>
    <t>Cummins china</t>
  </si>
  <si>
    <t>SenNuo</t>
  </si>
  <si>
    <t>DCEC</t>
  </si>
  <si>
    <t>Ex Stock in Multipart only 1pc</t>
  </si>
  <si>
    <t>ESSENCE</t>
  </si>
  <si>
    <t>Essence</t>
  </si>
  <si>
    <t>japan</t>
  </si>
  <si>
    <t>Total Amount</t>
  </si>
  <si>
    <t>Inquiry Date :</t>
  </si>
  <si>
    <t>Reply Date    :</t>
  </si>
  <si>
    <t>Ex Stock Is priority sale</t>
  </si>
  <si>
    <t xml:space="preserve">Price validity        </t>
  </si>
  <si>
    <t>:3 days after quotation for Local</t>
  </si>
  <si>
    <t>:30 days after quotation for Ex Stock</t>
  </si>
  <si>
    <t>Ex Stock only 2pcs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</si>
</sst>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3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3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3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1" xfId="4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3" applyFont="1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/>
    <xf numFmtId="0" fontId="4" fillId="4" borderId="1" xfId="0" applyFont="1" applyFill="1" applyBorder="1" applyAlignment="1">
      <alignment horizontal="center"/>
    </xf>
    <xf numFmtId="0" fontId="1" fillId="5" borderId="1" xfId="3" applyFont="1" applyFill="1" applyBorder="1" applyAlignment="1">
      <alignment horizontal="center" vertical="center"/>
    </xf>
    <xf numFmtId="43" fontId="3" fillId="0" borderId="0" xfId="4" applyFont="1" applyFill="1" applyAlignment="1">
      <alignment horizontal="center" vertical="center"/>
    </xf>
    <xf numFmtId="43" fontId="0" fillId="0" borderId="0" xfId="4" applyFont="1" applyFill="1" applyAlignment="1">
      <alignment horizontal="center"/>
    </xf>
    <xf numFmtId="43" fontId="1" fillId="2" borderId="1" xfId="4" applyFont="1" applyFill="1" applyBorder="1" applyAlignment="1">
      <alignment horizontal="center" vertical="center"/>
    </xf>
    <xf numFmtId="43" fontId="1" fillId="4" borderId="1" xfId="4" applyFont="1" applyFill="1" applyBorder="1" applyAlignment="1">
      <alignment horizontal="center" vertical="center"/>
    </xf>
    <xf numFmtId="43" fontId="1" fillId="3" borderId="1" xfId="4" applyFont="1" applyFill="1" applyBorder="1" applyAlignment="1">
      <alignment horizontal="center" vertical="center"/>
    </xf>
    <xf numFmtId="43" fontId="0" fillId="0" borderId="0" xfId="4" applyFont="1" applyAlignment="1">
      <alignment horizontal="center"/>
    </xf>
    <xf numFmtId="164" fontId="3" fillId="0" borderId="0" xfId="4" applyNumberFormat="1" applyFont="1" applyFill="1" applyAlignment="1">
      <alignment horizontal="center" vertical="center"/>
    </xf>
    <xf numFmtId="164" fontId="0" fillId="0" borderId="0" xfId="4" applyNumberFormat="1" applyFont="1" applyFill="1" applyAlignment="1">
      <alignment horizontal="center"/>
    </xf>
    <xf numFmtId="164" fontId="1" fillId="0" borderId="1" xfId="4" applyNumberFormat="1" applyFont="1" applyBorder="1" applyAlignment="1">
      <alignment horizontal="center" vertical="center"/>
    </xf>
    <xf numFmtId="164" fontId="1" fillId="2" borderId="1" xfId="4" applyNumberFormat="1" applyFont="1" applyFill="1" applyBorder="1" applyAlignment="1">
      <alignment horizontal="center" vertical="center"/>
    </xf>
    <xf numFmtId="164" fontId="1" fillId="4" borderId="1" xfId="4" applyNumberFormat="1" applyFont="1" applyFill="1" applyBorder="1" applyAlignment="1">
      <alignment horizontal="center" vertical="center"/>
    </xf>
    <xf numFmtId="164" fontId="1" fillId="3" borderId="1" xfId="4" applyNumberFormat="1" applyFont="1" applyFill="1" applyBorder="1" applyAlignment="1">
      <alignment horizontal="center" vertical="center"/>
    </xf>
    <xf numFmtId="164" fontId="0" fillId="0" borderId="0" xfId="4" applyNumberFormat="1" applyFont="1" applyAlignment="1">
      <alignment horizontal="center"/>
    </xf>
    <xf numFmtId="0" fontId="1" fillId="7" borderId="1" xfId="3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/>
    </xf>
    <xf numFmtId="164" fontId="1" fillId="2" borderId="1" xfId="3" applyNumberFormat="1" applyFont="1" applyFill="1" applyBorder="1" applyAlignment="1">
      <alignment horizontal="center" vertical="center"/>
    </xf>
    <xf numFmtId="0" fontId="0" fillId="6" borderId="0" xfId="0" applyFill="1"/>
    <xf numFmtId="0" fontId="1" fillId="7" borderId="1" xfId="0" applyFont="1" applyFill="1" applyBorder="1" applyAlignment="1">
      <alignment horizontal="center" vertical="center"/>
    </xf>
    <xf numFmtId="164" fontId="1" fillId="7" borderId="1" xfId="4" applyNumberFormat="1" applyFont="1" applyFill="1" applyBorder="1" applyAlignment="1">
      <alignment horizontal="center" vertical="center"/>
    </xf>
    <xf numFmtId="164" fontId="1" fillId="7" borderId="1" xfId="3" applyNumberFormat="1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/>
    </xf>
    <xf numFmtId="0" fontId="0" fillId="7" borderId="0" xfId="0" applyFill="1" applyBorder="1"/>
    <xf numFmtId="0" fontId="0" fillId="7" borderId="0" xfId="0" applyFill="1"/>
    <xf numFmtId="43" fontId="1" fillId="7" borderId="1" xfId="4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3" applyFont="1" applyFill="1" applyBorder="1" applyAlignment="1">
      <alignment horizontal="center" vertical="center"/>
    </xf>
    <xf numFmtId="164" fontId="1" fillId="0" borderId="3" xfId="4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43" fontId="1" fillId="0" borderId="1" xfId="4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6" borderId="0" xfId="0" applyFont="1" applyFill="1"/>
    <xf numFmtId="164" fontId="1" fillId="0" borderId="1" xfId="4" applyNumberFormat="1" applyFont="1" applyFill="1" applyBorder="1" applyAlignment="1">
      <alignment horizontal="center" vertical="center"/>
    </xf>
    <xf numFmtId="164" fontId="1" fillId="0" borderId="1" xfId="3" applyNumberFormat="1" applyFont="1" applyFill="1" applyBorder="1" applyAlignment="1">
      <alignment horizontal="center" vertical="center"/>
    </xf>
    <xf numFmtId="164" fontId="1" fillId="3" borderId="1" xfId="3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0" borderId="1" xfId="2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1" fillId="2" borderId="4" xfId="4" applyFont="1" applyFill="1" applyBorder="1" applyAlignment="1">
      <alignment horizontal="center" vertical="center"/>
    </xf>
    <xf numFmtId="43" fontId="1" fillId="2" borderId="5" xfId="4" applyFont="1" applyFill="1" applyBorder="1" applyAlignment="1">
      <alignment horizontal="center" vertical="center"/>
    </xf>
    <xf numFmtId="43" fontId="1" fillId="0" borderId="4" xfId="4" applyFont="1" applyFill="1" applyBorder="1" applyAlignment="1">
      <alignment horizontal="center" vertical="center"/>
    </xf>
    <xf numFmtId="43" fontId="1" fillId="0" borderId="5" xfId="4" applyFont="1" applyFill="1" applyBorder="1" applyAlignment="1">
      <alignment horizontal="center" vertical="center"/>
    </xf>
    <xf numFmtId="0" fontId="1" fillId="2" borderId="4" xfId="3" applyFont="1" applyFill="1" applyBorder="1" applyAlignment="1">
      <alignment horizontal="center" vertical="center"/>
    </xf>
    <xf numFmtId="0" fontId="1" fillId="2" borderId="5" xfId="3" applyFont="1" applyFill="1" applyBorder="1" applyAlignment="1">
      <alignment horizontal="center" vertical="center"/>
    </xf>
  </cellXfs>
  <cellStyles count="5">
    <cellStyle name="Comma" xfId="4" builtinId="3"/>
    <cellStyle name="Normal" xfId="0" builtinId="0"/>
    <cellStyle name="Normal 2" xfId="1"/>
    <cellStyle name="Normal 2 4" xfId="3"/>
    <cellStyle name="Normal 2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6.Filter_&amp;_Cummin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2">
          <cell r="F2" t="str">
            <v>Part Number</v>
          </cell>
          <cell r="AK2" t="str">
            <v>Closing Qty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120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49</v>
          </cell>
        </row>
        <row r="60">
          <cell r="F60" t="str">
            <v>0281002744(REM)</v>
          </cell>
          <cell r="AK60">
            <v>17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72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75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89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584</v>
          </cell>
        </row>
        <row r="164">
          <cell r="F164" t="str">
            <v>F00RJ01479</v>
          </cell>
          <cell r="AK164">
            <v>184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588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76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3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13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6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/>
          <cell r="AI1"/>
        </row>
        <row r="2">
          <cell r="E2" t="str">
            <v>PartNumber</v>
          </cell>
          <cell r="AI2" t="str">
            <v>ClosingQty</v>
          </cell>
        </row>
        <row r="3">
          <cell r="E3"/>
          <cell r="AI3"/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1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21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5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21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10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0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38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230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2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FS1240(REM)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40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29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3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FS1242(REM)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0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2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1</v>
          </cell>
        </row>
        <row r="687">
          <cell r="E687" t="str">
            <v>KW2140C1-PSG</v>
          </cell>
          <cell r="AI687">
            <v>2</v>
          </cell>
        </row>
        <row r="688">
          <cell r="E688" t="str">
            <v>1R-0756</v>
          </cell>
          <cell r="AI688">
            <v>1</v>
          </cell>
        </row>
        <row r="689">
          <cell r="E689" t="str">
            <v>S6700H-PSG</v>
          </cell>
          <cell r="AI689">
            <v>0</v>
          </cell>
        </row>
        <row r="691">
          <cell r="E691"/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showGridLines="0" topLeftCell="A61" zoomScaleNormal="100" workbookViewId="0">
      <selection activeCell="A65" sqref="A65:XFD65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7.5703125" style="5" customWidth="1"/>
    <col min="5" max="5" width="9.140625" style="5" customWidth="1"/>
    <col min="6" max="6" width="41.5703125" customWidth="1"/>
  </cols>
  <sheetData>
    <row r="1" spans="1:8" ht="17.25" customHeight="1" x14ac:dyDescent="0.25">
      <c r="A1" s="6" t="s">
        <v>3</v>
      </c>
      <c r="B1" s="1"/>
      <c r="C1" s="11" t="s">
        <v>22</v>
      </c>
      <c r="D1" s="2"/>
      <c r="E1" s="85"/>
      <c r="F1" s="85"/>
    </row>
    <row r="2" spans="1:8" ht="15.75" customHeight="1" x14ac:dyDescent="0.25">
      <c r="A2" s="6" t="s">
        <v>14</v>
      </c>
      <c r="B2" s="1"/>
      <c r="C2" s="11" t="s">
        <v>30</v>
      </c>
      <c r="D2" s="2"/>
      <c r="E2" s="85"/>
      <c r="F2" s="86"/>
    </row>
    <row r="3" spans="1:8" ht="15.75" customHeight="1" x14ac:dyDescent="0.25">
      <c r="A3" s="6" t="s">
        <v>4</v>
      </c>
      <c r="B3" s="7"/>
      <c r="C3" s="11" t="s">
        <v>31</v>
      </c>
      <c r="D3" s="2"/>
      <c r="E3" s="3"/>
    </row>
    <row r="4" spans="1:8" ht="15.75" customHeight="1" x14ac:dyDescent="0.25">
      <c r="A4" s="6" t="s">
        <v>5</v>
      </c>
      <c r="B4" s="7"/>
      <c r="C4" s="11" t="s">
        <v>29</v>
      </c>
      <c r="D4" s="2"/>
      <c r="E4" s="3"/>
    </row>
    <row r="5" spans="1:8" ht="15.75" x14ac:dyDescent="0.25">
      <c r="A5" s="6" t="s">
        <v>6</v>
      </c>
      <c r="B5" s="8"/>
      <c r="C5" s="8" t="s">
        <v>22</v>
      </c>
      <c r="D5" s="4"/>
      <c r="E5" s="3"/>
    </row>
    <row r="6" spans="1:8" ht="15.75" x14ac:dyDescent="0.25">
      <c r="A6" s="6" t="s">
        <v>10</v>
      </c>
      <c r="B6" s="8"/>
      <c r="C6" s="8" t="s">
        <v>33</v>
      </c>
      <c r="D6" s="4"/>
      <c r="E6" s="3"/>
    </row>
    <row r="7" spans="1:8" ht="15.75" x14ac:dyDescent="0.25">
      <c r="A7" s="6" t="s">
        <v>13</v>
      </c>
      <c r="B7" s="8"/>
      <c r="C7" s="8" t="s">
        <v>34</v>
      </c>
      <c r="D7" s="4"/>
      <c r="E7" s="3"/>
    </row>
    <row r="8" spans="1:8" ht="15.75" x14ac:dyDescent="0.25">
      <c r="A8" s="6" t="s">
        <v>11</v>
      </c>
      <c r="B8" s="8"/>
      <c r="C8" s="11" t="s">
        <v>35</v>
      </c>
      <c r="D8" s="4"/>
      <c r="E8" s="3"/>
    </row>
    <row r="9" spans="1:8" ht="15.75" x14ac:dyDescent="0.25">
      <c r="A9" s="6" t="s">
        <v>12</v>
      </c>
      <c r="B9" s="8"/>
      <c r="C9" s="11" t="s">
        <v>32</v>
      </c>
      <c r="D9" s="4"/>
      <c r="E9" s="3"/>
    </row>
    <row r="10" spans="1:8" ht="15.75" x14ac:dyDescent="0.25">
      <c r="A10" s="1"/>
      <c r="B10" s="8"/>
      <c r="C10" s="8"/>
      <c r="D10" s="4"/>
      <c r="E10" s="4"/>
      <c r="G10" s="9"/>
      <c r="H10" s="9"/>
    </row>
    <row r="11" spans="1:8" ht="26.25" customHeight="1" x14ac:dyDescent="0.25">
      <c r="A11" s="20" t="s">
        <v>0</v>
      </c>
      <c r="B11" s="23" t="s">
        <v>8</v>
      </c>
      <c r="C11" s="20" t="s">
        <v>1</v>
      </c>
      <c r="D11" s="20" t="s">
        <v>7</v>
      </c>
      <c r="E11" s="26" t="s">
        <v>2</v>
      </c>
      <c r="F11" s="24" t="s">
        <v>9</v>
      </c>
      <c r="G11" s="10"/>
      <c r="H11" s="9"/>
    </row>
    <row r="12" spans="1:8" ht="26.25" customHeight="1" x14ac:dyDescent="0.25">
      <c r="A12" s="20">
        <v>1</v>
      </c>
      <c r="B12" s="21" t="s">
        <v>36</v>
      </c>
      <c r="C12" s="22">
        <v>3802376</v>
      </c>
      <c r="D12" s="22"/>
      <c r="E12" s="22">
        <v>1</v>
      </c>
      <c r="F12" s="22"/>
      <c r="G12" s="14"/>
      <c r="H12" s="9"/>
    </row>
    <row r="13" spans="1:8" ht="26.25" customHeight="1" x14ac:dyDescent="0.25">
      <c r="A13" s="20">
        <v>2</v>
      </c>
      <c r="B13" s="21" t="s">
        <v>37</v>
      </c>
      <c r="C13" s="22">
        <v>4089649</v>
      </c>
      <c r="D13" s="22"/>
      <c r="E13" s="22">
        <v>1</v>
      </c>
      <c r="F13" s="22"/>
      <c r="G13" s="14"/>
      <c r="H13" s="9"/>
    </row>
    <row r="14" spans="1:8" ht="26.25" customHeight="1" x14ac:dyDescent="0.25">
      <c r="A14" s="28">
        <v>3</v>
      </c>
      <c r="B14" s="21" t="s">
        <v>38</v>
      </c>
      <c r="C14" s="22">
        <v>3918109</v>
      </c>
      <c r="D14" s="22"/>
      <c r="E14" s="22">
        <v>10</v>
      </c>
      <c r="F14" s="22" t="s">
        <v>39</v>
      </c>
      <c r="G14" s="14"/>
      <c r="H14" s="9"/>
    </row>
    <row r="15" spans="1:8" ht="26.25" customHeight="1" x14ac:dyDescent="0.25">
      <c r="A15" s="28">
        <v>4</v>
      </c>
      <c r="B15" s="22" t="s">
        <v>40</v>
      </c>
      <c r="C15" s="25">
        <v>4038475</v>
      </c>
      <c r="D15" s="27"/>
      <c r="E15" s="22">
        <v>1</v>
      </c>
      <c r="F15" s="22"/>
      <c r="G15" s="14"/>
      <c r="H15" s="9"/>
    </row>
    <row r="16" spans="1:8" ht="26.25" customHeight="1" x14ac:dyDescent="0.25">
      <c r="A16" s="28">
        <v>5</v>
      </c>
      <c r="B16" s="22" t="s">
        <v>41</v>
      </c>
      <c r="C16" s="22">
        <v>3978820</v>
      </c>
      <c r="D16" s="22"/>
      <c r="E16" s="22">
        <v>7</v>
      </c>
      <c r="F16" s="22" t="s">
        <v>42</v>
      </c>
      <c r="G16" s="14"/>
      <c r="H16" s="9"/>
    </row>
    <row r="17" spans="1:8" ht="26.25" customHeight="1" x14ac:dyDescent="0.25">
      <c r="A17" s="28">
        <v>6</v>
      </c>
      <c r="B17" s="22" t="s">
        <v>41</v>
      </c>
      <c r="C17" s="22">
        <v>3978818</v>
      </c>
      <c r="D17" s="22"/>
      <c r="E17" s="22">
        <v>6</v>
      </c>
      <c r="F17" s="22" t="s">
        <v>42</v>
      </c>
      <c r="G17" s="14"/>
      <c r="H17" s="9"/>
    </row>
    <row r="18" spans="1:8" ht="26.25" customHeight="1" x14ac:dyDescent="0.25">
      <c r="A18" s="28">
        <v>7</v>
      </c>
      <c r="B18" s="22" t="s">
        <v>43</v>
      </c>
      <c r="C18" s="22">
        <v>3978822</v>
      </c>
      <c r="D18" s="22"/>
      <c r="E18" s="22">
        <v>1</v>
      </c>
      <c r="F18" s="22" t="s">
        <v>42</v>
      </c>
      <c r="G18" s="14"/>
      <c r="H18" s="9"/>
    </row>
    <row r="19" spans="1:8" ht="26.25" customHeight="1" x14ac:dyDescent="0.25">
      <c r="A19" s="28">
        <v>8</v>
      </c>
      <c r="B19" s="22" t="s">
        <v>44</v>
      </c>
      <c r="C19" s="22">
        <v>3957797</v>
      </c>
      <c r="D19" s="22"/>
      <c r="E19" s="22">
        <v>6</v>
      </c>
      <c r="F19" s="22" t="s">
        <v>45</v>
      </c>
      <c r="G19" s="14"/>
      <c r="H19" s="9"/>
    </row>
    <row r="20" spans="1:8" ht="26.25" customHeight="1" x14ac:dyDescent="0.25">
      <c r="A20" s="28">
        <v>9</v>
      </c>
      <c r="B20" s="22" t="s">
        <v>46</v>
      </c>
      <c r="C20" s="22">
        <v>4891177</v>
      </c>
      <c r="D20" s="22"/>
      <c r="E20" s="22">
        <v>3</v>
      </c>
      <c r="F20" s="22" t="s">
        <v>29</v>
      </c>
      <c r="G20" s="14"/>
      <c r="H20" s="9"/>
    </row>
    <row r="21" spans="1:8" ht="26.25" customHeight="1" x14ac:dyDescent="0.25">
      <c r="A21" s="28">
        <v>10</v>
      </c>
      <c r="B21" s="22" t="s">
        <v>47</v>
      </c>
      <c r="C21" s="22">
        <v>3929037</v>
      </c>
      <c r="D21" s="22"/>
      <c r="E21" s="22">
        <v>1</v>
      </c>
      <c r="F21" s="22" t="s">
        <v>48</v>
      </c>
      <c r="G21" s="14"/>
      <c r="H21" s="9"/>
    </row>
    <row r="22" spans="1:8" ht="26.25" customHeight="1" x14ac:dyDescent="0.25">
      <c r="A22" s="28">
        <v>11</v>
      </c>
      <c r="B22" s="22" t="s">
        <v>49</v>
      </c>
      <c r="C22" s="22">
        <v>3284377</v>
      </c>
      <c r="D22" s="22"/>
      <c r="E22" s="22">
        <v>4</v>
      </c>
      <c r="F22" s="22" t="s">
        <v>29</v>
      </c>
      <c r="G22" s="14"/>
      <c r="H22" s="9"/>
    </row>
    <row r="23" spans="1:8" ht="26.25" customHeight="1" x14ac:dyDescent="0.25">
      <c r="A23" s="28">
        <v>12</v>
      </c>
      <c r="B23" s="22" t="s">
        <v>50</v>
      </c>
      <c r="C23" s="22">
        <v>4891178</v>
      </c>
      <c r="D23" s="22"/>
      <c r="E23" s="22">
        <v>3</v>
      </c>
      <c r="F23" s="22" t="s">
        <v>51</v>
      </c>
      <c r="G23" s="14"/>
      <c r="H23" s="9"/>
    </row>
    <row r="24" spans="1:8" ht="26.25" customHeight="1" x14ac:dyDescent="0.25">
      <c r="A24" s="28">
        <v>13</v>
      </c>
      <c r="B24" s="22" t="s">
        <v>52</v>
      </c>
      <c r="C24" s="22">
        <v>3939859</v>
      </c>
      <c r="D24" s="22"/>
      <c r="E24" s="22">
        <v>6</v>
      </c>
      <c r="F24" s="22" t="s">
        <v>42</v>
      </c>
      <c r="G24" s="14"/>
      <c r="H24" s="9"/>
    </row>
    <row r="25" spans="1:8" ht="26.25" customHeight="1" x14ac:dyDescent="0.25">
      <c r="A25" s="28">
        <v>14</v>
      </c>
      <c r="B25" s="22" t="s">
        <v>52</v>
      </c>
      <c r="C25" s="22">
        <v>4893693</v>
      </c>
      <c r="D25" s="22"/>
      <c r="E25" s="22">
        <v>6</v>
      </c>
      <c r="F25" s="22" t="s">
        <v>42</v>
      </c>
      <c r="G25" s="14"/>
      <c r="H25" s="9"/>
    </row>
    <row r="26" spans="1:8" ht="26.25" customHeight="1" x14ac:dyDescent="0.25">
      <c r="A26" s="28">
        <v>15</v>
      </c>
      <c r="B26" s="22" t="s">
        <v>38</v>
      </c>
      <c r="C26" s="22">
        <v>4891179</v>
      </c>
      <c r="D26" s="22"/>
      <c r="E26" s="22">
        <v>6</v>
      </c>
      <c r="F26" s="22" t="s">
        <v>53</v>
      </c>
      <c r="G26" s="14"/>
      <c r="H26" s="9"/>
    </row>
    <row r="27" spans="1:8" ht="26.25" customHeight="1" x14ac:dyDescent="0.25">
      <c r="A27" s="28">
        <v>16</v>
      </c>
      <c r="B27" s="22" t="s">
        <v>54</v>
      </c>
      <c r="C27" s="22">
        <v>3920867</v>
      </c>
      <c r="D27" s="22"/>
      <c r="E27" s="22">
        <v>6</v>
      </c>
      <c r="F27" s="22"/>
      <c r="G27" s="14"/>
      <c r="H27" s="9"/>
    </row>
    <row r="28" spans="1:8" ht="26.25" customHeight="1" x14ac:dyDescent="0.25">
      <c r="A28" s="28">
        <v>17</v>
      </c>
      <c r="B28" s="22" t="s">
        <v>55</v>
      </c>
      <c r="C28" s="22">
        <v>4994143</v>
      </c>
      <c r="D28" s="22"/>
      <c r="E28" s="22">
        <v>6</v>
      </c>
      <c r="F28" s="22"/>
      <c r="G28" s="14"/>
      <c r="H28" s="9"/>
    </row>
    <row r="29" spans="1:8" ht="26.25" customHeight="1" x14ac:dyDescent="0.25">
      <c r="A29" s="29">
        <v>18</v>
      </c>
      <c r="B29" s="22" t="s">
        <v>56</v>
      </c>
      <c r="C29" s="22">
        <v>4933532</v>
      </c>
      <c r="D29" s="22"/>
      <c r="E29" s="22">
        <v>1</v>
      </c>
      <c r="F29" s="22"/>
      <c r="G29" s="14"/>
      <c r="H29" s="9"/>
    </row>
    <row r="30" spans="1:8" ht="26.25" customHeight="1" x14ac:dyDescent="0.25">
      <c r="A30" s="29">
        <v>19</v>
      </c>
      <c r="B30" s="22" t="s">
        <v>57</v>
      </c>
      <c r="C30" s="22">
        <v>4939587</v>
      </c>
      <c r="D30" s="22"/>
      <c r="E30" s="22">
        <v>1</v>
      </c>
      <c r="F30" s="22"/>
      <c r="G30" s="14"/>
      <c r="H30" s="9"/>
    </row>
    <row r="31" spans="1:8" ht="26.25" customHeight="1" x14ac:dyDescent="0.25">
      <c r="A31" s="29">
        <v>20</v>
      </c>
      <c r="B31" s="22" t="s">
        <v>58</v>
      </c>
      <c r="C31" s="22">
        <v>3930565</v>
      </c>
      <c r="D31" s="22"/>
      <c r="E31" s="22">
        <v>1</v>
      </c>
      <c r="F31" s="22" t="s">
        <v>29</v>
      </c>
      <c r="G31" s="14"/>
      <c r="H31" s="9"/>
    </row>
    <row r="32" spans="1:8" ht="26.25" customHeight="1" x14ac:dyDescent="0.25">
      <c r="A32" s="29">
        <v>21</v>
      </c>
      <c r="B32" s="22" t="s">
        <v>59</v>
      </c>
      <c r="C32" s="22">
        <v>3285410</v>
      </c>
      <c r="D32" s="22"/>
      <c r="E32" s="22">
        <v>1</v>
      </c>
      <c r="F32" s="22"/>
      <c r="G32" s="14"/>
      <c r="H32" s="9"/>
    </row>
    <row r="33" spans="1:8" ht="26.25" customHeight="1" x14ac:dyDescent="0.25">
      <c r="A33" s="29">
        <v>22</v>
      </c>
      <c r="B33" s="22" t="s">
        <v>60</v>
      </c>
      <c r="C33" s="22">
        <v>3903924</v>
      </c>
      <c r="D33" s="22"/>
      <c r="E33" s="22">
        <v>1</v>
      </c>
      <c r="F33" s="22"/>
      <c r="G33" s="14"/>
      <c r="H33" s="9"/>
    </row>
    <row r="34" spans="1:8" ht="26.25" customHeight="1" x14ac:dyDescent="0.25">
      <c r="A34" s="29">
        <v>23</v>
      </c>
      <c r="B34" s="22" t="s">
        <v>61</v>
      </c>
      <c r="C34" s="22">
        <v>3913994</v>
      </c>
      <c r="D34" s="22"/>
      <c r="E34" s="22">
        <v>1</v>
      </c>
      <c r="F34" s="22"/>
      <c r="G34" s="14"/>
      <c r="H34" s="9"/>
    </row>
    <row r="35" spans="1:8" ht="26.25" customHeight="1" x14ac:dyDescent="0.25">
      <c r="A35" s="29">
        <v>24</v>
      </c>
      <c r="B35" s="22" t="s">
        <v>62</v>
      </c>
      <c r="C35" s="22">
        <v>3915772</v>
      </c>
      <c r="D35" s="22"/>
      <c r="E35" s="22">
        <v>1</v>
      </c>
      <c r="F35" s="22"/>
      <c r="G35" s="14"/>
      <c r="H35" s="9"/>
    </row>
    <row r="36" spans="1:8" ht="26.25" customHeight="1" x14ac:dyDescent="0.25">
      <c r="A36" s="29">
        <v>25</v>
      </c>
      <c r="B36" s="22" t="s">
        <v>63</v>
      </c>
      <c r="C36" s="22">
        <v>3290062</v>
      </c>
      <c r="D36" s="22"/>
      <c r="E36" s="22">
        <v>1</v>
      </c>
      <c r="F36" s="22"/>
      <c r="G36" s="14"/>
      <c r="H36" s="9"/>
    </row>
    <row r="37" spans="1:8" ht="26.25" customHeight="1" x14ac:dyDescent="0.25">
      <c r="A37" s="29">
        <v>26</v>
      </c>
      <c r="B37" s="22" t="s">
        <v>64</v>
      </c>
      <c r="C37" s="22">
        <v>3937553</v>
      </c>
      <c r="D37" s="22"/>
      <c r="E37" s="22">
        <v>1</v>
      </c>
      <c r="F37" s="22"/>
      <c r="G37" s="14"/>
      <c r="H37" s="9"/>
    </row>
    <row r="38" spans="1:8" ht="26.25" customHeight="1" x14ac:dyDescent="0.25">
      <c r="A38" s="29">
        <v>27</v>
      </c>
      <c r="B38" s="22" t="s">
        <v>65</v>
      </c>
      <c r="C38" s="22">
        <v>4936879</v>
      </c>
      <c r="D38" s="22"/>
      <c r="E38" s="22">
        <v>1</v>
      </c>
      <c r="F38" s="22"/>
      <c r="G38" s="14"/>
      <c r="H38" s="9"/>
    </row>
    <row r="39" spans="1:8" ht="26.25" customHeight="1" x14ac:dyDescent="0.25">
      <c r="A39" s="29">
        <v>28</v>
      </c>
      <c r="B39" s="22" t="s">
        <v>66</v>
      </c>
      <c r="C39" s="22" t="s">
        <v>32</v>
      </c>
      <c r="D39" s="22"/>
      <c r="E39" s="22">
        <v>4</v>
      </c>
      <c r="F39" s="22"/>
      <c r="G39" s="14"/>
      <c r="H39" s="9"/>
    </row>
    <row r="40" spans="1:8" ht="26.25" customHeight="1" x14ac:dyDescent="0.25">
      <c r="A40" s="29">
        <v>29</v>
      </c>
      <c r="B40" s="22" t="s">
        <v>38</v>
      </c>
      <c r="C40" s="22">
        <v>3930249</v>
      </c>
      <c r="D40" s="22"/>
      <c r="E40" s="22">
        <v>12</v>
      </c>
      <c r="F40" s="22" t="s">
        <v>29</v>
      </c>
      <c r="G40" s="14"/>
      <c r="H40" s="9"/>
    </row>
    <row r="41" spans="1:8" ht="26.25" customHeight="1" x14ac:dyDescent="0.25">
      <c r="A41" s="29">
        <v>30</v>
      </c>
      <c r="B41" s="22" t="s">
        <v>67</v>
      </c>
      <c r="C41" s="22">
        <v>3864002</v>
      </c>
      <c r="D41" s="22"/>
      <c r="E41" s="22">
        <v>6</v>
      </c>
      <c r="F41" s="22" t="s">
        <v>68</v>
      </c>
      <c r="G41" s="14"/>
      <c r="H41" s="9"/>
    </row>
    <row r="42" spans="1:8" ht="26.25" customHeight="1" x14ac:dyDescent="0.25">
      <c r="A42" s="29">
        <v>31</v>
      </c>
      <c r="B42" s="22" t="s">
        <v>69</v>
      </c>
      <c r="C42" s="22" t="s">
        <v>32</v>
      </c>
      <c r="D42" s="22"/>
      <c r="E42" s="22">
        <v>1</v>
      </c>
      <c r="F42" s="22"/>
      <c r="G42" s="14"/>
      <c r="H42" s="9"/>
    </row>
    <row r="43" spans="1:8" ht="26.25" customHeight="1" x14ac:dyDescent="0.25">
      <c r="A43" s="29">
        <v>32</v>
      </c>
      <c r="B43" s="22" t="s">
        <v>70</v>
      </c>
      <c r="C43" s="22" t="s">
        <v>32</v>
      </c>
      <c r="D43" s="22"/>
      <c r="E43" s="22">
        <v>1</v>
      </c>
      <c r="F43" s="22" t="s">
        <v>71</v>
      </c>
      <c r="G43" s="14"/>
      <c r="H43" s="9"/>
    </row>
    <row r="44" spans="1:8" ht="26.25" customHeight="1" x14ac:dyDescent="0.25">
      <c r="A44" s="29">
        <v>33</v>
      </c>
      <c r="B44" s="22" t="s">
        <v>72</v>
      </c>
      <c r="C44" s="22">
        <v>3863179</v>
      </c>
      <c r="D44" s="22"/>
      <c r="E44" s="22">
        <v>1</v>
      </c>
      <c r="F44" s="22" t="s">
        <v>73</v>
      </c>
      <c r="G44" s="14"/>
      <c r="H44" s="9"/>
    </row>
    <row r="45" spans="1:8" ht="26.25" customHeight="1" x14ac:dyDescent="0.25">
      <c r="A45" s="29">
        <v>34</v>
      </c>
      <c r="B45" s="22" t="s">
        <v>74</v>
      </c>
      <c r="C45" s="22">
        <v>3863672</v>
      </c>
      <c r="D45" s="22"/>
      <c r="E45" s="22">
        <v>1</v>
      </c>
      <c r="F45" s="22" t="s">
        <v>75</v>
      </c>
      <c r="G45" s="14"/>
      <c r="H45" s="9"/>
    </row>
    <row r="46" spans="1:8" ht="26.25" customHeight="1" x14ac:dyDescent="0.25">
      <c r="A46" s="29">
        <v>35</v>
      </c>
      <c r="B46" s="22" t="s">
        <v>76</v>
      </c>
      <c r="C46" s="22">
        <v>3863306</v>
      </c>
      <c r="D46" s="22"/>
      <c r="E46" s="22">
        <v>1</v>
      </c>
      <c r="F46" s="22" t="s">
        <v>29</v>
      </c>
      <c r="G46" s="14"/>
      <c r="H46" s="9"/>
    </row>
    <row r="47" spans="1:8" ht="26.25" customHeight="1" x14ac:dyDescent="0.25">
      <c r="A47" s="29">
        <v>36</v>
      </c>
      <c r="B47" s="22" t="s">
        <v>77</v>
      </c>
      <c r="C47" s="22">
        <v>3931063</v>
      </c>
      <c r="D47" s="22"/>
      <c r="E47" s="22">
        <v>1</v>
      </c>
      <c r="F47" s="22"/>
      <c r="G47" s="14"/>
      <c r="H47" s="9"/>
    </row>
    <row r="48" spans="1:8" ht="26.25" customHeight="1" x14ac:dyDescent="0.25">
      <c r="A48" s="29">
        <v>37</v>
      </c>
      <c r="B48" s="22" t="s">
        <v>77</v>
      </c>
      <c r="C48" s="22">
        <v>3930942</v>
      </c>
      <c r="D48" s="22"/>
      <c r="E48" s="22">
        <v>1</v>
      </c>
      <c r="F48" s="22" t="s">
        <v>78</v>
      </c>
      <c r="G48" s="14"/>
      <c r="H48" s="9"/>
    </row>
    <row r="49" spans="1:8" ht="26.25" customHeight="1" x14ac:dyDescent="0.25">
      <c r="A49" s="29">
        <v>38</v>
      </c>
      <c r="B49" s="22" t="s">
        <v>72</v>
      </c>
      <c r="C49" s="22">
        <v>3863428</v>
      </c>
      <c r="D49" s="22"/>
      <c r="E49" s="22">
        <v>1</v>
      </c>
      <c r="F49" s="22" t="s">
        <v>79</v>
      </c>
      <c r="G49" s="14"/>
      <c r="H49" s="9"/>
    </row>
    <row r="50" spans="1:8" ht="26.25" customHeight="1" x14ac:dyDescent="0.25">
      <c r="A50" s="29">
        <v>39</v>
      </c>
      <c r="B50" s="22" t="s">
        <v>70</v>
      </c>
      <c r="C50" s="22">
        <v>3903035</v>
      </c>
      <c r="D50" s="22"/>
      <c r="E50" s="22">
        <v>1</v>
      </c>
      <c r="F50" s="22" t="s">
        <v>79</v>
      </c>
      <c r="G50" s="14"/>
      <c r="H50" s="9"/>
    </row>
    <row r="51" spans="1:8" ht="26.25" customHeight="1" x14ac:dyDescent="0.25">
      <c r="A51" s="30">
        <v>40</v>
      </c>
      <c r="B51" s="22" t="s">
        <v>70</v>
      </c>
      <c r="C51" s="22" t="s">
        <v>32</v>
      </c>
      <c r="D51" s="22"/>
      <c r="E51" s="22">
        <v>2</v>
      </c>
      <c r="F51" s="22" t="s">
        <v>80</v>
      </c>
      <c r="G51" s="14"/>
      <c r="H51" s="9"/>
    </row>
    <row r="52" spans="1:8" ht="26.25" customHeight="1" x14ac:dyDescent="0.25">
      <c r="A52" s="30">
        <v>41</v>
      </c>
      <c r="B52" s="22" t="s">
        <v>81</v>
      </c>
      <c r="C52" s="22">
        <v>3901221</v>
      </c>
      <c r="D52" s="22"/>
      <c r="E52" s="22">
        <v>1</v>
      </c>
      <c r="F52" s="22" t="s">
        <v>82</v>
      </c>
      <c r="G52" s="14"/>
      <c r="H52" s="9"/>
    </row>
    <row r="53" spans="1:8" ht="26.25" customHeight="1" x14ac:dyDescent="0.25">
      <c r="A53" s="30">
        <v>42</v>
      </c>
      <c r="B53" s="22" t="s">
        <v>83</v>
      </c>
      <c r="C53" s="22" t="s">
        <v>32</v>
      </c>
      <c r="D53" s="22"/>
      <c r="E53" s="22">
        <v>12</v>
      </c>
      <c r="F53" s="22" t="s">
        <v>82</v>
      </c>
      <c r="G53" s="14"/>
      <c r="H53" s="9"/>
    </row>
    <row r="54" spans="1:8" ht="26.25" customHeight="1" x14ac:dyDescent="0.25">
      <c r="A54" s="30">
        <v>43</v>
      </c>
      <c r="B54" s="22" t="s">
        <v>84</v>
      </c>
      <c r="C54" s="22">
        <v>3930543</v>
      </c>
      <c r="D54" s="22"/>
      <c r="E54" s="22">
        <v>6</v>
      </c>
      <c r="F54" s="22"/>
      <c r="G54" s="14"/>
      <c r="H54" s="9"/>
    </row>
    <row r="55" spans="1:8" ht="26.25" customHeight="1" x14ac:dyDescent="0.25">
      <c r="A55" s="30">
        <v>44</v>
      </c>
      <c r="B55" s="22" t="s">
        <v>85</v>
      </c>
      <c r="C55" s="22">
        <v>3968984</v>
      </c>
      <c r="D55" s="22"/>
      <c r="E55" s="22">
        <v>1</v>
      </c>
      <c r="F55" s="22" t="s">
        <v>29</v>
      </c>
      <c r="G55" s="14"/>
      <c r="H55" s="9"/>
    </row>
    <row r="56" spans="1:8" ht="26.25" customHeight="1" x14ac:dyDescent="0.25">
      <c r="A56" s="30">
        <v>45</v>
      </c>
      <c r="B56" s="22" t="s">
        <v>86</v>
      </c>
      <c r="C56" s="22" t="s">
        <v>32</v>
      </c>
      <c r="D56" s="22"/>
      <c r="E56" s="22">
        <v>1</v>
      </c>
      <c r="F56" s="22" t="s">
        <v>100</v>
      </c>
      <c r="G56" s="14"/>
      <c r="H56" s="9"/>
    </row>
    <row r="57" spans="1:8" ht="26.25" customHeight="1" x14ac:dyDescent="0.25">
      <c r="A57" s="30">
        <v>46</v>
      </c>
      <c r="B57" s="22" t="s">
        <v>87</v>
      </c>
      <c r="C57" s="22" t="s">
        <v>32</v>
      </c>
      <c r="D57" s="22"/>
      <c r="E57" s="22">
        <v>1</v>
      </c>
      <c r="F57" s="22" t="s">
        <v>100</v>
      </c>
      <c r="G57" s="14"/>
      <c r="H57" s="9"/>
    </row>
    <row r="58" spans="1:8" ht="26.25" customHeight="1" x14ac:dyDescent="0.25">
      <c r="A58" s="30">
        <v>47</v>
      </c>
      <c r="B58" s="22" t="s">
        <v>88</v>
      </c>
      <c r="C58" s="22" t="s">
        <v>32</v>
      </c>
      <c r="D58" s="22"/>
      <c r="E58" s="22">
        <v>1</v>
      </c>
      <c r="F58" s="22" t="s">
        <v>100</v>
      </c>
      <c r="G58" s="14"/>
      <c r="H58" s="9"/>
    </row>
    <row r="59" spans="1:8" ht="26.25" customHeight="1" x14ac:dyDescent="0.25">
      <c r="A59" s="30">
        <v>48</v>
      </c>
      <c r="B59" s="22" t="s">
        <v>89</v>
      </c>
      <c r="C59" s="22">
        <v>3934430</v>
      </c>
      <c r="D59" s="22"/>
      <c r="E59" s="22">
        <v>1</v>
      </c>
      <c r="F59" s="22"/>
      <c r="G59" s="14"/>
      <c r="H59" s="9"/>
    </row>
    <row r="60" spans="1:8" ht="26.25" customHeight="1" x14ac:dyDescent="0.25">
      <c r="A60" s="30">
        <v>49</v>
      </c>
      <c r="B60" s="22" t="s">
        <v>90</v>
      </c>
      <c r="C60" s="22">
        <v>3864178</v>
      </c>
      <c r="D60" s="22"/>
      <c r="E60" s="22">
        <v>1</v>
      </c>
      <c r="F60" s="22"/>
      <c r="G60" s="14"/>
      <c r="H60" s="9"/>
    </row>
    <row r="61" spans="1:8" ht="26.25" customHeight="1" x14ac:dyDescent="0.25">
      <c r="A61" s="30">
        <v>50</v>
      </c>
      <c r="B61" s="22" t="s">
        <v>91</v>
      </c>
      <c r="C61" s="22" t="s">
        <v>32</v>
      </c>
      <c r="D61" s="22"/>
      <c r="E61" s="22">
        <v>1</v>
      </c>
      <c r="F61" s="22" t="s">
        <v>100</v>
      </c>
      <c r="G61" s="14"/>
      <c r="H61" s="9"/>
    </row>
    <row r="62" spans="1:8" ht="26.25" customHeight="1" x14ac:dyDescent="0.25">
      <c r="A62" s="30">
        <v>51</v>
      </c>
      <c r="B62" s="22" t="s">
        <v>92</v>
      </c>
      <c r="C62" s="22" t="s">
        <v>32</v>
      </c>
      <c r="D62" s="22"/>
      <c r="E62" s="22">
        <v>4</v>
      </c>
      <c r="F62" s="22" t="s">
        <v>101</v>
      </c>
      <c r="G62" s="14"/>
      <c r="H62" s="9"/>
    </row>
    <row r="63" spans="1:8" ht="26.25" customHeight="1" x14ac:dyDescent="0.25">
      <c r="A63" s="30">
        <v>52</v>
      </c>
      <c r="B63" s="22" t="s">
        <v>93</v>
      </c>
      <c r="C63" s="22" t="s">
        <v>94</v>
      </c>
      <c r="D63" s="22"/>
      <c r="E63" s="22">
        <v>6</v>
      </c>
      <c r="F63" s="22" t="s">
        <v>95</v>
      </c>
      <c r="G63" s="14"/>
      <c r="H63" s="9"/>
    </row>
    <row r="64" spans="1:8" ht="26.25" customHeight="1" x14ac:dyDescent="0.25">
      <c r="A64" s="30">
        <v>53</v>
      </c>
      <c r="B64" s="22" t="s">
        <v>96</v>
      </c>
      <c r="C64" s="22">
        <v>9413614194</v>
      </c>
      <c r="D64" s="22"/>
      <c r="E64" s="22">
        <v>6</v>
      </c>
      <c r="F64" s="22">
        <v>2960</v>
      </c>
      <c r="G64" s="14"/>
      <c r="H64" s="9"/>
    </row>
    <row r="65" spans="1:8" ht="26.25" customHeight="1" x14ac:dyDescent="0.25">
      <c r="A65" s="30">
        <v>54</v>
      </c>
      <c r="B65" s="22" t="s">
        <v>97</v>
      </c>
      <c r="C65" s="22">
        <v>9413610351</v>
      </c>
      <c r="D65" s="22"/>
      <c r="E65" s="22">
        <v>6</v>
      </c>
      <c r="F65" s="22" t="s">
        <v>98</v>
      </c>
      <c r="G65" s="14"/>
      <c r="H65" s="9"/>
    </row>
    <row r="66" spans="1:8" ht="26.25" customHeight="1" x14ac:dyDescent="0.25">
      <c r="A66" s="30">
        <v>55</v>
      </c>
      <c r="B66" s="22" t="s">
        <v>99</v>
      </c>
      <c r="C66" s="22" t="s">
        <v>32</v>
      </c>
      <c r="D66" s="22"/>
      <c r="E66" s="22">
        <v>6</v>
      </c>
      <c r="F66" s="22" t="s">
        <v>100</v>
      </c>
      <c r="G66" s="14"/>
      <c r="H66" s="9"/>
    </row>
    <row r="67" spans="1:8" ht="26.25" customHeight="1" x14ac:dyDescent="0.25">
      <c r="A67" s="30">
        <v>56</v>
      </c>
      <c r="B67" s="22" t="s">
        <v>102</v>
      </c>
      <c r="C67" s="22" t="s">
        <v>32</v>
      </c>
      <c r="D67" s="22"/>
      <c r="E67" s="22">
        <v>6</v>
      </c>
      <c r="F67" s="22" t="s">
        <v>100</v>
      </c>
      <c r="G67" s="14"/>
      <c r="H67" s="9"/>
    </row>
    <row r="68" spans="1:8" ht="26.25" customHeight="1" x14ac:dyDescent="0.25">
      <c r="A68" s="30">
        <v>57</v>
      </c>
      <c r="B68" s="22" t="s">
        <v>103</v>
      </c>
      <c r="C68" s="22" t="s">
        <v>32</v>
      </c>
      <c r="D68" s="22"/>
      <c r="E68" s="22">
        <v>6</v>
      </c>
      <c r="F68" s="22" t="s">
        <v>100</v>
      </c>
      <c r="G68" s="14"/>
      <c r="H68" s="9"/>
    </row>
    <row r="69" spans="1:8" ht="26.25" customHeight="1" x14ac:dyDescent="0.25">
      <c r="A69" s="30">
        <v>58</v>
      </c>
      <c r="B69" s="22" t="s">
        <v>104</v>
      </c>
      <c r="C69" s="22" t="s">
        <v>32</v>
      </c>
      <c r="D69" s="22"/>
      <c r="E69" s="22">
        <v>3</v>
      </c>
      <c r="F69" s="22" t="s">
        <v>100</v>
      </c>
      <c r="G69" s="14"/>
      <c r="H69" s="9"/>
    </row>
    <row r="70" spans="1:8" ht="26.25" customHeight="1" x14ac:dyDescent="0.25">
      <c r="A70" s="30">
        <v>59</v>
      </c>
      <c r="B70" s="22" t="s">
        <v>105</v>
      </c>
      <c r="C70" s="22" t="s">
        <v>32</v>
      </c>
      <c r="D70" s="22"/>
      <c r="E70" s="22">
        <v>1</v>
      </c>
      <c r="F70" s="22" t="s">
        <v>100</v>
      </c>
      <c r="G70" s="14"/>
      <c r="H70" s="9"/>
    </row>
    <row r="71" spans="1:8" ht="26.25" customHeight="1" x14ac:dyDescent="0.25">
      <c r="A71" s="30">
        <v>60</v>
      </c>
      <c r="B71" s="22" t="s">
        <v>106</v>
      </c>
      <c r="C71" s="22">
        <v>1017430</v>
      </c>
      <c r="D71" s="22"/>
      <c r="E71" s="22">
        <v>1</v>
      </c>
      <c r="F71" s="22" t="s">
        <v>100</v>
      </c>
      <c r="G71" s="14"/>
      <c r="H71" s="9"/>
    </row>
    <row r="72" spans="1:8" ht="26.25" customHeight="1" x14ac:dyDescent="0.25">
      <c r="A72" s="30">
        <v>61</v>
      </c>
      <c r="B72" s="22" t="s">
        <v>107</v>
      </c>
      <c r="C72" s="22" t="s">
        <v>32</v>
      </c>
      <c r="D72" s="22"/>
      <c r="E72" s="22">
        <v>1</v>
      </c>
      <c r="F72" s="22" t="s">
        <v>100</v>
      </c>
      <c r="G72" s="14"/>
      <c r="H72" s="9"/>
    </row>
    <row r="73" spans="1:8" ht="26.25" customHeight="1" x14ac:dyDescent="0.25">
      <c r="A73" s="30">
        <v>62</v>
      </c>
      <c r="B73" s="22" t="s">
        <v>108</v>
      </c>
      <c r="C73" s="22" t="s">
        <v>32</v>
      </c>
      <c r="D73" s="22"/>
      <c r="E73" s="22">
        <v>1</v>
      </c>
      <c r="F73" s="22" t="s">
        <v>100</v>
      </c>
      <c r="G73" s="14"/>
      <c r="H73" s="9"/>
    </row>
    <row r="74" spans="1:8" ht="26.25" customHeight="1" x14ac:dyDescent="0.25">
      <c r="A74" s="30">
        <v>63</v>
      </c>
      <c r="B74" s="22" t="s">
        <v>109</v>
      </c>
      <c r="C74" s="22" t="s">
        <v>32</v>
      </c>
      <c r="D74" s="22"/>
      <c r="E74" s="22">
        <v>1</v>
      </c>
      <c r="F74" s="22" t="s">
        <v>100</v>
      </c>
      <c r="G74" s="14"/>
      <c r="H74" s="9"/>
    </row>
    <row r="75" spans="1:8" ht="26.25" customHeight="1" x14ac:dyDescent="0.25">
      <c r="A75" s="30">
        <v>64</v>
      </c>
      <c r="B75" s="22" t="s">
        <v>110</v>
      </c>
      <c r="C75" s="22" t="s">
        <v>32</v>
      </c>
      <c r="D75" s="22"/>
      <c r="E75" s="22">
        <v>1</v>
      </c>
      <c r="F75" s="22" t="s">
        <v>100</v>
      </c>
      <c r="G75" s="14"/>
      <c r="H75" s="9"/>
    </row>
    <row r="76" spans="1:8" ht="26.25" customHeight="1" x14ac:dyDescent="0.25">
      <c r="A76" s="30">
        <v>65</v>
      </c>
      <c r="B76" s="22" t="s">
        <v>111</v>
      </c>
      <c r="C76" s="22" t="s">
        <v>112</v>
      </c>
      <c r="D76" s="22"/>
      <c r="E76" s="22">
        <v>1</v>
      </c>
      <c r="F76" s="22" t="s">
        <v>100</v>
      </c>
      <c r="G76" s="14"/>
      <c r="H76" s="9"/>
    </row>
    <row r="77" spans="1:8" ht="26.25" customHeight="1" x14ac:dyDescent="0.25">
      <c r="A77" s="30">
        <v>66</v>
      </c>
      <c r="B77" s="22" t="s">
        <v>111</v>
      </c>
      <c r="C77" s="22" t="s">
        <v>113</v>
      </c>
      <c r="D77" s="22"/>
      <c r="E77" s="22">
        <v>1</v>
      </c>
      <c r="F77" s="22" t="s">
        <v>100</v>
      </c>
      <c r="G77" s="14"/>
      <c r="H77" s="9"/>
    </row>
    <row r="78" spans="1:8" ht="26.25" customHeight="1" x14ac:dyDescent="0.25">
      <c r="A78" s="30">
        <v>67</v>
      </c>
      <c r="B78" s="22" t="s">
        <v>114</v>
      </c>
      <c r="C78" s="22" t="s">
        <v>32</v>
      </c>
      <c r="D78" s="22"/>
      <c r="E78" s="22">
        <v>1</v>
      </c>
      <c r="F78" s="22" t="s">
        <v>100</v>
      </c>
      <c r="G78" s="14"/>
      <c r="H78" s="9"/>
    </row>
    <row r="79" spans="1:8" ht="26.25" customHeight="1" x14ac:dyDescent="0.25">
      <c r="A79" s="30">
        <v>68</v>
      </c>
      <c r="B79" s="22" t="s">
        <v>115</v>
      </c>
      <c r="C79" s="22" t="s">
        <v>116</v>
      </c>
      <c r="D79" s="22"/>
      <c r="E79" s="22">
        <v>1</v>
      </c>
      <c r="F79" s="22"/>
      <c r="G79" s="14"/>
      <c r="H79" s="9"/>
    </row>
    <row r="80" spans="1:8" ht="26.25" customHeight="1" x14ac:dyDescent="0.25">
      <c r="A80" s="30">
        <v>69</v>
      </c>
      <c r="B80" s="22" t="s">
        <v>117</v>
      </c>
      <c r="C80" s="22" t="s">
        <v>32</v>
      </c>
      <c r="D80" s="22"/>
      <c r="E80" s="22">
        <v>6</v>
      </c>
      <c r="F80" s="22" t="s">
        <v>100</v>
      </c>
      <c r="G80" s="14"/>
      <c r="H80" s="9"/>
    </row>
    <row r="81" spans="1:8" ht="26.25" customHeight="1" x14ac:dyDescent="0.25">
      <c r="A81" s="31">
        <v>70</v>
      </c>
      <c r="B81" s="32" t="s">
        <v>58</v>
      </c>
      <c r="C81" s="32">
        <v>3863955</v>
      </c>
      <c r="D81" s="32"/>
      <c r="E81" s="32">
        <v>1</v>
      </c>
      <c r="F81" s="32" t="s">
        <v>29</v>
      </c>
      <c r="G81" s="14"/>
      <c r="H81" s="9"/>
    </row>
    <row r="82" spans="1:8" ht="26.25" customHeight="1" x14ac:dyDescent="0.25">
      <c r="A82" s="31">
        <v>71</v>
      </c>
      <c r="B82" s="32" t="s">
        <v>61</v>
      </c>
      <c r="C82" s="32">
        <v>4063195</v>
      </c>
      <c r="D82" s="32"/>
      <c r="E82" s="32">
        <v>1</v>
      </c>
      <c r="F82" s="32" t="s">
        <v>29</v>
      </c>
      <c r="G82" s="14"/>
      <c r="H82" s="9"/>
    </row>
    <row r="83" spans="1:8" ht="26.25" customHeight="1" x14ac:dyDescent="0.25">
      <c r="A83" s="31">
        <v>72</v>
      </c>
      <c r="B83" s="32" t="s">
        <v>121</v>
      </c>
      <c r="C83" s="32" t="s">
        <v>32</v>
      </c>
      <c r="D83" s="32"/>
      <c r="E83" s="32">
        <v>1</v>
      </c>
      <c r="F83" s="32" t="s">
        <v>29</v>
      </c>
      <c r="G83" s="14"/>
      <c r="H83" s="9"/>
    </row>
    <row r="84" spans="1:8" ht="26.25" customHeight="1" x14ac:dyDescent="0.25">
      <c r="A84" s="31">
        <v>73</v>
      </c>
      <c r="B84" s="32" t="s">
        <v>124</v>
      </c>
      <c r="C84" s="32" t="s">
        <v>32</v>
      </c>
      <c r="D84" s="32"/>
      <c r="E84" s="32">
        <v>4</v>
      </c>
      <c r="F84" s="32" t="s">
        <v>122</v>
      </c>
      <c r="G84" s="14"/>
      <c r="H84" s="9"/>
    </row>
    <row r="85" spans="1:8" ht="26.25" customHeight="1" x14ac:dyDescent="0.25">
      <c r="A85" s="31">
        <v>74</v>
      </c>
      <c r="B85" s="32" t="s">
        <v>124</v>
      </c>
      <c r="C85" s="32" t="s">
        <v>32</v>
      </c>
      <c r="D85" s="32"/>
      <c r="E85" s="32">
        <v>7</v>
      </c>
      <c r="F85" s="32" t="s">
        <v>123</v>
      </c>
      <c r="G85" s="14"/>
      <c r="H85" s="9"/>
    </row>
    <row r="86" spans="1:8" ht="32.25" customHeight="1" x14ac:dyDescent="0.25">
      <c r="A86" s="87"/>
      <c r="B86" s="87"/>
      <c r="C86" s="87"/>
      <c r="D86" s="87"/>
      <c r="E86" s="87"/>
      <c r="F86" s="87"/>
    </row>
    <row r="87" spans="1:8" x14ac:dyDescent="0.25">
      <c r="C87" s="19" t="s">
        <v>28</v>
      </c>
    </row>
    <row r="89" spans="1:8" x14ac:dyDescent="0.25">
      <c r="B89" t="s">
        <v>28</v>
      </c>
    </row>
    <row r="91" spans="1:8" x14ac:dyDescent="0.25">
      <c r="B91" t="s">
        <v>28</v>
      </c>
    </row>
    <row r="95" spans="1:8" x14ac:dyDescent="0.25">
      <c r="B95" t="s">
        <v>28</v>
      </c>
    </row>
  </sheetData>
  <autoFilter ref="A11:H80"/>
  <mergeCells count="3">
    <mergeCell ref="E1:F1"/>
    <mergeCell ref="E2:F2"/>
    <mergeCell ref="A86:F8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B1" workbookViewId="0">
      <selection activeCell="C7" sqref="C7"/>
    </sheetView>
  </sheetViews>
  <sheetFormatPr defaultRowHeight="15" x14ac:dyDescent="0.25"/>
  <cols>
    <col min="1" max="1" width="5.28515625" style="5" customWidth="1"/>
    <col min="2" max="2" width="19.7109375" style="5" customWidth="1"/>
    <col min="3" max="3" width="22.28515625" style="5" customWidth="1"/>
    <col min="4" max="4" width="20.140625" style="5" customWidth="1"/>
    <col min="5" max="5" width="23.85546875" style="5" customWidth="1"/>
    <col min="6" max="6" width="22.5703125" style="5" customWidth="1"/>
    <col min="7" max="7" width="33.140625" style="5" customWidth="1"/>
    <col min="8" max="8" width="7.28515625" style="5" customWidth="1"/>
    <col min="9" max="9" width="18.7109375" style="5" customWidth="1"/>
    <col min="10" max="16384" width="9.140625" style="5"/>
  </cols>
  <sheetData>
    <row r="1" spans="1:9" x14ac:dyDescent="0.25">
      <c r="A1" s="89" t="s">
        <v>15</v>
      </c>
      <c r="B1" s="88" t="s">
        <v>16</v>
      </c>
      <c r="C1" s="88" t="s">
        <v>3</v>
      </c>
      <c r="D1" s="88" t="s">
        <v>17</v>
      </c>
      <c r="E1" s="88" t="s">
        <v>18</v>
      </c>
      <c r="F1" s="88" t="s">
        <v>19</v>
      </c>
      <c r="G1" s="88" t="s">
        <v>20</v>
      </c>
      <c r="H1" s="88" t="s">
        <v>21</v>
      </c>
      <c r="I1" s="88" t="s">
        <v>9</v>
      </c>
    </row>
    <row r="2" spans="1:9" x14ac:dyDescent="0.25">
      <c r="A2" s="89"/>
      <c r="B2" s="88"/>
      <c r="C2" s="88"/>
      <c r="D2" s="88"/>
      <c r="E2" s="88"/>
      <c r="F2" s="88"/>
      <c r="G2" s="88"/>
      <c r="H2" s="88"/>
      <c r="I2" s="88"/>
    </row>
    <row r="3" spans="1:9" s="17" customFormat="1" ht="30.75" customHeight="1" x14ac:dyDescent="0.25">
      <c r="A3" s="16">
        <v>1</v>
      </c>
      <c r="B3" s="18" t="s">
        <v>34</v>
      </c>
      <c r="C3" s="16" t="s">
        <v>22</v>
      </c>
      <c r="D3" s="16" t="s">
        <v>33</v>
      </c>
      <c r="E3" s="16" t="s">
        <v>118</v>
      </c>
      <c r="F3" s="16" t="s">
        <v>119</v>
      </c>
      <c r="G3" s="16" t="s">
        <v>120</v>
      </c>
      <c r="H3" s="16">
        <v>6</v>
      </c>
      <c r="I3" s="16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showGridLines="0" tabSelected="1" topLeftCell="A64" zoomScaleNormal="100" workbookViewId="0">
      <selection activeCell="A70" sqref="A70:XFD70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7.5703125" style="5" customWidth="1"/>
    <col min="5" max="5" width="9.140625" style="5" customWidth="1"/>
    <col min="6" max="6" width="19.7109375" style="5" hidden="1" customWidth="1"/>
    <col min="7" max="7" width="15.7109375" style="5" hidden="1" customWidth="1"/>
    <col min="8" max="8" width="17.85546875" style="55" customWidth="1"/>
    <col min="9" max="9" width="14.5703125" style="5" hidden="1" customWidth="1"/>
    <col min="10" max="11" width="18.28515625" style="48" customWidth="1"/>
    <col min="12" max="12" width="18.28515625" style="5" customWidth="1"/>
    <col min="13" max="13" width="27.42578125" style="5" bestFit="1" customWidth="1"/>
    <col min="14" max="14" width="41.5703125" customWidth="1"/>
    <col min="15" max="15" width="32.85546875" customWidth="1"/>
  </cols>
  <sheetData>
    <row r="1" spans="1:16" ht="17.25" customHeight="1" x14ac:dyDescent="0.25">
      <c r="A1" s="6" t="s">
        <v>3</v>
      </c>
      <c r="B1" s="1"/>
      <c r="C1" s="11" t="s">
        <v>22</v>
      </c>
      <c r="D1" s="2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6" ht="15.75" customHeight="1" x14ac:dyDescent="0.25">
      <c r="A2" s="6" t="s">
        <v>14</v>
      </c>
      <c r="B2" s="1"/>
      <c r="C2" s="11" t="s">
        <v>30</v>
      </c>
      <c r="D2" s="2"/>
      <c r="E2" s="85"/>
      <c r="F2" s="85"/>
      <c r="G2" s="85"/>
      <c r="H2" s="85"/>
      <c r="I2" s="85"/>
      <c r="J2" s="85"/>
      <c r="K2" s="85"/>
      <c r="L2" s="85"/>
      <c r="M2" s="85"/>
      <c r="N2" s="86"/>
    </row>
    <row r="3" spans="1:16" ht="15.75" customHeight="1" x14ac:dyDescent="0.25">
      <c r="A3" s="6" t="s">
        <v>4</v>
      </c>
      <c r="B3" s="33"/>
      <c r="C3" s="11" t="s">
        <v>31</v>
      </c>
      <c r="D3" s="2"/>
      <c r="E3" s="3"/>
      <c r="F3" s="3"/>
      <c r="G3" s="3"/>
      <c r="H3" s="49"/>
      <c r="I3" s="3"/>
      <c r="J3" s="43"/>
      <c r="K3" s="43"/>
      <c r="L3" s="3"/>
      <c r="M3" s="3"/>
    </row>
    <row r="4" spans="1:16" ht="15.75" customHeight="1" x14ac:dyDescent="0.25">
      <c r="A4" s="6" t="s">
        <v>5</v>
      </c>
      <c r="B4" s="33"/>
      <c r="C4" s="11" t="s">
        <v>29</v>
      </c>
      <c r="D4" s="2"/>
      <c r="E4" s="3"/>
      <c r="F4" s="3"/>
      <c r="G4" s="3"/>
      <c r="H4" s="49"/>
      <c r="I4" s="3"/>
      <c r="J4" s="43"/>
      <c r="K4" s="43"/>
      <c r="L4" s="3"/>
      <c r="M4" s="3"/>
    </row>
    <row r="5" spans="1:16" ht="15.75" x14ac:dyDescent="0.25">
      <c r="A5" s="6" t="s">
        <v>6</v>
      </c>
      <c r="B5" s="8"/>
      <c r="C5" s="8" t="s">
        <v>22</v>
      </c>
      <c r="D5" s="4"/>
      <c r="E5" s="3"/>
      <c r="F5" s="3"/>
      <c r="G5" s="3"/>
      <c r="H5" s="49"/>
      <c r="I5" s="3"/>
      <c r="J5" s="43"/>
      <c r="K5" s="43"/>
      <c r="L5" s="3"/>
      <c r="M5" s="3"/>
    </row>
    <row r="6" spans="1:16" ht="15.75" x14ac:dyDescent="0.25">
      <c r="A6" s="6" t="s">
        <v>10</v>
      </c>
      <c r="B6" s="8"/>
      <c r="C6" s="8" t="s">
        <v>33</v>
      </c>
      <c r="D6" s="4"/>
      <c r="E6" s="3"/>
      <c r="F6" s="3"/>
      <c r="G6" s="3"/>
      <c r="H6" s="49"/>
      <c r="I6" s="3"/>
      <c r="J6" s="43"/>
      <c r="K6" s="43"/>
      <c r="L6" s="3"/>
      <c r="M6" s="3"/>
    </row>
    <row r="7" spans="1:16" ht="15.75" x14ac:dyDescent="0.25">
      <c r="A7" s="6" t="s">
        <v>13</v>
      </c>
      <c r="B7" s="8"/>
      <c r="C7" s="8" t="s">
        <v>34</v>
      </c>
      <c r="D7" s="4"/>
      <c r="E7" s="3"/>
      <c r="F7" s="3"/>
      <c r="G7" s="3"/>
      <c r="H7" s="49"/>
      <c r="I7" s="3"/>
      <c r="J7" s="43"/>
      <c r="K7" s="43"/>
      <c r="L7" s="3"/>
      <c r="M7" s="3"/>
    </row>
    <row r="8" spans="1:16" ht="15.75" x14ac:dyDescent="0.25">
      <c r="A8" s="6" t="s">
        <v>11</v>
      </c>
      <c r="B8" s="8"/>
      <c r="C8" s="11" t="s">
        <v>35</v>
      </c>
      <c r="D8" s="4"/>
      <c r="E8" s="3"/>
      <c r="F8" s="3"/>
      <c r="G8" s="3"/>
      <c r="H8" s="3"/>
      <c r="J8" s="43"/>
      <c r="K8" s="43"/>
      <c r="L8" s="3"/>
      <c r="M8" s="3"/>
    </row>
    <row r="9" spans="1:16" ht="15.75" x14ac:dyDescent="0.25">
      <c r="A9" s="6" t="s">
        <v>12</v>
      </c>
      <c r="B9" s="8"/>
      <c r="C9" s="11" t="s">
        <v>32</v>
      </c>
      <c r="D9" s="4"/>
      <c r="E9" s="3"/>
      <c r="F9" s="3"/>
      <c r="G9" s="3"/>
      <c r="H9" s="49"/>
      <c r="I9" s="3"/>
      <c r="J9" s="43"/>
      <c r="K9" s="43"/>
      <c r="L9" s="3"/>
      <c r="M9" s="3"/>
    </row>
    <row r="10" spans="1:16" ht="15.75" x14ac:dyDescent="0.25">
      <c r="A10" s="1"/>
      <c r="B10" s="8"/>
      <c r="C10" s="8"/>
      <c r="D10" s="4"/>
      <c r="E10" s="4"/>
      <c r="F10" s="4"/>
      <c r="G10" s="4"/>
      <c r="H10" s="50"/>
      <c r="I10" s="4"/>
      <c r="J10" s="44"/>
      <c r="K10" s="44"/>
      <c r="L10" s="4"/>
      <c r="M10" s="4"/>
      <c r="O10" s="9"/>
      <c r="P10" s="9"/>
    </row>
    <row r="11" spans="1:16" ht="26.25" customHeight="1" x14ac:dyDescent="0.25">
      <c r="A11" s="34" t="s">
        <v>0</v>
      </c>
      <c r="B11" s="23" t="s">
        <v>8</v>
      </c>
      <c r="C11" s="34" t="s">
        <v>1</v>
      </c>
      <c r="D11" s="34" t="s">
        <v>7</v>
      </c>
      <c r="E11" s="34" t="s">
        <v>2</v>
      </c>
      <c r="F11" s="35" t="s">
        <v>138</v>
      </c>
      <c r="G11" s="35" t="s">
        <v>139</v>
      </c>
      <c r="H11" s="51"/>
      <c r="I11" s="35"/>
      <c r="J11" s="36" t="s">
        <v>125</v>
      </c>
      <c r="K11" s="36" t="s">
        <v>126</v>
      </c>
      <c r="L11" s="35" t="s">
        <v>127</v>
      </c>
      <c r="M11" s="35" t="s">
        <v>128</v>
      </c>
      <c r="N11" s="24" t="s">
        <v>9</v>
      </c>
      <c r="O11" s="10"/>
      <c r="P11" s="9"/>
    </row>
    <row r="12" spans="1:16" ht="26.25" customHeight="1" x14ac:dyDescent="0.25">
      <c r="A12" s="34">
        <v>1</v>
      </c>
      <c r="B12" s="84" t="s">
        <v>36</v>
      </c>
      <c r="C12" s="22">
        <v>3802376</v>
      </c>
      <c r="D12" s="22"/>
      <c r="E12" s="22">
        <v>1</v>
      </c>
      <c r="F12" s="22"/>
      <c r="G12" s="22"/>
      <c r="H12" s="52"/>
      <c r="I12" s="22">
        <v>108.98</v>
      </c>
      <c r="J12" s="90">
        <v>119.87800000000001</v>
      </c>
      <c r="K12" s="92">
        <f>J12*E12</f>
        <v>119.87800000000001</v>
      </c>
      <c r="L12" s="94" t="s">
        <v>144</v>
      </c>
      <c r="M12" s="94" t="s">
        <v>145</v>
      </c>
      <c r="N12" s="22"/>
      <c r="O12" s="14"/>
      <c r="P12" s="9"/>
    </row>
    <row r="13" spans="1:16" ht="26.25" customHeight="1" x14ac:dyDescent="0.25">
      <c r="A13" s="34">
        <v>2</v>
      </c>
      <c r="B13" s="84" t="s">
        <v>37</v>
      </c>
      <c r="C13" s="22">
        <v>4089649</v>
      </c>
      <c r="D13" s="22"/>
      <c r="E13" s="22">
        <v>1</v>
      </c>
      <c r="F13" s="22"/>
      <c r="G13" s="22"/>
      <c r="H13" s="52"/>
      <c r="I13" s="22"/>
      <c r="J13" s="91"/>
      <c r="K13" s="93"/>
      <c r="L13" s="95"/>
      <c r="M13" s="95"/>
      <c r="N13" s="22"/>
      <c r="O13" s="14"/>
      <c r="P13" s="9"/>
    </row>
    <row r="14" spans="1:16" ht="26.25" customHeight="1" x14ac:dyDescent="0.25">
      <c r="A14" s="34">
        <v>3</v>
      </c>
      <c r="B14" s="21" t="s">
        <v>38</v>
      </c>
      <c r="C14" s="22">
        <v>3918109</v>
      </c>
      <c r="D14" s="22"/>
      <c r="E14" s="22">
        <v>10</v>
      </c>
      <c r="F14" s="22"/>
      <c r="G14" s="22" t="e">
        <f>INDEX('[1]Balance (Stock Control)'!$AK:$AK,MATCH(C14,'[1]Balance (Stock Control)'!$F:$F,0))</f>
        <v>#N/A</v>
      </c>
      <c r="H14" s="52">
        <v>3500</v>
      </c>
      <c r="I14" s="58">
        <v>3850.0000000000005</v>
      </c>
      <c r="J14" s="45">
        <v>1.1000000000000001</v>
      </c>
      <c r="K14" s="45">
        <f t="shared" ref="K14:K77" si="0">J14*E14</f>
        <v>11</v>
      </c>
      <c r="L14" s="22" t="s">
        <v>141</v>
      </c>
      <c r="M14" s="22" t="s">
        <v>141</v>
      </c>
      <c r="N14" s="22" t="s">
        <v>39</v>
      </c>
      <c r="O14" s="14"/>
      <c r="P14" s="9"/>
    </row>
    <row r="15" spans="1:16" ht="26.25" customHeight="1" x14ac:dyDescent="0.25">
      <c r="A15" s="34">
        <v>4</v>
      </c>
      <c r="B15" s="22" t="s">
        <v>40</v>
      </c>
      <c r="C15" s="25">
        <v>4038475</v>
      </c>
      <c r="D15" s="27"/>
      <c r="E15" s="22">
        <v>1</v>
      </c>
      <c r="F15" s="22"/>
      <c r="G15" s="22"/>
      <c r="H15" s="52"/>
      <c r="I15" s="22">
        <v>130.75268817204301</v>
      </c>
      <c r="J15" s="45">
        <v>143.82795698924733</v>
      </c>
      <c r="K15" s="45">
        <f t="shared" si="0"/>
        <v>143.82795698924733</v>
      </c>
      <c r="L15" s="22" t="s">
        <v>147</v>
      </c>
      <c r="M15" s="22" t="s">
        <v>145</v>
      </c>
      <c r="N15" s="22"/>
      <c r="O15" s="14"/>
      <c r="P15" s="9"/>
    </row>
    <row r="16" spans="1:16" ht="32.25" customHeight="1" x14ac:dyDescent="0.25">
      <c r="A16" s="34">
        <v>5</v>
      </c>
      <c r="B16" s="22" t="s">
        <v>41</v>
      </c>
      <c r="C16" s="22">
        <v>3978820</v>
      </c>
      <c r="D16" s="22"/>
      <c r="E16" s="22">
        <v>7</v>
      </c>
      <c r="F16" s="22">
        <f>INDEX('[2]Balance (Stock Control)'!$AI:$AI,MATCH(C16,'[2]Balance (Stock Control)'!$E:$E,0))</f>
        <v>7</v>
      </c>
      <c r="G16" s="22" t="e">
        <f>INDEX('[1]Balance (Stock Control)'!$AK:$AK,MATCH(C16,'[1]Balance (Stock Control)'!$F:$F,0))</f>
        <v>#N/A</v>
      </c>
      <c r="H16" s="52"/>
      <c r="I16" s="22"/>
      <c r="J16" s="45">
        <v>18.590000000000003</v>
      </c>
      <c r="K16" s="45">
        <f t="shared" si="0"/>
        <v>130.13000000000002</v>
      </c>
      <c r="L16" s="22" t="s">
        <v>131</v>
      </c>
      <c r="M16" s="22" t="s">
        <v>130</v>
      </c>
      <c r="N16" s="22" t="s">
        <v>42</v>
      </c>
      <c r="O16" s="14"/>
      <c r="P16" s="9"/>
    </row>
    <row r="17" spans="1:16" ht="26.25" customHeight="1" x14ac:dyDescent="0.25">
      <c r="A17" s="34">
        <v>6</v>
      </c>
      <c r="B17" s="57" t="s">
        <v>41</v>
      </c>
      <c r="C17" s="22">
        <v>3978818</v>
      </c>
      <c r="D17" s="22"/>
      <c r="E17" s="22">
        <v>6</v>
      </c>
      <c r="F17" s="22"/>
      <c r="G17" s="22"/>
      <c r="H17" s="52"/>
      <c r="I17" s="22">
        <v>24.58</v>
      </c>
      <c r="J17" s="90">
        <v>27.038</v>
      </c>
      <c r="K17" s="92">
        <f t="shared" si="0"/>
        <v>162.22800000000001</v>
      </c>
      <c r="L17" s="94" t="s">
        <v>146</v>
      </c>
      <c r="M17" s="94" t="s">
        <v>145</v>
      </c>
      <c r="N17" s="22" t="s">
        <v>42</v>
      </c>
      <c r="O17" s="14"/>
      <c r="P17" s="9"/>
    </row>
    <row r="18" spans="1:16" ht="26.25" customHeight="1" x14ac:dyDescent="0.25">
      <c r="A18" s="34">
        <v>7</v>
      </c>
      <c r="B18" s="57" t="s">
        <v>43</v>
      </c>
      <c r="C18" s="22">
        <v>3978822</v>
      </c>
      <c r="D18" s="22"/>
      <c r="E18" s="22">
        <v>1</v>
      </c>
      <c r="F18" s="22"/>
      <c r="G18" s="22"/>
      <c r="H18" s="52"/>
      <c r="I18" s="22"/>
      <c r="J18" s="91"/>
      <c r="K18" s="93"/>
      <c r="L18" s="95"/>
      <c r="M18" s="95"/>
      <c r="N18" s="22" t="s">
        <v>42</v>
      </c>
      <c r="O18" s="14"/>
      <c r="P18" s="9"/>
    </row>
    <row r="19" spans="1:16" ht="26.25" customHeight="1" x14ac:dyDescent="0.25">
      <c r="A19" s="34">
        <v>8</v>
      </c>
      <c r="B19" s="22" t="s">
        <v>44</v>
      </c>
      <c r="C19" s="22">
        <v>3957797</v>
      </c>
      <c r="D19" s="22"/>
      <c r="E19" s="22">
        <v>6</v>
      </c>
      <c r="F19" s="22"/>
      <c r="G19" s="22"/>
      <c r="H19" s="52"/>
      <c r="I19" s="22">
        <v>32.9</v>
      </c>
      <c r="J19" s="45">
        <v>36.190000000000005</v>
      </c>
      <c r="K19" s="45">
        <f t="shared" si="0"/>
        <v>217.14000000000004</v>
      </c>
      <c r="L19" s="22" t="s">
        <v>146</v>
      </c>
      <c r="M19" s="22" t="s">
        <v>145</v>
      </c>
      <c r="N19" s="22" t="s">
        <v>45</v>
      </c>
      <c r="O19" s="14"/>
      <c r="P19" s="9"/>
    </row>
    <row r="20" spans="1:16" ht="26.25" customHeight="1" x14ac:dyDescent="0.25">
      <c r="A20" s="34">
        <v>9</v>
      </c>
      <c r="B20" s="22" t="s">
        <v>46</v>
      </c>
      <c r="C20" s="22">
        <v>4891177</v>
      </c>
      <c r="D20" s="22"/>
      <c r="E20" s="22">
        <v>3</v>
      </c>
      <c r="F20" s="22"/>
      <c r="G20" s="22"/>
      <c r="H20" s="52"/>
      <c r="I20" s="22">
        <v>46.666666666666664</v>
      </c>
      <c r="J20" s="45">
        <v>51.333333333333336</v>
      </c>
      <c r="K20" s="45">
        <f t="shared" si="0"/>
        <v>154</v>
      </c>
      <c r="L20" s="22" t="s">
        <v>148</v>
      </c>
      <c r="M20" s="22" t="s">
        <v>149</v>
      </c>
      <c r="N20" s="22" t="s">
        <v>29</v>
      </c>
      <c r="O20" s="14"/>
      <c r="P20" s="9"/>
    </row>
    <row r="21" spans="1:16" ht="26.25" customHeight="1" x14ac:dyDescent="0.25">
      <c r="A21" s="34">
        <v>10</v>
      </c>
      <c r="B21" s="22" t="s">
        <v>47</v>
      </c>
      <c r="C21" s="22">
        <v>3929037</v>
      </c>
      <c r="D21" s="22"/>
      <c r="E21" s="22">
        <v>1</v>
      </c>
      <c r="F21" s="22"/>
      <c r="G21" s="22" t="e">
        <f>INDEX('[1]Balance (Stock Control)'!$AK:$AK,MATCH(C21,'[1]Balance (Stock Control)'!$F:$F,0))</f>
        <v>#N/A</v>
      </c>
      <c r="H21" s="52">
        <v>1650000</v>
      </c>
      <c r="I21" s="58">
        <v>1815000.0000000002</v>
      </c>
      <c r="J21" s="45">
        <v>518.57142857142867</v>
      </c>
      <c r="K21" s="45">
        <f t="shared" si="0"/>
        <v>518.57142857142867</v>
      </c>
      <c r="L21" s="22" t="s">
        <v>141</v>
      </c>
      <c r="M21" s="22" t="s">
        <v>141</v>
      </c>
      <c r="N21" s="22" t="s">
        <v>48</v>
      </c>
      <c r="O21" s="14"/>
      <c r="P21" s="9"/>
    </row>
    <row r="22" spans="1:16" ht="26.25" customHeight="1" x14ac:dyDescent="0.25">
      <c r="A22" s="34">
        <v>11</v>
      </c>
      <c r="B22" s="22" t="s">
        <v>49</v>
      </c>
      <c r="C22" s="22">
        <v>3284377</v>
      </c>
      <c r="D22" s="22"/>
      <c r="E22" s="22">
        <v>4</v>
      </c>
      <c r="F22" s="22"/>
      <c r="G22" s="22" t="e">
        <f>INDEX('[1]Balance (Stock Control)'!$AK:$AK,MATCH(C22,'[1]Balance (Stock Control)'!$F:$F,0))</f>
        <v>#N/A</v>
      </c>
      <c r="H22" s="52">
        <v>25000</v>
      </c>
      <c r="I22" s="58">
        <v>27500.000000000004</v>
      </c>
      <c r="J22" s="45">
        <v>7.8571428571428585</v>
      </c>
      <c r="K22" s="45">
        <f t="shared" si="0"/>
        <v>31.428571428571434</v>
      </c>
      <c r="L22" s="22" t="s">
        <v>141</v>
      </c>
      <c r="M22" s="22" t="s">
        <v>141</v>
      </c>
      <c r="N22" s="22" t="s">
        <v>29</v>
      </c>
      <c r="O22" s="14"/>
      <c r="P22" s="9"/>
    </row>
    <row r="23" spans="1:16" ht="26.25" customHeight="1" x14ac:dyDescent="0.25">
      <c r="A23" s="34">
        <v>12</v>
      </c>
      <c r="B23" s="22" t="s">
        <v>50</v>
      </c>
      <c r="C23" s="22">
        <v>4891178</v>
      </c>
      <c r="D23" s="22"/>
      <c r="E23" s="22">
        <v>3</v>
      </c>
      <c r="F23" s="42">
        <f>INDEX('[2]Balance (Stock Control)'!$AI:$AI,MATCH(C23,'[2]Balance (Stock Control)'!$E:$E,0))</f>
        <v>1</v>
      </c>
      <c r="G23" s="22" t="e">
        <f>INDEX('[1]Balance (Stock Control)'!$AK:$AK,MATCH(C23,'[1]Balance (Stock Control)'!$F:$F,0))</f>
        <v>#N/A</v>
      </c>
      <c r="H23" s="52"/>
      <c r="I23" s="22">
        <v>1.75</v>
      </c>
      <c r="J23" s="45">
        <v>1.8</v>
      </c>
      <c r="K23" s="45">
        <f t="shared" si="0"/>
        <v>5.4</v>
      </c>
      <c r="L23" s="22" t="s">
        <v>131</v>
      </c>
      <c r="M23" s="22" t="s">
        <v>132</v>
      </c>
      <c r="N23" s="22" t="s">
        <v>51</v>
      </c>
      <c r="O23" s="14"/>
      <c r="P23" s="9"/>
    </row>
    <row r="24" spans="1:16" ht="26.25" customHeight="1" x14ac:dyDescent="0.25">
      <c r="A24" s="34">
        <v>13</v>
      </c>
      <c r="B24" s="22" t="s">
        <v>52</v>
      </c>
      <c r="C24" s="22">
        <v>3939859</v>
      </c>
      <c r="D24" s="22"/>
      <c r="E24" s="22">
        <v>6</v>
      </c>
      <c r="F24" s="22"/>
      <c r="G24" s="22"/>
      <c r="H24" s="52"/>
      <c r="I24" s="22">
        <v>1.52</v>
      </c>
      <c r="J24" s="45">
        <v>1.6720000000000002</v>
      </c>
      <c r="K24" s="45">
        <f t="shared" si="0"/>
        <v>10.032</v>
      </c>
      <c r="L24" s="22" t="s">
        <v>144</v>
      </c>
      <c r="M24" s="22" t="s">
        <v>145</v>
      </c>
      <c r="N24" s="22" t="s">
        <v>42</v>
      </c>
      <c r="O24" s="14"/>
      <c r="P24" s="9"/>
    </row>
    <row r="25" spans="1:16" ht="26.25" customHeight="1" x14ac:dyDescent="0.25">
      <c r="A25" s="34">
        <v>14</v>
      </c>
      <c r="B25" s="22" t="s">
        <v>52</v>
      </c>
      <c r="C25" s="22">
        <v>4893693</v>
      </c>
      <c r="D25" s="22"/>
      <c r="E25" s="22">
        <v>6</v>
      </c>
      <c r="F25" s="22"/>
      <c r="G25" s="22"/>
      <c r="H25" s="52"/>
      <c r="I25" s="22">
        <v>2.5</v>
      </c>
      <c r="J25" s="45">
        <v>2.75</v>
      </c>
      <c r="K25" s="45">
        <f t="shared" si="0"/>
        <v>16.5</v>
      </c>
      <c r="L25" s="22" t="s">
        <v>148</v>
      </c>
      <c r="M25" s="22" t="s">
        <v>145</v>
      </c>
      <c r="N25" s="22" t="s">
        <v>42</v>
      </c>
      <c r="O25" s="14"/>
      <c r="P25" s="9"/>
    </row>
    <row r="26" spans="1:16" ht="26.25" customHeight="1" x14ac:dyDescent="0.25">
      <c r="A26" s="34">
        <v>15</v>
      </c>
      <c r="B26" s="22" t="s">
        <v>38</v>
      </c>
      <c r="C26" s="22">
        <v>4891179</v>
      </c>
      <c r="D26" s="22"/>
      <c r="E26" s="22">
        <v>6</v>
      </c>
      <c r="F26" s="22"/>
      <c r="G26" s="22" t="e">
        <f>INDEX('[1]Balance (Stock Control)'!$AK:$AK,MATCH(C26,'[1]Balance (Stock Control)'!$F:$F,0))</f>
        <v>#N/A</v>
      </c>
      <c r="H26" s="52">
        <v>10000</v>
      </c>
      <c r="I26" s="58">
        <v>11000</v>
      </c>
      <c r="J26" s="45">
        <v>3.1428571428571428</v>
      </c>
      <c r="K26" s="45">
        <f t="shared" si="0"/>
        <v>18.857142857142858</v>
      </c>
      <c r="L26" s="22" t="s">
        <v>141</v>
      </c>
      <c r="M26" s="22" t="s">
        <v>141</v>
      </c>
      <c r="N26" s="22" t="s">
        <v>53</v>
      </c>
      <c r="O26" s="14"/>
      <c r="P26" s="9"/>
    </row>
    <row r="27" spans="1:16" ht="26.25" customHeight="1" x14ac:dyDescent="0.25">
      <c r="A27" s="34">
        <v>16</v>
      </c>
      <c r="B27" s="22" t="s">
        <v>54</v>
      </c>
      <c r="C27" s="22">
        <v>3920867</v>
      </c>
      <c r="D27" s="22"/>
      <c r="E27" s="22">
        <v>6</v>
      </c>
      <c r="F27" s="22"/>
      <c r="G27" s="22"/>
      <c r="H27" s="52"/>
      <c r="I27" s="22">
        <v>3.82</v>
      </c>
      <c r="J27" s="45">
        <v>4.202</v>
      </c>
      <c r="K27" s="45">
        <f t="shared" si="0"/>
        <v>25.212</v>
      </c>
      <c r="L27" s="22" t="s">
        <v>148</v>
      </c>
      <c r="M27" s="22" t="s">
        <v>145</v>
      </c>
      <c r="N27" s="22"/>
      <c r="O27" s="14"/>
      <c r="P27" s="9"/>
    </row>
    <row r="28" spans="1:16" ht="26.25" customHeight="1" x14ac:dyDescent="0.25">
      <c r="A28" s="34">
        <v>17</v>
      </c>
      <c r="B28" s="22" t="s">
        <v>55</v>
      </c>
      <c r="C28" s="22">
        <v>4994143</v>
      </c>
      <c r="D28" s="22"/>
      <c r="E28" s="22">
        <v>6</v>
      </c>
      <c r="F28" s="22">
        <f>INDEX('[2]Balance (Stock Control)'!$AI:$AI,MATCH(C28,'[2]Balance (Stock Control)'!$E:$E,0))</f>
        <v>0</v>
      </c>
      <c r="G28" s="22" t="e">
        <f>INDEX('[1]Balance (Stock Control)'!$AK:$AK,MATCH(C28,'[1]Balance (Stock Control)'!$F:$F,0))</f>
        <v>#N/A</v>
      </c>
      <c r="H28" s="52"/>
      <c r="I28" s="22"/>
      <c r="J28" s="45">
        <v>3.289000000000001</v>
      </c>
      <c r="K28" s="45">
        <f t="shared" si="0"/>
        <v>19.734000000000005</v>
      </c>
      <c r="L28" s="22" t="s">
        <v>131</v>
      </c>
      <c r="M28" s="22" t="s">
        <v>133</v>
      </c>
      <c r="N28" s="22"/>
      <c r="O28" s="14"/>
      <c r="P28" s="9"/>
    </row>
    <row r="29" spans="1:16" ht="26.25" customHeight="1" x14ac:dyDescent="0.25">
      <c r="A29" s="34">
        <v>18</v>
      </c>
      <c r="B29" s="22" t="s">
        <v>56</v>
      </c>
      <c r="C29" s="22">
        <v>4933532</v>
      </c>
      <c r="D29" s="22"/>
      <c r="E29" s="22">
        <v>1</v>
      </c>
      <c r="F29" s="22"/>
      <c r="G29" s="22" t="e">
        <f>INDEX('[1]Balance (Stock Control)'!$AK:$AK,MATCH(C29,'[1]Balance (Stock Control)'!$F:$F,0))</f>
        <v>#N/A</v>
      </c>
      <c r="H29" s="52">
        <v>8500</v>
      </c>
      <c r="I29" s="58">
        <v>9350</v>
      </c>
      <c r="J29" s="45">
        <v>2.6714285714285713</v>
      </c>
      <c r="K29" s="45">
        <f t="shared" si="0"/>
        <v>2.6714285714285713</v>
      </c>
      <c r="L29" s="22" t="s">
        <v>141</v>
      </c>
      <c r="M29" s="22" t="s">
        <v>141</v>
      </c>
      <c r="N29" s="22"/>
      <c r="O29" s="14"/>
      <c r="P29" s="9"/>
    </row>
    <row r="30" spans="1:16" ht="26.25" customHeight="1" x14ac:dyDescent="0.25">
      <c r="A30" s="34">
        <v>19</v>
      </c>
      <c r="B30" s="22" t="s">
        <v>57</v>
      </c>
      <c r="C30" s="22">
        <v>4939587</v>
      </c>
      <c r="D30" s="22"/>
      <c r="E30" s="22">
        <v>1</v>
      </c>
      <c r="F30" s="22"/>
      <c r="G30" s="22" t="e">
        <f>INDEX('[1]Balance (Stock Control)'!$AK:$AK,MATCH(C30,'[1]Balance (Stock Control)'!$F:$F,0))</f>
        <v>#N/A</v>
      </c>
      <c r="H30" s="52">
        <v>160000</v>
      </c>
      <c r="I30" s="58">
        <v>176000</v>
      </c>
      <c r="J30" s="45">
        <v>50.285714285714285</v>
      </c>
      <c r="K30" s="45">
        <f t="shared" si="0"/>
        <v>50.285714285714285</v>
      </c>
      <c r="L30" s="22" t="s">
        <v>141</v>
      </c>
      <c r="M30" s="22" t="s">
        <v>141</v>
      </c>
      <c r="N30" s="22"/>
      <c r="O30" s="14"/>
      <c r="P30" s="9"/>
    </row>
    <row r="31" spans="1:16" ht="26.25" customHeight="1" x14ac:dyDescent="0.25">
      <c r="A31" s="34">
        <v>20</v>
      </c>
      <c r="B31" s="22" t="s">
        <v>58</v>
      </c>
      <c r="C31" s="22">
        <v>3930565</v>
      </c>
      <c r="D31" s="22"/>
      <c r="E31" s="22">
        <v>1</v>
      </c>
      <c r="F31" s="22"/>
      <c r="G31" s="22" t="e">
        <f>INDEX('[1]Balance (Stock Control)'!$AK:$AK,MATCH(C31,'[1]Balance (Stock Control)'!$F:$F,0))</f>
        <v>#N/A</v>
      </c>
      <c r="H31" s="52">
        <v>10000</v>
      </c>
      <c r="I31" s="58">
        <v>11000</v>
      </c>
      <c r="J31" s="45">
        <v>3.1428571428571428</v>
      </c>
      <c r="K31" s="45">
        <f t="shared" si="0"/>
        <v>3.1428571428571428</v>
      </c>
      <c r="L31" s="22" t="s">
        <v>141</v>
      </c>
      <c r="M31" s="22" t="s">
        <v>141</v>
      </c>
      <c r="N31" s="22" t="s">
        <v>29</v>
      </c>
      <c r="O31" s="14"/>
      <c r="P31" s="9"/>
    </row>
    <row r="32" spans="1:16" ht="26.25" customHeight="1" x14ac:dyDescent="0.25">
      <c r="A32" s="34">
        <v>21</v>
      </c>
      <c r="B32" s="22" t="s">
        <v>59</v>
      </c>
      <c r="C32" s="22">
        <v>3285410</v>
      </c>
      <c r="D32" s="22"/>
      <c r="E32" s="22">
        <v>1</v>
      </c>
      <c r="F32" s="22"/>
      <c r="G32" s="22"/>
      <c r="H32" s="52"/>
      <c r="I32" s="22">
        <v>27.42</v>
      </c>
      <c r="J32" s="45">
        <v>30.162000000000003</v>
      </c>
      <c r="K32" s="45">
        <f t="shared" si="0"/>
        <v>30.162000000000003</v>
      </c>
      <c r="L32" s="22" t="s">
        <v>150</v>
      </c>
      <c r="M32" s="22" t="s">
        <v>145</v>
      </c>
      <c r="N32" s="22"/>
      <c r="O32" s="14"/>
      <c r="P32" s="9"/>
    </row>
    <row r="33" spans="1:16" ht="26.25" customHeight="1" x14ac:dyDescent="0.25">
      <c r="A33" s="34">
        <v>22</v>
      </c>
      <c r="B33" s="22" t="s">
        <v>60</v>
      </c>
      <c r="C33" s="22">
        <v>3903924</v>
      </c>
      <c r="D33" s="22"/>
      <c r="E33" s="22">
        <v>1</v>
      </c>
      <c r="F33" s="22"/>
      <c r="G33" s="22" t="e">
        <f>INDEX('[1]Balance (Stock Control)'!$AK:$AK,MATCH(C33,'[1]Balance (Stock Control)'!$F:$F,0))</f>
        <v>#N/A</v>
      </c>
      <c r="H33" s="52">
        <v>68000</v>
      </c>
      <c r="I33" s="58">
        <v>74800</v>
      </c>
      <c r="J33" s="45">
        <v>21.37142857142857</v>
      </c>
      <c r="K33" s="45">
        <f t="shared" si="0"/>
        <v>21.37142857142857</v>
      </c>
      <c r="L33" s="22" t="s">
        <v>141</v>
      </c>
      <c r="M33" s="22" t="s">
        <v>141</v>
      </c>
      <c r="N33" s="22"/>
      <c r="O33" s="14"/>
      <c r="P33" s="9"/>
    </row>
    <row r="34" spans="1:16" ht="26.25" customHeight="1" x14ac:dyDescent="0.25">
      <c r="A34" s="34">
        <v>23</v>
      </c>
      <c r="B34" s="22" t="s">
        <v>61</v>
      </c>
      <c r="C34" s="22">
        <v>3913994</v>
      </c>
      <c r="D34" s="22"/>
      <c r="E34" s="22">
        <v>1</v>
      </c>
      <c r="F34" s="22"/>
      <c r="G34" s="22" t="e">
        <f>INDEX('[1]Balance (Stock Control)'!$AK:$AK,MATCH(C34,'[1]Balance (Stock Control)'!$F:$F,0))</f>
        <v>#N/A</v>
      </c>
      <c r="H34" s="52">
        <v>500</v>
      </c>
      <c r="I34" s="58">
        <v>550</v>
      </c>
      <c r="J34" s="45">
        <v>0.15714285714285714</v>
      </c>
      <c r="K34" s="45">
        <f t="shared" si="0"/>
        <v>0.15714285714285714</v>
      </c>
      <c r="L34" s="22" t="s">
        <v>141</v>
      </c>
      <c r="M34" s="22" t="s">
        <v>141</v>
      </c>
      <c r="N34" s="22"/>
      <c r="O34" s="14"/>
      <c r="P34" s="9"/>
    </row>
    <row r="35" spans="1:16" ht="26.25" customHeight="1" x14ac:dyDescent="0.25">
      <c r="A35" s="34">
        <v>24</v>
      </c>
      <c r="B35" s="22" t="s">
        <v>62</v>
      </c>
      <c r="C35" s="22">
        <v>3915772</v>
      </c>
      <c r="D35" s="22"/>
      <c r="E35" s="22">
        <v>1</v>
      </c>
      <c r="F35" s="22"/>
      <c r="G35" s="22" t="e">
        <f>INDEX('[1]Balance (Stock Control)'!$AK:$AK,MATCH(C35,'[1]Balance (Stock Control)'!$F:$F,0))</f>
        <v>#N/A</v>
      </c>
      <c r="H35" s="52">
        <v>15000</v>
      </c>
      <c r="I35" s="58">
        <v>16500</v>
      </c>
      <c r="J35" s="45">
        <v>4.7142857142857144</v>
      </c>
      <c r="K35" s="45">
        <f t="shared" si="0"/>
        <v>4.7142857142857144</v>
      </c>
      <c r="L35" s="22" t="s">
        <v>141</v>
      </c>
      <c r="M35" s="22" t="s">
        <v>141</v>
      </c>
      <c r="N35" s="22"/>
      <c r="O35" s="14"/>
      <c r="P35" s="9"/>
    </row>
    <row r="36" spans="1:16" ht="26.25" customHeight="1" x14ac:dyDescent="0.25">
      <c r="A36" s="34">
        <v>25</v>
      </c>
      <c r="B36" s="22" t="s">
        <v>63</v>
      </c>
      <c r="C36" s="22">
        <v>3290062</v>
      </c>
      <c r="D36" s="22"/>
      <c r="E36" s="22">
        <v>1</v>
      </c>
      <c r="F36" s="22"/>
      <c r="G36" s="22" t="e">
        <f>INDEX('[1]Balance (Stock Control)'!$AK:$AK,MATCH(C36,'[1]Balance (Stock Control)'!$F:$F,0))</f>
        <v>#N/A</v>
      </c>
      <c r="H36" s="52">
        <v>45000</v>
      </c>
      <c r="I36" s="58">
        <v>49500.000000000007</v>
      </c>
      <c r="J36" s="45">
        <v>14.142857142857144</v>
      </c>
      <c r="K36" s="45">
        <f t="shared" si="0"/>
        <v>14.142857142857144</v>
      </c>
      <c r="L36" s="22" t="s">
        <v>141</v>
      </c>
      <c r="M36" s="22" t="s">
        <v>141</v>
      </c>
      <c r="N36" s="22"/>
      <c r="O36" s="14"/>
      <c r="P36" s="9"/>
    </row>
    <row r="37" spans="1:16" ht="26.25" customHeight="1" x14ac:dyDescent="0.25">
      <c r="A37" s="34">
        <v>26</v>
      </c>
      <c r="B37" s="22" t="s">
        <v>64</v>
      </c>
      <c r="C37" s="22">
        <v>3937553</v>
      </c>
      <c r="D37" s="22"/>
      <c r="E37" s="22">
        <v>1</v>
      </c>
      <c r="F37" s="22">
        <f>INDEX('[2]Balance (Stock Control)'!$AI:$AI,MATCH(C37,'[2]Balance (Stock Control)'!$E:$E,0))</f>
        <v>2</v>
      </c>
      <c r="G37" s="22" t="e">
        <f>INDEX('[1]Balance (Stock Control)'!$AK:$AK,MATCH(C37,'[1]Balance (Stock Control)'!$F:$F,0))</f>
        <v>#N/A</v>
      </c>
      <c r="H37" s="52"/>
      <c r="I37" s="22"/>
      <c r="J37" s="45">
        <v>14.014000000000003</v>
      </c>
      <c r="K37" s="45">
        <f t="shared" si="0"/>
        <v>14.014000000000003</v>
      </c>
      <c r="L37" s="22" t="s">
        <v>131</v>
      </c>
      <c r="M37" s="22" t="s">
        <v>130</v>
      </c>
      <c r="N37" s="22"/>
      <c r="O37" s="14"/>
      <c r="P37" s="9"/>
    </row>
    <row r="38" spans="1:16" ht="26.25" customHeight="1" x14ac:dyDescent="0.25">
      <c r="A38" s="34">
        <v>27</v>
      </c>
      <c r="B38" s="22" t="s">
        <v>65</v>
      </c>
      <c r="C38" s="22">
        <v>4936879</v>
      </c>
      <c r="D38" s="22"/>
      <c r="E38" s="22">
        <v>1</v>
      </c>
      <c r="F38" s="22"/>
      <c r="G38" s="22" t="e">
        <f>INDEX('[1]Balance (Stock Control)'!$AK:$AK,MATCH(C38,'[1]Balance (Stock Control)'!$F:$F,0))</f>
        <v>#N/A</v>
      </c>
      <c r="H38" s="52">
        <v>580000</v>
      </c>
      <c r="I38" s="58">
        <v>638000</v>
      </c>
      <c r="J38" s="45">
        <v>182.28571428571428</v>
      </c>
      <c r="K38" s="45">
        <f t="shared" si="0"/>
        <v>182.28571428571428</v>
      </c>
      <c r="L38" s="22" t="s">
        <v>141</v>
      </c>
      <c r="M38" s="22" t="s">
        <v>141</v>
      </c>
      <c r="N38" s="22"/>
      <c r="O38" s="14"/>
      <c r="P38" s="9"/>
    </row>
    <row r="39" spans="1:16" ht="26.25" customHeight="1" x14ac:dyDescent="0.25">
      <c r="A39" s="34">
        <v>28</v>
      </c>
      <c r="B39" s="22" t="s">
        <v>66</v>
      </c>
      <c r="C39" s="22" t="s">
        <v>32</v>
      </c>
      <c r="D39" s="22"/>
      <c r="E39" s="22">
        <v>4</v>
      </c>
      <c r="F39" s="22"/>
      <c r="G39" s="22" t="e">
        <f>INDEX('[1]Balance (Stock Control)'!$AK:$AK,MATCH(C39,'[1]Balance (Stock Control)'!$F:$F,0))</f>
        <v>#N/A</v>
      </c>
      <c r="H39" s="52">
        <v>11500</v>
      </c>
      <c r="I39" s="58">
        <v>12650.000000000002</v>
      </c>
      <c r="J39" s="45">
        <v>3.6142857142857148</v>
      </c>
      <c r="K39" s="45">
        <f t="shared" si="0"/>
        <v>14.457142857142859</v>
      </c>
      <c r="L39" s="22" t="s">
        <v>141</v>
      </c>
      <c r="M39" s="22" t="s">
        <v>141</v>
      </c>
      <c r="N39" s="22"/>
      <c r="O39" s="14"/>
      <c r="P39" s="9"/>
    </row>
    <row r="40" spans="1:16" ht="26.25" customHeight="1" x14ac:dyDescent="0.25">
      <c r="A40" s="34">
        <v>29</v>
      </c>
      <c r="B40" s="22" t="s">
        <v>38</v>
      </c>
      <c r="C40" s="22">
        <v>3930249</v>
      </c>
      <c r="D40" s="22"/>
      <c r="E40" s="22">
        <v>12</v>
      </c>
      <c r="F40" s="22"/>
      <c r="G40" s="22" t="e">
        <f>INDEX('[1]Balance (Stock Control)'!$AK:$AK,MATCH(C40,'[1]Balance (Stock Control)'!$F:$F,0))</f>
        <v>#N/A</v>
      </c>
      <c r="H40" s="52">
        <v>4000</v>
      </c>
      <c r="I40" s="58">
        <v>4400</v>
      </c>
      <c r="J40" s="45">
        <v>1.2571428571428571</v>
      </c>
      <c r="K40" s="45">
        <f t="shared" si="0"/>
        <v>15.085714285714285</v>
      </c>
      <c r="L40" s="22" t="s">
        <v>141</v>
      </c>
      <c r="M40" s="22" t="s">
        <v>141</v>
      </c>
      <c r="N40" s="22" t="s">
        <v>29</v>
      </c>
      <c r="O40" s="14"/>
      <c r="P40" s="9"/>
    </row>
    <row r="41" spans="1:16" ht="26.25" customHeight="1" x14ac:dyDescent="0.25">
      <c r="A41" s="34">
        <v>30</v>
      </c>
      <c r="B41" s="22" t="s">
        <v>67</v>
      </c>
      <c r="C41" s="22">
        <v>3864002</v>
      </c>
      <c r="D41" s="22"/>
      <c r="E41" s="22">
        <v>6</v>
      </c>
      <c r="F41" s="22"/>
      <c r="G41" s="22" t="e">
        <f>INDEX('[1]Balance (Stock Control)'!$AK:$AK,MATCH(C41,'[1]Balance (Stock Control)'!$F:$F,0))</f>
        <v>#N/A</v>
      </c>
      <c r="H41" s="52">
        <v>1500</v>
      </c>
      <c r="I41" s="58">
        <v>1650.0000000000002</v>
      </c>
      <c r="J41" s="45">
        <v>0.47142857142857147</v>
      </c>
      <c r="K41" s="45">
        <f t="shared" si="0"/>
        <v>2.8285714285714287</v>
      </c>
      <c r="L41" s="22" t="s">
        <v>141</v>
      </c>
      <c r="M41" s="22" t="s">
        <v>141</v>
      </c>
      <c r="N41" s="22" t="s">
        <v>68</v>
      </c>
      <c r="O41" s="14"/>
      <c r="P41" s="9"/>
    </row>
    <row r="42" spans="1:16" ht="26.25" customHeight="1" x14ac:dyDescent="0.25">
      <c r="A42" s="34">
        <v>31</v>
      </c>
      <c r="B42" s="22" t="s">
        <v>69</v>
      </c>
      <c r="C42" s="22" t="s">
        <v>32</v>
      </c>
      <c r="D42" s="22"/>
      <c r="E42" s="22">
        <v>1</v>
      </c>
      <c r="F42" s="22"/>
      <c r="G42" s="22" t="e">
        <f>INDEX('[1]Balance (Stock Control)'!$AK:$AK,MATCH(C42,'[1]Balance (Stock Control)'!$F:$F,0))</f>
        <v>#N/A</v>
      </c>
      <c r="H42" s="52">
        <v>250000</v>
      </c>
      <c r="I42" s="58">
        <v>275000</v>
      </c>
      <c r="J42" s="45">
        <v>78.571428571428569</v>
      </c>
      <c r="K42" s="45">
        <f t="shared" si="0"/>
        <v>78.571428571428569</v>
      </c>
      <c r="L42" s="22" t="s">
        <v>141</v>
      </c>
      <c r="M42" s="22" t="s">
        <v>141</v>
      </c>
      <c r="N42" s="22"/>
      <c r="O42" s="14"/>
      <c r="P42" s="9"/>
    </row>
    <row r="43" spans="1:16" ht="26.25" customHeight="1" x14ac:dyDescent="0.25">
      <c r="A43" s="34">
        <v>32</v>
      </c>
      <c r="B43" s="22" t="s">
        <v>70</v>
      </c>
      <c r="C43" s="22" t="s">
        <v>32</v>
      </c>
      <c r="D43" s="22"/>
      <c r="E43" s="22">
        <v>1</v>
      </c>
      <c r="F43" s="22"/>
      <c r="G43" s="22" t="e">
        <f>INDEX('[1]Balance (Stock Control)'!$AK:$AK,MATCH(C43,'[1]Balance (Stock Control)'!$F:$F,0))</f>
        <v>#N/A</v>
      </c>
      <c r="H43" s="52">
        <v>2500</v>
      </c>
      <c r="I43" s="58">
        <v>2750</v>
      </c>
      <c r="J43" s="45">
        <v>0.7857142857142857</v>
      </c>
      <c r="K43" s="45">
        <f t="shared" si="0"/>
        <v>0.7857142857142857</v>
      </c>
      <c r="L43" s="22" t="s">
        <v>141</v>
      </c>
      <c r="M43" s="22" t="s">
        <v>141</v>
      </c>
      <c r="N43" s="22" t="s">
        <v>71</v>
      </c>
      <c r="O43" s="14"/>
      <c r="P43" s="9"/>
    </row>
    <row r="44" spans="1:16" ht="26.25" customHeight="1" x14ac:dyDescent="0.25">
      <c r="A44" s="34">
        <v>33</v>
      </c>
      <c r="B44" s="22" t="s">
        <v>72</v>
      </c>
      <c r="C44" s="22">
        <v>3863179</v>
      </c>
      <c r="D44" s="22"/>
      <c r="E44" s="22">
        <v>1</v>
      </c>
      <c r="F44" s="22"/>
      <c r="G44" s="22" t="e">
        <f>INDEX('[1]Balance (Stock Control)'!$AK:$AK,MATCH(C44,'[1]Balance (Stock Control)'!$F:$F,0))</f>
        <v>#N/A</v>
      </c>
      <c r="H44" s="52">
        <v>35000</v>
      </c>
      <c r="I44" s="58">
        <v>38500</v>
      </c>
      <c r="J44" s="45">
        <v>11</v>
      </c>
      <c r="K44" s="45">
        <f t="shared" si="0"/>
        <v>11</v>
      </c>
      <c r="L44" s="22" t="s">
        <v>141</v>
      </c>
      <c r="M44" s="22" t="s">
        <v>141</v>
      </c>
      <c r="N44" s="22" t="s">
        <v>73</v>
      </c>
      <c r="O44" s="14"/>
      <c r="P44" s="9"/>
    </row>
    <row r="45" spans="1:16" ht="26.25" customHeight="1" x14ac:dyDescent="0.25">
      <c r="A45" s="34">
        <v>34</v>
      </c>
      <c r="B45" s="22" t="s">
        <v>74</v>
      </c>
      <c r="C45" s="22">
        <v>3863672</v>
      </c>
      <c r="D45" s="22"/>
      <c r="E45" s="22">
        <v>1</v>
      </c>
      <c r="F45" s="22"/>
      <c r="G45" s="22" t="e">
        <f>INDEX('[1]Balance (Stock Control)'!$AK:$AK,MATCH(C45,'[1]Balance (Stock Control)'!$F:$F,0))</f>
        <v>#N/A</v>
      </c>
      <c r="H45" s="52">
        <v>15000</v>
      </c>
      <c r="I45" s="58">
        <v>16500</v>
      </c>
      <c r="J45" s="45">
        <v>4.7142857142857144</v>
      </c>
      <c r="K45" s="45">
        <f t="shared" si="0"/>
        <v>4.7142857142857144</v>
      </c>
      <c r="L45" s="22" t="s">
        <v>141</v>
      </c>
      <c r="M45" s="22" t="s">
        <v>141</v>
      </c>
      <c r="N45" s="22" t="s">
        <v>75</v>
      </c>
      <c r="O45" s="14"/>
      <c r="P45" s="9"/>
    </row>
    <row r="46" spans="1:16" ht="26.25" customHeight="1" x14ac:dyDescent="0.25">
      <c r="A46" s="34">
        <v>35</v>
      </c>
      <c r="B46" s="22" t="s">
        <v>76</v>
      </c>
      <c r="C46" s="22">
        <v>3863306</v>
      </c>
      <c r="D46" s="22"/>
      <c r="E46" s="22">
        <v>1</v>
      </c>
      <c r="F46" s="22"/>
      <c r="G46" s="22" t="e">
        <f>INDEX('[1]Balance (Stock Control)'!$AK:$AK,MATCH(C46,'[1]Balance (Stock Control)'!$F:$F,0))</f>
        <v>#N/A</v>
      </c>
      <c r="H46" s="52">
        <v>35000</v>
      </c>
      <c r="I46" s="58">
        <v>38500</v>
      </c>
      <c r="J46" s="45">
        <v>11</v>
      </c>
      <c r="K46" s="45">
        <f t="shared" si="0"/>
        <v>11</v>
      </c>
      <c r="L46" s="22" t="s">
        <v>141</v>
      </c>
      <c r="M46" s="22" t="s">
        <v>141</v>
      </c>
      <c r="N46" s="22" t="s">
        <v>29</v>
      </c>
      <c r="O46" s="14"/>
      <c r="P46" s="9"/>
    </row>
    <row r="47" spans="1:16" ht="26.25" customHeight="1" x14ac:dyDescent="0.25">
      <c r="A47" s="34">
        <v>36</v>
      </c>
      <c r="B47" s="22" t="s">
        <v>77</v>
      </c>
      <c r="C47" s="22">
        <v>3931063</v>
      </c>
      <c r="D47" s="22"/>
      <c r="E47" s="22">
        <v>1</v>
      </c>
      <c r="F47" s="22"/>
      <c r="G47" s="22" t="e">
        <f>INDEX('[1]Balance (Stock Control)'!$AK:$AK,MATCH(C47,'[1]Balance (Stock Control)'!$F:$F,0))</f>
        <v>#N/A</v>
      </c>
      <c r="H47" s="52">
        <v>18000</v>
      </c>
      <c r="I47" s="58">
        <v>19800</v>
      </c>
      <c r="J47" s="45">
        <v>5.6571428571428575</v>
      </c>
      <c r="K47" s="45">
        <f t="shared" si="0"/>
        <v>5.6571428571428575</v>
      </c>
      <c r="L47" s="22" t="s">
        <v>141</v>
      </c>
      <c r="M47" s="22" t="s">
        <v>141</v>
      </c>
      <c r="N47" s="22"/>
      <c r="O47" s="14"/>
      <c r="P47" s="9"/>
    </row>
    <row r="48" spans="1:16" ht="26.25" customHeight="1" x14ac:dyDescent="0.25">
      <c r="A48" s="34">
        <v>37</v>
      </c>
      <c r="B48" s="22" t="s">
        <v>77</v>
      </c>
      <c r="C48" s="22" t="s">
        <v>134</v>
      </c>
      <c r="D48" s="22">
        <v>3930942</v>
      </c>
      <c r="E48" s="22">
        <v>1</v>
      </c>
      <c r="F48" s="22">
        <f>INDEX('[2]Balance (Stock Control)'!$AI:$AI,MATCH(C48,'[2]Balance (Stock Control)'!$E:$E,0))</f>
        <v>230</v>
      </c>
      <c r="G48" s="22" t="e">
        <f>INDEX('[1]Balance (Stock Control)'!$AK:$AK,MATCH(C48,'[1]Balance (Stock Control)'!$F:$F,0))</f>
        <v>#N/A</v>
      </c>
      <c r="H48" s="52"/>
      <c r="I48" s="22"/>
      <c r="J48" s="45">
        <v>7.6931534482758632</v>
      </c>
      <c r="K48" s="45">
        <f t="shared" si="0"/>
        <v>7.6931534482758632</v>
      </c>
      <c r="L48" s="22" t="s">
        <v>135</v>
      </c>
      <c r="M48" s="22" t="s">
        <v>130</v>
      </c>
      <c r="N48" s="22" t="s">
        <v>78</v>
      </c>
      <c r="O48" s="14"/>
      <c r="P48" s="9"/>
    </row>
    <row r="49" spans="1:16" ht="26.25" customHeight="1" x14ac:dyDescent="0.25">
      <c r="A49" s="34">
        <v>38</v>
      </c>
      <c r="B49" s="22" t="s">
        <v>72</v>
      </c>
      <c r="C49" s="22">
        <v>3863428</v>
      </c>
      <c r="D49" s="22"/>
      <c r="E49" s="22">
        <v>1</v>
      </c>
      <c r="F49" s="22"/>
      <c r="G49" s="22" t="e">
        <f>INDEX('[1]Balance (Stock Control)'!$AK:$AK,MATCH(C49,'[1]Balance (Stock Control)'!$F:$F,0))</f>
        <v>#N/A</v>
      </c>
      <c r="H49" s="52">
        <v>38000</v>
      </c>
      <c r="I49" s="58">
        <v>41800</v>
      </c>
      <c r="J49" s="45">
        <v>11.942857142857143</v>
      </c>
      <c r="K49" s="45">
        <f t="shared" si="0"/>
        <v>11.942857142857143</v>
      </c>
      <c r="L49" s="22" t="s">
        <v>141</v>
      </c>
      <c r="M49" s="22" t="s">
        <v>141</v>
      </c>
      <c r="N49" s="22" t="s">
        <v>79</v>
      </c>
      <c r="O49" s="14"/>
      <c r="P49" s="9"/>
    </row>
    <row r="50" spans="1:16" ht="26.25" customHeight="1" x14ac:dyDescent="0.25">
      <c r="A50" s="34">
        <v>39</v>
      </c>
      <c r="B50" s="22" t="s">
        <v>70</v>
      </c>
      <c r="C50" s="22">
        <v>3903035</v>
      </c>
      <c r="D50" s="22"/>
      <c r="E50" s="22">
        <v>1</v>
      </c>
      <c r="F50" s="22"/>
      <c r="G50" s="22" t="e">
        <f>INDEX('[1]Balance (Stock Control)'!$AK:$AK,MATCH(C50,'[1]Balance (Stock Control)'!$F:$F,0))</f>
        <v>#N/A</v>
      </c>
      <c r="H50" s="52">
        <v>2500</v>
      </c>
      <c r="I50" s="58">
        <v>2750</v>
      </c>
      <c r="J50" s="45">
        <v>0.7857142857142857</v>
      </c>
      <c r="K50" s="45">
        <f t="shared" si="0"/>
        <v>0.7857142857142857</v>
      </c>
      <c r="L50" s="22" t="s">
        <v>141</v>
      </c>
      <c r="M50" s="22" t="s">
        <v>141</v>
      </c>
      <c r="N50" s="22" t="s">
        <v>79</v>
      </c>
      <c r="O50" s="14"/>
      <c r="P50" s="9"/>
    </row>
    <row r="51" spans="1:16" ht="26.25" customHeight="1" x14ac:dyDescent="0.25">
      <c r="A51" s="34">
        <v>40</v>
      </c>
      <c r="B51" s="22" t="s">
        <v>70</v>
      </c>
      <c r="C51" s="22" t="s">
        <v>32</v>
      </c>
      <c r="D51" s="22"/>
      <c r="E51" s="22">
        <v>2</v>
      </c>
      <c r="F51" s="22"/>
      <c r="G51" s="22" t="e">
        <f>INDEX('[1]Balance (Stock Control)'!$AK:$AK,MATCH(C51,'[1]Balance (Stock Control)'!$F:$F,0))</f>
        <v>#N/A</v>
      </c>
      <c r="H51" s="52">
        <v>2500</v>
      </c>
      <c r="I51" s="58">
        <v>2750</v>
      </c>
      <c r="J51" s="45">
        <v>0.7857142857142857</v>
      </c>
      <c r="K51" s="45">
        <f t="shared" si="0"/>
        <v>1.5714285714285714</v>
      </c>
      <c r="L51" s="22" t="s">
        <v>141</v>
      </c>
      <c r="M51" s="22" t="s">
        <v>141</v>
      </c>
      <c r="N51" s="22" t="s">
        <v>80</v>
      </c>
      <c r="O51" s="14"/>
      <c r="P51" s="9"/>
    </row>
    <row r="52" spans="1:16" ht="26.25" customHeight="1" x14ac:dyDescent="0.25">
      <c r="A52" s="34">
        <v>41</v>
      </c>
      <c r="B52" s="22" t="s">
        <v>81</v>
      </c>
      <c r="C52" s="22">
        <v>3901221</v>
      </c>
      <c r="D52" s="22"/>
      <c r="E52" s="22">
        <v>1</v>
      </c>
      <c r="F52" s="22"/>
      <c r="G52" s="22" t="e">
        <f>INDEX('[1]Balance (Stock Control)'!$AK:$AK,MATCH(C52,'[1]Balance (Stock Control)'!$F:$F,0))</f>
        <v>#N/A</v>
      </c>
      <c r="H52" s="52">
        <v>2500</v>
      </c>
      <c r="I52" s="58">
        <v>2750</v>
      </c>
      <c r="J52" s="45">
        <v>0.7857142857142857</v>
      </c>
      <c r="K52" s="45">
        <f t="shared" si="0"/>
        <v>0.7857142857142857</v>
      </c>
      <c r="L52" s="22" t="s">
        <v>141</v>
      </c>
      <c r="M52" s="22" t="s">
        <v>141</v>
      </c>
      <c r="N52" s="22" t="s">
        <v>82</v>
      </c>
      <c r="O52" s="14"/>
      <c r="P52" s="9"/>
    </row>
    <row r="53" spans="1:16" ht="26.25" customHeight="1" x14ac:dyDescent="0.25">
      <c r="A53" s="34">
        <v>42</v>
      </c>
      <c r="B53" s="22" t="s">
        <v>83</v>
      </c>
      <c r="C53" s="22" t="s">
        <v>32</v>
      </c>
      <c r="D53" s="22"/>
      <c r="E53" s="22">
        <v>12</v>
      </c>
      <c r="F53" s="22"/>
      <c r="G53" s="22"/>
      <c r="H53" s="52"/>
      <c r="I53" s="22">
        <v>1.22</v>
      </c>
      <c r="J53" s="45">
        <v>1.3420000000000001</v>
      </c>
      <c r="K53" s="45">
        <f t="shared" si="0"/>
        <v>16.103999999999999</v>
      </c>
      <c r="L53" s="22" t="s">
        <v>148</v>
      </c>
      <c r="M53" s="22" t="s">
        <v>145</v>
      </c>
      <c r="N53" s="22" t="s">
        <v>82</v>
      </c>
      <c r="O53" s="14"/>
      <c r="P53" s="9"/>
    </row>
    <row r="54" spans="1:16" ht="26.25" customHeight="1" x14ac:dyDescent="0.25">
      <c r="A54" s="34">
        <v>43</v>
      </c>
      <c r="B54" s="22" t="s">
        <v>84</v>
      </c>
      <c r="C54" s="22">
        <v>3930543</v>
      </c>
      <c r="D54" s="22"/>
      <c r="E54" s="22">
        <v>6</v>
      </c>
      <c r="F54" s="22"/>
      <c r="G54" s="22" t="e">
        <f>INDEX('[1]Balance (Stock Control)'!$AK:$AK,MATCH(C54,'[1]Balance (Stock Control)'!$F:$F,0))</f>
        <v>#N/A</v>
      </c>
      <c r="H54" s="52">
        <v>20000</v>
      </c>
      <c r="I54" s="58">
        <v>22000</v>
      </c>
      <c r="J54" s="45">
        <v>6.2857142857142856</v>
      </c>
      <c r="K54" s="45">
        <f t="shared" si="0"/>
        <v>37.714285714285715</v>
      </c>
      <c r="L54" s="22" t="s">
        <v>141</v>
      </c>
      <c r="M54" s="22" t="s">
        <v>141</v>
      </c>
      <c r="N54" s="22"/>
      <c r="O54" s="14"/>
      <c r="P54" s="9"/>
    </row>
    <row r="55" spans="1:16" ht="26.25" customHeight="1" x14ac:dyDescent="0.25">
      <c r="A55" s="34">
        <v>44</v>
      </c>
      <c r="B55" s="22" t="s">
        <v>85</v>
      </c>
      <c r="C55" s="22">
        <v>3968984</v>
      </c>
      <c r="D55" s="22"/>
      <c r="E55" s="22">
        <v>1</v>
      </c>
      <c r="F55" s="22"/>
      <c r="G55" s="22" t="e">
        <f>INDEX('[1]Balance (Stock Control)'!$AK:$AK,MATCH(C55,'[1]Balance (Stock Control)'!$F:$F,0))</f>
        <v>#N/A</v>
      </c>
      <c r="H55" s="52">
        <v>30000</v>
      </c>
      <c r="I55" s="58">
        <v>33000</v>
      </c>
      <c r="J55" s="45">
        <v>9.4285714285714288</v>
      </c>
      <c r="K55" s="45">
        <f t="shared" si="0"/>
        <v>9.4285714285714288</v>
      </c>
      <c r="L55" s="22" t="s">
        <v>141</v>
      </c>
      <c r="M55" s="22" t="s">
        <v>141</v>
      </c>
      <c r="N55" s="22" t="s">
        <v>29</v>
      </c>
      <c r="O55" s="14"/>
      <c r="P55" s="9"/>
    </row>
    <row r="56" spans="1:16" ht="26.25" customHeight="1" x14ac:dyDescent="0.25">
      <c r="A56" s="34">
        <v>45</v>
      </c>
      <c r="B56" s="22" t="s">
        <v>86</v>
      </c>
      <c r="C56" s="22" t="s">
        <v>32</v>
      </c>
      <c r="D56" s="22"/>
      <c r="E56" s="22">
        <v>1</v>
      </c>
      <c r="F56" s="22"/>
      <c r="G56" s="22" t="e">
        <f>INDEX('[1]Balance (Stock Control)'!$AK:$AK,MATCH(C56,'[1]Balance (Stock Control)'!$F:$F,0))</f>
        <v>#N/A</v>
      </c>
      <c r="H56" s="52">
        <v>65000</v>
      </c>
      <c r="I56" s="58">
        <v>71500</v>
      </c>
      <c r="J56" s="45">
        <v>20.428571428571427</v>
      </c>
      <c r="K56" s="45">
        <f t="shared" si="0"/>
        <v>20.428571428571427</v>
      </c>
      <c r="L56" s="22" t="s">
        <v>141</v>
      </c>
      <c r="M56" s="22" t="s">
        <v>141</v>
      </c>
      <c r="N56" s="22" t="s">
        <v>100</v>
      </c>
      <c r="O56" s="14"/>
      <c r="P56" s="9"/>
    </row>
    <row r="57" spans="1:16" ht="26.25" customHeight="1" x14ac:dyDescent="0.25">
      <c r="A57" s="34">
        <v>46</v>
      </c>
      <c r="B57" s="22" t="s">
        <v>87</v>
      </c>
      <c r="C57" s="22" t="s">
        <v>32</v>
      </c>
      <c r="D57" s="22"/>
      <c r="E57" s="22">
        <v>1</v>
      </c>
      <c r="F57" s="22"/>
      <c r="G57" s="22" t="e">
        <f>INDEX('[1]Balance (Stock Control)'!$AK:$AK,MATCH(C57,'[1]Balance (Stock Control)'!$F:$F,0))</f>
        <v>#N/A</v>
      </c>
      <c r="H57" s="52">
        <v>55000</v>
      </c>
      <c r="I57" s="58">
        <v>60500.000000000007</v>
      </c>
      <c r="J57" s="45">
        <v>17.285714285714288</v>
      </c>
      <c r="K57" s="45">
        <f t="shared" si="0"/>
        <v>17.285714285714288</v>
      </c>
      <c r="L57" s="22" t="s">
        <v>141</v>
      </c>
      <c r="M57" s="22" t="s">
        <v>141</v>
      </c>
      <c r="N57" s="22" t="s">
        <v>100</v>
      </c>
      <c r="O57" s="14"/>
      <c r="P57" s="9"/>
    </row>
    <row r="58" spans="1:16" ht="26.25" customHeight="1" x14ac:dyDescent="0.25">
      <c r="A58" s="34">
        <v>47</v>
      </c>
      <c r="B58" s="22" t="s">
        <v>88</v>
      </c>
      <c r="C58" s="22" t="s">
        <v>32</v>
      </c>
      <c r="D58" s="22"/>
      <c r="E58" s="22">
        <v>1</v>
      </c>
      <c r="F58" s="22"/>
      <c r="G58" s="22" t="e">
        <f>INDEX('[1]Balance (Stock Control)'!$AK:$AK,MATCH(C58,'[1]Balance (Stock Control)'!$F:$F,0))</f>
        <v>#N/A</v>
      </c>
      <c r="H58" s="52">
        <v>100000</v>
      </c>
      <c r="I58" s="58">
        <v>110000.00000000001</v>
      </c>
      <c r="J58" s="45">
        <v>31.428571428571434</v>
      </c>
      <c r="K58" s="45">
        <f t="shared" si="0"/>
        <v>31.428571428571434</v>
      </c>
      <c r="L58" s="22" t="s">
        <v>141</v>
      </c>
      <c r="M58" s="22" t="s">
        <v>141</v>
      </c>
      <c r="N58" s="22" t="s">
        <v>100</v>
      </c>
      <c r="O58" s="14"/>
      <c r="P58" s="9"/>
    </row>
    <row r="59" spans="1:16" ht="26.25" customHeight="1" x14ac:dyDescent="0.25">
      <c r="A59" s="34">
        <v>48</v>
      </c>
      <c r="B59" s="22" t="s">
        <v>89</v>
      </c>
      <c r="C59" s="22" t="s">
        <v>136</v>
      </c>
      <c r="D59" s="22">
        <v>3934430</v>
      </c>
      <c r="E59" s="22">
        <v>1</v>
      </c>
      <c r="F59" s="22">
        <f>INDEX('[2]Balance (Stock Control)'!$AI:$AI,MATCH(C59,'[2]Balance (Stock Control)'!$E:$E,0))</f>
        <v>106</v>
      </c>
      <c r="G59" s="22" t="e">
        <f>INDEX('[1]Balance (Stock Control)'!$AK:$AK,MATCH(C59,'[1]Balance (Stock Control)'!$F:$F,0))</f>
        <v>#N/A</v>
      </c>
      <c r="H59" s="52"/>
      <c r="I59" s="22"/>
      <c r="J59" s="45">
        <v>10.50705990566038</v>
      </c>
      <c r="K59" s="45">
        <f t="shared" si="0"/>
        <v>10.50705990566038</v>
      </c>
      <c r="L59" s="22" t="s">
        <v>135</v>
      </c>
      <c r="M59" s="22" t="s">
        <v>130</v>
      </c>
      <c r="N59" s="22"/>
      <c r="O59" s="14"/>
      <c r="P59" s="9"/>
    </row>
    <row r="60" spans="1:16" ht="26.25" customHeight="1" x14ac:dyDescent="0.25">
      <c r="A60" s="34">
        <v>49</v>
      </c>
      <c r="B60" s="22" t="s">
        <v>90</v>
      </c>
      <c r="C60" s="22">
        <v>3864178</v>
      </c>
      <c r="D60" s="22"/>
      <c r="E60" s="22">
        <v>1</v>
      </c>
      <c r="F60" s="22"/>
      <c r="G60" s="22"/>
      <c r="H60" s="52"/>
      <c r="I60" s="22">
        <v>7.16</v>
      </c>
      <c r="J60" s="45">
        <v>7.8760000000000012</v>
      </c>
      <c r="K60" s="45">
        <f t="shared" si="0"/>
        <v>7.8760000000000012</v>
      </c>
      <c r="L60" s="22" t="s">
        <v>151</v>
      </c>
      <c r="M60" s="22" t="s">
        <v>145</v>
      </c>
      <c r="N60" s="22"/>
      <c r="O60" s="14"/>
      <c r="P60" s="9"/>
    </row>
    <row r="61" spans="1:16" ht="26.25" customHeight="1" x14ac:dyDescent="0.25">
      <c r="A61" s="34">
        <v>50</v>
      </c>
      <c r="B61" s="22" t="s">
        <v>91</v>
      </c>
      <c r="C61" s="22" t="s">
        <v>32</v>
      </c>
      <c r="D61" s="22"/>
      <c r="E61" s="22">
        <v>1</v>
      </c>
      <c r="F61" s="22"/>
      <c r="G61" s="22" t="e">
        <f>INDEX('[1]Balance (Stock Control)'!$AK:$AK,MATCH(C61,'[1]Balance (Stock Control)'!$F:$F,0))</f>
        <v>#N/A</v>
      </c>
      <c r="H61" s="52">
        <v>30000</v>
      </c>
      <c r="I61" s="58">
        <v>33000</v>
      </c>
      <c r="J61" s="45">
        <v>9.4285714285714288</v>
      </c>
      <c r="K61" s="45">
        <f t="shared" si="0"/>
        <v>9.4285714285714288</v>
      </c>
      <c r="L61" s="22" t="s">
        <v>141</v>
      </c>
      <c r="M61" s="22" t="s">
        <v>141</v>
      </c>
      <c r="N61" s="22" t="s">
        <v>100</v>
      </c>
      <c r="O61" s="14"/>
      <c r="P61" s="9"/>
    </row>
    <row r="62" spans="1:16" ht="26.25" customHeight="1" x14ac:dyDescent="0.25">
      <c r="A62" s="34">
        <v>51</v>
      </c>
      <c r="B62" s="22" t="s">
        <v>92</v>
      </c>
      <c r="C62" s="22" t="s">
        <v>32</v>
      </c>
      <c r="D62" s="22"/>
      <c r="E62" s="22">
        <v>4</v>
      </c>
      <c r="F62" s="22"/>
      <c r="G62" s="22" t="e">
        <f>INDEX('[1]Balance (Stock Control)'!$AK:$AK,MATCH(C62,'[1]Balance (Stock Control)'!$F:$F,0))</f>
        <v>#N/A</v>
      </c>
      <c r="H62" s="52">
        <v>500</v>
      </c>
      <c r="I62" s="58">
        <v>550</v>
      </c>
      <c r="J62" s="45">
        <v>0.15714285714285714</v>
      </c>
      <c r="K62" s="45">
        <f t="shared" si="0"/>
        <v>0.62857142857142856</v>
      </c>
      <c r="L62" s="22" t="s">
        <v>141</v>
      </c>
      <c r="M62" s="22" t="s">
        <v>141</v>
      </c>
      <c r="N62" s="22" t="s">
        <v>101</v>
      </c>
      <c r="O62" s="14"/>
      <c r="P62" s="9"/>
    </row>
    <row r="63" spans="1:16" ht="26.25" customHeight="1" x14ac:dyDescent="0.25">
      <c r="A63" s="34">
        <v>52</v>
      </c>
      <c r="B63" s="22" t="s">
        <v>93</v>
      </c>
      <c r="C63" s="22" t="s">
        <v>94</v>
      </c>
      <c r="D63" s="22">
        <v>6</v>
      </c>
      <c r="E63" s="22">
        <v>1</v>
      </c>
      <c r="F63" s="22"/>
      <c r="G63" s="22" t="e">
        <f>INDEX('[1]Balance (Stock Control)'!$AK:$AK,MATCH(C63,'[1]Balance (Stock Control)'!$F:$F,0))</f>
        <v>#N/A</v>
      </c>
      <c r="H63" s="52">
        <v>110000</v>
      </c>
      <c r="I63" s="58">
        <v>121000.00000000001</v>
      </c>
      <c r="J63" s="45">
        <v>34.571428571428577</v>
      </c>
      <c r="K63" s="45">
        <f t="shared" si="0"/>
        <v>34.571428571428577</v>
      </c>
      <c r="L63" s="22" t="s">
        <v>142</v>
      </c>
      <c r="M63" s="22" t="s">
        <v>141</v>
      </c>
      <c r="N63" s="22" t="s">
        <v>95</v>
      </c>
      <c r="O63" s="14"/>
      <c r="P63" s="9"/>
    </row>
    <row r="64" spans="1:16" s="65" customFormat="1" ht="26.25" customHeight="1" x14ac:dyDescent="0.25">
      <c r="A64" s="60"/>
      <c r="B64" s="56" t="s">
        <v>93</v>
      </c>
      <c r="C64" s="56" t="s">
        <v>94</v>
      </c>
      <c r="D64" s="56">
        <v>6</v>
      </c>
      <c r="E64" s="56">
        <v>1</v>
      </c>
      <c r="F64" s="56"/>
      <c r="G64" s="56" t="e">
        <f>INDEX('[1]Balance (Stock Control)'!$AK:$AK,MATCH(C64,'[1]Balance (Stock Control)'!$F:$F,0))</f>
        <v>#N/A</v>
      </c>
      <c r="H64" s="61">
        <v>380000</v>
      </c>
      <c r="I64" s="62">
        <v>418000.00000000006</v>
      </c>
      <c r="J64" s="66">
        <v>119.42857142857144</v>
      </c>
      <c r="K64" s="66">
        <f t="shared" si="0"/>
        <v>119.42857142857144</v>
      </c>
      <c r="L64" s="56" t="s">
        <v>152</v>
      </c>
      <c r="M64" s="56" t="s">
        <v>141</v>
      </c>
      <c r="N64" s="56"/>
      <c r="O64" s="63"/>
      <c r="P64" s="64"/>
    </row>
    <row r="65" spans="1:16" s="71" customFormat="1" ht="26.25" customHeight="1" x14ac:dyDescent="0.25">
      <c r="A65" s="24">
        <v>53</v>
      </c>
      <c r="B65" s="22" t="s">
        <v>96</v>
      </c>
      <c r="C65" s="22">
        <v>9413614194</v>
      </c>
      <c r="D65" s="57"/>
      <c r="E65" s="57">
        <v>6</v>
      </c>
      <c r="F65" s="57"/>
      <c r="G65" s="22">
        <f>INDEX('[1]Balance (Stock Control)'!$AK:$AK,MATCH(C65,'[1]Balance (Stock Control)'!$F:$F,0))</f>
        <v>2</v>
      </c>
      <c r="H65" s="77"/>
      <c r="I65" s="78"/>
      <c r="J65" s="72">
        <v>19.019000000000005</v>
      </c>
      <c r="K65" s="72">
        <f>J65*E65</f>
        <v>114.11400000000003</v>
      </c>
      <c r="L65" s="57" t="s">
        <v>137</v>
      </c>
      <c r="M65" s="57" t="s">
        <v>160</v>
      </c>
      <c r="N65" s="57"/>
      <c r="O65" s="10"/>
      <c r="P65" s="70"/>
    </row>
    <row r="66" spans="1:16" ht="26.25" customHeight="1" x14ac:dyDescent="0.25">
      <c r="A66" s="34">
        <v>54</v>
      </c>
      <c r="B66" s="22" t="s">
        <v>97</v>
      </c>
      <c r="C66" s="22">
        <v>9413610351</v>
      </c>
      <c r="D66" s="22"/>
      <c r="E66" s="22">
        <v>6</v>
      </c>
      <c r="F66" s="22" t="e">
        <f>INDEX('[2]Balance (Stock Control)'!$AI:$AI,MATCH(C66,'[2]Balance (Stock Control)'!$E:$E,0))</f>
        <v>#N/A</v>
      </c>
      <c r="G66" s="22">
        <f>INDEX('[1]Balance (Stock Control)'!$AK:$AK,MATCH(C66,'[1]Balance (Stock Control)'!$F:$F,0))</f>
        <v>11</v>
      </c>
      <c r="H66" s="52"/>
      <c r="I66" s="22"/>
      <c r="J66" s="45">
        <v>8.9375000000000036</v>
      </c>
      <c r="K66" s="45">
        <f t="shared" si="0"/>
        <v>53.625000000000021</v>
      </c>
      <c r="L66" s="22" t="s">
        <v>137</v>
      </c>
      <c r="M66" s="22" t="s">
        <v>130</v>
      </c>
      <c r="N66" s="22" t="s">
        <v>98</v>
      </c>
      <c r="O66" s="14"/>
      <c r="P66" s="9"/>
    </row>
    <row r="67" spans="1:16" ht="26.25" customHeight="1" x14ac:dyDescent="0.25">
      <c r="A67" s="34">
        <v>55</v>
      </c>
      <c r="B67" s="22" t="s">
        <v>99</v>
      </c>
      <c r="C67" s="22" t="s">
        <v>32</v>
      </c>
      <c r="D67" s="22"/>
      <c r="E67" s="22">
        <v>6</v>
      </c>
      <c r="F67" s="22"/>
      <c r="G67" s="22" t="e">
        <f>INDEX('[1]Balance (Stock Control)'!$AK:$AK,MATCH(C67,'[1]Balance (Stock Control)'!$F:$F,0))</f>
        <v>#N/A</v>
      </c>
      <c r="H67" s="52">
        <v>500</v>
      </c>
      <c r="I67" s="58">
        <v>550</v>
      </c>
      <c r="J67" s="45">
        <v>0.15714285714285714</v>
      </c>
      <c r="K67" s="45">
        <f t="shared" si="0"/>
        <v>0.94285714285714284</v>
      </c>
      <c r="L67" s="22" t="s">
        <v>141</v>
      </c>
      <c r="M67" s="22" t="s">
        <v>141</v>
      </c>
      <c r="N67" s="22" t="s">
        <v>100</v>
      </c>
      <c r="O67" s="14"/>
      <c r="P67" s="9"/>
    </row>
    <row r="68" spans="1:16" ht="26.25" customHeight="1" x14ac:dyDescent="0.25">
      <c r="A68" s="34">
        <v>56</v>
      </c>
      <c r="B68" s="22" t="s">
        <v>102</v>
      </c>
      <c r="C68" s="22" t="s">
        <v>32</v>
      </c>
      <c r="D68" s="22"/>
      <c r="E68" s="22">
        <v>6</v>
      </c>
      <c r="F68" s="22"/>
      <c r="G68" s="22" t="e">
        <f>INDEX('[1]Balance (Stock Control)'!$AK:$AK,MATCH(C68,'[1]Balance (Stock Control)'!$F:$F,0))</f>
        <v>#N/A</v>
      </c>
      <c r="H68" s="52">
        <v>2000</v>
      </c>
      <c r="I68" s="58">
        <v>2200</v>
      </c>
      <c r="J68" s="45">
        <v>0.62857142857142856</v>
      </c>
      <c r="K68" s="45">
        <f t="shared" si="0"/>
        <v>3.7714285714285714</v>
      </c>
      <c r="L68" s="22" t="s">
        <v>141</v>
      </c>
      <c r="M68" s="22" t="s">
        <v>141</v>
      </c>
      <c r="N68" s="22" t="s">
        <v>100</v>
      </c>
      <c r="O68" s="14"/>
      <c r="P68" s="9"/>
    </row>
    <row r="69" spans="1:16" ht="26.25" customHeight="1" x14ac:dyDescent="0.25">
      <c r="A69" s="34">
        <v>57</v>
      </c>
      <c r="B69" s="22" t="s">
        <v>103</v>
      </c>
      <c r="C69" s="22" t="s">
        <v>32</v>
      </c>
      <c r="D69" s="22"/>
      <c r="E69" s="22">
        <v>6</v>
      </c>
      <c r="F69" s="22"/>
      <c r="G69" s="22" t="e">
        <f>INDEX('[1]Balance (Stock Control)'!$AK:$AK,MATCH(C69,'[1]Balance (Stock Control)'!$F:$F,0))</f>
        <v>#N/A</v>
      </c>
      <c r="H69" s="52">
        <v>800</v>
      </c>
      <c r="I69" s="58">
        <v>880.00000000000011</v>
      </c>
      <c r="J69" s="45">
        <v>0.25142857142857145</v>
      </c>
      <c r="K69" s="45">
        <f t="shared" si="0"/>
        <v>1.5085714285714287</v>
      </c>
      <c r="L69" s="22" t="s">
        <v>141</v>
      </c>
      <c r="M69" s="22" t="s">
        <v>141</v>
      </c>
      <c r="N69" s="22" t="s">
        <v>100</v>
      </c>
      <c r="O69" s="14"/>
      <c r="P69" s="9"/>
    </row>
    <row r="70" spans="1:16" ht="26.25" customHeight="1" x14ac:dyDescent="0.25">
      <c r="A70" s="34">
        <v>58</v>
      </c>
      <c r="B70" s="57" t="s">
        <v>104</v>
      </c>
      <c r="C70" s="22" t="s">
        <v>32</v>
      </c>
      <c r="D70" s="22"/>
      <c r="E70" s="22">
        <v>3</v>
      </c>
      <c r="F70" s="22"/>
      <c r="G70" s="22" t="e">
        <f>INDEX('[1]Balance (Stock Control)'!$AK:$AK,MATCH(C70,'[1]Balance (Stock Control)'!$F:$F,0))</f>
        <v>#N/A</v>
      </c>
      <c r="H70" s="52">
        <v>35000</v>
      </c>
      <c r="I70" s="58">
        <v>38500</v>
      </c>
      <c r="J70" s="45">
        <v>11</v>
      </c>
      <c r="K70" s="45">
        <f t="shared" si="0"/>
        <v>33</v>
      </c>
      <c r="L70" s="22" t="s">
        <v>141</v>
      </c>
      <c r="M70" s="22" t="s">
        <v>141</v>
      </c>
      <c r="N70" s="22" t="s">
        <v>100</v>
      </c>
      <c r="O70" s="14"/>
      <c r="P70" s="9"/>
    </row>
    <row r="71" spans="1:16" ht="26.25" customHeight="1" x14ac:dyDescent="0.25">
      <c r="A71" s="34">
        <v>59</v>
      </c>
      <c r="B71" s="22" t="s">
        <v>105</v>
      </c>
      <c r="C71" s="22" t="s">
        <v>32</v>
      </c>
      <c r="D71" s="22"/>
      <c r="E71" s="22">
        <v>1</v>
      </c>
      <c r="F71" s="22"/>
      <c r="G71" s="22" t="e">
        <f>INDEX('[1]Balance (Stock Control)'!$AK:$AK,MATCH(C71,'[1]Balance (Stock Control)'!$F:$F,0))</f>
        <v>#N/A</v>
      </c>
      <c r="H71" s="52">
        <v>50000</v>
      </c>
      <c r="I71" s="58">
        <v>55000.000000000007</v>
      </c>
      <c r="J71" s="45">
        <v>15.714285714285717</v>
      </c>
      <c r="K71" s="45">
        <f t="shared" si="0"/>
        <v>15.714285714285717</v>
      </c>
      <c r="L71" s="22" t="s">
        <v>141</v>
      </c>
      <c r="M71" s="22" t="s">
        <v>141</v>
      </c>
      <c r="N71" s="22" t="s">
        <v>100</v>
      </c>
      <c r="O71" s="14"/>
      <c r="P71" s="9"/>
    </row>
    <row r="72" spans="1:16" ht="26.25" customHeight="1" x14ac:dyDescent="0.25">
      <c r="A72" s="34">
        <v>60</v>
      </c>
      <c r="B72" s="22" t="s">
        <v>106</v>
      </c>
      <c r="C72" s="22">
        <v>1017430</v>
      </c>
      <c r="D72" s="22"/>
      <c r="E72" s="22">
        <v>1</v>
      </c>
      <c r="F72" s="22"/>
      <c r="G72" s="22" t="e">
        <f>INDEX('[1]Balance (Stock Control)'!$AK:$AK,MATCH(C72,'[1]Balance (Stock Control)'!$F:$F,0))</f>
        <v>#N/A</v>
      </c>
      <c r="H72" s="52">
        <v>15000</v>
      </c>
      <c r="I72" s="58">
        <v>16500</v>
      </c>
      <c r="J72" s="45">
        <v>4.7142857142857144</v>
      </c>
      <c r="K72" s="45">
        <f t="shared" si="0"/>
        <v>4.7142857142857144</v>
      </c>
      <c r="L72" s="22" t="s">
        <v>141</v>
      </c>
      <c r="M72" s="22" t="s">
        <v>141</v>
      </c>
      <c r="N72" s="22" t="s">
        <v>100</v>
      </c>
      <c r="O72" s="14"/>
      <c r="P72" s="9"/>
    </row>
    <row r="73" spans="1:16" ht="26.25" customHeight="1" x14ac:dyDescent="0.25">
      <c r="A73" s="34">
        <v>61</v>
      </c>
      <c r="B73" s="22" t="s">
        <v>107</v>
      </c>
      <c r="C73" s="22" t="s">
        <v>32</v>
      </c>
      <c r="D73" s="22"/>
      <c r="E73" s="22">
        <v>1</v>
      </c>
      <c r="F73" s="22"/>
      <c r="G73" s="22" t="e">
        <f>INDEX('[1]Balance (Stock Control)'!$AK:$AK,MATCH(C73,'[1]Balance (Stock Control)'!$F:$F,0))</f>
        <v>#N/A</v>
      </c>
      <c r="H73" s="52">
        <v>2500</v>
      </c>
      <c r="I73" s="58">
        <v>2750</v>
      </c>
      <c r="J73" s="45">
        <v>0.7857142857142857</v>
      </c>
      <c r="K73" s="45">
        <f t="shared" si="0"/>
        <v>0.7857142857142857</v>
      </c>
      <c r="L73" s="22" t="s">
        <v>141</v>
      </c>
      <c r="M73" s="22" t="s">
        <v>141</v>
      </c>
      <c r="N73" s="22" t="s">
        <v>100</v>
      </c>
      <c r="O73" s="14"/>
      <c r="P73" s="9"/>
    </row>
    <row r="74" spans="1:16" ht="26.25" customHeight="1" x14ac:dyDescent="0.25">
      <c r="A74" s="34">
        <v>62</v>
      </c>
      <c r="B74" s="22" t="s">
        <v>108</v>
      </c>
      <c r="C74" s="22" t="s">
        <v>32</v>
      </c>
      <c r="D74" s="22"/>
      <c r="E74" s="22">
        <v>1</v>
      </c>
      <c r="F74" s="22"/>
      <c r="G74" s="22" t="e">
        <f>INDEX('[1]Balance (Stock Control)'!$AK:$AK,MATCH(C74,'[1]Balance (Stock Control)'!$F:$F,0))</f>
        <v>#N/A</v>
      </c>
      <c r="H74" s="52">
        <v>7500</v>
      </c>
      <c r="I74" s="58">
        <v>8250</v>
      </c>
      <c r="J74" s="45">
        <v>2.3571428571428572</v>
      </c>
      <c r="K74" s="45">
        <f t="shared" si="0"/>
        <v>2.3571428571428572</v>
      </c>
      <c r="L74" s="22" t="s">
        <v>141</v>
      </c>
      <c r="M74" s="22" t="s">
        <v>141</v>
      </c>
      <c r="N74" s="22" t="s">
        <v>100</v>
      </c>
      <c r="O74" s="14"/>
      <c r="P74" s="9"/>
    </row>
    <row r="75" spans="1:16" ht="26.25" customHeight="1" x14ac:dyDescent="0.25">
      <c r="A75" s="34">
        <v>63</v>
      </c>
      <c r="B75" s="22" t="s">
        <v>109</v>
      </c>
      <c r="C75" s="22" t="s">
        <v>32</v>
      </c>
      <c r="D75" s="22"/>
      <c r="E75" s="22">
        <v>1</v>
      </c>
      <c r="F75" s="22"/>
      <c r="G75" s="22" t="e">
        <f>INDEX('[1]Balance (Stock Control)'!$AK:$AK,MATCH(C75,'[1]Balance (Stock Control)'!$F:$F,0))</f>
        <v>#N/A</v>
      </c>
      <c r="H75" s="52">
        <v>1500</v>
      </c>
      <c r="I75" s="58">
        <v>1650.0000000000002</v>
      </c>
      <c r="J75" s="45">
        <v>0.47142857142857147</v>
      </c>
      <c r="K75" s="45">
        <f t="shared" si="0"/>
        <v>0.47142857142857147</v>
      </c>
      <c r="L75" s="22" t="s">
        <v>141</v>
      </c>
      <c r="M75" s="22" t="s">
        <v>141</v>
      </c>
      <c r="N75" s="22" t="s">
        <v>100</v>
      </c>
      <c r="O75" s="14"/>
      <c r="P75" s="9"/>
    </row>
    <row r="76" spans="1:16" ht="26.25" customHeight="1" x14ac:dyDescent="0.25">
      <c r="A76" s="34">
        <v>64</v>
      </c>
      <c r="B76" s="57" t="s">
        <v>143</v>
      </c>
      <c r="C76" s="22" t="s">
        <v>32</v>
      </c>
      <c r="D76" s="22"/>
      <c r="E76" s="22">
        <v>1</v>
      </c>
      <c r="F76" s="22"/>
      <c r="G76" s="22" t="e">
        <f>INDEX('[1]Balance (Stock Control)'!$AK:$AK,MATCH(C76,'[1]Balance (Stock Control)'!$F:$F,0))</f>
        <v>#N/A</v>
      </c>
      <c r="H76" s="52">
        <v>250000</v>
      </c>
      <c r="I76" s="58">
        <v>275000</v>
      </c>
      <c r="J76" s="45">
        <v>78.571428571428569</v>
      </c>
      <c r="K76" s="45">
        <f t="shared" si="0"/>
        <v>78.571428571428569</v>
      </c>
      <c r="L76" s="22" t="s">
        <v>141</v>
      </c>
      <c r="M76" s="22" t="s">
        <v>141</v>
      </c>
      <c r="N76" s="22" t="s">
        <v>100</v>
      </c>
      <c r="O76" s="14"/>
      <c r="P76" s="9"/>
    </row>
    <row r="77" spans="1:16" s="40" customFormat="1" ht="26.25" customHeight="1" x14ac:dyDescent="0.25">
      <c r="A77" s="37">
        <v>65</v>
      </c>
      <c r="B77" s="38" t="s">
        <v>111</v>
      </c>
      <c r="C77" s="38" t="s">
        <v>112</v>
      </c>
      <c r="D77" s="38"/>
      <c r="E77" s="38">
        <v>1</v>
      </c>
      <c r="F77" s="38"/>
      <c r="G77" s="38"/>
      <c r="H77" s="53"/>
      <c r="I77" s="38"/>
      <c r="J77" s="46"/>
      <c r="K77" s="46">
        <f t="shared" si="0"/>
        <v>0</v>
      </c>
      <c r="L77" s="38"/>
      <c r="M77" s="38" t="s">
        <v>140</v>
      </c>
      <c r="N77" s="38" t="s">
        <v>100</v>
      </c>
      <c r="O77" s="41" t="s">
        <v>129</v>
      </c>
      <c r="P77" s="39"/>
    </row>
    <row r="78" spans="1:16" s="40" customFormat="1" ht="26.25" customHeight="1" x14ac:dyDescent="0.25">
      <c r="A78" s="37">
        <v>66</v>
      </c>
      <c r="B78" s="38" t="s">
        <v>111</v>
      </c>
      <c r="C78" s="38" t="s">
        <v>113</v>
      </c>
      <c r="D78" s="38"/>
      <c r="E78" s="38">
        <v>1</v>
      </c>
      <c r="F78" s="38"/>
      <c r="G78" s="38"/>
      <c r="H78" s="53"/>
      <c r="I78" s="38"/>
      <c r="J78" s="46"/>
      <c r="K78" s="46">
        <f t="shared" ref="K78:K86" si="1">J78*E78</f>
        <v>0</v>
      </c>
      <c r="L78" s="38"/>
      <c r="M78" s="38" t="s">
        <v>140</v>
      </c>
      <c r="N78" s="38" t="s">
        <v>100</v>
      </c>
      <c r="O78" s="41"/>
      <c r="P78" s="39"/>
    </row>
    <row r="79" spans="1:16" ht="26.25" customHeight="1" x14ac:dyDescent="0.25">
      <c r="A79" s="34">
        <v>67</v>
      </c>
      <c r="B79" s="57" t="s">
        <v>114</v>
      </c>
      <c r="C79" s="22" t="s">
        <v>32</v>
      </c>
      <c r="D79" s="22"/>
      <c r="E79" s="22">
        <v>1</v>
      </c>
      <c r="F79" s="22"/>
      <c r="G79" s="22" t="e">
        <f>INDEX('[1]Balance (Stock Control)'!$AK:$AK,MATCH(C79,'[1]Balance (Stock Control)'!$F:$F,0))</f>
        <v>#N/A</v>
      </c>
      <c r="H79" s="52">
        <v>1200000</v>
      </c>
      <c r="I79" s="58">
        <v>1320000</v>
      </c>
      <c r="J79" s="45">
        <v>377.14285714285717</v>
      </c>
      <c r="K79" s="45">
        <f t="shared" si="1"/>
        <v>377.14285714285717</v>
      </c>
      <c r="L79" s="22" t="s">
        <v>141</v>
      </c>
      <c r="M79" s="22" t="s">
        <v>141</v>
      </c>
      <c r="N79" s="22" t="s">
        <v>100</v>
      </c>
      <c r="O79" s="14"/>
      <c r="P79" s="9"/>
    </row>
    <row r="80" spans="1:16" s="40" customFormat="1" ht="26.25" customHeight="1" x14ac:dyDescent="0.25">
      <c r="A80" s="37">
        <v>68</v>
      </c>
      <c r="B80" s="38" t="s">
        <v>115</v>
      </c>
      <c r="C80" s="38" t="s">
        <v>116</v>
      </c>
      <c r="D80" s="38"/>
      <c r="E80" s="38">
        <v>1</v>
      </c>
      <c r="F80" s="38"/>
      <c r="G80" s="38"/>
      <c r="H80" s="53"/>
      <c r="I80" s="38"/>
      <c r="J80" s="46"/>
      <c r="K80" s="46">
        <f t="shared" si="1"/>
        <v>0</v>
      </c>
      <c r="L80" s="38"/>
      <c r="M80" s="38" t="s">
        <v>140</v>
      </c>
      <c r="N80" s="38"/>
      <c r="O80" s="41"/>
      <c r="P80" s="39"/>
    </row>
    <row r="81" spans="1:16" ht="26.25" customHeight="1" x14ac:dyDescent="0.25">
      <c r="A81" s="34">
        <v>69</v>
      </c>
      <c r="B81" s="22" t="s">
        <v>117</v>
      </c>
      <c r="C81" s="22" t="s">
        <v>32</v>
      </c>
      <c r="D81" s="22"/>
      <c r="E81" s="22">
        <v>6</v>
      </c>
      <c r="F81" s="22"/>
      <c r="G81" s="22" t="e">
        <f>INDEX('[1]Balance (Stock Control)'!$AK:$AK,MATCH(C81,'[1]Balance (Stock Control)'!$F:$F,0))</f>
        <v>#N/A</v>
      </c>
      <c r="H81" s="52">
        <v>50000</v>
      </c>
      <c r="I81" s="58">
        <v>55000.000000000007</v>
      </c>
      <c r="J81" s="45">
        <v>15.714285714285717</v>
      </c>
      <c r="K81" s="45">
        <f t="shared" si="1"/>
        <v>94.285714285714306</v>
      </c>
      <c r="L81" s="22" t="s">
        <v>141</v>
      </c>
      <c r="M81" s="22" t="s">
        <v>141</v>
      </c>
      <c r="N81" s="22" t="s">
        <v>100</v>
      </c>
      <c r="O81" s="14"/>
      <c r="P81" s="9"/>
    </row>
    <row r="82" spans="1:16" s="83" customFormat="1" ht="26.25" customHeight="1" x14ac:dyDescent="0.25">
      <c r="A82" s="80">
        <v>70</v>
      </c>
      <c r="B82" s="32" t="s">
        <v>58</v>
      </c>
      <c r="C82" s="32">
        <v>3863955</v>
      </c>
      <c r="D82" s="32"/>
      <c r="E82" s="32">
        <v>1</v>
      </c>
      <c r="F82" s="32"/>
      <c r="G82" s="32"/>
      <c r="H82" s="54">
        <v>45000</v>
      </c>
      <c r="I82" s="79">
        <v>49500.000000000007</v>
      </c>
      <c r="J82" s="47">
        <v>14.142857142857144</v>
      </c>
      <c r="K82" s="47">
        <f t="shared" si="1"/>
        <v>14.142857142857144</v>
      </c>
      <c r="L82" s="32" t="s">
        <v>141</v>
      </c>
      <c r="M82" s="32" t="s">
        <v>141</v>
      </c>
      <c r="N82" s="32" t="s">
        <v>29</v>
      </c>
      <c r="O82" s="81"/>
      <c r="P82" s="82"/>
    </row>
    <row r="83" spans="1:16" s="83" customFormat="1" ht="26.25" customHeight="1" x14ac:dyDescent="0.25">
      <c r="A83" s="80">
        <v>71</v>
      </c>
      <c r="B83" s="32" t="s">
        <v>61</v>
      </c>
      <c r="C83" s="32">
        <v>4063195</v>
      </c>
      <c r="D83" s="32"/>
      <c r="E83" s="32">
        <v>1</v>
      </c>
      <c r="F83" s="32"/>
      <c r="G83" s="32"/>
      <c r="H83" s="54">
        <v>3500</v>
      </c>
      <c r="I83" s="79">
        <v>3850.0000000000005</v>
      </c>
      <c r="J83" s="47">
        <v>1.1000000000000001</v>
      </c>
      <c r="K83" s="47">
        <f t="shared" si="1"/>
        <v>1.1000000000000001</v>
      </c>
      <c r="L83" s="32" t="s">
        <v>141</v>
      </c>
      <c r="M83" s="32" t="s">
        <v>141</v>
      </c>
      <c r="N83" s="32" t="s">
        <v>29</v>
      </c>
      <c r="O83" s="81"/>
      <c r="P83" s="82"/>
    </row>
    <row r="84" spans="1:16" s="83" customFormat="1" ht="26.25" customHeight="1" x14ac:dyDescent="0.25">
      <c r="A84" s="80">
        <v>72</v>
      </c>
      <c r="B84" s="32" t="s">
        <v>121</v>
      </c>
      <c r="C84" s="32" t="s">
        <v>32</v>
      </c>
      <c r="D84" s="32"/>
      <c r="E84" s="32">
        <v>1</v>
      </c>
      <c r="F84" s="32"/>
      <c r="G84" s="32"/>
      <c r="H84" s="54">
        <v>60000</v>
      </c>
      <c r="I84" s="79">
        <v>66000</v>
      </c>
      <c r="J84" s="47">
        <v>18.857142857142858</v>
      </c>
      <c r="K84" s="47">
        <f t="shared" si="1"/>
        <v>18.857142857142858</v>
      </c>
      <c r="L84" s="32" t="s">
        <v>141</v>
      </c>
      <c r="M84" s="32" t="s">
        <v>141</v>
      </c>
      <c r="N84" s="32" t="s">
        <v>29</v>
      </c>
      <c r="O84" s="81"/>
      <c r="P84" s="82"/>
    </row>
    <row r="85" spans="1:16" s="83" customFormat="1" ht="26.25" customHeight="1" x14ac:dyDescent="0.25">
      <c r="A85" s="80">
        <v>73</v>
      </c>
      <c r="B85" s="32" t="s">
        <v>124</v>
      </c>
      <c r="C85" s="32" t="s">
        <v>32</v>
      </c>
      <c r="D85" s="32"/>
      <c r="E85" s="32">
        <v>4</v>
      </c>
      <c r="F85" s="32"/>
      <c r="G85" s="32"/>
      <c r="H85" s="54">
        <v>10000</v>
      </c>
      <c r="I85" s="79">
        <v>11000</v>
      </c>
      <c r="J85" s="47">
        <v>3.1428571428571428</v>
      </c>
      <c r="K85" s="47">
        <f t="shared" si="1"/>
        <v>12.571428571428571</v>
      </c>
      <c r="L85" s="32" t="s">
        <v>141</v>
      </c>
      <c r="M85" s="32" t="s">
        <v>141</v>
      </c>
      <c r="N85" s="32" t="s">
        <v>122</v>
      </c>
      <c r="O85" s="81"/>
      <c r="P85" s="82"/>
    </row>
    <row r="86" spans="1:16" s="83" customFormat="1" ht="26.25" customHeight="1" x14ac:dyDescent="0.25">
      <c r="A86" s="80">
        <v>74</v>
      </c>
      <c r="B86" s="32" t="s">
        <v>124</v>
      </c>
      <c r="C86" s="32" t="s">
        <v>32</v>
      </c>
      <c r="D86" s="32"/>
      <c r="E86" s="32">
        <v>7</v>
      </c>
      <c r="F86" s="32"/>
      <c r="G86" s="32"/>
      <c r="H86" s="54">
        <v>15000</v>
      </c>
      <c r="I86" s="79">
        <v>16500</v>
      </c>
      <c r="J86" s="47">
        <v>4.7142857142857144</v>
      </c>
      <c r="K86" s="47">
        <f t="shared" si="1"/>
        <v>33</v>
      </c>
      <c r="L86" s="32" t="s">
        <v>141</v>
      </c>
      <c r="M86" s="32" t="s">
        <v>141</v>
      </c>
      <c r="N86" s="32" t="s">
        <v>123</v>
      </c>
      <c r="O86" s="81"/>
      <c r="P86" s="82"/>
    </row>
    <row r="87" spans="1:16" s="71" customFormat="1" ht="26.25" customHeight="1" x14ac:dyDescent="0.25">
      <c r="A87" s="67"/>
      <c r="B87" s="68"/>
      <c r="C87" s="68"/>
      <c r="D87" s="68"/>
      <c r="E87" s="68"/>
      <c r="F87" s="68"/>
      <c r="G87" s="68"/>
      <c r="H87" s="69"/>
      <c r="I87" s="68"/>
      <c r="J87" s="72" t="s">
        <v>153</v>
      </c>
      <c r="K87" s="72">
        <f>SUM(K12:K86)</f>
        <v>3249.2714560574691</v>
      </c>
      <c r="L87" s="68"/>
      <c r="M87" s="68"/>
      <c r="N87" s="68"/>
      <c r="O87" s="10"/>
      <c r="P87" s="70"/>
    </row>
    <row r="88" spans="1:16" ht="32.25" customHeight="1" x14ac:dyDescent="0.25">
      <c r="A88" s="87"/>
      <c r="B88" s="87"/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</row>
    <row r="89" spans="1:16" x14ac:dyDescent="0.25">
      <c r="C89" s="19" t="s">
        <v>28</v>
      </c>
    </row>
    <row r="91" spans="1:16" x14ac:dyDescent="0.25">
      <c r="B91" s="73" t="s">
        <v>154</v>
      </c>
      <c r="C91" s="74">
        <v>45168</v>
      </c>
    </row>
    <row r="92" spans="1:16" x14ac:dyDescent="0.25">
      <c r="B92" s="73" t="s">
        <v>155</v>
      </c>
      <c r="C92" s="74">
        <v>45169</v>
      </c>
    </row>
    <row r="93" spans="1:16" x14ac:dyDescent="0.25">
      <c r="B93" s="73" t="s">
        <v>156</v>
      </c>
      <c r="C93" s="75"/>
    </row>
    <row r="94" spans="1:16" ht="15.75" x14ac:dyDescent="0.25">
      <c r="B94" s="76" t="s">
        <v>157</v>
      </c>
      <c r="C94" s="76" t="s">
        <v>158</v>
      </c>
      <c r="D94" s="76"/>
    </row>
    <row r="95" spans="1:16" ht="15.75" x14ac:dyDescent="0.25">
      <c r="B95" s="76"/>
      <c r="C95" s="76" t="s">
        <v>159</v>
      </c>
      <c r="D95" s="76"/>
    </row>
    <row r="96" spans="1:16" ht="15.75" x14ac:dyDescent="0.25">
      <c r="B96" s="59"/>
      <c r="C96" s="76"/>
      <c r="D96" s="76"/>
    </row>
    <row r="97" spans="2:2" x14ac:dyDescent="0.25">
      <c r="B97" t="s">
        <v>28</v>
      </c>
    </row>
  </sheetData>
  <autoFilter ref="A11:P87"/>
  <mergeCells count="11">
    <mergeCell ref="E1:N1"/>
    <mergeCell ref="E2:N2"/>
    <mergeCell ref="A88:N88"/>
    <mergeCell ref="J12:J13"/>
    <mergeCell ref="K12:K13"/>
    <mergeCell ref="L12:L13"/>
    <mergeCell ref="M12:M13"/>
    <mergeCell ref="K17:K18"/>
    <mergeCell ref="L17:L18"/>
    <mergeCell ref="M17:M18"/>
    <mergeCell ref="J17:J1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88" t="s">
        <v>15</v>
      </c>
      <c r="B1" s="88" t="s">
        <v>16</v>
      </c>
      <c r="C1" s="88" t="s">
        <v>3</v>
      </c>
      <c r="D1" s="88" t="s">
        <v>17</v>
      </c>
      <c r="E1" s="88" t="s">
        <v>18</v>
      </c>
      <c r="F1" s="88" t="s">
        <v>19</v>
      </c>
      <c r="G1" s="88" t="s">
        <v>20</v>
      </c>
      <c r="H1" s="88" t="s">
        <v>21</v>
      </c>
      <c r="I1" s="88" t="s">
        <v>9</v>
      </c>
    </row>
    <row r="2" spans="1:9" x14ac:dyDescent="0.25">
      <c r="A2" s="88"/>
      <c r="B2" s="88"/>
      <c r="C2" s="88"/>
      <c r="D2" s="88"/>
      <c r="E2" s="88"/>
      <c r="F2" s="88"/>
      <c r="G2" s="88"/>
      <c r="H2" s="88"/>
      <c r="I2" s="88"/>
    </row>
    <row r="3" spans="1:9" s="13" customFormat="1" ht="40.5" customHeight="1" x14ac:dyDescent="0.25">
      <c r="A3" s="12">
        <v>1</v>
      </c>
      <c r="B3" s="12" t="s">
        <v>24</v>
      </c>
      <c r="C3" s="12" t="s">
        <v>22</v>
      </c>
      <c r="D3" s="12" t="s">
        <v>23</v>
      </c>
      <c r="E3" s="12" t="s">
        <v>25</v>
      </c>
      <c r="F3" s="15" t="s">
        <v>26</v>
      </c>
      <c r="G3" s="12" t="s">
        <v>27</v>
      </c>
      <c r="H3" s="12">
        <v>1</v>
      </c>
      <c r="I3" s="12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200-2023080180</vt:lpstr>
      <vt:lpstr>Component Repair Recommenda </vt:lpstr>
      <vt:lpstr>200-2023080180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2023-09-23T05:48:11Z</dcterms:modified>
</cp:coreProperties>
</file>