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Inventory Purchase Order\"/>
    </mc:Choice>
  </mc:AlternateContent>
  <bookViews>
    <workbookView xWindow="0" yWindow="0" windowWidth="20490" windowHeight="7755"/>
  </bookViews>
  <sheets>
    <sheet name="Sheet" sheetId="4" r:id="rId1"/>
    <sheet name="Sheet1" sheetId="5" r:id="rId2"/>
  </sheets>
  <definedNames>
    <definedName name="_xlnm._FilterDatabase" localSheetId="0" hidden="1">Sheet!$A$8:$O$94</definedName>
  </definedNames>
  <calcPr calcId="152511"/>
</workbook>
</file>

<file path=xl/calcChain.xml><?xml version="1.0" encoding="utf-8"?>
<calcChain xmlns="http://schemas.openxmlformats.org/spreadsheetml/2006/main">
  <c r="H10" i="4" l="1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" i="4"/>
  <c r="A10" i="4" l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H93" i="4" l="1"/>
  <c r="H94" i="4" s="1"/>
</calcChain>
</file>

<file path=xl/sharedStrings.xml><?xml version="1.0" encoding="utf-8"?>
<sst xmlns="http://schemas.openxmlformats.org/spreadsheetml/2006/main" count="675" uniqueCount="198">
  <si>
    <t>Proposal No.</t>
  </si>
  <si>
    <t>Proposal Date</t>
  </si>
  <si>
    <t>INQ Ref; No</t>
  </si>
  <si>
    <t>Attn:</t>
  </si>
  <si>
    <t>No.</t>
  </si>
  <si>
    <t>Brand</t>
  </si>
  <si>
    <t xml:space="preserve"> Description</t>
  </si>
  <si>
    <t>Part Number</t>
  </si>
  <si>
    <t>Unit</t>
  </si>
  <si>
    <t>Order Qty</t>
  </si>
  <si>
    <t xml:space="preserve"> Total Amt 
USD</t>
  </si>
  <si>
    <t>Dis%</t>
  </si>
  <si>
    <t>Shipment By</t>
  </si>
  <si>
    <t>Stock Status</t>
  </si>
  <si>
    <t>Remarks</t>
  </si>
  <si>
    <t>Total Purchase Amount</t>
  </si>
  <si>
    <t>Requested By;</t>
  </si>
  <si>
    <t>Acknowledged By;</t>
  </si>
  <si>
    <t>Approved By;</t>
  </si>
  <si>
    <t>Sign</t>
  </si>
  <si>
    <t xml:space="preserve">Name </t>
  </si>
  <si>
    <t>:</t>
  </si>
  <si>
    <t>Inventory</t>
  </si>
  <si>
    <t>BU PRT Dept Head</t>
  </si>
  <si>
    <t>Supplier</t>
  </si>
  <si>
    <t xml:space="preserve">02-IDS-PRT-FRM-004-00 </t>
  </si>
  <si>
    <t>pc</t>
  </si>
  <si>
    <t>Unit Price (USD)</t>
  </si>
  <si>
    <t>Kyu Kyu Win</t>
  </si>
  <si>
    <t>Air Filter</t>
  </si>
  <si>
    <t>Weight (Kg)</t>
  </si>
  <si>
    <t>Border</t>
  </si>
  <si>
    <t xml:space="preserve">           INVENTORY PURCHASE ORDER </t>
  </si>
  <si>
    <t>BU GM/AGM</t>
  </si>
  <si>
    <t>Aftersales GM/AGM</t>
  </si>
  <si>
    <t>:  Chit San Ko</t>
  </si>
  <si>
    <t>:  Su Su Naing</t>
  </si>
  <si>
    <t>:  Aung Hein Win</t>
  </si>
  <si>
    <t>Without discount($0.00)</t>
  </si>
  <si>
    <t>Dec'2024 Order Confirmation</t>
  </si>
  <si>
    <t>FPO-78-2024-12-001</t>
  </si>
  <si>
    <t>HANGCHA</t>
  </si>
  <si>
    <t>MITSUBISHI</t>
  </si>
  <si>
    <t>TENNANT</t>
  </si>
  <si>
    <t xml:space="preserve">MITSUBISHI </t>
  </si>
  <si>
    <t>MATADOR</t>
  </si>
  <si>
    <t>Core of air cleaner</t>
  </si>
  <si>
    <t>Hydraulic Suction filter</t>
  </si>
  <si>
    <t>Bracket Assy Engine</t>
  </si>
  <si>
    <t>PVC Material Recovery Hose</t>
  </si>
  <si>
    <t xml:space="preserve">Filter ,Return </t>
  </si>
  <si>
    <t>Hydraulic breather filter</t>
  </si>
  <si>
    <t>Hydraulic filter</t>
  </si>
  <si>
    <t>Tie-Rod Bar</t>
  </si>
  <si>
    <t>Combination Switch assy</t>
  </si>
  <si>
    <t>O-Ring</t>
  </si>
  <si>
    <t>RIM 5.00F x 10DT</t>
  </si>
  <si>
    <t>Hyd; Return Filter</t>
  </si>
  <si>
    <t>Pulley</t>
  </si>
  <si>
    <t>Guide, Valve</t>
  </si>
  <si>
    <t>Seat, Valve Inlet</t>
  </si>
  <si>
    <t>Seat, Valve Exhaust</t>
  </si>
  <si>
    <t>Valve, Intake</t>
  </si>
  <si>
    <t>Valve, Exhaust</t>
  </si>
  <si>
    <t>Bushing</t>
  </si>
  <si>
    <t>Lamp, Rear Combi</t>
  </si>
  <si>
    <t>Bush, Mount</t>
  </si>
  <si>
    <t>Starter Motor</t>
  </si>
  <si>
    <t>Cylinder Assy , Wheel / Brake(Below joint)</t>
  </si>
  <si>
    <t>Seal Kit, Tilt Cylinder</t>
  </si>
  <si>
    <t>O - Ring</t>
  </si>
  <si>
    <t>Repair Kit , Master Cylinder</t>
  </si>
  <si>
    <t>pluj,glow</t>
  </si>
  <si>
    <t xml:space="preserve">Bearing </t>
  </si>
  <si>
    <t>Pin , King</t>
  </si>
  <si>
    <t>Cylinder , Master 314(Above Joint)</t>
  </si>
  <si>
    <t>Switch,Oil Pressure</t>
  </si>
  <si>
    <t>Ring , Seal</t>
  </si>
  <si>
    <t>Plate Matting</t>
  </si>
  <si>
    <t>GASKET,TRANSMISSION TRQ</t>
  </si>
  <si>
    <t>GENERATOR,PULSE</t>
  </si>
  <si>
    <t>BRACKET, ASSY DIFF</t>
  </si>
  <si>
    <t>Hyd Filter Assy Return</t>
  </si>
  <si>
    <t>Buzzer Back</t>
  </si>
  <si>
    <t>Spring, Belle Ville</t>
  </si>
  <si>
    <t>Brake Pump</t>
  </si>
  <si>
    <t>Brush Assy,Disk</t>
  </si>
  <si>
    <t>PVC Material Drain Hose with Drain Cap</t>
  </si>
  <si>
    <t>Squeegee Blade Rear,Linatex - Standard</t>
  </si>
  <si>
    <t>Squeegee Blade Front,Linatex - Standard</t>
  </si>
  <si>
    <t>Belt, VL=1235</t>
  </si>
  <si>
    <t>Valve Assy Dry, TRQ</t>
  </si>
  <si>
    <t>Fan,Vacuum,5.7d</t>
  </si>
  <si>
    <t>Switch,Thermo</t>
  </si>
  <si>
    <t xml:space="preserve">Valve assy solenoid </t>
  </si>
  <si>
    <t>Brake shoe assy,LH</t>
  </si>
  <si>
    <t>Brake shoe assy,RH</t>
  </si>
  <si>
    <t>brake master cyl.</t>
  </si>
  <si>
    <t>Housing , Head</t>
  </si>
  <si>
    <t>WHEEL CYLINDER ASSY</t>
  </si>
  <si>
    <t>Caster,Swivel (Wicke 224051)</t>
  </si>
  <si>
    <t xml:space="preserve"> BODY ASSY </t>
  </si>
  <si>
    <t>Cord, Power, 1.0MM2 (2.5meter)</t>
  </si>
  <si>
    <t>Seal , Oil</t>
  </si>
  <si>
    <t>Pin,Piston</t>
  </si>
  <si>
    <t xml:space="preserve">KEY SET,START SWITCH
</t>
  </si>
  <si>
    <t>CYLINDER,MASTER</t>
  </si>
  <si>
    <t>SPRING, VALV E</t>
  </si>
  <si>
    <t>PLATE ,FRRICTION TRQ</t>
  </si>
  <si>
    <t>Fork Wheel, Tanderm-PU yellow W/bearing 80x70</t>
  </si>
  <si>
    <t>SWITCH, STARTING</t>
  </si>
  <si>
    <t>Fuel Water Separator</t>
  </si>
  <si>
    <t>Air Filter (Inner/Outer )</t>
  </si>
  <si>
    <t>Transmission Oil Filter</t>
  </si>
  <si>
    <t xml:space="preserve">SLIDING PAD </t>
  </si>
  <si>
    <t>Seal, Oil</t>
  </si>
  <si>
    <t>Valve, Water, Solenoid, 24vdc Qf08/Qf08</t>
  </si>
  <si>
    <t>Hose,Pvc,Clr,0.50id0.69od030.0l</t>
  </si>
  <si>
    <t>Cover,Trap,Water,Sqge</t>
  </si>
  <si>
    <t>Screw,captive,M5,Knurled(Snap In)</t>
  </si>
  <si>
    <t>Preheat relay</t>
  </si>
  <si>
    <t>Fitting, Plstc, Tee, Bm08</t>
  </si>
  <si>
    <t>T/C RELIEF VALVE TRQ</t>
  </si>
  <si>
    <t>T/C RELIEF SPRING TRQ</t>
  </si>
  <si>
    <t>KW1634-KIT</t>
  </si>
  <si>
    <t>A300-603010-000</t>
  </si>
  <si>
    <t>91A2002500</t>
  </si>
  <si>
    <t>1211220</t>
  </si>
  <si>
    <t>70000-02070-0</t>
  </si>
  <si>
    <t>A300-603200-000</t>
  </si>
  <si>
    <t>WU-160X180-J</t>
  </si>
  <si>
    <t>N163-220006-001</t>
  </si>
  <si>
    <t>N163-220007-001</t>
  </si>
  <si>
    <t>R960-705000-000</t>
  </si>
  <si>
    <t>32A0101600</t>
  </si>
  <si>
    <t>32A0103100</t>
  </si>
  <si>
    <t>32A0103200</t>
  </si>
  <si>
    <t>32A0420100</t>
  </si>
  <si>
    <t>32A0421100</t>
  </si>
  <si>
    <t>32A1900501</t>
  </si>
  <si>
    <t>91E4330900</t>
  </si>
  <si>
    <t>32A6610101S</t>
  </si>
  <si>
    <t>91E4600112</t>
  </si>
  <si>
    <t>91A2408300</t>
  </si>
  <si>
    <t>91A4600130</t>
  </si>
  <si>
    <t>32A6603102</t>
  </si>
  <si>
    <t>91E4300300</t>
  </si>
  <si>
    <t>91A4620100</t>
  </si>
  <si>
    <t>MC840219</t>
  </si>
  <si>
    <t>91B2400500</t>
  </si>
  <si>
    <t>91B2402300</t>
  </si>
  <si>
    <t>91A0511901</t>
  </si>
  <si>
    <t>91A1010500</t>
  </si>
  <si>
    <t>24433-76000G</t>
  </si>
  <si>
    <t>1016811</t>
  </si>
  <si>
    <t>1203953</t>
  </si>
  <si>
    <t>1203954</t>
  </si>
  <si>
    <t>91E7203200</t>
  </si>
  <si>
    <t>0520450501</t>
  </si>
  <si>
    <t>XF250-611020-500</t>
  </si>
  <si>
    <t>FHXX24433-71/5000G-L</t>
  </si>
  <si>
    <t>FHXX24433-71/5000G-R</t>
  </si>
  <si>
    <t>30DHW15-515000</t>
  </si>
  <si>
    <t>25783-71250G</t>
  </si>
  <si>
    <t xml:space="preserve"> 32A6211010 </t>
  </si>
  <si>
    <t>1026330</t>
  </si>
  <si>
    <t>91A2408600</t>
  </si>
  <si>
    <t>32A1708300</t>
  </si>
  <si>
    <t>91A0701910</t>
  </si>
  <si>
    <t>91W5111900</t>
  </si>
  <si>
    <t>91B2412201</t>
  </si>
  <si>
    <t>91A0711901</t>
  </si>
  <si>
    <t>XR708-341000-G00</t>
  </si>
  <si>
    <t>PU1836B1-02/300</t>
  </si>
  <si>
    <t>XR700-130100-000</t>
  </si>
  <si>
    <t>91E3301800</t>
  </si>
  <si>
    <t>F301612523</t>
  </si>
  <si>
    <t>91E4307700</t>
  </si>
  <si>
    <t>897-1AH-C-R1</t>
  </si>
  <si>
    <t>63245-1</t>
  </si>
  <si>
    <t>91A2804800</t>
  </si>
  <si>
    <t>91C0522400</t>
  </si>
  <si>
    <t>91A2441700</t>
  </si>
  <si>
    <t>KW1323</t>
  </si>
  <si>
    <t>A990059075PU</t>
  </si>
  <si>
    <t>0550024012</t>
  </si>
  <si>
    <t>Air</t>
  </si>
  <si>
    <t>With discount(0.00)</t>
  </si>
  <si>
    <t>Emergency
Surcharge</t>
  </si>
  <si>
    <t>Ex Stock In China</t>
  </si>
  <si>
    <t>Ex Stock In SG</t>
  </si>
  <si>
    <t>INVTRY;INQ/78/2024/11/001, 002</t>
  </si>
  <si>
    <t>No stock in SG, 4-6 weeks production time</t>
  </si>
  <si>
    <t>No stock in SG, 2 Months production time</t>
  </si>
  <si>
    <t>0550024022</t>
  </si>
  <si>
    <t>28.12.2024</t>
  </si>
  <si>
    <t>0566006050</t>
  </si>
  <si>
    <t>KEY SET,START SWITCH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</si>
</sst>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yy;@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宋体"/>
      <charset val="134"/>
    </font>
    <font>
      <sz val="10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0" fontId="4" fillId="0" borderId="0"/>
    <xf numFmtId="164" fontId="1" fillId="0" borderId="0"/>
    <xf numFmtId="0" fontId="1" fillId="0" borderId="0"/>
    <xf numFmtId="0" fontId="1" fillId="0" borderId="0"/>
    <xf numFmtId="0" fontId="3" fillId="0" borderId="0">
      <alignment vertical="center"/>
    </xf>
    <xf numFmtId="43" fontId="2" fillId="0" borderId="0" applyFont="0" applyFill="0" applyBorder="0" applyAlignment="0" applyProtection="0"/>
    <xf numFmtId="0" fontId="5" fillId="0" borderId="0">
      <alignment vertical="top"/>
    </xf>
  </cellStyleXfs>
  <cellXfs count="105">
    <xf numFmtId="0" fontId="0" fillId="0" borderId="0" xfId="0"/>
    <xf numFmtId="2" fontId="6" fillId="0" borderId="0" xfId="0" applyNumberFormat="1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NumberFormat="1" applyFont="1" applyFill="1" applyBorder="1" applyAlignment="1">
      <alignment vertical="center"/>
    </xf>
    <xf numFmtId="0" fontId="9" fillId="0" borderId="0" xfId="0" applyFont="1" applyFill="1" applyAlignment="1">
      <alignment horizontal="center" vertical="center"/>
    </xf>
    <xf numFmtId="164" fontId="9" fillId="0" borderId="0" xfId="0" applyNumberFormat="1" applyFont="1" applyFill="1" applyBorder="1" applyAlignment="1">
      <alignment horizontal="center" vertical="center" wrapText="1"/>
    </xf>
    <xf numFmtId="1" fontId="9" fillId="0" borderId="0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0" fontId="0" fillId="0" borderId="0" xfId="0" applyBorder="1"/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2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 wrapText="1"/>
    </xf>
    <xf numFmtId="0" fontId="12" fillId="0" borderId="0" xfId="0" applyFont="1"/>
    <xf numFmtId="0" fontId="9" fillId="0" borderId="0" xfId="0" applyNumberFormat="1" applyFont="1" applyFill="1" applyBorder="1" applyAlignment="1">
      <alignment vertical="center" wrapText="1"/>
    </xf>
    <xf numFmtId="0" fontId="0" fillId="0" borderId="0" xfId="0" applyBorder="1" applyAlignment="1">
      <alignment horizontal="left"/>
    </xf>
    <xf numFmtId="0" fontId="0" fillId="0" borderId="0" xfId="0" applyFill="1"/>
    <xf numFmtId="0" fontId="0" fillId="0" borderId="0" xfId="0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10" fillId="0" borderId="1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Alignment="1">
      <alignment horizontal="center" vertical="center"/>
    </xf>
    <xf numFmtId="0" fontId="0" fillId="0" borderId="0" xfId="0" applyFill="1" applyBorder="1"/>
    <xf numFmtId="0" fontId="7" fillId="0" borderId="2" xfId="0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left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6" fillId="0" borderId="0" xfId="0" applyFont="1" applyFill="1"/>
    <xf numFmtId="9" fontId="7" fillId="0" borderId="1" xfId="1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2" fontId="7" fillId="0" borderId="0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2" fontId="9" fillId="0" borderId="0" xfId="0" applyNumberFormat="1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top" wrapText="1"/>
    </xf>
    <xf numFmtId="2" fontId="0" fillId="0" borderId="0" xfId="0" applyNumberFormat="1"/>
    <xf numFmtId="2" fontId="10" fillId="0" borderId="7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vertical="center"/>
    </xf>
    <xf numFmtId="0" fontId="10" fillId="0" borderId="5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0" xfId="0" applyFont="1" applyFill="1" applyAlignment="1">
      <alignment vertical="center"/>
    </xf>
    <xf numFmtId="2" fontId="9" fillId="0" borderId="0" xfId="0" applyNumberFormat="1" applyFont="1" applyFill="1" applyBorder="1" applyAlignment="1">
      <alignment horizontal="center" vertical="center" wrapText="1"/>
    </xf>
    <xf numFmtId="164" fontId="8" fillId="0" borderId="2" xfId="0" applyNumberFormat="1" applyFont="1" applyFill="1" applyBorder="1" applyAlignment="1">
      <alignment horizontal="center" vertical="center" wrapText="1"/>
    </xf>
    <xf numFmtId="164" fontId="8" fillId="0" borderId="3" xfId="0" applyNumberFormat="1" applyFont="1" applyFill="1" applyBorder="1" applyAlignment="1">
      <alignment horizontal="center" vertical="center" wrapText="1"/>
    </xf>
    <xf numFmtId="164" fontId="11" fillId="0" borderId="2" xfId="0" applyNumberFormat="1" applyFont="1" applyFill="1" applyBorder="1" applyAlignment="1">
      <alignment horizontal="center" vertical="center" wrapText="1"/>
    </xf>
    <xf numFmtId="164" fontId="11" fillId="0" borderId="3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 wrapText="1"/>
    </xf>
    <xf numFmtId="1" fontId="9" fillId="0" borderId="0" xfId="1" applyNumberFormat="1" applyFont="1" applyFill="1" applyBorder="1" applyAlignment="1">
      <alignment horizontal="center" vertical="center" wrapTex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right" vertical="center"/>
    </xf>
    <xf numFmtId="0" fontId="0" fillId="0" borderId="0" xfId="0" applyAlignment="1" applyProtection="1">
      <alignment horizontal="center"/>
    </xf>
    <xf numFmtId="0" fontId="9" fillId="0" borderId="0" xfId="0" applyNumberFormat="1" applyFont="1" applyFill="1" applyBorder="1" applyAlignment="1">
      <alignment horizontal="left" vertical="center" wrapText="1"/>
    </xf>
    <xf numFmtId="0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 wrapText="1"/>
    </xf>
    <xf numFmtId="0" fontId="7" fillId="2" borderId="1" xfId="0" quotePrefix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 wrapText="1"/>
    </xf>
    <xf numFmtId="9" fontId="7" fillId="2" borderId="1" xfId="1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2" fontId="6" fillId="2" borderId="0" xfId="0" applyNumberFormat="1" applyFont="1" applyFill="1" applyAlignment="1">
      <alignment horizontal="center" vertical="center"/>
    </xf>
    <xf numFmtId="0" fontId="6" fillId="2" borderId="0" xfId="0" applyFont="1" applyFill="1"/>
    <xf numFmtId="0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 wrapText="1"/>
    </xf>
    <xf numFmtId="2" fontId="7" fillId="3" borderId="1" xfId="1" applyNumberFormat="1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2" fontId="6" fillId="3" borderId="0" xfId="0" applyNumberFormat="1" applyFont="1" applyFill="1" applyAlignment="1">
      <alignment horizontal="center" vertical="center"/>
    </xf>
    <xf numFmtId="0" fontId="6" fillId="3" borderId="0" xfId="0" applyFont="1" applyFill="1"/>
    <xf numFmtId="0" fontId="15" fillId="0" borderId="2" xfId="0" quotePrefix="1" applyFont="1" applyFill="1" applyBorder="1" applyAlignment="1" applyProtection="1">
      <alignment horizontal="center" vertical="center" wrapText="1"/>
      <protection locked="0"/>
    </xf>
  </cellXfs>
  <cellStyles count="9">
    <cellStyle name="Comma 2" xfId="7"/>
    <cellStyle name="Normal" xfId="0" builtinId="0"/>
    <cellStyle name="Normal 2" xfId="8"/>
    <cellStyle name="Normal 2 2" xfId="2"/>
    <cellStyle name="Normal 3" xfId="3"/>
    <cellStyle name="Normal 5 2" xfId="4"/>
    <cellStyle name="Normal 6" xfId="5"/>
    <cellStyle name="Percent" xfId="1" builtinId="5"/>
    <cellStyle name="常规 6" xfId="6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57149</xdr:colOff>
      <xdr:row>0</xdr:row>
      <xdr:rowOff>34290</xdr:rowOff>
    </xdr:from>
    <xdr:to>
      <xdr:col>2</xdr:col>
      <xdr:colOff>350519</xdr:colOff>
      <xdr:row>0</xdr:row>
      <xdr:rowOff>710565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49" y="34290"/>
          <a:ext cx="1162050" cy="676275"/>
        </a:xfrm>
        <a:prstGeom prst="rect">
          <a:avLst/>
        </a:prstGeom>
      </xdr:spPr>
    </xdr:pic>
    <xdr:clientData/>
  </xdr:twoCellAnchor>
  <xdr:twoCellAnchor editAs="oneCell">
    <xdr:from>
      <xdr:col>12</xdr:col>
      <xdr:colOff>598168</xdr:colOff>
      <xdr:row>0</xdr:row>
      <xdr:rowOff>30480</xdr:rowOff>
    </xdr:from>
    <xdr:to>
      <xdr:col>15</xdr:col>
      <xdr:colOff>0</xdr:colOff>
      <xdr:row>1</xdr:row>
      <xdr:rowOff>15240</xdr:rowOff>
    </xdr:to>
    <xdr:pic>
      <xdr:nvPicPr>
        <xdr:cNvPr id="3" name="Picture 2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43008" y="30480"/>
          <a:ext cx="1276352" cy="723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105"/>
  <sheetViews>
    <sheetView tabSelected="1" topLeftCell="A23" zoomScale="96" zoomScaleNormal="96" workbookViewId="0">
      <selection activeCell="L39" sqref="L39"/>
    </sheetView>
  </sheetViews>
  <sheetFormatPr defaultRowHeight="15"/>
  <cols>
    <col min="1" max="1" width="3.85546875" customWidth="1"/>
    <col min="2" max="2" width="8.7109375" customWidth="1"/>
    <col min="3" max="3" width="18.5703125" style="27" customWidth="1"/>
    <col min="4" max="4" width="15.5703125" style="31" customWidth="1"/>
    <col min="5" max="5" width="6.42578125" style="30" customWidth="1"/>
    <col min="6" max="6" width="7.140625" style="30" customWidth="1"/>
    <col min="7" max="7" width="8.85546875" style="31" customWidth="1"/>
    <col min="8" max="8" width="11.28515625" style="30" customWidth="1"/>
    <col min="9" max="9" width="7.5703125" customWidth="1"/>
    <col min="10" max="10" width="8.28515625" style="30" customWidth="1"/>
    <col min="11" max="11" width="13.42578125" style="11" customWidth="1"/>
    <col min="12" max="12" width="10.28515625" style="11" customWidth="1"/>
    <col min="13" max="14" width="9.7109375" customWidth="1"/>
    <col min="15" max="15" width="8" style="30" customWidth="1"/>
  </cols>
  <sheetData>
    <row r="1" spans="1:17" ht="58.15" customHeight="1">
      <c r="A1" s="73" t="s">
        <v>32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</row>
    <row r="2" spans="1:17" ht="18.600000000000001" customHeight="1">
      <c r="A2" s="16"/>
      <c r="B2" s="16"/>
      <c r="C2" s="36"/>
      <c r="D2" s="33"/>
      <c r="E2" s="76" t="s">
        <v>39</v>
      </c>
      <c r="F2" s="76"/>
      <c r="G2" s="76"/>
      <c r="H2" s="76"/>
      <c r="I2" s="76"/>
      <c r="J2" s="76"/>
      <c r="K2" s="76"/>
      <c r="L2" s="26"/>
      <c r="M2" s="16"/>
      <c r="N2" s="16"/>
      <c r="O2" s="32"/>
    </row>
    <row r="3" spans="1:17" ht="15.6" customHeight="1">
      <c r="A3" s="74" t="s">
        <v>0</v>
      </c>
      <c r="B3" s="74"/>
      <c r="C3" s="75" t="s">
        <v>40</v>
      </c>
      <c r="D3" s="75"/>
    </row>
    <row r="4" spans="1:17" ht="15.6" customHeight="1">
      <c r="A4" s="60" t="s">
        <v>1</v>
      </c>
      <c r="B4" s="61"/>
      <c r="C4" s="75" t="s">
        <v>195</v>
      </c>
      <c r="D4" s="75"/>
    </row>
    <row r="5" spans="1:17" ht="15.6" customHeight="1">
      <c r="A5" s="60" t="s">
        <v>2</v>
      </c>
      <c r="B5" s="61"/>
      <c r="C5" s="62" t="s">
        <v>191</v>
      </c>
      <c r="D5" s="63"/>
    </row>
    <row r="6" spans="1:17" ht="15.6" customHeight="1">
      <c r="A6" s="60" t="s">
        <v>3</v>
      </c>
      <c r="B6" s="61"/>
      <c r="C6" s="64" t="s">
        <v>28</v>
      </c>
      <c r="D6" s="64"/>
    </row>
    <row r="7" spans="1:17" ht="9.6" customHeight="1"/>
    <row r="8" spans="1:17" s="24" customFormat="1" ht="25.5">
      <c r="A8" s="21" t="s">
        <v>4</v>
      </c>
      <c r="B8" s="21" t="s">
        <v>5</v>
      </c>
      <c r="C8" s="21" t="s">
        <v>6</v>
      </c>
      <c r="D8" s="21" t="s">
        <v>7</v>
      </c>
      <c r="E8" s="22" t="s">
        <v>8</v>
      </c>
      <c r="F8" s="21" t="s">
        <v>9</v>
      </c>
      <c r="G8" s="21" t="s">
        <v>27</v>
      </c>
      <c r="H8" s="21" t="s">
        <v>10</v>
      </c>
      <c r="I8" s="23" t="s">
        <v>11</v>
      </c>
      <c r="J8" s="21" t="s">
        <v>12</v>
      </c>
      <c r="K8" s="43" t="s">
        <v>13</v>
      </c>
      <c r="L8" s="43" t="s">
        <v>24</v>
      </c>
      <c r="M8" s="21" t="s">
        <v>188</v>
      </c>
      <c r="N8" s="21" t="s">
        <v>30</v>
      </c>
      <c r="O8" s="21" t="s">
        <v>14</v>
      </c>
    </row>
    <row r="9" spans="1:17" s="44" customFormat="1" ht="20.45" customHeight="1">
      <c r="A9" s="12">
        <v>1</v>
      </c>
      <c r="B9" s="13" t="s">
        <v>41</v>
      </c>
      <c r="C9" s="18" t="s">
        <v>46</v>
      </c>
      <c r="D9" s="14" t="s">
        <v>124</v>
      </c>
      <c r="E9" s="13" t="s">
        <v>26</v>
      </c>
      <c r="F9" s="14">
        <v>6</v>
      </c>
      <c r="G9" s="15">
        <v>9.5399999999999991</v>
      </c>
      <c r="H9" s="19">
        <f>(F9*G9)+(F9*M9)</f>
        <v>57.239999999999995</v>
      </c>
      <c r="I9" s="45"/>
      <c r="J9" s="12" t="s">
        <v>31</v>
      </c>
      <c r="K9" s="37" t="s">
        <v>189</v>
      </c>
      <c r="L9" s="17" t="s">
        <v>41</v>
      </c>
      <c r="M9" s="19">
        <v>0</v>
      </c>
      <c r="N9" s="19">
        <v>0.1</v>
      </c>
      <c r="O9" s="12"/>
      <c r="P9" s="1"/>
      <c r="Q9" s="1"/>
    </row>
    <row r="10" spans="1:17" s="44" customFormat="1" ht="18.600000000000001" customHeight="1">
      <c r="A10" s="12">
        <f>A9+1</f>
        <v>2</v>
      </c>
      <c r="B10" s="13" t="s">
        <v>41</v>
      </c>
      <c r="C10" s="18" t="s">
        <v>47</v>
      </c>
      <c r="D10" s="14" t="s">
        <v>125</v>
      </c>
      <c r="E10" s="13" t="s">
        <v>26</v>
      </c>
      <c r="F10" s="14">
        <v>4</v>
      </c>
      <c r="G10" s="15">
        <v>5.23</v>
      </c>
      <c r="H10" s="19">
        <f t="shared" ref="H10:H73" si="0">(F10*G10)+(F10*M10)</f>
        <v>20.92</v>
      </c>
      <c r="I10" s="45"/>
      <c r="J10" s="12" t="s">
        <v>31</v>
      </c>
      <c r="K10" s="37" t="s">
        <v>189</v>
      </c>
      <c r="L10" s="17" t="s">
        <v>41</v>
      </c>
      <c r="M10" s="19">
        <v>0</v>
      </c>
      <c r="N10" s="19">
        <v>0.2</v>
      </c>
      <c r="O10" s="12"/>
      <c r="P10" s="1"/>
      <c r="Q10" s="1"/>
    </row>
    <row r="11" spans="1:17" s="44" customFormat="1" ht="18.600000000000001" customHeight="1">
      <c r="A11" s="12">
        <f t="shared" ref="A11:A74" si="1">A10+1</f>
        <v>3</v>
      </c>
      <c r="B11" s="13" t="s">
        <v>41</v>
      </c>
      <c r="C11" s="18" t="s">
        <v>51</v>
      </c>
      <c r="D11" s="14" t="s">
        <v>129</v>
      </c>
      <c r="E11" s="13" t="s">
        <v>26</v>
      </c>
      <c r="F11" s="14">
        <v>5</v>
      </c>
      <c r="G11" s="15">
        <v>6.91</v>
      </c>
      <c r="H11" s="19">
        <f t="shared" si="0"/>
        <v>34.549999999999997</v>
      </c>
      <c r="I11" s="45"/>
      <c r="J11" s="12" t="s">
        <v>31</v>
      </c>
      <c r="K11" s="37" t="s">
        <v>189</v>
      </c>
      <c r="L11" s="17" t="s">
        <v>41</v>
      </c>
      <c r="M11" s="19">
        <v>0</v>
      </c>
      <c r="N11" s="19">
        <v>0.2</v>
      </c>
      <c r="O11" s="12"/>
      <c r="P11" s="1"/>
      <c r="Q11" s="1"/>
    </row>
    <row r="12" spans="1:17" s="44" customFormat="1" ht="18.600000000000001" customHeight="1">
      <c r="A12" s="12">
        <f t="shared" si="1"/>
        <v>4</v>
      </c>
      <c r="B12" s="13" t="s">
        <v>41</v>
      </c>
      <c r="C12" s="18" t="s">
        <v>52</v>
      </c>
      <c r="D12" s="14" t="s">
        <v>130</v>
      </c>
      <c r="E12" s="13" t="s">
        <v>26</v>
      </c>
      <c r="F12" s="14">
        <v>10</v>
      </c>
      <c r="G12" s="15">
        <v>15.18</v>
      </c>
      <c r="H12" s="19">
        <f t="shared" si="0"/>
        <v>151.80000000000001</v>
      </c>
      <c r="I12" s="45"/>
      <c r="J12" s="12" t="s">
        <v>31</v>
      </c>
      <c r="K12" s="37" t="s">
        <v>189</v>
      </c>
      <c r="L12" s="17" t="s">
        <v>41</v>
      </c>
      <c r="M12" s="19">
        <v>0</v>
      </c>
      <c r="N12" s="19">
        <v>0.2</v>
      </c>
      <c r="O12" s="12"/>
      <c r="P12" s="1"/>
      <c r="Q12" s="1"/>
    </row>
    <row r="13" spans="1:17" s="44" customFormat="1" ht="18.600000000000001" customHeight="1">
      <c r="A13" s="12">
        <f t="shared" si="1"/>
        <v>5</v>
      </c>
      <c r="B13" s="13" t="s">
        <v>41</v>
      </c>
      <c r="C13" s="18" t="s">
        <v>53</v>
      </c>
      <c r="D13" s="14" t="s">
        <v>131</v>
      </c>
      <c r="E13" s="13" t="s">
        <v>26</v>
      </c>
      <c r="F13" s="14">
        <v>2</v>
      </c>
      <c r="G13" s="15">
        <v>6.15</v>
      </c>
      <c r="H13" s="19">
        <f t="shared" si="0"/>
        <v>12.3</v>
      </c>
      <c r="I13" s="45"/>
      <c r="J13" s="12" t="s">
        <v>31</v>
      </c>
      <c r="K13" s="37" t="s">
        <v>189</v>
      </c>
      <c r="L13" s="17" t="s">
        <v>41</v>
      </c>
      <c r="M13" s="19">
        <v>0</v>
      </c>
      <c r="N13" s="19">
        <v>0.33</v>
      </c>
      <c r="O13" s="12"/>
      <c r="P13" s="1"/>
      <c r="Q13" s="1"/>
    </row>
    <row r="14" spans="1:17" s="44" customFormat="1" ht="18.600000000000001" customHeight="1">
      <c r="A14" s="12">
        <f t="shared" si="1"/>
        <v>6</v>
      </c>
      <c r="B14" s="13" t="s">
        <v>41</v>
      </c>
      <c r="C14" s="18" t="s">
        <v>53</v>
      </c>
      <c r="D14" s="14" t="s">
        <v>132</v>
      </c>
      <c r="E14" s="13" t="s">
        <v>26</v>
      </c>
      <c r="F14" s="14">
        <v>2</v>
      </c>
      <c r="G14" s="15">
        <v>6.15</v>
      </c>
      <c r="H14" s="19">
        <f t="shared" si="0"/>
        <v>12.3</v>
      </c>
      <c r="I14" s="45"/>
      <c r="J14" s="12" t="s">
        <v>31</v>
      </c>
      <c r="K14" s="37" t="s">
        <v>189</v>
      </c>
      <c r="L14" s="17" t="s">
        <v>41</v>
      </c>
      <c r="M14" s="19">
        <v>0</v>
      </c>
      <c r="N14" s="19">
        <v>0.33</v>
      </c>
      <c r="O14" s="12"/>
      <c r="P14" s="1"/>
      <c r="Q14" s="1"/>
    </row>
    <row r="15" spans="1:17" s="44" customFormat="1" ht="18.600000000000001" customHeight="1">
      <c r="A15" s="12">
        <f t="shared" si="1"/>
        <v>7</v>
      </c>
      <c r="B15" s="13" t="s">
        <v>41</v>
      </c>
      <c r="C15" s="18" t="s">
        <v>54</v>
      </c>
      <c r="D15" s="14" t="s">
        <v>133</v>
      </c>
      <c r="E15" s="13" t="s">
        <v>26</v>
      </c>
      <c r="F15" s="14">
        <v>1</v>
      </c>
      <c r="G15" s="15">
        <v>47.23</v>
      </c>
      <c r="H15" s="19">
        <f t="shared" si="0"/>
        <v>47.23</v>
      </c>
      <c r="I15" s="45"/>
      <c r="J15" s="12" t="s">
        <v>31</v>
      </c>
      <c r="K15" s="37" t="s">
        <v>189</v>
      </c>
      <c r="L15" s="17" t="s">
        <v>41</v>
      </c>
      <c r="M15" s="19">
        <v>0</v>
      </c>
      <c r="N15" s="19">
        <v>1</v>
      </c>
      <c r="O15" s="12"/>
      <c r="P15" s="1"/>
      <c r="Q15" s="1"/>
    </row>
    <row r="16" spans="1:17" s="44" customFormat="1" ht="18.600000000000001" customHeight="1">
      <c r="A16" s="12">
        <f t="shared" si="1"/>
        <v>8</v>
      </c>
      <c r="B16" s="13" t="s">
        <v>41</v>
      </c>
      <c r="C16" s="18" t="s">
        <v>29</v>
      </c>
      <c r="D16" s="13" t="s">
        <v>183</v>
      </c>
      <c r="E16" s="13" t="s">
        <v>26</v>
      </c>
      <c r="F16" s="14">
        <v>5</v>
      </c>
      <c r="G16" s="15">
        <v>6.6</v>
      </c>
      <c r="H16" s="19">
        <f t="shared" si="0"/>
        <v>33</v>
      </c>
      <c r="I16" s="45"/>
      <c r="J16" s="12" t="s">
        <v>31</v>
      </c>
      <c r="K16" s="37" t="s">
        <v>189</v>
      </c>
      <c r="L16" s="17" t="s">
        <v>41</v>
      </c>
      <c r="M16" s="19">
        <v>0</v>
      </c>
      <c r="N16" s="19">
        <v>0.4</v>
      </c>
      <c r="O16" s="12"/>
      <c r="P16" s="1"/>
      <c r="Q16" s="1"/>
    </row>
    <row r="17" spans="1:17" s="44" customFormat="1" ht="18.600000000000001" customHeight="1">
      <c r="A17" s="12">
        <f t="shared" si="1"/>
        <v>9</v>
      </c>
      <c r="B17" s="13" t="s">
        <v>41</v>
      </c>
      <c r="C17" s="18" t="s">
        <v>94</v>
      </c>
      <c r="D17" s="14" t="s">
        <v>159</v>
      </c>
      <c r="E17" s="13" t="s">
        <v>26</v>
      </c>
      <c r="F17" s="14">
        <v>1</v>
      </c>
      <c r="G17" s="15">
        <v>80.03</v>
      </c>
      <c r="H17" s="19">
        <f t="shared" si="0"/>
        <v>80.03</v>
      </c>
      <c r="I17" s="45"/>
      <c r="J17" s="12" t="s">
        <v>31</v>
      </c>
      <c r="K17" s="37" t="s">
        <v>189</v>
      </c>
      <c r="L17" s="17" t="s">
        <v>41</v>
      </c>
      <c r="M17" s="19">
        <v>0</v>
      </c>
      <c r="N17" s="19">
        <v>0.3</v>
      </c>
      <c r="O17" s="12"/>
      <c r="P17" s="1"/>
      <c r="Q17" s="1"/>
    </row>
    <row r="18" spans="1:17" s="44" customFormat="1" ht="18.600000000000001" customHeight="1">
      <c r="A18" s="12">
        <f t="shared" si="1"/>
        <v>10</v>
      </c>
      <c r="B18" s="13" t="s">
        <v>45</v>
      </c>
      <c r="C18" s="18" t="s">
        <v>85</v>
      </c>
      <c r="D18" s="12" t="s">
        <v>153</v>
      </c>
      <c r="E18" s="13" t="s">
        <v>26</v>
      </c>
      <c r="F18" s="14">
        <v>2</v>
      </c>
      <c r="G18" s="15">
        <v>8.33</v>
      </c>
      <c r="H18" s="19">
        <f t="shared" si="0"/>
        <v>16.66</v>
      </c>
      <c r="I18" s="45"/>
      <c r="J18" s="12" t="s">
        <v>31</v>
      </c>
      <c r="K18" s="37" t="s">
        <v>189</v>
      </c>
      <c r="L18" s="17" t="s">
        <v>41</v>
      </c>
      <c r="M18" s="19">
        <v>0</v>
      </c>
      <c r="N18" s="19">
        <v>0.76</v>
      </c>
      <c r="O18" s="12"/>
      <c r="P18" s="1"/>
      <c r="Q18" s="1"/>
    </row>
    <row r="19" spans="1:17" s="44" customFormat="1" ht="18.600000000000001" customHeight="1">
      <c r="A19" s="12">
        <f t="shared" si="1"/>
        <v>11</v>
      </c>
      <c r="B19" s="13" t="s">
        <v>45</v>
      </c>
      <c r="C19" s="18" t="s">
        <v>95</v>
      </c>
      <c r="D19" s="14" t="s">
        <v>160</v>
      </c>
      <c r="E19" s="13" t="s">
        <v>26</v>
      </c>
      <c r="F19" s="14">
        <v>2</v>
      </c>
      <c r="G19" s="15">
        <v>29.69</v>
      </c>
      <c r="H19" s="19">
        <f t="shared" si="0"/>
        <v>59.38</v>
      </c>
      <c r="I19" s="45"/>
      <c r="J19" s="12" t="s">
        <v>31</v>
      </c>
      <c r="K19" s="37" t="s">
        <v>189</v>
      </c>
      <c r="L19" s="17" t="s">
        <v>41</v>
      </c>
      <c r="M19" s="19">
        <v>0</v>
      </c>
      <c r="N19" s="19">
        <v>3.5</v>
      </c>
      <c r="O19" s="12"/>
      <c r="P19" s="1"/>
      <c r="Q19" s="1"/>
    </row>
    <row r="20" spans="1:17" s="44" customFormat="1" ht="18.600000000000001" customHeight="1">
      <c r="A20" s="12">
        <f t="shared" si="1"/>
        <v>12</v>
      </c>
      <c r="B20" s="13" t="s">
        <v>45</v>
      </c>
      <c r="C20" s="18" t="s">
        <v>96</v>
      </c>
      <c r="D20" s="14" t="s">
        <v>161</v>
      </c>
      <c r="E20" s="13" t="s">
        <v>26</v>
      </c>
      <c r="F20" s="14">
        <v>2</v>
      </c>
      <c r="G20" s="15">
        <v>29.69</v>
      </c>
      <c r="H20" s="19">
        <f t="shared" si="0"/>
        <v>59.38</v>
      </c>
      <c r="I20" s="45"/>
      <c r="J20" s="12" t="s">
        <v>31</v>
      </c>
      <c r="K20" s="37" t="s">
        <v>189</v>
      </c>
      <c r="L20" s="17" t="s">
        <v>41</v>
      </c>
      <c r="M20" s="19">
        <v>0</v>
      </c>
      <c r="N20" s="19">
        <v>3.5</v>
      </c>
      <c r="O20" s="12"/>
      <c r="P20" s="1"/>
      <c r="Q20" s="1"/>
    </row>
    <row r="21" spans="1:17" s="44" customFormat="1" ht="18.600000000000001" customHeight="1">
      <c r="A21" s="12">
        <f t="shared" si="1"/>
        <v>13</v>
      </c>
      <c r="B21" s="13" t="s">
        <v>45</v>
      </c>
      <c r="C21" s="18" t="s">
        <v>97</v>
      </c>
      <c r="D21" s="14" t="s">
        <v>162</v>
      </c>
      <c r="E21" s="13" t="s">
        <v>26</v>
      </c>
      <c r="F21" s="14">
        <v>1</v>
      </c>
      <c r="G21" s="15">
        <v>16.91</v>
      </c>
      <c r="H21" s="19">
        <f t="shared" si="0"/>
        <v>16.91</v>
      </c>
      <c r="I21" s="45"/>
      <c r="J21" s="12" t="s">
        <v>31</v>
      </c>
      <c r="K21" s="37" t="s">
        <v>189</v>
      </c>
      <c r="L21" s="17" t="s">
        <v>41</v>
      </c>
      <c r="M21" s="19">
        <v>0</v>
      </c>
      <c r="N21" s="19">
        <v>1</v>
      </c>
      <c r="O21" s="12"/>
      <c r="P21" s="1"/>
      <c r="Q21" s="1"/>
    </row>
    <row r="22" spans="1:17" s="44" customFormat="1" ht="18.600000000000001" customHeight="1">
      <c r="A22" s="12">
        <f t="shared" si="1"/>
        <v>14</v>
      </c>
      <c r="B22" s="13" t="s">
        <v>45</v>
      </c>
      <c r="C22" s="18" t="s">
        <v>99</v>
      </c>
      <c r="D22" s="14" t="s">
        <v>163</v>
      </c>
      <c r="E22" s="13" t="s">
        <v>26</v>
      </c>
      <c r="F22" s="14">
        <v>2</v>
      </c>
      <c r="G22" s="15">
        <v>13.96</v>
      </c>
      <c r="H22" s="19">
        <f t="shared" si="0"/>
        <v>27.92</v>
      </c>
      <c r="I22" s="45"/>
      <c r="J22" s="12" t="s">
        <v>31</v>
      </c>
      <c r="K22" s="37" t="s">
        <v>189</v>
      </c>
      <c r="L22" s="17" t="s">
        <v>41</v>
      </c>
      <c r="M22" s="19">
        <v>0</v>
      </c>
      <c r="N22" s="19">
        <v>1</v>
      </c>
      <c r="O22" s="12"/>
      <c r="P22" s="1"/>
      <c r="Q22" s="1"/>
    </row>
    <row r="23" spans="1:17" s="44" customFormat="1" ht="18.600000000000001" customHeight="1">
      <c r="A23" s="12">
        <f t="shared" si="1"/>
        <v>15</v>
      </c>
      <c r="B23" s="13" t="s">
        <v>45</v>
      </c>
      <c r="C23" s="18" t="s">
        <v>111</v>
      </c>
      <c r="D23" s="14" t="s">
        <v>172</v>
      </c>
      <c r="E23" s="13" t="s">
        <v>26</v>
      </c>
      <c r="F23" s="14">
        <v>3</v>
      </c>
      <c r="G23" s="15">
        <v>58.5</v>
      </c>
      <c r="H23" s="19">
        <f t="shared" si="0"/>
        <v>175.5</v>
      </c>
      <c r="I23" s="45"/>
      <c r="J23" s="12" t="s">
        <v>31</v>
      </c>
      <c r="K23" s="37" t="s">
        <v>189</v>
      </c>
      <c r="L23" s="17" t="s">
        <v>41</v>
      </c>
      <c r="M23" s="19">
        <v>0</v>
      </c>
      <c r="N23" s="19">
        <v>1</v>
      </c>
      <c r="O23" s="12"/>
      <c r="P23" s="1"/>
      <c r="Q23" s="1"/>
    </row>
    <row r="24" spans="1:17" s="44" customFormat="1" ht="18.600000000000001" customHeight="1">
      <c r="A24" s="12">
        <f t="shared" si="1"/>
        <v>16</v>
      </c>
      <c r="B24" s="13" t="s">
        <v>45</v>
      </c>
      <c r="C24" s="18" t="s">
        <v>112</v>
      </c>
      <c r="D24" s="14" t="s">
        <v>173</v>
      </c>
      <c r="E24" s="13" t="s">
        <v>26</v>
      </c>
      <c r="F24" s="14">
        <v>5</v>
      </c>
      <c r="G24" s="15">
        <v>20.04</v>
      </c>
      <c r="H24" s="19">
        <f t="shared" si="0"/>
        <v>100.19999999999999</v>
      </c>
      <c r="I24" s="45"/>
      <c r="J24" s="12" t="s">
        <v>31</v>
      </c>
      <c r="K24" s="37" t="s">
        <v>189</v>
      </c>
      <c r="L24" s="17" t="s">
        <v>41</v>
      </c>
      <c r="M24" s="19">
        <v>0</v>
      </c>
      <c r="N24" s="19">
        <v>1</v>
      </c>
      <c r="O24" s="12"/>
      <c r="P24" s="1"/>
      <c r="Q24" s="1"/>
    </row>
    <row r="25" spans="1:17" s="44" customFormat="1" ht="18.600000000000001" customHeight="1">
      <c r="A25" s="12">
        <f t="shared" si="1"/>
        <v>17</v>
      </c>
      <c r="B25" s="13" t="s">
        <v>45</v>
      </c>
      <c r="C25" s="18" t="s">
        <v>113</v>
      </c>
      <c r="D25" s="14" t="s">
        <v>174</v>
      </c>
      <c r="E25" s="13" t="s">
        <v>26</v>
      </c>
      <c r="F25" s="14">
        <v>5</v>
      </c>
      <c r="G25" s="15">
        <v>20.3</v>
      </c>
      <c r="H25" s="19">
        <f t="shared" si="0"/>
        <v>101.5</v>
      </c>
      <c r="I25" s="45"/>
      <c r="J25" s="12" t="s">
        <v>31</v>
      </c>
      <c r="K25" s="37" t="s">
        <v>189</v>
      </c>
      <c r="L25" s="17" t="s">
        <v>41</v>
      </c>
      <c r="M25" s="19">
        <v>0</v>
      </c>
      <c r="N25" s="19">
        <v>1</v>
      </c>
      <c r="O25" s="12"/>
      <c r="P25" s="1"/>
      <c r="Q25" s="1"/>
    </row>
    <row r="26" spans="1:17" s="44" customFormat="1" ht="18.600000000000001" customHeight="1">
      <c r="A26" s="12">
        <f t="shared" si="1"/>
        <v>18</v>
      </c>
      <c r="B26" s="13" t="s">
        <v>45</v>
      </c>
      <c r="C26" s="18" t="s">
        <v>120</v>
      </c>
      <c r="D26" s="14" t="s">
        <v>178</v>
      </c>
      <c r="E26" s="13" t="s">
        <v>26</v>
      </c>
      <c r="F26" s="14">
        <v>1</v>
      </c>
      <c r="G26" s="15">
        <v>3.56</v>
      </c>
      <c r="H26" s="19">
        <f t="shared" si="0"/>
        <v>3.56</v>
      </c>
      <c r="I26" s="45"/>
      <c r="J26" s="12" t="s">
        <v>31</v>
      </c>
      <c r="K26" s="37" t="s">
        <v>189</v>
      </c>
      <c r="L26" s="17" t="s">
        <v>41</v>
      </c>
      <c r="M26" s="19">
        <v>0</v>
      </c>
      <c r="N26" s="19">
        <v>0.5</v>
      </c>
      <c r="O26" s="12"/>
      <c r="P26" s="1"/>
      <c r="Q26" s="1"/>
    </row>
    <row r="27" spans="1:17" s="44" customFormat="1" ht="18.600000000000001" customHeight="1">
      <c r="A27" s="12">
        <f t="shared" si="1"/>
        <v>19</v>
      </c>
      <c r="B27" s="13" t="s">
        <v>42</v>
      </c>
      <c r="C27" s="18" t="s">
        <v>48</v>
      </c>
      <c r="D27" s="14" t="s">
        <v>126</v>
      </c>
      <c r="E27" s="13" t="s">
        <v>26</v>
      </c>
      <c r="F27" s="14">
        <v>4</v>
      </c>
      <c r="G27" s="15">
        <v>36.378571428571426</v>
      </c>
      <c r="H27" s="19">
        <f t="shared" si="0"/>
        <v>157.15542857142856</v>
      </c>
      <c r="I27" s="45"/>
      <c r="J27" s="12" t="s">
        <v>31</v>
      </c>
      <c r="K27" s="37" t="s">
        <v>190</v>
      </c>
      <c r="L27" s="17" t="s">
        <v>42</v>
      </c>
      <c r="M27" s="19">
        <v>2.9102857142857141</v>
      </c>
      <c r="N27" s="19">
        <v>2.25</v>
      </c>
      <c r="O27" s="12"/>
      <c r="P27" s="1"/>
      <c r="Q27" s="1"/>
    </row>
    <row r="28" spans="1:17" s="44" customFormat="1" ht="18.600000000000001" customHeight="1">
      <c r="A28" s="12">
        <f t="shared" si="1"/>
        <v>20</v>
      </c>
      <c r="B28" s="13" t="s">
        <v>42</v>
      </c>
      <c r="C28" s="18" t="s">
        <v>50</v>
      </c>
      <c r="D28" s="14" t="s">
        <v>128</v>
      </c>
      <c r="E28" s="13" t="s">
        <v>26</v>
      </c>
      <c r="F28" s="14">
        <v>4</v>
      </c>
      <c r="G28" s="15">
        <v>16.035714285714285</v>
      </c>
      <c r="H28" s="19">
        <f t="shared" si="0"/>
        <v>69.27428571428571</v>
      </c>
      <c r="I28" s="45"/>
      <c r="J28" s="12" t="s">
        <v>31</v>
      </c>
      <c r="K28" s="37" t="s">
        <v>190</v>
      </c>
      <c r="L28" s="17" t="s">
        <v>42</v>
      </c>
      <c r="M28" s="19">
        <v>1.2828571428571427</v>
      </c>
      <c r="N28" s="19">
        <v>0.31</v>
      </c>
      <c r="O28" s="12"/>
      <c r="P28" s="1"/>
      <c r="Q28" s="1"/>
    </row>
    <row r="29" spans="1:17" s="103" customFormat="1" ht="18.600000000000001" hidden="1" customHeight="1">
      <c r="A29" s="93">
        <f t="shared" si="1"/>
        <v>21</v>
      </c>
      <c r="B29" s="94" t="s">
        <v>42</v>
      </c>
      <c r="C29" s="95" t="s">
        <v>50</v>
      </c>
      <c r="D29" s="96" t="s">
        <v>128</v>
      </c>
      <c r="E29" s="94" t="s">
        <v>26</v>
      </c>
      <c r="F29" s="96">
        <v>4</v>
      </c>
      <c r="G29" s="97">
        <v>16.035714285714285</v>
      </c>
      <c r="H29" s="98">
        <f t="shared" si="0"/>
        <v>69.27428571428571</v>
      </c>
      <c r="I29" s="99"/>
      <c r="J29" s="93" t="s">
        <v>186</v>
      </c>
      <c r="K29" s="100" t="s">
        <v>190</v>
      </c>
      <c r="L29" s="101" t="s">
        <v>42</v>
      </c>
      <c r="M29" s="98">
        <v>1.2828571428571427</v>
      </c>
      <c r="N29" s="98">
        <v>0.31</v>
      </c>
      <c r="O29" s="93"/>
      <c r="P29" s="102"/>
      <c r="Q29" s="102"/>
    </row>
    <row r="30" spans="1:17" s="92" customFormat="1" ht="18.600000000000001" customHeight="1">
      <c r="A30" s="81">
        <f t="shared" si="1"/>
        <v>22</v>
      </c>
      <c r="B30" s="82" t="s">
        <v>42</v>
      </c>
      <c r="C30" s="83" t="s">
        <v>55</v>
      </c>
      <c r="D30" s="84" t="s">
        <v>185</v>
      </c>
      <c r="E30" s="82" t="s">
        <v>26</v>
      </c>
      <c r="F30" s="85">
        <v>10</v>
      </c>
      <c r="G30" s="86">
        <v>0.5714285714285714</v>
      </c>
      <c r="H30" s="87">
        <f t="shared" si="0"/>
        <v>6.1714285714285708</v>
      </c>
      <c r="I30" s="88"/>
      <c r="J30" s="81" t="s">
        <v>31</v>
      </c>
      <c r="K30" s="89" t="s">
        <v>190</v>
      </c>
      <c r="L30" s="90" t="s">
        <v>42</v>
      </c>
      <c r="M30" s="87">
        <v>4.5714285714285714E-2</v>
      </c>
      <c r="N30" s="87">
        <v>1E-3</v>
      </c>
      <c r="O30" s="81"/>
      <c r="P30" s="91"/>
      <c r="Q30" s="91"/>
    </row>
    <row r="31" spans="1:17" s="92" customFormat="1" ht="18.600000000000001" customHeight="1">
      <c r="A31" s="81">
        <f t="shared" si="1"/>
        <v>23</v>
      </c>
      <c r="B31" s="82" t="s">
        <v>42</v>
      </c>
      <c r="C31" s="83" t="s">
        <v>55</v>
      </c>
      <c r="D31" s="84" t="s">
        <v>194</v>
      </c>
      <c r="E31" s="82" t="s">
        <v>26</v>
      </c>
      <c r="F31" s="85">
        <v>2</v>
      </c>
      <c r="G31" s="86">
        <v>1.53</v>
      </c>
      <c r="H31" s="87">
        <f t="shared" si="0"/>
        <v>3.3045714285714287</v>
      </c>
      <c r="I31" s="88"/>
      <c r="J31" s="81" t="s">
        <v>31</v>
      </c>
      <c r="K31" s="89" t="s">
        <v>190</v>
      </c>
      <c r="L31" s="90" t="s">
        <v>42</v>
      </c>
      <c r="M31" s="87">
        <v>0.12228571428571428</v>
      </c>
      <c r="N31" s="87">
        <v>1E-3</v>
      </c>
      <c r="O31" s="81"/>
      <c r="P31" s="91"/>
      <c r="Q31" s="91"/>
    </row>
    <row r="32" spans="1:17" s="44" customFormat="1" ht="18.600000000000001" customHeight="1">
      <c r="A32" s="12">
        <f t="shared" si="1"/>
        <v>24</v>
      </c>
      <c r="B32" s="13" t="s">
        <v>42</v>
      </c>
      <c r="C32" s="18" t="s">
        <v>56</v>
      </c>
      <c r="D32" s="14">
        <v>9123301800</v>
      </c>
      <c r="E32" s="13" t="s">
        <v>26</v>
      </c>
      <c r="F32" s="14">
        <v>1</v>
      </c>
      <c r="G32" s="15">
        <v>87.685714285714283</v>
      </c>
      <c r="H32" s="19">
        <f t="shared" si="0"/>
        <v>92.07</v>
      </c>
      <c r="I32" s="45"/>
      <c r="J32" s="12" t="s">
        <v>31</v>
      </c>
      <c r="K32" s="37" t="s">
        <v>190</v>
      </c>
      <c r="L32" s="17" t="s">
        <v>42</v>
      </c>
      <c r="M32" s="19">
        <v>4.3842857142857143</v>
      </c>
      <c r="N32" s="19">
        <v>9.11</v>
      </c>
      <c r="O32" s="12"/>
      <c r="P32" s="1"/>
      <c r="Q32" s="1"/>
    </row>
    <row r="33" spans="1:17" s="44" customFormat="1" ht="18.600000000000001" customHeight="1">
      <c r="A33" s="12">
        <f t="shared" si="1"/>
        <v>25</v>
      </c>
      <c r="B33" s="13" t="s">
        <v>42</v>
      </c>
      <c r="C33" s="18" t="s">
        <v>57</v>
      </c>
      <c r="D33" s="14">
        <v>9187505900</v>
      </c>
      <c r="E33" s="13" t="s">
        <v>26</v>
      </c>
      <c r="F33" s="14">
        <v>2</v>
      </c>
      <c r="G33" s="15">
        <v>14.657142857142857</v>
      </c>
      <c r="H33" s="19">
        <f t="shared" si="0"/>
        <v>31.65942857142857</v>
      </c>
      <c r="I33" s="45"/>
      <c r="J33" s="12" t="s">
        <v>31</v>
      </c>
      <c r="K33" s="37" t="s">
        <v>190</v>
      </c>
      <c r="L33" s="17" t="s">
        <v>42</v>
      </c>
      <c r="M33" s="19">
        <v>1.1725714285714286</v>
      </c>
      <c r="N33" s="19">
        <v>0.52</v>
      </c>
      <c r="O33" s="12"/>
      <c r="P33" s="1"/>
      <c r="Q33" s="1"/>
    </row>
    <row r="34" spans="1:17" s="44" customFormat="1" ht="18.600000000000001" customHeight="1">
      <c r="A34" s="12">
        <f t="shared" si="1"/>
        <v>26</v>
      </c>
      <c r="B34" s="13" t="s">
        <v>42</v>
      </c>
      <c r="C34" s="18" t="s">
        <v>58</v>
      </c>
      <c r="D34" s="14">
        <v>9309200100</v>
      </c>
      <c r="E34" s="13" t="s">
        <v>26</v>
      </c>
      <c r="F34" s="14">
        <v>1</v>
      </c>
      <c r="G34" s="15">
        <v>49.664285714285711</v>
      </c>
      <c r="H34" s="19">
        <f t="shared" si="0"/>
        <v>53.637428571428565</v>
      </c>
      <c r="I34" s="45"/>
      <c r="J34" s="12" t="s">
        <v>31</v>
      </c>
      <c r="K34" s="37" t="s">
        <v>190</v>
      </c>
      <c r="L34" s="17" t="s">
        <v>42</v>
      </c>
      <c r="M34" s="19">
        <v>3.9731428571428569</v>
      </c>
      <c r="N34" s="19">
        <v>0.28100000000000003</v>
      </c>
      <c r="O34" s="12"/>
      <c r="P34" s="1"/>
      <c r="Q34" s="1"/>
    </row>
    <row r="35" spans="1:17" s="44" customFormat="1" ht="18.600000000000001" customHeight="1">
      <c r="A35" s="12">
        <f t="shared" si="1"/>
        <v>27</v>
      </c>
      <c r="B35" s="13" t="s">
        <v>42</v>
      </c>
      <c r="C35" s="18" t="s">
        <v>59</v>
      </c>
      <c r="D35" s="14" t="s">
        <v>134</v>
      </c>
      <c r="E35" s="13" t="s">
        <v>26</v>
      </c>
      <c r="F35" s="14">
        <v>8</v>
      </c>
      <c r="G35" s="15">
        <v>1.7071428571428571</v>
      </c>
      <c r="H35" s="19">
        <f t="shared" si="0"/>
        <v>14.749714285714285</v>
      </c>
      <c r="I35" s="45"/>
      <c r="J35" s="12" t="s">
        <v>31</v>
      </c>
      <c r="K35" s="37" t="s">
        <v>190</v>
      </c>
      <c r="L35" s="17" t="s">
        <v>42</v>
      </c>
      <c r="M35" s="19">
        <v>0.13657142857142857</v>
      </c>
      <c r="N35" s="19">
        <v>2.1999999999999999E-2</v>
      </c>
      <c r="O35" s="12"/>
      <c r="P35" s="1"/>
      <c r="Q35" s="1"/>
    </row>
    <row r="36" spans="1:17" s="44" customFormat="1" ht="18.600000000000001" customHeight="1">
      <c r="A36" s="12">
        <f t="shared" si="1"/>
        <v>28</v>
      </c>
      <c r="B36" s="13" t="s">
        <v>42</v>
      </c>
      <c r="C36" s="18" t="s">
        <v>60</v>
      </c>
      <c r="D36" s="14" t="s">
        <v>135</v>
      </c>
      <c r="E36" s="13" t="s">
        <v>26</v>
      </c>
      <c r="F36" s="14">
        <v>4</v>
      </c>
      <c r="G36" s="15">
        <v>5.9071428571428575</v>
      </c>
      <c r="H36" s="19">
        <f t="shared" si="0"/>
        <v>25.518857142857144</v>
      </c>
      <c r="I36" s="45"/>
      <c r="J36" s="12" t="s">
        <v>31</v>
      </c>
      <c r="K36" s="37" t="s">
        <v>190</v>
      </c>
      <c r="L36" s="17" t="s">
        <v>42</v>
      </c>
      <c r="M36" s="19">
        <v>0.47257142857142859</v>
      </c>
      <c r="N36" s="19">
        <v>1.2E-2</v>
      </c>
      <c r="O36" s="12"/>
      <c r="P36" s="1"/>
      <c r="Q36" s="1"/>
    </row>
    <row r="37" spans="1:17" s="44" customFormat="1" ht="18.600000000000001" customHeight="1">
      <c r="A37" s="12">
        <f t="shared" si="1"/>
        <v>29</v>
      </c>
      <c r="B37" s="13" t="s">
        <v>42</v>
      </c>
      <c r="C37" s="18" t="s">
        <v>61</v>
      </c>
      <c r="D37" s="14" t="s">
        <v>136</v>
      </c>
      <c r="E37" s="13" t="s">
        <v>26</v>
      </c>
      <c r="F37" s="14">
        <v>4</v>
      </c>
      <c r="G37" s="15">
        <v>12.271428571428572</v>
      </c>
      <c r="H37" s="19">
        <f t="shared" si="0"/>
        <v>53.012571428571434</v>
      </c>
      <c r="I37" s="45"/>
      <c r="J37" s="12" t="s">
        <v>31</v>
      </c>
      <c r="K37" s="37" t="s">
        <v>192</v>
      </c>
      <c r="L37" s="17" t="s">
        <v>42</v>
      </c>
      <c r="M37" s="19">
        <v>0.98171428571428576</v>
      </c>
      <c r="N37" s="19">
        <v>1.2E-2</v>
      </c>
      <c r="O37" s="12"/>
      <c r="P37" s="1"/>
      <c r="Q37" s="1"/>
    </row>
    <row r="38" spans="1:17" s="44" customFormat="1" ht="18.600000000000001" customHeight="1">
      <c r="A38" s="12">
        <f t="shared" si="1"/>
        <v>30</v>
      </c>
      <c r="B38" s="13" t="s">
        <v>42</v>
      </c>
      <c r="C38" s="18" t="s">
        <v>62</v>
      </c>
      <c r="D38" s="14" t="s">
        <v>137</v>
      </c>
      <c r="E38" s="13" t="s">
        <v>26</v>
      </c>
      <c r="F38" s="14">
        <v>4</v>
      </c>
      <c r="G38" s="15">
        <v>8.5642857142857149</v>
      </c>
      <c r="H38" s="19">
        <f t="shared" si="0"/>
        <v>36.997714285714288</v>
      </c>
      <c r="I38" s="45"/>
      <c r="J38" s="12" t="s">
        <v>31</v>
      </c>
      <c r="K38" s="37" t="s">
        <v>190</v>
      </c>
      <c r="L38" s="17" t="s">
        <v>42</v>
      </c>
      <c r="M38" s="19">
        <v>0.68514285714285716</v>
      </c>
      <c r="N38" s="19">
        <v>0.11</v>
      </c>
      <c r="O38" s="12"/>
      <c r="P38" s="1"/>
      <c r="Q38" s="1"/>
    </row>
    <row r="39" spans="1:17" s="44" customFormat="1" ht="18.600000000000001" customHeight="1">
      <c r="A39" s="12">
        <f t="shared" si="1"/>
        <v>31</v>
      </c>
      <c r="B39" s="13" t="s">
        <v>42</v>
      </c>
      <c r="C39" s="18" t="s">
        <v>63</v>
      </c>
      <c r="D39" s="14" t="s">
        <v>138</v>
      </c>
      <c r="E39" s="13" t="s">
        <v>26</v>
      </c>
      <c r="F39" s="14">
        <v>4</v>
      </c>
      <c r="G39" s="15">
        <v>10.042857142857143</v>
      </c>
      <c r="H39" s="19">
        <f t="shared" si="0"/>
        <v>43.385142857142853</v>
      </c>
      <c r="I39" s="45"/>
      <c r="J39" s="12" t="s">
        <v>31</v>
      </c>
      <c r="K39" s="37" t="s">
        <v>190</v>
      </c>
      <c r="L39" s="17" t="s">
        <v>42</v>
      </c>
      <c r="M39" s="19">
        <v>0.80342857142857138</v>
      </c>
      <c r="N39" s="19">
        <v>0.11</v>
      </c>
      <c r="O39" s="12"/>
      <c r="P39" s="1"/>
      <c r="Q39" s="1"/>
    </row>
    <row r="40" spans="1:17" s="44" customFormat="1" ht="18.600000000000001" customHeight="1">
      <c r="A40" s="12">
        <f t="shared" si="1"/>
        <v>32</v>
      </c>
      <c r="B40" s="13" t="s">
        <v>42</v>
      </c>
      <c r="C40" s="18" t="s">
        <v>64</v>
      </c>
      <c r="D40" s="14" t="s">
        <v>139</v>
      </c>
      <c r="E40" s="13" t="s">
        <v>26</v>
      </c>
      <c r="F40" s="14">
        <v>4</v>
      </c>
      <c r="G40" s="15">
        <v>2.7428571428571429</v>
      </c>
      <c r="H40" s="19">
        <f t="shared" si="0"/>
        <v>11.849142857142857</v>
      </c>
      <c r="I40" s="45"/>
      <c r="J40" s="12" t="s">
        <v>31</v>
      </c>
      <c r="K40" s="37" t="s">
        <v>190</v>
      </c>
      <c r="L40" s="17" t="s">
        <v>42</v>
      </c>
      <c r="M40" s="19">
        <v>0.21942857142857145</v>
      </c>
      <c r="N40" s="19">
        <v>3.5000000000000003E-2</v>
      </c>
      <c r="O40" s="12"/>
      <c r="P40" s="1"/>
      <c r="Q40" s="1"/>
    </row>
    <row r="41" spans="1:17" s="44" customFormat="1" ht="18.600000000000001" customHeight="1">
      <c r="A41" s="12">
        <f t="shared" si="1"/>
        <v>33</v>
      </c>
      <c r="B41" s="13" t="s">
        <v>42</v>
      </c>
      <c r="C41" s="18" t="s">
        <v>65</v>
      </c>
      <c r="D41" s="13" t="s">
        <v>181</v>
      </c>
      <c r="E41" s="13" t="s">
        <v>26</v>
      </c>
      <c r="F41" s="14">
        <v>1</v>
      </c>
      <c r="G41" s="15">
        <v>36.092857142857142</v>
      </c>
      <c r="H41" s="19">
        <f t="shared" si="0"/>
        <v>37.897500000000001</v>
      </c>
      <c r="I41" s="45"/>
      <c r="J41" s="12" t="s">
        <v>31</v>
      </c>
      <c r="K41" s="37" t="s">
        <v>190</v>
      </c>
      <c r="L41" s="17" t="s">
        <v>42</v>
      </c>
      <c r="M41" s="19">
        <v>1.8046428571428572</v>
      </c>
      <c r="N41" s="19">
        <v>0.38</v>
      </c>
      <c r="O41" s="12"/>
      <c r="P41" s="1"/>
      <c r="Q41" s="1"/>
    </row>
    <row r="42" spans="1:17" s="44" customFormat="1" ht="18.600000000000001" customHeight="1">
      <c r="A42" s="12">
        <f t="shared" si="1"/>
        <v>34</v>
      </c>
      <c r="B42" s="13" t="s">
        <v>42</v>
      </c>
      <c r="C42" s="18" t="s">
        <v>66</v>
      </c>
      <c r="D42" s="14" t="s">
        <v>140</v>
      </c>
      <c r="E42" s="13" t="s">
        <v>26</v>
      </c>
      <c r="F42" s="14">
        <v>2</v>
      </c>
      <c r="G42" s="15">
        <v>23.3</v>
      </c>
      <c r="H42" s="19">
        <f t="shared" si="0"/>
        <v>50.328000000000003</v>
      </c>
      <c r="I42" s="45"/>
      <c r="J42" s="12" t="s">
        <v>31</v>
      </c>
      <c r="K42" s="37" t="s">
        <v>190</v>
      </c>
      <c r="L42" s="17" t="s">
        <v>42</v>
      </c>
      <c r="M42" s="19">
        <v>1.8640000000000001</v>
      </c>
      <c r="N42" s="19">
        <v>0.7</v>
      </c>
      <c r="O42" s="12"/>
      <c r="P42" s="1"/>
      <c r="Q42" s="1"/>
    </row>
    <row r="43" spans="1:17" s="44" customFormat="1" ht="18.600000000000001" customHeight="1">
      <c r="A43" s="12">
        <f t="shared" si="1"/>
        <v>35</v>
      </c>
      <c r="B43" s="13" t="s">
        <v>42</v>
      </c>
      <c r="C43" s="18" t="s">
        <v>67</v>
      </c>
      <c r="D43" s="14" t="s">
        <v>141</v>
      </c>
      <c r="E43" s="13" t="s">
        <v>26</v>
      </c>
      <c r="F43" s="14">
        <v>1</v>
      </c>
      <c r="G43" s="15">
        <v>145.29285714285714</v>
      </c>
      <c r="H43" s="19">
        <f t="shared" si="0"/>
        <v>156.91628571428572</v>
      </c>
      <c r="I43" s="45"/>
      <c r="J43" s="12" t="s">
        <v>31</v>
      </c>
      <c r="K43" s="37" t="s">
        <v>190</v>
      </c>
      <c r="L43" s="17" t="s">
        <v>42</v>
      </c>
      <c r="M43" s="19">
        <v>11.623428571428573</v>
      </c>
      <c r="N43" s="19">
        <v>6.14</v>
      </c>
      <c r="O43" s="12"/>
      <c r="P43" s="1"/>
      <c r="Q43" s="1"/>
    </row>
    <row r="44" spans="1:17" s="44" customFormat="1" ht="18.600000000000001" customHeight="1">
      <c r="A44" s="12">
        <f t="shared" si="1"/>
        <v>36</v>
      </c>
      <c r="B44" s="13" t="s">
        <v>42</v>
      </c>
      <c r="C44" s="18" t="s">
        <v>68</v>
      </c>
      <c r="D44" s="14" t="s">
        <v>142</v>
      </c>
      <c r="E44" s="13" t="s">
        <v>26</v>
      </c>
      <c r="F44" s="14">
        <v>5</v>
      </c>
      <c r="G44" s="15">
        <v>17.821428571428573</v>
      </c>
      <c r="H44" s="19">
        <f t="shared" si="0"/>
        <v>96.235714285714295</v>
      </c>
      <c r="I44" s="45"/>
      <c r="J44" s="12" t="s">
        <v>31</v>
      </c>
      <c r="K44" s="37" t="s">
        <v>190</v>
      </c>
      <c r="L44" s="17" t="s">
        <v>42</v>
      </c>
      <c r="M44" s="19">
        <v>1.4257142857142859</v>
      </c>
      <c r="N44" s="19">
        <v>0.5</v>
      </c>
      <c r="O44" s="12"/>
      <c r="P44" s="1"/>
      <c r="Q44" s="1"/>
    </row>
    <row r="45" spans="1:17" s="44" customFormat="1" ht="18.600000000000001" customHeight="1">
      <c r="A45" s="12">
        <f t="shared" si="1"/>
        <v>37</v>
      </c>
      <c r="B45" s="13" t="s">
        <v>42</v>
      </c>
      <c r="C45" s="18" t="s">
        <v>69</v>
      </c>
      <c r="D45" s="14">
        <v>9430440140</v>
      </c>
      <c r="E45" s="13" t="s">
        <v>26</v>
      </c>
      <c r="F45" s="14">
        <v>3</v>
      </c>
      <c r="G45" s="15">
        <v>44.871428571428574</v>
      </c>
      <c r="H45" s="19">
        <f t="shared" si="0"/>
        <v>145.3834285714286</v>
      </c>
      <c r="I45" s="45"/>
      <c r="J45" s="12" t="s">
        <v>31</v>
      </c>
      <c r="K45" s="37" t="s">
        <v>190</v>
      </c>
      <c r="L45" s="17" t="s">
        <v>42</v>
      </c>
      <c r="M45" s="19">
        <v>3.5897142857142859</v>
      </c>
      <c r="N45" s="19">
        <v>0.1</v>
      </c>
      <c r="O45" s="12"/>
      <c r="P45" s="1"/>
      <c r="Q45" s="1"/>
    </row>
    <row r="46" spans="1:17" s="44" customFormat="1" ht="18.600000000000001" customHeight="1">
      <c r="A46" s="12">
        <f t="shared" si="1"/>
        <v>38</v>
      </c>
      <c r="B46" s="13" t="s">
        <v>42</v>
      </c>
      <c r="C46" s="18" t="s">
        <v>70</v>
      </c>
      <c r="D46" s="14" t="s">
        <v>143</v>
      </c>
      <c r="E46" s="13" t="s">
        <v>26</v>
      </c>
      <c r="F46" s="14">
        <v>2</v>
      </c>
      <c r="G46" s="15">
        <v>2.4714285714285715</v>
      </c>
      <c r="H46" s="19">
        <f t="shared" si="0"/>
        <v>5.3382857142857141</v>
      </c>
      <c r="I46" s="45"/>
      <c r="J46" s="12" t="s">
        <v>31</v>
      </c>
      <c r="K46" s="37" t="s">
        <v>190</v>
      </c>
      <c r="L46" s="17" t="s">
        <v>42</v>
      </c>
      <c r="M46" s="19">
        <v>0.19771428571428573</v>
      </c>
      <c r="N46" s="19">
        <v>8.0000000000000002E-3</v>
      </c>
      <c r="O46" s="12"/>
      <c r="P46" s="1"/>
      <c r="Q46" s="1"/>
    </row>
    <row r="47" spans="1:17" s="44" customFormat="1" ht="18.600000000000001" customHeight="1">
      <c r="A47" s="12">
        <f t="shared" si="1"/>
        <v>39</v>
      </c>
      <c r="B47" s="13" t="s">
        <v>42</v>
      </c>
      <c r="C47" s="18" t="s">
        <v>71</v>
      </c>
      <c r="D47" s="14" t="s">
        <v>144</v>
      </c>
      <c r="E47" s="13" t="s">
        <v>26</v>
      </c>
      <c r="F47" s="14">
        <v>2</v>
      </c>
      <c r="G47" s="15">
        <v>12.314285714285715</v>
      </c>
      <c r="H47" s="19">
        <f t="shared" si="0"/>
        <v>26.598857142857145</v>
      </c>
      <c r="I47" s="45"/>
      <c r="J47" s="12" t="s">
        <v>31</v>
      </c>
      <c r="K47" s="37" t="s">
        <v>192</v>
      </c>
      <c r="L47" s="17" t="s">
        <v>42</v>
      </c>
      <c r="M47" s="19">
        <v>0.98514285714285721</v>
      </c>
      <c r="N47" s="19">
        <v>0.08</v>
      </c>
      <c r="O47" s="12"/>
      <c r="P47" s="1"/>
      <c r="Q47" s="1"/>
    </row>
    <row r="48" spans="1:17" s="44" customFormat="1" ht="18.600000000000001" customHeight="1">
      <c r="A48" s="12">
        <f t="shared" si="1"/>
        <v>40</v>
      </c>
      <c r="B48" s="13" t="s">
        <v>42</v>
      </c>
      <c r="C48" s="18" t="s">
        <v>72</v>
      </c>
      <c r="D48" s="14" t="s">
        <v>145</v>
      </c>
      <c r="E48" s="13" t="s">
        <v>26</v>
      </c>
      <c r="F48" s="14">
        <v>4</v>
      </c>
      <c r="G48" s="15">
        <v>17.107142857142858</v>
      </c>
      <c r="H48" s="19">
        <f t="shared" si="0"/>
        <v>73.902857142857144</v>
      </c>
      <c r="I48" s="45"/>
      <c r="J48" s="12" t="s">
        <v>31</v>
      </c>
      <c r="K48" s="37" t="s">
        <v>190</v>
      </c>
      <c r="L48" s="17" t="s">
        <v>42</v>
      </c>
      <c r="M48" s="19">
        <v>1.3685714285714285</v>
      </c>
      <c r="N48" s="19">
        <v>2.7E-2</v>
      </c>
      <c r="O48" s="12"/>
      <c r="P48" s="1"/>
      <c r="Q48" s="1"/>
    </row>
    <row r="49" spans="1:17" s="44" customFormat="1" ht="18.600000000000001" customHeight="1">
      <c r="A49" s="12">
        <f t="shared" si="1"/>
        <v>41</v>
      </c>
      <c r="B49" s="13" t="s">
        <v>42</v>
      </c>
      <c r="C49" s="18" t="s">
        <v>73</v>
      </c>
      <c r="D49" s="14" t="s">
        <v>146</v>
      </c>
      <c r="E49" s="13" t="s">
        <v>26</v>
      </c>
      <c r="F49" s="14">
        <v>2</v>
      </c>
      <c r="G49" s="15">
        <v>7.1928571428571431</v>
      </c>
      <c r="H49" s="19">
        <f t="shared" si="0"/>
        <v>15.536571428571429</v>
      </c>
      <c r="I49" s="45"/>
      <c r="J49" s="12" t="s">
        <v>31</v>
      </c>
      <c r="K49" s="37" t="s">
        <v>190</v>
      </c>
      <c r="L49" s="17" t="s">
        <v>42</v>
      </c>
      <c r="M49" s="19">
        <v>0.57542857142857151</v>
      </c>
      <c r="N49" s="19">
        <v>0.1</v>
      </c>
      <c r="O49" s="12"/>
      <c r="P49" s="1"/>
      <c r="Q49" s="1"/>
    </row>
    <row r="50" spans="1:17" s="44" customFormat="1" ht="18.600000000000001" customHeight="1">
      <c r="A50" s="12">
        <f t="shared" si="1"/>
        <v>42</v>
      </c>
      <c r="B50" s="13" t="s">
        <v>42</v>
      </c>
      <c r="C50" s="18" t="s">
        <v>74</v>
      </c>
      <c r="D50" s="13" t="s">
        <v>177</v>
      </c>
      <c r="E50" s="13" t="s">
        <v>26</v>
      </c>
      <c r="F50" s="14">
        <v>3</v>
      </c>
      <c r="G50" s="15">
        <v>18.100000000000001</v>
      </c>
      <c r="H50" s="19">
        <f t="shared" si="0"/>
        <v>58.644000000000005</v>
      </c>
      <c r="I50" s="45"/>
      <c r="J50" s="12" t="s">
        <v>31</v>
      </c>
      <c r="K50" s="37" t="s">
        <v>190</v>
      </c>
      <c r="L50" s="17" t="s">
        <v>42</v>
      </c>
      <c r="M50" s="19">
        <v>1.4480000000000002</v>
      </c>
      <c r="N50" s="19">
        <v>1.1000000000000001</v>
      </c>
      <c r="O50" s="12"/>
      <c r="P50" s="1"/>
      <c r="Q50" s="1"/>
    </row>
    <row r="51" spans="1:17" s="44" customFormat="1" ht="18.600000000000001" customHeight="1">
      <c r="A51" s="12">
        <f t="shared" si="1"/>
        <v>43</v>
      </c>
      <c r="B51" s="13" t="s">
        <v>42</v>
      </c>
      <c r="C51" s="18" t="s">
        <v>75</v>
      </c>
      <c r="D51" s="14" t="s">
        <v>147</v>
      </c>
      <c r="E51" s="13" t="s">
        <v>26</v>
      </c>
      <c r="F51" s="14">
        <v>3</v>
      </c>
      <c r="G51" s="15">
        <v>48.564285714285717</v>
      </c>
      <c r="H51" s="19">
        <f t="shared" si="0"/>
        <v>157.34828571428574</v>
      </c>
      <c r="I51" s="45"/>
      <c r="J51" s="12" t="s">
        <v>31</v>
      </c>
      <c r="K51" s="37" t="s">
        <v>190</v>
      </c>
      <c r="L51" s="17" t="s">
        <v>42</v>
      </c>
      <c r="M51" s="19">
        <v>3.8851428571428572</v>
      </c>
      <c r="N51" s="19">
        <v>0.83</v>
      </c>
      <c r="O51" s="12"/>
      <c r="P51" s="1"/>
      <c r="Q51" s="1"/>
    </row>
    <row r="52" spans="1:17" s="44" customFormat="1" ht="18.600000000000001" customHeight="1">
      <c r="A52" s="12">
        <f t="shared" si="1"/>
        <v>44</v>
      </c>
      <c r="B52" s="13" t="s">
        <v>42</v>
      </c>
      <c r="C52" s="18" t="s">
        <v>77</v>
      </c>
      <c r="D52" s="14" t="s">
        <v>149</v>
      </c>
      <c r="E52" s="13" t="s">
        <v>26</v>
      </c>
      <c r="F52" s="14">
        <v>4</v>
      </c>
      <c r="G52" s="15">
        <v>4.2071428571428573</v>
      </c>
      <c r="H52" s="19">
        <f t="shared" si="0"/>
        <v>18.174857142857142</v>
      </c>
      <c r="I52" s="45"/>
      <c r="J52" s="12" t="s">
        <v>31</v>
      </c>
      <c r="K52" s="37" t="s">
        <v>190</v>
      </c>
      <c r="L52" s="17" t="s">
        <v>42</v>
      </c>
      <c r="M52" s="19">
        <v>0.33657142857142858</v>
      </c>
      <c r="N52" s="19">
        <v>1E-3</v>
      </c>
      <c r="O52" s="12"/>
      <c r="P52" s="1"/>
      <c r="Q52" s="1"/>
    </row>
    <row r="53" spans="1:17" s="44" customFormat="1" ht="18.600000000000001" customHeight="1">
      <c r="A53" s="12">
        <f t="shared" si="1"/>
        <v>45</v>
      </c>
      <c r="B53" s="13" t="s">
        <v>42</v>
      </c>
      <c r="C53" s="18" t="s">
        <v>78</v>
      </c>
      <c r="D53" s="14" t="s">
        <v>150</v>
      </c>
      <c r="E53" s="13" t="s">
        <v>26</v>
      </c>
      <c r="F53" s="14">
        <v>12</v>
      </c>
      <c r="G53" s="15">
        <v>10.828571428571429</v>
      </c>
      <c r="H53" s="19">
        <f t="shared" si="0"/>
        <v>140.33828571428572</v>
      </c>
      <c r="I53" s="45"/>
      <c r="J53" s="12" t="s">
        <v>31</v>
      </c>
      <c r="K53" s="37" t="s">
        <v>190</v>
      </c>
      <c r="L53" s="17" t="s">
        <v>42</v>
      </c>
      <c r="M53" s="19">
        <v>0.86628571428571433</v>
      </c>
      <c r="N53" s="19">
        <v>0.1</v>
      </c>
      <c r="O53" s="12"/>
      <c r="P53" s="1"/>
      <c r="Q53" s="1"/>
    </row>
    <row r="54" spans="1:17" s="44" customFormat="1" ht="18.600000000000001" customHeight="1">
      <c r="A54" s="12">
        <f t="shared" si="1"/>
        <v>46</v>
      </c>
      <c r="B54" s="13" t="s">
        <v>42</v>
      </c>
      <c r="C54" s="18" t="s">
        <v>79</v>
      </c>
      <c r="D54" s="13" t="s">
        <v>182</v>
      </c>
      <c r="E54" s="13" t="s">
        <v>26</v>
      </c>
      <c r="F54" s="14">
        <v>1</v>
      </c>
      <c r="G54" s="15">
        <v>28.728571428571428</v>
      </c>
      <c r="H54" s="19">
        <f t="shared" si="0"/>
        <v>30.164999999999999</v>
      </c>
      <c r="I54" s="45"/>
      <c r="J54" s="12" t="s">
        <v>31</v>
      </c>
      <c r="K54" s="37" t="s">
        <v>190</v>
      </c>
      <c r="L54" s="17" t="s">
        <v>42</v>
      </c>
      <c r="M54" s="19">
        <v>1.4364285714285714</v>
      </c>
      <c r="N54" s="19">
        <v>0.13200000000000001</v>
      </c>
      <c r="O54" s="12"/>
      <c r="P54" s="1"/>
      <c r="Q54" s="1"/>
    </row>
    <row r="55" spans="1:17" s="44" customFormat="1" ht="18.600000000000001" customHeight="1">
      <c r="A55" s="12">
        <f t="shared" si="1"/>
        <v>47</v>
      </c>
      <c r="B55" s="13" t="s">
        <v>42</v>
      </c>
      <c r="C55" s="18" t="s">
        <v>80</v>
      </c>
      <c r="D55" s="14" t="s">
        <v>151</v>
      </c>
      <c r="E55" s="13" t="s">
        <v>26</v>
      </c>
      <c r="F55" s="14">
        <v>1</v>
      </c>
      <c r="G55" s="15">
        <v>142.05000000000001</v>
      </c>
      <c r="H55" s="19">
        <f t="shared" si="0"/>
        <v>149.1525</v>
      </c>
      <c r="I55" s="45"/>
      <c r="J55" s="12" t="s">
        <v>31</v>
      </c>
      <c r="K55" s="37" t="s">
        <v>190</v>
      </c>
      <c r="L55" s="17" t="s">
        <v>42</v>
      </c>
      <c r="M55" s="19">
        <v>7.1025000000000009</v>
      </c>
      <c r="N55" s="19">
        <v>0.08</v>
      </c>
      <c r="O55" s="12"/>
      <c r="P55" s="1"/>
      <c r="Q55" s="1"/>
    </row>
    <row r="56" spans="1:17" s="44" customFormat="1" ht="18.600000000000001" customHeight="1">
      <c r="A56" s="12">
        <f t="shared" si="1"/>
        <v>48</v>
      </c>
      <c r="B56" s="13" t="s">
        <v>42</v>
      </c>
      <c r="C56" s="18" t="s">
        <v>81</v>
      </c>
      <c r="D56" s="14" t="s">
        <v>152</v>
      </c>
      <c r="E56" s="13" t="s">
        <v>26</v>
      </c>
      <c r="F56" s="14">
        <v>2</v>
      </c>
      <c r="G56" s="15">
        <v>31.37857142857143</v>
      </c>
      <c r="H56" s="19">
        <f t="shared" si="0"/>
        <v>67.777714285714282</v>
      </c>
      <c r="I56" s="45"/>
      <c r="J56" s="12" t="s">
        <v>31</v>
      </c>
      <c r="K56" s="37" t="s">
        <v>190</v>
      </c>
      <c r="L56" s="17" t="s">
        <v>42</v>
      </c>
      <c r="M56" s="19">
        <v>2.5102857142857142</v>
      </c>
      <c r="N56" s="19">
        <v>1.85</v>
      </c>
      <c r="O56" s="12"/>
      <c r="P56" s="1"/>
      <c r="Q56" s="1"/>
    </row>
    <row r="57" spans="1:17" s="44" customFormat="1" ht="18.600000000000001" customHeight="1">
      <c r="A57" s="12">
        <f t="shared" si="1"/>
        <v>49</v>
      </c>
      <c r="B57" s="13" t="s">
        <v>42</v>
      </c>
      <c r="C57" s="18" t="s">
        <v>82</v>
      </c>
      <c r="D57" s="13">
        <v>9137503800</v>
      </c>
      <c r="E57" s="13" t="s">
        <v>26</v>
      </c>
      <c r="F57" s="14">
        <v>10</v>
      </c>
      <c r="G57" s="15">
        <v>14.421428571428571</v>
      </c>
      <c r="H57" s="19">
        <f t="shared" si="0"/>
        <v>155.75142857142859</v>
      </c>
      <c r="I57" s="45"/>
      <c r="J57" s="12" t="s">
        <v>31</v>
      </c>
      <c r="K57" s="37" t="s">
        <v>190</v>
      </c>
      <c r="L57" s="17" t="s">
        <v>42</v>
      </c>
      <c r="M57" s="19">
        <v>1.1537142857142857</v>
      </c>
      <c r="N57" s="19">
        <v>0.4</v>
      </c>
      <c r="O57" s="12"/>
      <c r="P57" s="1"/>
      <c r="Q57" s="1"/>
    </row>
    <row r="58" spans="1:17" s="44" customFormat="1" ht="18.600000000000001" customHeight="1">
      <c r="A58" s="12">
        <f t="shared" si="1"/>
        <v>50</v>
      </c>
      <c r="B58" s="13" t="s">
        <v>42</v>
      </c>
      <c r="C58" s="18" t="s">
        <v>83</v>
      </c>
      <c r="D58" s="12">
        <v>9130409900</v>
      </c>
      <c r="E58" s="13" t="s">
        <v>26</v>
      </c>
      <c r="F58" s="14">
        <v>1</v>
      </c>
      <c r="G58" s="15">
        <v>32.235714285714288</v>
      </c>
      <c r="H58" s="19">
        <f t="shared" si="0"/>
        <v>34.814571428571433</v>
      </c>
      <c r="I58" s="45"/>
      <c r="J58" s="12" t="s">
        <v>31</v>
      </c>
      <c r="K58" s="37" t="s">
        <v>190</v>
      </c>
      <c r="L58" s="17" t="s">
        <v>42</v>
      </c>
      <c r="M58" s="19">
        <v>2.5788571428571432</v>
      </c>
      <c r="N58" s="19">
        <v>0.09</v>
      </c>
      <c r="O58" s="12"/>
      <c r="P58" s="1"/>
      <c r="Q58" s="1"/>
    </row>
    <row r="59" spans="1:17" s="44" customFormat="1" ht="18.600000000000001" customHeight="1">
      <c r="A59" s="12">
        <f t="shared" si="1"/>
        <v>51</v>
      </c>
      <c r="B59" s="13" t="s">
        <v>42</v>
      </c>
      <c r="C59" s="18" t="s">
        <v>84</v>
      </c>
      <c r="D59" s="14">
        <v>9152411200</v>
      </c>
      <c r="E59" s="13" t="s">
        <v>26</v>
      </c>
      <c r="F59" s="14">
        <v>2</v>
      </c>
      <c r="G59" s="15">
        <v>14.092857142857143</v>
      </c>
      <c r="H59" s="19">
        <f t="shared" si="0"/>
        <v>29.595000000000002</v>
      </c>
      <c r="I59" s="45"/>
      <c r="J59" s="12" t="s">
        <v>31</v>
      </c>
      <c r="K59" s="37" t="s">
        <v>190</v>
      </c>
      <c r="L59" s="17" t="s">
        <v>42</v>
      </c>
      <c r="M59" s="19">
        <v>0.70464285714285724</v>
      </c>
      <c r="N59" s="19">
        <v>0.15</v>
      </c>
      <c r="O59" s="12"/>
      <c r="P59" s="1"/>
      <c r="Q59" s="1"/>
    </row>
    <row r="60" spans="1:17" s="44" customFormat="1" ht="18.600000000000001" customHeight="1">
      <c r="A60" s="12">
        <f t="shared" si="1"/>
        <v>52</v>
      </c>
      <c r="B60" s="13" t="s">
        <v>42</v>
      </c>
      <c r="C60" s="18" t="s">
        <v>90</v>
      </c>
      <c r="D60" s="14">
        <v>9192106300</v>
      </c>
      <c r="E60" s="13" t="s">
        <v>26</v>
      </c>
      <c r="F60" s="14">
        <v>6</v>
      </c>
      <c r="G60" s="15">
        <v>15.742857142857142</v>
      </c>
      <c r="H60" s="19">
        <f t="shared" si="0"/>
        <v>102.01371428571429</v>
      </c>
      <c r="I60" s="45"/>
      <c r="J60" s="12" t="s">
        <v>31</v>
      </c>
      <c r="K60" s="37" t="s">
        <v>190</v>
      </c>
      <c r="L60" s="17" t="s">
        <v>42</v>
      </c>
      <c r="M60" s="19">
        <v>1.2594285714285713</v>
      </c>
      <c r="N60" s="19">
        <v>0.16</v>
      </c>
      <c r="O60" s="12"/>
      <c r="P60" s="1"/>
      <c r="Q60" s="1"/>
    </row>
    <row r="61" spans="1:17" s="44" customFormat="1" ht="18.600000000000001" customHeight="1">
      <c r="A61" s="12">
        <f t="shared" si="1"/>
        <v>53</v>
      </c>
      <c r="B61" s="13" t="s">
        <v>42</v>
      </c>
      <c r="C61" s="18" t="s">
        <v>91</v>
      </c>
      <c r="D61" s="14" t="s">
        <v>157</v>
      </c>
      <c r="E61" s="13" t="s">
        <v>26</v>
      </c>
      <c r="F61" s="14">
        <v>1</v>
      </c>
      <c r="G61" s="15">
        <v>233.98571428571429</v>
      </c>
      <c r="H61" s="19">
        <f t="shared" si="0"/>
        <v>245.685</v>
      </c>
      <c r="I61" s="45"/>
      <c r="J61" s="12" t="s">
        <v>31</v>
      </c>
      <c r="K61" s="37" t="s">
        <v>190</v>
      </c>
      <c r="L61" s="17" t="s">
        <v>42</v>
      </c>
      <c r="M61" s="19">
        <v>11.699285714285715</v>
      </c>
      <c r="N61" s="19">
        <v>0.25</v>
      </c>
      <c r="O61" s="12"/>
      <c r="P61" s="1"/>
      <c r="Q61" s="1"/>
    </row>
    <row r="62" spans="1:17" s="44" customFormat="1" ht="18.600000000000001" customHeight="1">
      <c r="A62" s="12">
        <f t="shared" si="1"/>
        <v>54</v>
      </c>
      <c r="B62" s="13" t="s">
        <v>42</v>
      </c>
      <c r="C62" s="18" t="s">
        <v>93</v>
      </c>
      <c r="D62" s="14" t="s">
        <v>158</v>
      </c>
      <c r="E62" s="13" t="s">
        <v>26</v>
      </c>
      <c r="F62" s="14">
        <v>1</v>
      </c>
      <c r="G62" s="15">
        <v>15.114285714285714</v>
      </c>
      <c r="H62" s="19">
        <f t="shared" si="0"/>
        <v>15.87</v>
      </c>
      <c r="I62" s="45"/>
      <c r="J62" s="12" t="s">
        <v>31</v>
      </c>
      <c r="K62" s="37" t="s">
        <v>190</v>
      </c>
      <c r="L62" s="17" t="s">
        <v>42</v>
      </c>
      <c r="M62" s="19">
        <v>0.75571428571428578</v>
      </c>
      <c r="N62" s="19">
        <v>0.03</v>
      </c>
      <c r="O62" s="12"/>
      <c r="P62" s="1"/>
      <c r="Q62" s="1"/>
    </row>
    <row r="63" spans="1:17" s="44" customFormat="1" ht="18.600000000000001" customHeight="1">
      <c r="A63" s="12">
        <f t="shared" si="1"/>
        <v>55</v>
      </c>
      <c r="B63" s="13" t="s">
        <v>42</v>
      </c>
      <c r="C63" s="18" t="s">
        <v>101</v>
      </c>
      <c r="D63" s="14" t="s">
        <v>164</v>
      </c>
      <c r="E63" s="13" t="s">
        <v>26</v>
      </c>
      <c r="F63" s="14">
        <v>1</v>
      </c>
      <c r="G63" s="15">
        <v>66.221428571428575</v>
      </c>
      <c r="H63" s="19">
        <f t="shared" si="0"/>
        <v>69.532499999999999</v>
      </c>
      <c r="I63" s="45"/>
      <c r="J63" s="12" t="s">
        <v>31</v>
      </c>
      <c r="K63" s="37" t="s">
        <v>190</v>
      </c>
      <c r="L63" s="17" t="s">
        <v>42</v>
      </c>
      <c r="M63" s="19">
        <v>3.3110714285714291</v>
      </c>
      <c r="N63" s="19">
        <v>0.45</v>
      </c>
      <c r="O63" s="12"/>
      <c r="P63" s="1"/>
      <c r="Q63" s="1"/>
    </row>
    <row r="64" spans="1:17" s="44" customFormat="1" ht="18.600000000000001" customHeight="1">
      <c r="A64" s="12">
        <f t="shared" si="1"/>
        <v>56</v>
      </c>
      <c r="B64" s="13" t="s">
        <v>42</v>
      </c>
      <c r="C64" s="18" t="s">
        <v>103</v>
      </c>
      <c r="D64" s="14" t="s">
        <v>166</v>
      </c>
      <c r="E64" s="13" t="s">
        <v>26</v>
      </c>
      <c r="F64" s="14">
        <v>2</v>
      </c>
      <c r="G64" s="15">
        <v>10.428571428571429</v>
      </c>
      <c r="H64" s="19">
        <f t="shared" si="0"/>
        <v>22.525714285714287</v>
      </c>
      <c r="I64" s="45"/>
      <c r="J64" s="12" t="s">
        <v>31</v>
      </c>
      <c r="K64" s="37" t="s">
        <v>190</v>
      </c>
      <c r="L64" s="17" t="s">
        <v>42</v>
      </c>
      <c r="M64" s="19">
        <v>0.8342857142857143</v>
      </c>
      <c r="N64" s="19">
        <v>0.04</v>
      </c>
      <c r="O64" s="12"/>
      <c r="P64" s="1"/>
      <c r="Q64" s="1"/>
    </row>
    <row r="65" spans="1:17" s="44" customFormat="1" ht="18.600000000000001" customHeight="1">
      <c r="A65" s="12">
        <f t="shared" si="1"/>
        <v>57</v>
      </c>
      <c r="B65" s="13" t="s">
        <v>42</v>
      </c>
      <c r="C65" s="18" t="s">
        <v>104</v>
      </c>
      <c r="D65" s="14" t="s">
        <v>167</v>
      </c>
      <c r="E65" s="13" t="s">
        <v>26</v>
      </c>
      <c r="F65" s="14">
        <v>4</v>
      </c>
      <c r="G65" s="15">
        <v>6.3642857142857139</v>
      </c>
      <c r="H65" s="19">
        <f t="shared" si="0"/>
        <v>27.493714285714283</v>
      </c>
      <c r="I65" s="45"/>
      <c r="J65" s="12" t="s">
        <v>31</v>
      </c>
      <c r="K65" s="37" t="s">
        <v>190</v>
      </c>
      <c r="L65" s="17" t="s">
        <v>42</v>
      </c>
      <c r="M65" s="19">
        <v>0.50914285714285712</v>
      </c>
      <c r="N65" s="19">
        <v>0.28999999999999998</v>
      </c>
      <c r="O65" s="12"/>
      <c r="P65" s="1"/>
      <c r="Q65" s="1"/>
    </row>
    <row r="66" spans="1:17" s="44" customFormat="1" ht="18.600000000000001" customHeight="1">
      <c r="A66" s="12">
        <f t="shared" si="1"/>
        <v>58</v>
      </c>
      <c r="B66" s="13" t="s">
        <v>42</v>
      </c>
      <c r="C66" s="52" t="s">
        <v>105</v>
      </c>
      <c r="D66" s="14" t="s">
        <v>168</v>
      </c>
      <c r="E66" s="13" t="s">
        <v>26</v>
      </c>
      <c r="F66" s="14">
        <v>5</v>
      </c>
      <c r="G66" s="15">
        <v>4.8071428571428569</v>
      </c>
      <c r="H66" s="19">
        <f t="shared" si="0"/>
        <v>25.958571428571428</v>
      </c>
      <c r="I66" s="45"/>
      <c r="J66" s="12" t="s">
        <v>31</v>
      </c>
      <c r="K66" s="37" t="s">
        <v>190</v>
      </c>
      <c r="L66" s="17" t="s">
        <v>42</v>
      </c>
      <c r="M66" s="19">
        <v>0.38457142857142856</v>
      </c>
      <c r="N66" s="19">
        <v>0.02</v>
      </c>
      <c r="O66" s="12"/>
      <c r="P66" s="1"/>
      <c r="Q66" s="1"/>
    </row>
    <row r="67" spans="1:17" s="44" customFormat="1" ht="18.600000000000001" customHeight="1">
      <c r="A67" s="12">
        <f t="shared" si="1"/>
        <v>59</v>
      </c>
      <c r="B67" s="13" t="s">
        <v>42</v>
      </c>
      <c r="C67" s="18" t="s">
        <v>64</v>
      </c>
      <c r="D67" s="51" t="s">
        <v>196</v>
      </c>
      <c r="E67" s="13" t="s">
        <v>26</v>
      </c>
      <c r="F67" s="14">
        <v>2</v>
      </c>
      <c r="G67" s="15">
        <v>45.321428571428569</v>
      </c>
      <c r="H67" s="19">
        <f t="shared" si="0"/>
        <v>97.902857142857144</v>
      </c>
      <c r="I67" s="45"/>
      <c r="J67" s="12" t="s">
        <v>31</v>
      </c>
      <c r="K67" s="37" t="s">
        <v>190</v>
      </c>
      <c r="L67" s="17" t="s">
        <v>42</v>
      </c>
      <c r="M67" s="19">
        <v>3.63</v>
      </c>
      <c r="N67" s="19">
        <v>0.19700000000000001</v>
      </c>
      <c r="O67" s="12"/>
      <c r="P67" s="1"/>
      <c r="Q67" s="1"/>
    </row>
    <row r="68" spans="1:17" s="44" customFormat="1" ht="18.600000000000001" customHeight="1">
      <c r="A68" s="12">
        <f t="shared" si="1"/>
        <v>60</v>
      </c>
      <c r="B68" s="13" t="s">
        <v>42</v>
      </c>
      <c r="C68" s="18" t="s">
        <v>106</v>
      </c>
      <c r="D68" s="14" t="s">
        <v>169</v>
      </c>
      <c r="E68" s="13" t="s">
        <v>26</v>
      </c>
      <c r="F68" s="14">
        <v>1</v>
      </c>
      <c r="G68" s="15">
        <v>129.78571428571428</v>
      </c>
      <c r="H68" s="19">
        <f t="shared" si="0"/>
        <v>129.78571428571428</v>
      </c>
      <c r="I68" s="45"/>
      <c r="J68" s="12" t="s">
        <v>31</v>
      </c>
      <c r="K68" s="37" t="s">
        <v>190</v>
      </c>
      <c r="L68" s="17" t="s">
        <v>42</v>
      </c>
      <c r="M68" s="19">
        <v>0</v>
      </c>
      <c r="N68" s="19">
        <v>0.89</v>
      </c>
      <c r="O68" s="12"/>
      <c r="P68" s="1"/>
      <c r="Q68" s="1"/>
    </row>
    <row r="69" spans="1:17" s="44" customFormat="1" ht="18.600000000000001" customHeight="1">
      <c r="A69" s="12">
        <f t="shared" si="1"/>
        <v>61</v>
      </c>
      <c r="B69" s="13" t="s">
        <v>42</v>
      </c>
      <c r="C69" s="18" t="s">
        <v>107</v>
      </c>
      <c r="D69" s="14">
        <v>3060421402</v>
      </c>
      <c r="E69" s="13" t="s">
        <v>26</v>
      </c>
      <c r="F69" s="14">
        <v>4</v>
      </c>
      <c r="G69" s="15">
        <v>5.3142857142857141</v>
      </c>
      <c r="H69" s="19">
        <f t="shared" si="0"/>
        <v>22.957714285714285</v>
      </c>
      <c r="I69" s="45"/>
      <c r="J69" s="12" t="s">
        <v>31</v>
      </c>
      <c r="K69" s="37" t="s">
        <v>190</v>
      </c>
      <c r="L69" s="17" t="s">
        <v>42</v>
      </c>
      <c r="M69" s="19">
        <v>0.42514285714285716</v>
      </c>
      <c r="N69" s="19">
        <v>5.3999999999999999E-2</v>
      </c>
      <c r="O69" s="12"/>
      <c r="P69" s="1"/>
      <c r="Q69" s="1"/>
    </row>
    <row r="70" spans="1:17" s="44" customFormat="1" ht="18.600000000000001" customHeight="1">
      <c r="A70" s="12">
        <f t="shared" si="1"/>
        <v>62</v>
      </c>
      <c r="B70" s="13" t="s">
        <v>42</v>
      </c>
      <c r="C70" s="18" t="s">
        <v>108</v>
      </c>
      <c r="D70" s="14" t="s">
        <v>170</v>
      </c>
      <c r="E70" s="13" t="s">
        <v>26</v>
      </c>
      <c r="F70" s="14">
        <v>10</v>
      </c>
      <c r="G70" s="15">
        <v>10.314285714285715</v>
      </c>
      <c r="H70" s="19">
        <f t="shared" si="0"/>
        <v>103.14285714285715</v>
      </c>
      <c r="I70" s="45"/>
      <c r="J70" s="12" t="s">
        <v>31</v>
      </c>
      <c r="K70" s="37" t="s">
        <v>190</v>
      </c>
      <c r="L70" s="17" t="s">
        <v>42</v>
      </c>
      <c r="M70" s="19">
        <v>0</v>
      </c>
      <c r="N70" s="19">
        <v>0.115</v>
      </c>
      <c r="O70" s="12"/>
      <c r="P70" s="1"/>
      <c r="Q70" s="1"/>
    </row>
    <row r="71" spans="1:17" s="44" customFormat="1" ht="18.600000000000001" customHeight="1">
      <c r="A71" s="12">
        <f t="shared" si="1"/>
        <v>63</v>
      </c>
      <c r="B71" s="13" t="s">
        <v>42</v>
      </c>
      <c r="C71" s="18" t="s">
        <v>109</v>
      </c>
      <c r="D71" s="13" t="s">
        <v>184</v>
      </c>
      <c r="E71" s="13" t="s">
        <v>26</v>
      </c>
      <c r="F71" s="14">
        <v>2</v>
      </c>
      <c r="G71" s="15">
        <v>12.571428571428571</v>
      </c>
      <c r="H71" s="19">
        <f t="shared" si="0"/>
        <v>25.142857142857142</v>
      </c>
      <c r="I71" s="45"/>
      <c r="J71" s="12" t="s">
        <v>31</v>
      </c>
      <c r="K71" s="37" t="s">
        <v>190</v>
      </c>
      <c r="L71" s="17" t="s">
        <v>42</v>
      </c>
      <c r="M71" s="19">
        <v>0</v>
      </c>
      <c r="N71" s="19">
        <v>0.93</v>
      </c>
      <c r="O71" s="12"/>
      <c r="P71" s="1"/>
      <c r="Q71" s="1"/>
    </row>
    <row r="72" spans="1:17" s="44" customFormat="1" ht="18.600000000000001" customHeight="1">
      <c r="A72" s="12">
        <f t="shared" si="1"/>
        <v>64</v>
      </c>
      <c r="B72" s="13" t="s">
        <v>42</v>
      </c>
      <c r="C72" s="18" t="s">
        <v>110</v>
      </c>
      <c r="D72" s="14" t="s">
        <v>171</v>
      </c>
      <c r="E72" s="13" t="s">
        <v>26</v>
      </c>
      <c r="F72" s="14">
        <v>3</v>
      </c>
      <c r="G72" s="15">
        <v>23.042857142857144</v>
      </c>
      <c r="H72" s="19">
        <f t="shared" si="0"/>
        <v>74.658857142857144</v>
      </c>
      <c r="I72" s="45"/>
      <c r="J72" s="12" t="s">
        <v>31</v>
      </c>
      <c r="K72" s="37" t="s">
        <v>190</v>
      </c>
      <c r="L72" s="17" t="s">
        <v>42</v>
      </c>
      <c r="M72" s="19">
        <v>1.8434285714285716</v>
      </c>
      <c r="N72" s="19">
        <v>0.11</v>
      </c>
      <c r="O72" s="12"/>
      <c r="P72" s="1"/>
      <c r="Q72" s="1"/>
    </row>
    <row r="73" spans="1:17" s="44" customFormat="1" ht="18.600000000000001" customHeight="1">
      <c r="A73" s="12">
        <f t="shared" si="1"/>
        <v>65</v>
      </c>
      <c r="B73" s="13" t="s">
        <v>42</v>
      </c>
      <c r="C73" s="18" t="s">
        <v>114</v>
      </c>
      <c r="D73" s="14">
        <v>9401102800</v>
      </c>
      <c r="E73" s="13" t="s">
        <v>26</v>
      </c>
      <c r="F73" s="14">
        <v>1</v>
      </c>
      <c r="G73" s="15">
        <v>28.678571428571427</v>
      </c>
      <c r="H73" s="19">
        <f t="shared" si="0"/>
        <v>30.972857142857141</v>
      </c>
      <c r="I73" s="45"/>
      <c r="J73" s="12" t="s">
        <v>31</v>
      </c>
      <c r="K73" s="37" t="s">
        <v>190</v>
      </c>
      <c r="L73" s="17" t="s">
        <v>42</v>
      </c>
      <c r="M73" s="19">
        <v>2.294285714285714</v>
      </c>
      <c r="N73" s="19">
        <v>9.2999999999999999E-2</v>
      </c>
      <c r="O73" s="12"/>
      <c r="P73" s="1"/>
      <c r="Q73" s="1"/>
    </row>
    <row r="74" spans="1:17" s="44" customFormat="1" ht="18.600000000000001" customHeight="1">
      <c r="A74" s="12">
        <f t="shared" si="1"/>
        <v>66</v>
      </c>
      <c r="B74" s="13" t="s">
        <v>42</v>
      </c>
      <c r="C74" s="18" t="s">
        <v>115</v>
      </c>
      <c r="D74" s="14" t="s">
        <v>175</v>
      </c>
      <c r="E74" s="13" t="s">
        <v>26</v>
      </c>
      <c r="F74" s="14">
        <v>2</v>
      </c>
      <c r="G74" s="15">
        <v>6.2</v>
      </c>
      <c r="H74" s="19">
        <f t="shared" ref="H74:H92" si="2">(F74*G74)+(F74*M74)</f>
        <v>13.392000000000001</v>
      </c>
      <c r="I74" s="45"/>
      <c r="J74" s="12" t="s">
        <v>31</v>
      </c>
      <c r="K74" s="37" t="s">
        <v>190</v>
      </c>
      <c r="L74" s="17" t="s">
        <v>42</v>
      </c>
      <c r="M74" s="19">
        <v>0.49600000000000005</v>
      </c>
      <c r="N74" s="19">
        <v>0.1</v>
      </c>
      <c r="O74" s="12"/>
      <c r="P74" s="1"/>
      <c r="Q74" s="1"/>
    </row>
    <row r="75" spans="1:17" s="44" customFormat="1" ht="18.600000000000001" customHeight="1">
      <c r="A75" s="12">
        <f t="shared" ref="A75:A92" si="3">A74+1</f>
        <v>67</v>
      </c>
      <c r="B75" s="13" t="s">
        <v>42</v>
      </c>
      <c r="C75" s="18" t="s">
        <v>115</v>
      </c>
      <c r="D75" s="14" t="s">
        <v>176</v>
      </c>
      <c r="E75" s="13" t="s">
        <v>26</v>
      </c>
      <c r="F75" s="14">
        <v>2</v>
      </c>
      <c r="G75" s="15">
        <v>15.55</v>
      </c>
      <c r="H75" s="19">
        <f t="shared" si="2"/>
        <v>33.588000000000001</v>
      </c>
      <c r="I75" s="45"/>
      <c r="J75" s="12" t="s">
        <v>31</v>
      </c>
      <c r="K75" s="37" t="s">
        <v>190</v>
      </c>
      <c r="L75" s="17" t="s">
        <v>42</v>
      </c>
      <c r="M75" s="19">
        <v>1.244</v>
      </c>
      <c r="N75" s="19">
        <v>0.13</v>
      </c>
      <c r="O75" s="12"/>
      <c r="P75" s="1"/>
      <c r="Q75" s="1"/>
    </row>
    <row r="76" spans="1:17" s="44" customFormat="1" ht="18.600000000000001" customHeight="1">
      <c r="A76" s="12">
        <f t="shared" si="3"/>
        <v>68</v>
      </c>
      <c r="B76" s="13" t="s">
        <v>42</v>
      </c>
      <c r="C76" s="18" t="s">
        <v>122</v>
      </c>
      <c r="D76" s="14">
        <v>9122402600</v>
      </c>
      <c r="E76" s="13" t="s">
        <v>26</v>
      </c>
      <c r="F76" s="14">
        <v>1</v>
      </c>
      <c r="G76" s="15">
        <v>2.6428571428571428</v>
      </c>
      <c r="H76" s="19">
        <f t="shared" si="2"/>
        <v>2.8542857142857141</v>
      </c>
      <c r="I76" s="45"/>
      <c r="J76" s="12" t="s">
        <v>31</v>
      </c>
      <c r="K76" s="37" t="s">
        <v>190</v>
      </c>
      <c r="L76" s="17" t="s">
        <v>42</v>
      </c>
      <c r="M76" s="19">
        <v>0.21142857142857144</v>
      </c>
      <c r="N76" s="19">
        <v>2E-3</v>
      </c>
      <c r="O76" s="12"/>
      <c r="P76" s="1"/>
      <c r="Q76" s="1"/>
    </row>
    <row r="77" spans="1:17" s="44" customFormat="1" ht="18.600000000000001" customHeight="1">
      <c r="A77" s="12">
        <f t="shared" si="3"/>
        <v>69</v>
      </c>
      <c r="B77" s="13" t="s">
        <v>42</v>
      </c>
      <c r="C77" s="18" t="s">
        <v>123</v>
      </c>
      <c r="D77" s="14" t="s">
        <v>180</v>
      </c>
      <c r="E77" s="13" t="s">
        <v>26</v>
      </c>
      <c r="F77" s="14">
        <v>1</v>
      </c>
      <c r="G77" s="15">
        <v>2.9214285714285713</v>
      </c>
      <c r="H77" s="19">
        <f t="shared" si="2"/>
        <v>3.1551428571428568</v>
      </c>
      <c r="I77" s="45"/>
      <c r="J77" s="12" t="s">
        <v>31</v>
      </c>
      <c r="K77" s="37" t="s">
        <v>193</v>
      </c>
      <c r="L77" s="17" t="s">
        <v>42</v>
      </c>
      <c r="M77" s="19">
        <v>0.23371428571428571</v>
      </c>
      <c r="N77" s="19">
        <v>0.3</v>
      </c>
      <c r="O77" s="12"/>
      <c r="P77" s="1"/>
      <c r="Q77" s="1"/>
    </row>
    <row r="78" spans="1:17" s="44" customFormat="1" ht="18.600000000000001" customHeight="1">
      <c r="A78" s="12">
        <f t="shared" si="3"/>
        <v>70</v>
      </c>
      <c r="B78" s="13" t="s">
        <v>44</v>
      </c>
      <c r="C78" s="18" t="s">
        <v>76</v>
      </c>
      <c r="D78" s="14" t="s">
        <v>148</v>
      </c>
      <c r="E78" s="13" t="s">
        <v>26</v>
      </c>
      <c r="F78" s="14">
        <v>2</v>
      </c>
      <c r="G78" s="15">
        <v>6.0642857142857141</v>
      </c>
      <c r="H78" s="19">
        <f t="shared" si="2"/>
        <v>13.098857142857142</v>
      </c>
      <c r="I78" s="45"/>
      <c r="J78" s="12" t="s">
        <v>31</v>
      </c>
      <c r="K78" s="37" t="s">
        <v>190</v>
      </c>
      <c r="L78" s="17" t="s">
        <v>42</v>
      </c>
      <c r="M78" s="19">
        <v>0.48514285714285715</v>
      </c>
      <c r="N78" s="19">
        <v>0.04</v>
      </c>
      <c r="O78" s="12"/>
      <c r="P78" s="1"/>
      <c r="Q78" s="1"/>
    </row>
    <row r="79" spans="1:17" s="44" customFormat="1" ht="18.600000000000001" customHeight="1">
      <c r="A79" s="12">
        <f t="shared" si="3"/>
        <v>71</v>
      </c>
      <c r="B79" s="13" t="s">
        <v>43</v>
      </c>
      <c r="C79" s="18" t="s">
        <v>49</v>
      </c>
      <c r="D79" s="14" t="s">
        <v>127</v>
      </c>
      <c r="E79" s="13" t="s">
        <v>26</v>
      </c>
      <c r="F79" s="14">
        <v>3</v>
      </c>
      <c r="G79" s="15">
        <v>15.776</v>
      </c>
      <c r="H79" s="19">
        <f t="shared" si="2"/>
        <v>47.328000000000003</v>
      </c>
      <c r="I79" s="45"/>
      <c r="J79" s="12" t="s">
        <v>31</v>
      </c>
      <c r="K79" s="37" t="s">
        <v>189</v>
      </c>
      <c r="L79" s="17" t="s">
        <v>43</v>
      </c>
      <c r="M79" s="19">
        <v>0</v>
      </c>
      <c r="N79" s="19">
        <v>0.57645000000000002</v>
      </c>
      <c r="O79" s="12"/>
      <c r="P79" s="1"/>
      <c r="Q79" s="1"/>
    </row>
    <row r="80" spans="1:17" s="44" customFormat="1" ht="18.600000000000001" customHeight="1">
      <c r="A80" s="12">
        <f t="shared" si="3"/>
        <v>72</v>
      </c>
      <c r="B80" s="13" t="s">
        <v>43</v>
      </c>
      <c r="C80" s="18" t="s">
        <v>86</v>
      </c>
      <c r="D80" s="14" t="s">
        <v>154</v>
      </c>
      <c r="E80" s="13" t="s">
        <v>26</v>
      </c>
      <c r="F80" s="14">
        <v>3</v>
      </c>
      <c r="G80" s="15">
        <v>152.714</v>
      </c>
      <c r="H80" s="19">
        <f t="shared" si="2"/>
        <v>458.142</v>
      </c>
      <c r="I80" s="45"/>
      <c r="J80" s="12" t="s">
        <v>31</v>
      </c>
      <c r="K80" s="37" t="s">
        <v>189</v>
      </c>
      <c r="L80" s="17" t="s">
        <v>43</v>
      </c>
      <c r="M80" s="19">
        <v>0</v>
      </c>
      <c r="N80" s="19">
        <v>4.3001999999999994</v>
      </c>
      <c r="O80" s="12"/>
      <c r="P80" s="1"/>
      <c r="Q80" s="1"/>
    </row>
    <row r="81" spans="1:17" s="44" customFormat="1" ht="18.600000000000001" customHeight="1">
      <c r="A81" s="12">
        <f t="shared" si="3"/>
        <v>73</v>
      </c>
      <c r="B81" s="13" t="s">
        <v>43</v>
      </c>
      <c r="C81" s="18" t="s">
        <v>87</v>
      </c>
      <c r="D81" s="13">
        <v>1229594</v>
      </c>
      <c r="E81" s="13" t="s">
        <v>26</v>
      </c>
      <c r="F81" s="14">
        <v>5</v>
      </c>
      <c r="G81" s="15">
        <v>13.63</v>
      </c>
      <c r="H81" s="19">
        <f t="shared" si="2"/>
        <v>68.150000000000006</v>
      </c>
      <c r="I81" s="45"/>
      <c r="J81" s="12" t="s">
        <v>31</v>
      </c>
      <c r="K81" s="37" t="s">
        <v>189</v>
      </c>
      <c r="L81" s="17" t="s">
        <v>43</v>
      </c>
      <c r="M81" s="19">
        <v>0</v>
      </c>
      <c r="N81" s="19">
        <v>0.56790000000000007</v>
      </c>
      <c r="O81" s="12"/>
      <c r="P81" s="1"/>
      <c r="Q81" s="1"/>
    </row>
    <row r="82" spans="1:17" s="44" customFormat="1" ht="18.600000000000001" customHeight="1">
      <c r="A82" s="12">
        <f t="shared" si="3"/>
        <v>74</v>
      </c>
      <c r="B82" s="13" t="s">
        <v>43</v>
      </c>
      <c r="C82" s="18" t="s">
        <v>88</v>
      </c>
      <c r="D82" s="14" t="s">
        <v>155</v>
      </c>
      <c r="E82" s="13" t="s">
        <v>26</v>
      </c>
      <c r="F82" s="14">
        <v>3</v>
      </c>
      <c r="G82" s="15">
        <v>12.122</v>
      </c>
      <c r="H82" s="19">
        <f t="shared" si="2"/>
        <v>36.366</v>
      </c>
      <c r="I82" s="45"/>
      <c r="J82" s="12" t="s">
        <v>31</v>
      </c>
      <c r="K82" s="37" t="s">
        <v>189</v>
      </c>
      <c r="L82" s="17" t="s">
        <v>43</v>
      </c>
      <c r="M82" s="19">
        <v>0</v>
      </c>
      <c r="N82" s="19">
        <v>0.15795000000000001</v>
      </c>
      <c r="O82" s="12"/>
      <c r="P82" s="1"/>
      <c r="Q82" s="1"/>
    </row>
    <row r="83" spans="1:17" s="44" customFormat="1" ht="18.600000000000001" customHeight="1">
      <c r="A83" s="12">
        <f t="shared" si="3"/>
        <v>75</v>
      </c>
      <c r="B83" s="13" t="s">
        <v>43</v>
      </c>
      <c r="C83" s="18" t="s">
        <v>89</v>
      </c>
      <c r="D83" s="14" t="s">
        <v>156</v>
      </c>
      <c r="E83" s="13" t="s">
        <v>26</v>
      </c>
      <c r="F83" s="14">
        <v>3</v>
      </c>
      <c r="G83" s="15">
        <v>10.788</v>
      </c>
      <c r="H83" s="19">
        <f t="shared" si="2"/>
        <v>32.364000000000004</v>
      </c>
      <c r="I83" s="45"/>
      <c r="J83" s="12" t="s">
        <v>31</v>
      </c>
      <c r="K83" s="37" t="s">
        <v>189</v>
      </c>
      <c r="L83" s="17" t="s">
        <v>43</v>
      </c>
      <c r="M83" s="19">
        <v>0</v>
      </c>
      <c r="N83" s="19">
        <v>8.1449999999999995E-2</v>
      </c>
      <c r="O83" s="12"/>
      <c r="P83" s="1"/>
      <c r="Q83" s="1"/>
    </row>
    <row r="84" spans="1:17" s="44" customFormat="1" ht="18.600000000000001" customHeight="1">
      <c r="A84" s="12">
        <f t="shared" si="3"/>
        <v>76</v>
      </c>
      <c r="B84" s="13" t="s">
        <v>43</v>
      </c>
      <c r="C84" s="18" t="s">
        <v>92</v>
      </c>
      <c r="D84" s="14">
        <v>1219312</v>
      </c>
      <c r="E84" s="13" t="s">
        <v>26</v>
      </c>
      <c r="F84" s="14">
        <v>1</v>
      </c>
      <c r="G84" s="15">
        <v>208.22</v>
      </c>
      <c r="H84" s="19">
        <f t="shared" si="2"/>
        <v>208.22</v>
      </c>
      <c r="I84" s="45"/>
      <c r="J84" s="12" t="s">
        <v>31</v>
      </c>
      <c r="K84" s="37" t="s">
        <v>189</v>
      </c>
      <c r="L84" s="17" t="s">
        <v>43</v>
      </c>
      <c r="M84" s="19">
        <v>0</v>
      </c>
      <c r="N84" s="19">
        <v>2.35</v>
      </c>
      <c r="O84" s="12"/>
      <c r="P84" s="1"/>
      <c r="Q84" s="1"/>
    </row>
    <row r="85" spans="1:17" s="44" customFormat="1" ht="18.600000000000001" customHeight="1">
      <c r="A85" s="12">
        <f t="shared" si="3"/>
        <v>77</v>
      </c>
      <c r="B85" s="13" t="s">
        <v>43</v>
      </c>
      <c r="C85" s="18" t="s">
        <v>98</v>
      </c>
      <c r="D85" s="14">
        <v>1208041</v>
      </c>
      <c r="E85" s="13" t="s">
        <v>26</v>
      </c>
      <c r="F85" s="14">
        <v>2</v>
      </c>
      <c r="G85" s="15">
        <v>69.774000000000001</v>
      </c>
      <c r="H85" s="19">
        <f t="shared" si="2"/>
        <v>139.548</v>
      </c>
      <c r="I85" s="45"/>
      <c r="J85" s="12" t="s">
        <v>31</v>
      </c>
      <c r="K85" s="37" t="s">
        <v>189</v>
      </c>
      <c r="L85" s="17" t="s">
        <v>43</v>
      </c>
      <c r="M85" s="19">
        <v>0</v>
      </c>
      <c r="N85" s="19">
        <v>1.3734</v>
      </c>
      <c r="O85" s="12"/>
      <c r="P85" s="1"/>
      <c r="Q85" s="1"/>
    </row>
    <row r="86" spans="1:17" s="44" customFormat="1" ht="18.600000000000001" customHeight="1">
      <c r="A86" s="12">
        <f t="shared" si="3"/>
        <v>78</v>
      </c>
      <c r="B86" s="13" t="s">
        <v>43</v>
      </c>
      <c r="C86" s="18" t="s">
        <v>100</v>
      </c>
      <c r="D86" s="14">
        <v>1212422</v>
      </c>
      <c r="E86" s="13" t="s">
        <v>26</v>
      </c>
      <c r="F86" s="14">
        <v>2</v>
      </c>
      <c r="G86" s="15">
        <v>40.019999999999996</v>
      </c>
      <c r="H86" s="19">
        <f t="shared" si="2"/>
        <v>80.039999999999992</v>
      </c>
      <c r="I86" s="45"/>
      <c r="J86" s="12" t="s">
        <v>31</v>
      </c>
      <c r="K86" s="37" t="s">
        <v>189</v>
      </c>
      <c r="L86" s="17" t="s">
        <v>43</v>
      </c>
      <c r="M86" s="19">
        <v>0</v>
      </c>
      <c r="N86" s="19">
        <v>1.3914</v>
      </c>
      <c r="O86" s="12"/>
      <c r="P86" s="1"/>
      <c r="Q86" s="1"/>
    </row>
    <row r="87" spans="1:17" s="44" customFormat="1" ht="18.600000000000001" customHeight="1">
      <c r="A87" s="12">
        <f t="shared" si="3"/>
        <v>79</v>
      </c>
      <c r="B87" s="13" t="s">
        <v>43</v>
      </c>
      <c r="C87" s="18" t="s">
        <v>102</v>
      </c>
      <c r="D87" s="14" t="s">
        <v>165</v>
      </c>
      <c r="E87" s="13" t="s">
        <v>26</v>
      </c>
      <c r="F87" s="14">
        <v>1</v>
      </c>
      <c r="G87" s="15">
        <v>15.776</v>
      </c>
      <c r="H87" s="19">
        <f t="shared" si="2"/>
        <v>15.776</v>
      </c>
      <c r="I87" s="45"/>
      <c r="J87" s="12" t="s">
        <v>31</v>
      </c>
      <c r="K87" s="37" t="s">
        <v>189</v>
      </c>
      <c r="L87" s="17" t="s">
        <v>43</v>
      </c>
      <c r="M87" s="19">
        <v>0</v>
      </c>
      <c r="N87" s="19">
        <v>6.2077499999999999</v>
      </c>
      <c r="O87" s="12"/>
      <c r="P87" s="1"/>
      <c r="Q87" s="1"/>
    </row>
    <row r="88" spans="1:17" s="44" customFormat="1" ht="18.600000000000001" customHeight="1">
      <c r="A88" s="12">
        <f t="shared" si="3"/>
        <v>80</v>
      </c>
      <c r="B88" s="13" t="s">
        <v>43</v>
      </c>
      <c r="C88" s="18" t="s">
        <v>116</v>
      </c>
      <c r="D88" s="14">
        <v>1211423</v>
      </c>
      <c r="E88" s="13" t="s">
        <v>26</v>
      </c>
      <c r="F88" s="14">
        <v>1</v>
      </c>
      <c r="G88" s="15">
        <v>105.386</v>
      </c>
      <c r="H88" s="19">
        <f t="shared" si="2"/>
        <v>105.386</v>
      </c>
      <c r="I88" s="45"/>
      <c r="J88" s="12" t="s">
        <v>31</v>
      </c>
      <c r="K88" s="37" t="s">
        <v>189</v>
      </c>
      <c r="L88" s="17" t="s">
        <v>43</v>
      </c>
      <c r="M88" s="19">
        <v>0</v>
      </c>
      <c r="N88" s="19">
        <v>0.23265000000000002</v>
      </c>
      <c r="O88" s="12"/>
      <c r="P88" s="1"/>
      <c r="Q88" s="1"/>
    </row>
    <row r="89" spans="1:17" s="44" customFormat="1" ht="18.600000000000001" customHeight="1">
      <c r="A89" s="12">
        <f t="shared" si="3"/>
        <v>81</v>
      </c>
      <c r="B89" s="13" t="s">
        <v>43</v>
      </c>
      <c r="C89" s="18" t="s">
        <v>117</v>
      </c>
      <c r="D89" s="14">
        <v>1015068</v>
      </c>
      <c r="E89" s="13" t="s">
        <v>26</v>
      </c>
      <c r="F89" s="14">
        <v>2</v>
      </c>
      <c r="G89" s="15">
        <v>13.92</v>
      </c>
      <c r="H89" s="19">
        <f t="shared" si="2"/>
        <v>27.84</v>
      </c>
      <c r="I89" s="45"/>
      <c r="J89" s="12" t="s">
        <v>31</v>
      </c>
      <c r="K89" s="37" t="s">
        <v>189</v>
      </c>
      <c r="L89" s="17" t="s">
        <v>43</v>
      </c>
      <c r="M89" s="19">
        <v>0</v>
      </c>
      <c r="N89" s="19">
        <v>0.13994999999999999</v>
      </c>
      <c r="O89" s="12"/>
      <c r="P89" s="1"/>
      <c r="Q89" s="1"/>
    </row>
    <row r="90" spans="1:17" s="44" customFormat="1" ht="18.600000000000001" customHeight="1">
      <c r="A90" s="12">
        <f t="shared" si="3"/>
        <v>82</v>
      </c>
      <c r="B90" s="13" t="s">
        <v>43</v>
      </c>
      <c r="C90" s="18" t="s">
        <v>118</v>
      </c>
      <c r="D90" s="14">
        <v>1209631</v>
      </c>
      <c r="E90" s="13" t="s">
        <v>26</v>
      </c>
      <c r="F90" s="14">
        <v>1</v>
      </c>
      <c r="G90" s="15">
        <v>4.2300000000000004</v>
      </c>
      <c r="H90" s="19">
        <f t="shared" si="2"/>
        <v>4.2300000000000004</v>
      </c>
      <c r="I90" s="45"/>
      <c r="J90" s="12" t="s">
        <v>31</v>
      </c>
      <c r="K90" s="37" t="s">
        <v>189</v>
      </c>
      <c r="L90" s="17" t="s">
        <v>43</v>
      </c>
      <c r="M90" s="19">
        <v>0</v>
      </c>
      <c r="N90" s="19">
        <v>0.05</v>
      </c>
      <c r="O90" s="12"/>
      <c r="P90" s="1"/>
      <c r="Q90" s="1"/>
    </row>
    <row r="91" spans="1:17" s="44" customFormat="1" ht="18.600000000000001" customHeight="1">
      <c r="A91" s="12">
        <f t="shared" si="3"/>
        <v>83</v>
      </c>
      <c r="B91" s="13" t="s">
        <v>43</v>
      </c>
      <c r="C91" s="18" t="s">
        <v>119</v>
      </c>
      <c r="D91" s="14">
        <v>1212683</v>
      </c>
      <c r="E91" s="13" t="s">
        <v>26</v>
      </c>
      <c r="F91" s="14">
        <v>1</v>
      </c>
      <c r="G91" s="15">
        <v>4.41</v>
      </c>
      <c r="H91" s="19">
        <f t="shared" si="2"/>
        <v>4.41</v>
      </c>
      <c r="I91" s="45"/>
      <c r="J91" s="12" t="s">
        <v>31</v>
      </c>
      <c r="K91" s="37" t="s">
        <v>189</v>
      </c>
      <c r="L91" s="17" t="s">
        <v>43</v>
      </c>
      <c r="M91" s="19">
        <v>0</v>
      </c>
      <c r="N91" s="19">
        <v>0.01</v>
      </c>
      <c r="O91" s="12"/>
      <c r="P91" s="1"/>
      <c r="Q91" s="1"/>
    </row>
    <row r="92" spans="1:17" s="44" customFormat="1" ht="18.600000000000001" customHeight="1">
      <c r="A92" s="12">
        <f t="shared" si="3"/>
        <v>84</v>
      </c>
      <c r="B92" s="13" t="s">
        <v>43</v>
      </c>
      <c r="C92" s="18" t="s">
        <v>121</v>
      </c>
      <c r="D92" s="14" t="s">
        <v>179</v>
      </c>
      <c r="E92" s="13" t="s">
        <v>26</v>
      </c>
      <c r="F92" s="14">
        <v>1</v>
      </c>
      <c r="G92" s="15">
        <v>3.02</v>
      </c>
      <c r="H92" s="19">
        <f t="shared" si="2"/>
        <v>3.02</v>
      </c>
      <c r="I92" s="45"/>
      <c r="J92" s="12" t="s">
        <v>31</v>
      </c>
      <c r="K92" s="37" t="s">
        <v>189</v>
      </c>
      <c r="L92" s="17" t="s">
        <v>43</v>
      </c>
      <c r="M92" s="19">
        <v>0</v>
      </c>
      <c r="N92" s="19">
        <v>0.01</v>
      </c>
      <c r="O92" s="12"/>
      <c r="P92" s="1"/>
      <c r="Q92" s="1"/>
    </row>
    <row r="93" spans="1:17" s="20" customFormat="1" ht="25.15" hidden="1" customHeight="1">
      <c r="B93" s="55"/>
      <c r="C93" s="56"/>
      <c r="D93" s="69" t="s">
        <v>15</v>
      </c>
      <c r="E93" s="69"/>
      <c r="F93" s="69"/>
      <c r="G93" s="70"/>
      <c r="H93" s="54">
        <f>SUM(H9:H92)</f>
        <v>5418.8903571428555</v>
      </c>
      <c r="I93" s="67" t="s">
        <v>38</v>
      </c>
      <c r="J93" s="67"/>
      <c r="L93" s="28"/>
      <c r="M93" s="28"/>
      <c r="N93" s="47"/>
      <c r="O93" s="1"/>
      <c r="P93" s="46"/>
    </row>
    <row r="94" spans="1:17" s="20" customFormat="1" ht="25.15" hidden="1" customHeight="1">
      <c r="B94" s="57"/>
      <c r="C94" s="58"/>
      <c r="D94" s="71" t="s">
        <v>15</v>
      </c>
      <c r="E94" s="71"/>
      <c r="F94" s="71"/>
      <c r="G94" s="72"/>
      <c r="H94" s="34">
        <f>H93-0</f>
        <v>5418.8903571428555</v>
      </c>
      <c r="I94" s="68" t="s">
        <v>187</v>
      </c>
      <c r="J94" s="68"/>
      <c r="L94" s="28"/>
      <c r="M94" s="28"/>
      <c r="N94" s="29"/>
      <c r="O94" s="1"/>
    </row>
    <row r="95" spans="1:17">
      <c r="A95" s="39"/>
      <c r="B95" s="39"/>
      <c r="C95" s="8"/>
      <c r="D95" s="5"/>
      <c r="E95" s="42"/>
      <c r="F95" s="6"/>
      <c r="G95" s="9"/>
      <c r="H95" s="9"/>
      <c r="I95" s="6"/>
      <c r="J95" s="40"/>
      <c r="K95" s="7"/>
      <c r="L95" s="7"/>
      <c r="M95" s="4"/>
      <c r="N95" s="4"/>
      <c r="O95" s="35"/>
      <c r="P95" s="53"/>
    </row>
    <row r="96" spans="1:17">
      <c r="A96" s="49"/>
      <c r="B96" s="49"/>
      <c r="C96" s="8"/>
      <c r="D96" s="5"/>
      <c r="E96" s="48"/>
      <c r="F96" s="6"/>
      <c r="G96" s="9"/>
      <c r="H96" s="9"/>
      <c r="I96" s="6"/>
      <c r="J96" s="50"/>
      <c r="K96" s="7"/>
      <c r="L96" s="7"/>
      <c r="M96" s="4"/>
      <c r="N96" s="4"/>
      <c r="O96" s="35"/>
      <c r="P96" s="53"/>
    </row>
    <row r="97" spans="1:16">
      <c r="A97" s="49"/>
      <c r="B97" s="49"/>
      <c r="C97" s="8"/>
      <c r="D97" s="5"/>
      <c r="E97" s="48"/>
      <c r="F97" s="6"/>
      <c r="G97" s="9"/>
      <c r="H97" s="9"/>
      <c r="I97" s="6"/>
      <c r="J97" s="50"/>
      <c r="K97" s="7"/>
      <c r="L97" s="7"/>
      <c r="M97" s="4"/>
      <c r="N97" s="4"/>
      <c r="O97" s="35"/>
      <c r="P97" s="53"/>
    </row>
    <row r="98" spans="1:16" ht="15" customHeight="1">
      <c r="A98" s="65" t="s">
        <v>16</v>
      </c>
      <c r="B98" s="65"/>
      <c r="C98" s="65"/>
      <c r="D98" s="65"/>
      <c r="E98" s="66" t="s">
        <v>17</v>
      </c>
      <c r="F98" s="66"/>
      <c r="G98" s="66"/>
      <c r="H98" s="66"/>
      <c r="I98" s="66" t="s">
        <v>18</v>
      </c>
      <c r="J98" s="66"/>
      <c r="K98" s="66"/>
      <c r="L98" s="59" t="s">
        <v>18</v>
      </c>
      <c r="M98" s="59"/>
      <c r="N98" s="59"/>
      <c r="O98" s="59"/>
    </row>
    <row r="99" spans="1:16">
      <c r="A99" s="80"/>
      <c r="B99" s="80"/>
      <c r="C99" s="8"/>
      <c r="D99" s="5"/>
      <c r="E99" s="41"/>
      <c r="F99" s="42"/>
      <c r="G99" s="40"/>
      <c r="H99" s="80"/>
      <c r="I99" s="80"/>
      <c r="J99" s="42"/>
      <c r="K99" s="41"/>
      <c r="L99" s="41"/>
      <c r="M99" s="41"/>
      <c r="N99" s="41"/>
      <c r="O99" s="40"/>
    </row>
    <row r="100" spans="1:16" ht="21.6" customHeight="1">
      <c r="A100" s="65" t="s">
        <v>19</v>
      </c>
      <c r="B100" s="65"/>
      <c r="C100" s="8" t="s">
        <v>21</v>
      </c>
      <c r="D100" s="5"/>
      <c r="E100" s="25" t="s">
        <v>19</v>
      </c>
      <c r="F100" s="38" t="s">
        <v>21</v>
      </c>
      <c r="G100" s="9"/>
      <c r="I100" s="25" t="s">
        <v>19</v>
      </c>
      <c r="J100" s="38" t="s">
        <v>21</v>
      </c>
      <c r="K100" s="25"/>
      <c r="L100" s="25" t="s">
        <v>19</v>
      </c>
      <c r="M100" s="8" t="s">
        <v>21</v>
      </c>
      <c r="O100" s="9"/>
    </row>
    <row r="101" spans="1:16" ht="21.6" customHeight="1">
      <c r="A101" s="65" t="s">
        <v>20</v>
      </c>
      <c r="B101" s="65"/>
      <c r="C101" s="8" t="s">
        <v>36</v>
      </c>
      <c r="D101" s="5"/>
      <c r="E101" s="25" t="s">
        <v>20</v>
      </c>
      <c r="F101" s="38" t="s">
        <v>36</v>
      </c>
      <c r="G101" s="40"/>
      <c r="I101" s="25" t="s">
        <v>20</v>
      </c>
      <c r="J101" s="38" t="s">
        <v>35</v>
      </c>
      <c r="K101" s="25"/>
      <c r="L101" s="25" t="s">
        <v>20</v>
      </c>
      <c r="M101" s="8" t="s">
        <v>37</v>
      </c>
      <c r="O101" s="40"/>
    </row>
    <row r="102" spans="1:16">
      <c r="A102" s="77" t="s">
        <v>22</v>
      </c>
      <c r="B102" s="77"/>
      <c r="C102" s="77"/>
      <c r="D102" s="77"/>
      <c r="E102" s="77" t="s">
        <v>23</v>
      </c>
      <c r="F102" s="77"/>
      <c r="G102" s="77"/>
      <c r="H102" s="77"/>
      <c r="I102" s="77" t="s">
        <v>33</v>
      </c>
      <c r="J102" s="77"/>
      <c r="K102" s="77"/>
      <c r="L102" s="77" t="s">
        <v>34</v>
      </c>
      <c r="M102" s="77"/>
      <c r="N102" s="77"/>
      <c r="O102" s="77"/>
    </row>
    <row r="103" spans="1:16">
      <c r="A103" s="10"/>
      <c r="B103" s="10"/>
      <c r="C103" s="3"/>
      <c r="D103" s="10"/>
      <c r="E103" s="10"/>
      <c r="F103" s="10"/>
      <c r="G103" s="1"/>
      <c r="H103" s="10"/>
      <c r="I103" s="10"/>
      <c r="J103" s="1"/>
      <c r="K103" s="2"/>
      <c r="L103" s="2"/>
      <c r="M103" s="78"/>
      <c r="N103" s="78"/>
      <c r="O103" s="78"/>
    </row>
    <row r="104" spans="1:16">
      <c r="L104" s="79" t="s">
        <v>25</v>
      </c>
      <c r="M104" s="79"/>
      <c r="N104" s="79"/>
      <c r="O104" s="79"/>
    </row>
    <row r="105" spans="1:16">
      <c r="L105" s="79"/>
      <c r="M105" s="79"/>
      <c r="N105" s="79"/>
      <c r="O105" s="79"/>
    </row>
  </sheetData>
  <autoFilter ref="A8:O94">
    <filterColumn colId="9">
      <filters>
        <filter val="Border"/>
      </filters>
    </filterColumn>
  </autoFilter>
  <mergeCells count="29">
    <mergeCell ref="L102:O102"/>
    <mergeCell ref="M103:O103"/>
    <mergeCell ref="L105:O105"/>
    <mergeCell ref="A99:B99"/>
    <mergeCell ref="H99:I99"/>
    <mergeCell ref="A100:B100"/>
    <mergeCell ref="A101:B101"/>
    <mergeCell ref="A102:D102"/>
    <mergeCell ref="E102:H102"/>
    <mergeCell ref="I102:K102"/>
    <mergeCell ref="L104:O104"/>
    <mergeCell ref="A1:O1"/>
    <mergeCell ref="A3:B3"/>
    <mergeCell ref="C3:D3"/>
    <mergeCell ref="A4:B4"/>
    <mergeCell ref="C4:D4"/>
    <mergeCell ref="E2:K2"/>
    <mergeCell ref="L98:O98"/>
    <mergeCell ref="A5:B5"/>
    <mergeCell ref="C5:D5"/>
    <mergeCell ref="A6:B6"/>
    <mergeCell ref="C6:D6"/>
    <mergeCell ref="A98:D98"/>
    <mergeCell ref="E98:H98"/>
    <mergeCell ref="I98:K98"/>
    <mergeCell ref="I93:J93"/>
    <mergeCell ref="I94:J94"/>
    <mergeCell ref="D93:G93"/>
    <mergeCell ref="D94:G94"/>
  </mergeCells>
  <conditionalFormatting sqref="D28:D29">
    <cfRule type="uniqueValues" dxfId="1" priority="8"/>
  </conditionalFormatting>
  <conditionalFormatting sqref="D8:D92">
    <cfRule type="duplicateValues" dxfId="0" priority="9"/>
  </conditionalFormatting>
  <printOptions horizontalCentered="1"/>
  <pageMargins left="0.2" right="0.2" top="0.5" bottom="0.5" header="0.3" footer="0.3"/>
  <pageSetup paperSize="9" scale="98" orientation="landscape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5:F56"/>
  <sheetViews>
    <sheetView topLeftCell="A35" workbookViewId="0">
      <selection activeCell="I52" sqref="I52"/>
    </sheetView>
  </sheetViews>
  <sheetFormatPr defaultRowHeight="15"/>
  <sheetData>
    <row r="5" spans="6:6" ht="15" customHeight="1">
      <c r="F5" s="104" t="s">
        <v>48</v>
      </c>
    </row>
    <row r="6" spans="6:6" ht="15" customHeight="1">
      <c r="F6" s="104" t="s">
        <v>50</v>
      </c>
    </row>
    <row r="7" spans="6:6">
      <c r="F7" s="104" t="s">
        <v>55</v>
      </c>
    </row>
    <row r="8" spans="6:6">
      <c r="F8" s="104" t="s">
        <v>55</v>
      </c>
    </row>
    <row r="9" spans="6:6" ht="15" customHeight="1">
      <c r="F9" s="104" t="s">
        <v>56</v>
      </c>
    </row>
    <row r="10" spans="6:6" ht="15" customHeight="1">
      <c r="F10" s="104" t="s">
        <v>57</v>
      </c>
    </row>
    <row r="11" spans="6:6">
      <c r="F11" s="104" t="s">
        <v>58</v>
      </c>
    </row>
    <row r="12" spans="6:6" ht="15" customHeight="1">
      <c r="F12" s="104" t="s">
        <v>59</v>
      </c>
    </row>
    <row r="13" spans="6:6" ht="15" customHeight="1">
      <c r="F13" s="104" t="s">
        <v>60</v>
      </c>
    </row>
    <row r="14" spans="6:6" ht="15" customHeight="1">
      <c r="F14" s="104" t="s">
        <v>61</v>
      </c>
    </row>
    <row r="15" spans="6:6" ht="15" customHeight="1">
      <c r="F15" s="104" t="s">
        <v>62</v>
      </c>
    </row>
    <row r="16" spans="6:6" ht="15" customHeight="1">
      <c r="F16" s="104" t="s">
        <v>63</v>
      </c>
    </row>
    <row r="17" spans="6:6">
      <c r="F17" s="104" t="s">
        <v>64</v>
      </c>
    </row>
    <row r="18" spans="6:6" ht="15" customHeight="1">
      <c r="F18" s="104" t="s">
        <v>65</v>
      </c>
    </row>
    <row r="19" spans="6:6" ht="15" customHeight="1">
      <c r="F19" s="104" t="s">
        <v>66</v>
      </c>
    </row>
    <row r="20" spans="6:6" ht="15" customHeight="1">
      <c r="F20" s="104" t="s">
        <v>67</v>
      </c>
    </row>
    <row r="21" spans="6:6" ht="15" customHeight="1">
      <c r="F21" s="104" t="s">
        <v>68</v>
      </c>
    </row>
    <row r="22" spans="6:6" ht="15" customHeight="1">
      <c r="F22" s="104" t="s">
        <v>69</v>
      </c>
    </row>
    <row r="23" spans="6:6">
      <c r="F23" s="104" t="s">
        <v>70</v>
      </c>
    </row>
    <row r="24" spans="6:6" ht="15" customHeight="1">
      <c r="F24" s="104" t="s">
        <v>71</v>
      </c>
    </row>
    <row r="25" spans="6:6">
      <c r="F25" s="104" t="s">
        <v>72</v>
      </c>
    </row>
    <row r="26" spans="6:6">
      <c r="F26" s="104" t="s">
        <v>73</v>
      </c>
    </row>
    <row r="27" spans="6:6">
      <c r="F27" s="104" t="s">
        <v>74</v>
      </c>
    </row>
    <row r="28" spans="6:6" ht="15" customHeight="1">
      <c r="F28" s="104" t="s">
        <v>75</v>
      </c>
    </row>
    <row r="29" spans="6:6">
      <c r="F29" s="104" t="s">
        <v>77</v>
      </c>
    </row>
    <row r="30" spans="6:6" ht="15" customHeight="1">
      <c r="F30" s="104" t="s">
        <v>78</v>
      </c>
    </row>
    <row r="31" spans="6:6" ht="15" customHeight="1">
      <c r="F31" s="104" t="s">
        <v>79</v>
      </c>
    </row>
    <row r="32" spans="6:6" ht="15" customHeight="1">
      <c r="F32" s="104" t="s">
        <v>80</v>
      </c>
    </row>
    <row r="33" spans="6:6" ht="15" customHeight="1">
      <c r="F33" s="104" t="s">
        <v>81</v>
      </c>
    </row>
    <row r="34" spans="6:6" ht="15" customHeight="1">
      <c r="F34" s="104" t="s">
        <v>82</v>
      </c>
    </row>
    <row r="35" spans="6:6" ht="15" customHeight="1">
      <c r="F35" s="104" t="s">
        <v>83</v>
      </c>
    </row>
    <row r="36" spans="6:6" ht="15" customHeight="1">
      <c r="F36" s="104" t="s">
        <v>84</v>
      </c>
    </row>
    <row r="37" spans="6:6" ht="15" customHeight="1">
      <c r="F37" s="104" t="s">
        <v>90</v>
      </c>
    </row>
    <row r="38" spans="6:6" ht="15" customHeight="1">
      <c r="F38" s="104" t="s">
        <v>91</v>
      </c>
    </row>
    <row r="39" spans="6:6" ht="15" customHeight="1">
      <c r="F39" s="104" t="s">
        <v>93</v>
      </c>
    </row>
    <row r="40" spans="6:6" ht="15" customHeight="1">
      <c r="F40" s="104" t="s">
        <v>101</v>
      </c>
    </row>
    <row r="41" spans="6:6">
      <c r="F41" s="104" t="s">
        <v>103</v>
      </c>
    </row>
    <row r="42" spans="6:6">
      <c r="F42" s="104" t="s">
        <v>104</v>
      </c>
    </row>
    <row r="43" spans="6:6" ht="15" customHeight="1">
      <c r="F43" s="104" t="s">
        <v>197</v>
      </c>
    </row>
    <row r="44" spans="6:6">
      <c r="F44" s="104" t="s">
        <v>64</v>
      </c>
    </row>
    <row r="45" spans="6:6" ht="15" customHeight="1">
      <c r="F45" s="104" t="s">
        <v>106</v>
      </c>
    </row>
    <row r="46" spans="6:6" ht="15" customHeight="1">
      <c r="F46" s="104" t="s">
        <v>107</v>
      </c>
    </row>
    <row r="47" spans="6:6" ht="15" customHeight="1">
      <c r="F47" s="104" t="s">
        <v>108</v>
      </c>
    </row>
    <row r="48" spans="6:6" ht="15" customHeight="1">
      <c r="F48" s="104" t="s">
        <v>109</v>
      </c>
    </row>
    <row r="49" spans="6:6" ht="15" customHeight="1">
      <c r="F49" s="104" t="s">
        <v>110</v>
      </c>
    </row>
    <row r="50" spans="6:6" ht="15" customHeight="1">
      <c r="F50" s="104" t="s">
        <v>114</v>
      </c>
    </row>
    <row r="51" spans="6:6">
      <c r="F51" s="104" t="s">
        <v>115</v>
      </c>
    </row>
    <row r="52" spans="6:6">
      <c r="F52" s="104" t="s">
        <v>115</v>
      </c>
    </row>
    <row r="53" spans="6:6">
      <c r="F53" s="104" t="s">
        <v>74</v>
      </c>
    </row>
    <row r="54" spans="6:6" ht="15" customHeight="1">
      <c r="F54" s="104" t="s">
        <v>122</v>
      </c>
    </row>
    <row r="55" spans="6:6" ht="15" customHeight="1">
      <c r="F55" s="104" t="s">
        <v>123</v>
      </c>
    </row>
    <row r="56" spans="6:6" ht="15" customHeight="1">
      <c r="F56" s="104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ww2parts3</dc:creator>
  <cp:lastModifiedBy>User</cp:lastModifiedBy>
  <cp:lastPrinted>2025-01-02T03:59:23Z</cp:lastPrinted>
  <dcterms:created xsi:type="dcterms:W3CDTF">2016-06-14T06:37:53Z</dcterms:created>
  <dcterms:modified xsi:type="dcterms:W3CDTF">2025-01-02T07:47:03Z</dcterms:modified>
</cp:coreProperties>
</file>