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#Parts\@ ESPL\4.Spare Part\Quotation\"/>
    </mc:Choice>
  </mc:AlternateContent>
  <bookViews>
    <workbookView xWindow="0" yWindow="0" windowWidth="24000" windowHeight="9135" firstSheet="1" activeTab="1"/>
  </bookViews>
  <sheets>
    <sheet name="EC210BP For 79119  (2)" sheetId="3" state="hidden" r:id="rId1"/>
    <sheet name="EC210BP For81909" sheetId="2" r:id="rId2"/>
    <sheet name="Sheet1" sheetId="1" state="hidden" r:id="rId3"/>
  </sheets>
  <externalReferences>
    <externalReference r:id="rId4"/>
    <externalReference r:id="rId5"/>
  </externalReferences>
  <definedNames>
    <definedName name="_xlnm._FilterDatabase" localSheetId="0" hidden="1">'EC210BP For 79119  (2)'!$A$13:$S$265</definedName>
    <definedName name="_xlnm._FilterDatabase" localSheetId="1" hidden="1">'EC210BP For81909'!$A$13:$N$96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" i="2" l="1"/>
  <c r="F94" i="2"/>
  <c r="F63" i="2" l="1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62" i="2"/>
  <c r="F92" i="2" l="1"/>
  <c r="F15" i="2" l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60" i="2"/>
  <c r="F14" i="2"/>
  <c r="I264" i="3" l="1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I249" i="3"/>
  <c r="I248" i="3"/>
  <c r="I247" i="3"/>
  <c r="I246" i="3"/>
  <c r="I245" i="3"/>
  <c r="I244" i="3"/>
  <c r="I243" i="3"/>
  <c r="I242" i="3"/>
  <c r="I241" i="3"/>
  <c r="I240" i="3"/>
  <c r="I239" i="3"/>
  <c r="I238" i="3"/>
  <c r="I237" i="3"/>
  <c r="I236" i="3"/>
  <c r="I235" i="3"/>
  <c r="I234" i="3"/>
  <c r="I233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I220" i="3"/>
  <c r="I219" i="3"/>
  <c r="I218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265" i="3" s="1"/>
  <c r="F61" i="2" l="1"/>
  <c r="F95" i="2" s="1"/>
  <c r="F96" i="2" s="1"/>
  <c r="I28" i="1" l="1"/>
  <c r="G28" i="1"/>
  <c r="F28" i="1"/>
  <c r="I27" i="1"/>
  <c r="G27" i="1"/>
  <c r="F27" i="1"/>
  <c r="I26" i="1"/>
  <c r="G26" i="1"/>
  <c r="F26" i="1"/>
  <c r="I25" i="1"/>
  <c r="G25" i="1"/>
  <c r="F25" i="1"/>
  <c r="I24" i="1"/>
  <c r="G24" i="1"/>
  <c r="F24" i="1"/>
  <c r="I23" i="1"/>
  <c r="G23" i="1"/>
  <c r="F23" i="1"/>
  <c r="I22" i="1"/>
  <c r="G22" i="1"/>
  <c r="F22" i="1"/>
  <c r="I21" i="1"/>
  <c r="G21" i="1"/>
  <c r="F21" i="1"/>
  <c r="I20" i="1"/>
  <c r="G20" i="1"/>
  <c r="F20" i="1"/>
  <c r="I19" i="1"/>
  <c r="G19" i="1"/>
  <c r="F19" i="1"/>
  <c r="I18" i="1"/>
  <c r="G18" i="1"/>
  <c r="F18" i="1"/>
  <c r="I17" i="1"/>
  <c r="G17" i="1"/>
  <c r="F17" i="1"/>
  <c r="I16" i="1"/>
  <c r="G16" i="1"/>
  <c r="F16" i="1"/>
  <c r="I15" i="1"/>
  <c r="G15" i="1"/>
  <c r="F15" i="1"/>
  <c r="I14" i="1"/>
  <c r="G14" i="1"/>
  <c r="F14" i="1"/>
  <c r="I13" i="1"/>
  <c r="G13" i="1"/>
  <c r="F13" i="1"/>
  <c r="I12" i="1"/>
  <c r="G12" i="1"/>
  <c r="F12" i="1"/>
</calcChain>
</file>

<file path=xl/sharedStrings.xml><?xml version="1.0" encoding="utf-8"?>
<sst xmlns="http://schemas.openxmlformats.org/spreadsheetml/2006/main" count="2004" uniqueCount="415">
  <si>
    <t>Machine Model</t>
  </si>
  <si>
    <t>EC210BPrime</t>
  </si>
  <si>
    <t>Machine Serial No</t>
  </si>
  <si>
    <t>SMU</t>
  </si>
  <si>
    <t>14589.6hrs</t>
  </si>
  <si>
    <t>Branch Coverage</t>
  </si>
  <si>
    <t>Recon</t>
  </si>
  <si>
    <t>Components Name</t>
  </si>
  <si>
    <t>Bucket Cylinder</t>
  </si>
  <si>
    <t>Job Number</t>
  </si>
  <si>
    <t>200-2022110238</t>
  </si>
  <si>
    <t>Components Model</t>
  </si>
  <si>
    <t>-</t>
  </si>
  <si>
    <t>Components Sr No</t>
  </si>
  <si>
    <t>14598425BC007307</t>
  </si>
  <si>
    <t>No.</t>
  </si>
  <si>
    <t>Part Name</t>
  </si>
  <si>
    <t>Parts No</t>
  </si>
  <si>
    <t>Other Parts No</t>
  </si>
  <si>
    <t>Qty</t>
  </si>
  <si>
    <t>Unit Price</t>
  </si>
  <si>
    <t>Total Price</t>
  </si>
  <si>
    <t>Brand</t>
  </si>
  <si>
    <t>Stock Status</t>
  </si>
  <si>
    <t>Remark</t>
  </si>
  <si>
    <t>Lock Washer</t>
  </si>
  <si>
    <t>9216-06520</t>
  </si>
  <si>
    <t>Volvo</t>
  </si>
  <si>
    <t>Ex Stock</t>
  </si>
  <si>
    <t>CCO</t>
  </si>
  <si>
    <t>Set Screw</t>
  </si>
  <si>
    <t>OEM</t>
  </si>
  <si>
    <t>Seal</t>
  </si>
  <si>
    <t xml:space="preserve">Nipple </t>
  </si>
  <si>
    <t>9481-11003</t>
  </si>
  <si>
    <t>Local</t>
  </si>
  <si>
    <t>Sealing Kit</t>
  </si>
  <si>
    <t>O-ring</t>
  </si>
  <si>
    <t>Screw</t>
  </si>
  <si>
    <t>Ex Stock only 1pcs</t>
  </si>
  <si>
    <t>Washer</t>
  </si>
  <si>
    <t>Arm Cylinder</t>
  </si>
  <si>
    <t>Local Washer</t>
  </si>
  <si>
    <t>Nipple</t>
  </si>
  <si>
    <t>Boom Cylinder (Left)</t>
  </si>
  <si>
    <t>No</t>
  </si>
  <si>
    <t>Issued Part No</t>
  </si>
  <si>
    <t>Issued Qty</t>
  </si>
  <si>
    <t xml:space="preserve"> Washer</t>
  </si>
  <si>
    <t>Ex stock</t>
  </si>
  <si>
    <t>O Ring</t>
  </si>
  <si>
    <t>Boom Cylinder (L)</t>
  </si>
  <si>
    <t>Boom Cylinder (R)</t>
  </si>
  <si>
    <t>Main Shaft</t>
  </si>
  <si>
    <t>MCE8230-09100</t>
  </si>
  <si>
    <t>8230-09100</t>
  </si>
  <si>
    <t>Matador</t>
  </si>
  <si>
    <t>Main Pump (81725)</t>
  </si>
  <si>
    <t>Shaft</t>
  </si>
  <si>
    <t>MCE8230-09070</t>
  </si>
  <si>
    <t>8230-09070</t>
  </si>
  <si>
    <t>Bearing</t>
  </si>
  <si>
    <t>14535425</t>
  </si>
  <si>
    <t>Plate</t>
  </si>
  <si>
    <t>8230-21920</t>
  </si>
  <si>
    <t>8230-09800-TK</t>
  </si>
  <si>
    <t>1Set</t>
  </si>
  <si>
    <t>TK</t>
  </si>
  <si>
    <t>Support</t>
  </si>
  <si>
    <t>8230-08940-TK</t>
  </si>
  <si>
    <t>14535447</t>
  </si>
  <si>
    <t>14541865</t>
  </si>
  <si>
    <t>SKS</t>
  </si>
  <si>
    <t>Multipart</t>
  </si>
  <si>
    <t>Piston</t>
  </si>
  <si>
    <t>14600771</t>
  </si>
  <si>
    <t>Cylinder</t>
  </si>
  <si>
    <t>14550188</t>
  </si>
  <si>
    <t>14550189</t>
  </si>
  <si>
    <t>14555298</t>
  </si>
  <si>
    <t>Local Kit</t>
  </si>
  <si>
    <t>RM-VLV-21-MP</t>
  </si>
  <si>
    <t xml:space="preserve">Seal </t>
  </si>
  <si>
    <t>14577815</t>
  </si>
  <si>
    <t>Gear Pump</t>
  </si>
  <si>
    <t>14535458</t>
  </si>
  <si>
    <t>Hex Spocket Screw</t>
  </si>
  <si>
    <t>9016-20511</t>
  </si>
  <si>
    <t>Use Part</t>
  </si>
  <si>
    <t>USE PARTS</t>
  </si>
  <si>
    <t>Main Control Valve (81696)</t>
  </si>
  <si>
    <t>Stay</t>
  </si>
  <si>
    <t>7273-10110</t>
  </si>
  <si>
    <t>With Sample</t>
  </si>
  <si>
    <t>Back Up Ring</t>
  </si>
  <si>
    <t>Block</t>
  </si>
  <si>
    <t>8230-28890</t>
  </si>
  <si>
    <t>Ex stock only 2Pcs</t>
  </si>
  <si>
    <t>Final Drive (L)</t>
  </si>
  <si>
    <t>Protecting Plate</t>
  </si>
  <si>
    <t>8230-21550</t>
  </si>
  <si>
    <t>Valve Plate</t>
  </si>
  <si>
    <t>Head</t>
  </si>
  <si>
    <t>Ex stock only 3Pcs</t>
  </si>
  <si>
    <t>Sealing kit</t>
  </si>
  <si>
    <t>8230-28900</t>
  </si>
  <si>
    <t>can/cancle</t>
  </si>
  <si>
    <t>floating seal</t>
  </si>
  <si>
    <t>Pin</t>
  </si>
  <si>
    <t>9324-21212</t>
  </si>
  <si>
    <t>Ues parts</t>
  </si>
  <si>
    <t>planet carrier</t>
  </si>
  <si>
    <t>7117-30210</t>
  </si>
  <si>
    <t>Ex stock only 1Pcs</t>
  </si>
  <si>
    <t xml:space="preserve">2nd carrier </t>
  </si>
  <si>
    <t>Gear Planetary</t>
  </si>
  <si>
    <t>7117-30240</t>
  </si>
  <si>
    <t>Thrust Washer</t>
  </si>
  <si>
    <t>7117-30220</t>
  </si>
  <si>
    <t>Thrust Ring</t>
  </si>
  <si>
    <t>7117-30260</t>
  </si>
  <si>
    <t>7117-3026</t>
  </si>
  <si>
    <t>Pad</t>
  </si>
  <si>
    <t>7117-15230</t>
  </si>
  <si>
    <t>Already discuss with Ko Htun Lin Aung</t>
  </si>
  <si>
    <t>Hexagon screw</t>
  </si>
  <si>
    <t>7117-30370</t>
  </si>
  <si>
    <t>Local kit</t>
  </si>
  <si>
    <t>RM-VLV-21-FD</t>
  </si>
  <si>
    <t>Spocket</t>
  </si>
  <si>
    <t>Heagon Screw</t>
  </si>
  <si>
    <t>Needle bearing</t>
  </si>
  <si>
    <t>7117-30230</t>
  </si>
  <si>
    <t xml:space="preserve">1st </t>
  </si>
  <si>
    <t>Final Drive (R)</t>
  </si>
  <si>
    <t>Ex stock only 1Pc</t>
  </si>
  <si>
    <t>valve plate</t>
  </si>
  <si>
    <t>Ex stock only 4Pcs</t>
  </si>
  <si>
    <t>Ball Bearing</t>
  </si>
  <si>
    <t>7117-30110</t>
  </si>
  <si>
    <t>2nd carrier</t>
  </si>
  <si>
    <t>Gear plenetary</t>
  </si>
  <si>
    <t>Thrus Washer</t>
  </si>
  <si>
    <t>Ex stock only 10Pcs</t>
  </si>
  <si>
    <t>1st carrier</t>
  </si>
  <si>
    <t>Neelde Bearing</t>
  </si>
  <si>
    <t>2nd</t>
  </si>
  <si>
    <t>Cover</t>
  </si>
  <si>
    <t>Final Drive (L &amp; R)</t>
  </si>
  <si>
    <t>Center Joint</t>
  </si>
  <si>
    <t>RM-VLV-21-CJ</t>
  </si>
  <si>
    <t>Engine D6E</t>
  </si>
  <si>
    <t>Engine</t>
  </si>
  <si>
    <t>Cushion</t>
  </si>
  <si>
    <t xml:space="preserve">Ex stock </t>
  </si>
  <si>
    <t>14.8.2021</t>
  </si>
  <si>
    <t>Machine</t>
  </si>
  <si>
    <t>Oil Filter</t>
  </si>
  <si>
    <t>Fuel filter</t>
  </si>
  <si>
    <t>Filter element</t>
  </si>
  <si>
    <t>Primary filter</t>
  </si>
  <si>
    <t>Bowl</t>
  </si>
  <si>
    <t>Filter  Housing</t>
  </si>
  <si>
    <t>Air Pipe</t>
  </si>
  <si>
    <t>Filter</t>
  </si>
  <si>
    <t>Safety Filter</t>
  </si>
  <si>
    <t>Hose</t>
  </si>
  <si>
    <t>Water Hose</t>
  </si>
  <si>
    <t>Battery</t>
  </si>
  <si>
    <t>150Ah</t>
  </si>
  <si>
    <t>Work Lamp</t>
  </si>
  <si>
    <t>11039846 N</t>
  </si>
  <si>
    <t>Horn</t>
  </si>
  <si>
    <t>14654753 N</t>
  </si>
  <si>
    <t>Coupling</t>
  </si>
  <si>
    <t>Top Roller</t>
  </si>
  <si>
    <t>14545571 N</t>
  </si>
  <si>
    <t>Bottom Roller</t>
  </si>
  <si>
    <t>14573180 N</t>
  </si>
  <si>
    <t>8038-00010</t>
  </si>
  <si>
    <t>Valve</t>
  </si>
  <si>
    <t>14630785 N</t>
  </si>
  <si>
    <t>Floor</t>
  </si>
  <si>
    <t>14531641 N</t>
  </si>
  <si>
    <t>V Belt</t>
  </si>
  <si>
    <t>Compressor</t>
  </si>
  <si>
    <t>15082742 N</t>
  </si>
  <si>
    <t>Condenser</t>
  </si>
  <si>
    <t>No stock</t>
  </si>
  <si>
    <t>Clip</t>
  </si>
  <si>
    <t>Control</t>
  </si>
  <si>
    <t>14631180N</t>
  </si>
  <si>
    <t>Venting</t>
  </si>
  <si>
    <t>Filter Element</t>
  </si>
  <si>
    <t>Steainer</t>
  </si>
  <si>
    <t>RETURN</t>
  </si>
  <si>
    <t>Gauge</t>
  </si>
  <si>
    <t>O-Ring</t>
  </si>
  <si>
    <t>Hose Clamp</t>
  </si>
  <si>
    <t>9312-10450</t>
  </si>
  <si>
    <t>Rubber Hose</t>
  </si>
  <si>
    <t>9444-10312</t>
  </si>
  <si>
    <t>Gasket Kit</t>
  </si>
  <si>
    <t>EECU</t>
  </si>
  <si>
    <t>14551342 N</t>
  </si>
  <si>
    <t xml:space="preserve">Engine Oil </t>
  </si>
  <si>
    <t>15W- 40</t>
  </si>
  <si>
    <t>MAC</t>
  </si>
  <si>
    <t>7 Gal</t>
  </si>
  <si>
    <t xml:space="preserve">Hydraulic Oil </t>
  </si>
  <si>
    <t>VG 68</t>
  </si>
  <si>
    <t>Valvoline</t>
  </si>
  <si>
    <t>2 Drum</t>
  </si>
  <si>
    <t>Grease</t>
  </si>
  <si>
    <t>adv1010</t>
  </si>
  <si>
    <t>2 Can</t>
  </si>
  <si>
    <t>Gear Oil</t>
  </si>
  <si>
    <t>SAE 140</t>
  </si>
  <si>
    <t>3 Gal</t>
  </si>
  <si>
    <t xml:space="preserve">Coolant </t>
  </si>
  <si>
    <t>1 Can</t>
  </si>
  <si>
    <t>Nut</t>
  </si>
  <si>
    <t>Plain Washer</t>
  </si>
  <si>
    <t>Hexagon Screw</t>
  </si>
  <si>
    <t>Knob Left</t>
  </si>
  <si>
    <t>8230-37090 N</t>
  </si>
  <si>
    <t>8230-37090</t>
  </si>
  <si>
    <t>Knob Right</t>
  </si>
  <si>
    <t>14500137 N</t>
  </si>
  <si>
    <t>Rod</t>
  </si>
  <si>
    <t>Bellows</t>
  </si>
  <si>
    <t>8230-27600N</t>
  </si>
  <si>
    <t>China</t>
  </si>
  <si>
    <t>Door liner</t>
  </si>
  <si>
    <t>15 Ft</t>
  </si>
  <si>
    <t>Plug</t>
  </si>
  <si>
    <t>9415-22051 N</t>
  </si>
  <si>
    <t>9415-22051</t>
  </si>
  <si>
    <t>Gasket</t>
  </si>
  <si>
    <t>Wiper Blade</t>
  </si>
  <si>
    <t>Wiper Arm</t>
  </si>
  <si>
    <t>Battery Head</t>
  </si>
  <si>
    <t>Bajar Pipe</t>
  </si>
  <si>
    <t>All size</t>
  </si>
  <si>
    <t>5 yrd</t>
  </si>
  <si>
    <t>Wire Tape</t>
  </si>
  <si>
    <t>10 Dz</t>
  </si>
  <si>
    <t>8230-27530</t>
  </si>
  <si>
    <t>Idler</t>
  </si>
  <si>
    <t>14695200 N</t>
  </si>
  <si>
    <t>Expantion Tank</t>
  </si>
  <si>
    <t>Track Chain Link</t>
  </si>
  <si>
    <t>020-481-06-049-0001</t>
  </si>
  <si>
    <t>Dozco</t>
  </si>
  <si>
    <t>Track shoe</t>
  </si>
  <si>
    <t>YJS</t>
  </si>
  <si>
    <t>Ring</t>
  </si>
  <si>
    <t>Lock pin bolts</t>
  </si>
  <si>
    <t>Lock pin nuts</t>
  </si>
  <si>
    <t>Weatherstrip</t>
  </si>
  <si>
    <t>14508497 N</t>
  </si>
  <si>
    <t>Switch</t>
  </si>
  <si>
    <t>Bellow</t>
  </si>
  <si>
    <t>11706002 N</t>
  </si>
  <si>
    <t>8230-19570</t>
  </si>
  <si>
    <t>993816 N</t>
  </si>
  <si>
    <t>Guard</t>
  </si>
  <si>
    <t>25.8.2021</t>
  </si>
  <si>
    <t>Hex screw</t>
  </si>
  <si>
    <t>Bushing</t>
  </si>
  <si>
    <t xml:space="preserve">Ring Gear </t>
  </si>
  <si>
    <t>Hours Counter</t>
  </si>
  <si>
    <t>14530130 N</t>
  </si>
  <si>
    <t>Frication</t>
  </si>
  <si>
    <t>Swing Drive</t>
  </si>
  <si>
    <t>Plate shoe</t>
  </si>
  <si>
    <t>V Plate</t>
  </si>
  <si>
    <t>Gear</t>
  </si>
  <si>
    <t>7118-30390</t>
  </si>
  <si>
    <t>2nd sun</t>
  </si>
  <si>
    <t>7118-30230</t>
  </si>
  <si>
    <t>Tokor</t>
  </si>
  <si>
    <t>Local or used part</t>
  </si>
  <si>
    <t>Spring Pin</t>
  </si>
  <si>
    <t>9325-08010</t>
  </si>
  <si>
    <t>Needle Bearing</t>
  </si>
  <si>
    <t xml:space="preserve">Local </t>
  </si>
  <si>
    <t>7118-30450</t>
  </si>
  <si>
    <t>7118-30460</t>
  </si>
  <si>
    <t>RM-VLV-21-SD</t>
  </si>
  <si>
    <t xml:space="preserve">Oil Filter </t>
  </si>
  <si>
    <t>Ex Stock only 2pcs</t>
  </si>
  <si>
    <t xml:space="preserve">Fuel Filter </t>
  </si>
  <si>
    <t xml:space="preserve">Filter </t>
  </si>
  <si>
    <t>Adataper Seal(O-Ring)</t>
  </si>
  <si>
    <t xml:space="preserve">Drain Filter </t>
  </si>
  <si>
    <t xml:space="preserve">Truck Guard </t>
  </si>
  <si>
    <t>14573188 N</t>
  </si>
  <si>
    <t>Volvo China</t>
  </si>
  <si>
    <t>Hex;Screw</t>
  </si>
  <si>
    <t xml:space="preserve">O-Ring </t>
  </si>
  <si>
    <t>V-Clamp</t>
  </si>
  <si>
    <t>Hydraulic Oil  (AW68)</t>
  </si>
  <si>
    <t>No Stock in MAC</t>
  </si>
  <si>
    <t>Trauk Guard</t>
  </si>
  <si>
    <t>Boom Cylinder Seal kit</t>
  </si>
  <si>
    <t>2 Cam</t>
  </si>
  <si>
    <t>Gear Oil  (140)</t>
  </si>
  <si>
    <t>3 Gl</t>
  </si>
  <si>
    <t>Diesel</t>
  </si>
  <si>
    <t>REM06001709</t>
  </si>
  <si>
    <t>Boom Cylinder (Left)(201-2022040002)</t>
  </si>
  <si>
    <t>Lock washer</t>
  </si>
  <si>
    <t>Lock Nut</t>
  </si>
  <si>
    <t>1146-06880</t>
  </si>
  <si>
    <t>TOYO</t>
  </si>
  <si>
    <t>27.10.2022</t>
  </si>
  <si>
    <t>Machine Additional</t>
  </si>
  <si>
    <t xml:space="preserve">Seal Kit Box </t>
  </si>
  <si>
    <t>Track Guard</t>
  </si>
  <si>
    <t>Track Shoe</t>
  </si>
  <si>
    <t>Bolts</t>
  </si>
  <si>
    <t>Bucket Lock Pin bolts &amp; Nut</t>
  </si>
  <si>
    <t>V-Belt</t>
  </si>
  <si>
    <t xml:space="preserve">Bushing </t>
  </si>
  <si>
    <t>14544973L</t>
  </si>
  <si>
    <t>Total Amount</t>
  </si>
  <si>
    <t>Customer Name</t>
  </si>
  <si>
    <t>EC 210BPrime</t>
  </si>
  <si>
    <t>Dawei BR</t>
  </si>
  <si>
    <t xml:space="preserve">All Machine Component </t>
  </si>
  <si>
    <t>Seal Kit (Regulator)</t>
  </si>
  <si>
    <t>Seal Kit (Turning Joint)</t>
  </si>
  <si>
    <t>Seal Kit (Arm Cyl;)</t>
  </si>
  <si>
    <t>Seal Kit (Boom Cyl;)</t>
  </si>
  <si>
    <t>Seal Kit (Bucket Cyl;)</t>
  </si>
  <si>
    <t>Seal Kit (Main Pump)</t>
  </si>
  <si>
    <t>Seal Kit, Main Control Valve</t>
  </si>
  <si>
    <t>Sealing Kit,Travel Motor</t>
  </si>
  <si>
    <t>Seal Kit (Swing Motor)</t>
  </si>
  <si>
    <t>Main Pump</t>
  </si>
  <si>
    <t>Seal Kit(Gear Pump)</t>
  </si>
  <si>
    <t>Floating Seal</t>
  </si>
  <si>
    <t>Final Drive Left</t>
  </si>
  <si>
    <t>Final Drive Right</t>
  </si>
  <si>
    <t>Radial Seal,Swing Gearbox</t>
  </si>
  <si>
    <t>Total</t>
  </si>
  <si>
    <t>USD</t>
  </si>
  <si>
    <t>14508911-TK</t>
  </si>
  <si>
    <t>EX Stock only 1pc</t>
  </si>
  <si>
    <t>14560205(REM)</t>
  </si>
  <si>
    <t>14589132(REM)</t>
  </si>
  <si>
    <t>14589131(REM)</t>
  </si>
  <si>
    <t>14555298-TK</t>
  </si>
  <si>
    <t>14535459-TK</t>
  </si>
  <si>
    <t>14506889(REM)</t>
  </si>
  <si>
    <t>7117-30370(REM)</t>
  </si>
  <si>
    <t>960259(REM)</t>
  </si>
  <si>
    <t>14514937(REM)</t>
  </si>
  <si>
    <t>MCV</t>
  </si>
  <si>
    <t>CE1 Stock</t>
  </si>
  <si>
    <t>14884934-CEI</t>
  </si>
  <si>
    <t>13963059-CEI</t>
  </si>
  <si>
    <t>14560205-CEI</t>
  </si>
  <si>
    <t>14530666-CEI</t>
  </si>
  <si>
    <t>14589129-CEI</t>
  </si>
  <si>
    <t>14577815-CEI</t>
  </si>
  <si>
    <t>14550656-CEI</t>
  </si>
  <si>
    <t>14729840-CEI</t>
  </si>
  <si>
    <t>983524-CEI</t>
  </si>
  <si>
    <t>960259-CEI</t>
  </si>
  <si>
    <t>14529836-CEI</t>
  </si>
  <si>
    <t>7118-30450-CEI</t>
  </si>
  <si>
    <t>Aldy Delivered</t>
  </si>
  <si>
    <t>Not yet Deliver</t>
  </si>
  <si>
    <t>Ball</t>
  </si>
  <si>
    <t xml:space="preserve">Washer </t>
  </si>
  <si>
    <t>8230-21550(REM)</t>
  </si>
  <si>
    <t>8230-21520(REM)</t>
  </si>
  <si>
    <t>14570926-CEI</t>
  </si>
  <si>
    <t>8230-21540</t>
  </si>
  <si>
    <t>8230-21560</t>
  </si>
  <si>
    <t>14551534-TK</t>
  </si>
  <si>
    <t>14531426(REM)</t>
  </si>
  <si>
    <t>8230-15140-CEI</t>
  </si>
  <si>
    <t xml:space="preserve">Ex Stock </t>
  </si>
  <si>
    <t>Final Drive (Right)</t>
  </si>
  <si>
    <t>Final Drive (Left)</t>
  </si>
  <si>
    <t>14882689-CEI</t>
  </si>
  <si>
    <t>960254(REM)</t>
  </si>
  <si>
    <t>14531109-CEI</t>
  </si>
  <si>
    <t>Flnage Half</t>
  </si>
  <si>
    <t>Cartridge</t>
  </si>
  <si>
    <t>Seal Kit Box</t>
  </si>
  <si>
    <t>O-rings 36</t>
  </si>
  <si>
    <t>O-rings 41</t>
  </si>
  <si>
    <t>Ex Stock in HO</t>
  </si>
  <si>
    <t>Service Charges</t>
  </si>
  <si>
    <t>14531638 N</t>
  </si>
  <si>
    <t>HASH China</t>
  </si>
  <si>
    <t>FD Repair Charges</t>
  </si>
  <si>
    <t>Total Charges</t>
  </si>
  <si>
    <t>MMK</t>
  </si>
  <si>
    <t>RM-VLV-21-MP(REM)</t>
  </si>
  <si>
    <t>RM-VLV-21-MCV(REM)</t>
  </si>
  <si>
    <t>RM-VLV-21-FD(REM)</t>
  </si>
  <si>
    <t>RM-VLV-21-CJ(REM)</t>
  </si>
  <si>
    <t>RM-VLV-21-SD(REM)</t>
  </si>
  <si>
    <t>L-000137(EC290BP)</t>
  </si>
  <si>
    <t>L-000550(EC210BP)(REM)</t>
  </si>
  <si>
    <t xml:space="preserve">24-1-23 </t>
  </si>
  <si>
    <t>UPD</t>
  </si>
  <si>
    <t>L-000551</t>
  </si>
  <si>
    <t>L-000552</t>
  </si>
  <si>
    <t>L-000553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</si>
</sst>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;[Red]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108">
    <xf numFmtId="0" fontId="0" fillId="0" borderId="0" xfId="0"/>
    <xf numFmtId="0" fontId="3" fillId="0" borderId="0" xfId="0" applyFont="1"/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2" borderId="0" xfId="0" quotePrefix="1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1" xfId="0" quotePrefix="1" applyNumberFormat="1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11" fontId="0" fillId="0" borderId="1" xfId="0" quotePrefix="1" applyNumberFormat="1" applyFont="1" applyFill="1" applyBorder="1" applyAlignment="1">
      <alignment horizontal="center" vertical="center"/>
    </xf>
    <xf numFmtId="0" fontId="0" fillId="0" borderId="1" xfId="0" quotePrefix="1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43" fontId="0" fillId="0" borderId="0" xfId="1" applyFont="1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0" fillId="0" borderId="1" xfId="1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  <xf numFmtId="43" fontId="7" fillId="0" borderId="0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43" fontId="2" fillId="4" borderId="3" xfId="1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right" vertical="center"/>
    </xf>
    <xf numFmtId="0" fontId="2" fillId="0" borderId="1" xfId="0" quotePrefix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43" fontId="2" fillId="0" borderId="3" xfId="0" applyNumberFormat="1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43" fontId="5" fillId="2" borderId="0" xfId="1" applyFont="1" applyFill="1" applyAlignment="1">
      <alignment horizontal="center" vertical="center"/>
    </xf>
    <xf numFmtId="43" fontId="7" fillId="2" borderId="0" xfId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43" fontId="0" fillId="5" borderId="1" xfId="1" applyFont="1" applyFill="1" applyBorder="1" applyAlignment="1">
      <alignment vertical="center"/>
    </xf>
    <xf numFmtId="43" fontId="0" fillId="5" borderId="1" xfId="1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1" fontId="0" fillId="0" borderId="3" xfId="0" quotePrefix="1" applyNumberFormat="1" applyFont="1" applyFill="1" applyBorder="1" applyAlignment="1">
      <alignment horizontal="center" vertical="center"/>
    </xf>
    <xf numFmtId="11" fontId="0" fillId="0" borderId="5" xfId="0" quotePrefix="1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43" fontId="0" fillId="0" borderId="5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</cellXfs>
  <cellStyles count="3">
    <cellStyle name="Comma" xfId="1" builtinId="3"/>
    <cellStyle name="Normal" xfId="0" builtinId="0"/>
    <cellStyle name="Normal 16" xfId="2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-2023\4.OEM_Stock_File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-2023\1.Volvo_Stock_File-Update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</sheetNames>
    <sheetDataSet>
      <sheetData sheetId="0"/>
      <sheetData sheetId="1"/>
      <sheetData sheetId="2"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12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1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1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5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3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495</v>
          </cell>
        </row>
        <row r="63">
          <cell r="E63">
            <v>993327</v>
          </cell>
          <cell r="AK63">
            <v>71</v>
          </cell>
        </row>
        <row r="64">
          <cell r="E64">
            <v>14882680</v>
          </cell>
          <cell r="AK64">
            <v>35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179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26</v>
          </cell>
        </row>
        <row r="69">
          <cell r="E69">
            <v>990547</v>
          </cell>
          <cell r="AK69">
            <v>3</v>
          </cell>
        </row>
        <row r="70">
          <cell r="E70">
            <v>14501846</v>
          </cell>
          <cell r="AK70">
            <v>4</v>
          </cell>
        </row>
        <row r="71">
          <cell r="E71">
            <v>14560205</v>
          </cell>
          <cell r="AK71">
            <v>2</v>
          </cell>
        </row>
        <row r="72">
          <cell r="E72">
            <v>14560206</v>
          </cell>
          <cell r="AK72">
            <v>0</v>
          </cell>
        </row>
        <row r="73">
          <cell r="E73">
            <v>14589129</v>
          </cell>
          <cell r="AK73">
            <v>29</v>
          </cell>
        </row>
        <row r="74">
          <cell r="E74">
            <v>14589131</v>
          </cell>
          <cell r="AK74">
            <v>7</v>
          </cell>
        </row>
        <row r="75">
          <cell r="E75">
            <v>14589136</v>
          </cell>
          <cell r="AK75">
            <v>1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4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0</v>
          </cell>
        </row>
        <row r="89">
          <cell r="E89">
            <v>14513267</v>
          </cell>
          <cell r="AK89">
            <v>8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7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8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16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11</v>
          </cell>
        </row>
        <row r="110">
          <cell r="E110" t="str">
            <v>7223-00050</v>
          </cell>
          <cell r="AK110">
            <v>18</v>
          </cell>
        </row>
        <row r="111">
          <cell r="E111">
            <v>960254</v>
          </cell>
          <cell r="AK111">
            <v>23</v>
          </cell>
        </row>
        <row r="112">
          <cell r="E112">
            <v>967955</v>
          </cell>
          <cell r="AK112">
            <v>1</v>
          </cell>
        </row>
        <row r="113">
          <cell r="E113">
            <v>983527</v>
          </cell>
          <cell r="AK113">
            <v>79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588</v>
          </cell>
        </row>
        <row r="117">
          <cell r="E117">
            <v>11110022</v>
          </cell>
          <cell r="AK117">
            <v>2</v>
          </cell>
        </row>
        <row r="118">
          <cell r="E118">
            <v>11110023</v>
          </cell>
          <cell r="AK118">
            <v>5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5</v>
          </cell>
        </row>
        <row r="121">
          <cell r="E121">
            <v>11110683</v>
          </cell>
          <cell r="AK121">
            <v>23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10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11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2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2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0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1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2</v>
          </cell>
        </row>
        <row r="158">
          <cell r="E158">
            <v>14552332</v>
          </cell>
          <cell r="AK158">
            <v>2</v>
          </cell>
        </row>
        <row r="159">
          <cell r="E159">
            <v>14562193</v>
          </cell>
          <cell r="AK159">
            <v>8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9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10</v>
          </cell>
        </row>
        <row r="170">
          <cell r="E170">
            <v>14588699</v>
          </cell>
          <cell r="AK170">
            <v>10</v>
          </cell>
        </row>
        <row r="171">
          <cell r="E171">
            <v>14589132</v>
          </cell>
          <cell r="AK171">
            <v>3</v>
          </cell>
        </row>
        <row r="172">
          <cell r="E172">
            <v>14589138</v>
          </cell>
          <cell r="AK172">
            <v>12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8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2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18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17</v>
          </cell>
        </row>
        <row r="191">
          <cell r="E191" t="str">
            <v>1141-00010</v>
          </cell>
          <cell r="AK191">
            <v>21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195</v>
          </cell>
        </row>
        <row r="202">
          <cell r="E202">
            <v>14694040</v>
          </cell>
          <cell r="AK202">
            <v>2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6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36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2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3</v>
          </cell>
        </row>
        <row r="225">
          <cell r="E225">
            <v>14531426</v>
          </cell>
          <cell r="AK225">
            <v>25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12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1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6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2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6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8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1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6</v>
          </cell>
        </row>
        <row r="299">
          <cell r="E299">
            <v>14561585</v>
          </cell>
          <cell r="AK299">
            <v>2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2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66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6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12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5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2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11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0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0</v>
          </cell>
        </row>
        <row r="398">
          <cell r="E398" t="str">
            <v>14531641 N</v>
          </cell>
          <cell r="AK398">
            <v>7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4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0</v>
          </cell>
        </row>
        <row r="404">
          <cell r="E404" t="str">
            <v>21602040 N</v>
          </cell>
          <cell r="AK404">
            <v>3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1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1</v>
          </cell>
        </row>
        <row r="422">
          <cell r="E422">
            <v>14631808</v>
          </cell>
          <cell r="AK422">
            <v>1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0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1</v>
          </cell>
        </row>
        <row r="446">
          <cell r="E446" t="str">
            <v>14546204 N</v>
          </cell>
          <cell r="AK446">
            <v>32</v>
          </cell>
        </row>
        <row r="447">
          <cell r="E447" t="str">
            <v>14546296 N</v>
          </cell>
          <cell r="AK447">
            <v>37</v>
          </cell>
        </row>
        <row r="448">
          <cell r="E448" t="str">
            <v>14654752 N</v>
          </cell>
          <cell r="AK448">
            <v>19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8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2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6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6</v>
          </cell>
        </row>
        <row r="472">
          <cell r="E472">
            <v>14729840</v>
          </cell>
          <cell r="AK472">
            <v>10</v>
          </cell>
        </row>
        <row r="473">
          <cell r="E473">
            <v>14737947</v>
          </cell>
          <cell r="AK473">
            <v>4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8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2</v>
          </cell>
        </row>
        <row r="498">
          <cell r="E498" t="str">
            <v>20367490 N</v>
          </cell>
          <cell r="AK498">
            <v>7</v>
          </cell>
        </row>
        <row r="499">
          <cell r="E499" t="str">
            <v>8230-27600 N</v>
          </cell>
          <cell r="AK499">
            <v>2</v>
          </cell>
        </row>
        <row r="500">
          <cell r="E500" t="str">
            <v>14530130 N</v>
          </cell>
          <cell r="AK500">
            <v>1</v>
          </cell>
        </row>
        <row r="501">
          <cell r="E501" t="str">
            <v>21814758 N</v>
          </cell>
          <cell r="AK501">
            <v>6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3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9261222</v>
          </cell>
          <cell r="AK507">
            <v>0</v>
          </cell>
        </row>
        <row r="508">
          <cell r="E508">
            <v>14529143</v>
          </cell>
          <cell r="AK508">
            <v>1</v>
          </cell>
        </row>
        <row r="509">
          <cell r="E509" t="str">
            <v>8230-21130</v>
          </cell>
          <cell r="AK509">
            <v>3</v>
          </cell>
        </row>
        <row r="510">
          <cell r="E510" t="str">
            <v>38553-61040</v>
          </cell>
          <cell r="AK510">
            <v>0</v>
          </cell>
        </row>
        <row r="511">
          <cell r="E511">
            <v>20582958</v>
          </cell>
          <cell r="AK511">
            <v>0</v>
          </cell>
        </row>
        <row r="512">
          <cell r="E512">
            <v>14597156</v>
          </cell>
          <cell r="AK512">
            <v>0</v>
          </cell>
        </row>
        <row r="513">
          <cell r="E513">
            <v>14689693</v>
          </cell>
          <cell r="AK513">
            <v>0</v>
          </cell>
        </row>
        <row r="514">
          <cell r="E514">
            <v>20459837</v>
          </cell>
          <cell r="AK514">
            <v>5</v>
          </cell>
        </row>
        <row r="515">
          <cell r="E515">
            <v>21486084</v>
          </cell>
          <cell r="AK515">
            <v>15</v>
          </cell>
        </row>
        <row r="516">
          <cell r="E516">
            <v>21628356</v>
          </cell>
          <cell r="AK516">
            <v>6</v>
          </cell>
        </row>
        <row r="517">
          <cell r="E517">
            <v>14679710</v>
          </cell>
          <cell r="AK517">
            <v>2</v>
          </cell>
        </row>
        <row r="518">
          <cell r="E518">
            <v>14594707</v>
          </cell>
          <cell r="AK518">
            <v>8</v>
          </cell>
        </row>
        <row r="519">
          <cell r="E519">
            <v>14574269</v>
          </cell>
          <cell r="AK519">
            <v>4</v>
          </cell>
        </row>
        <row r="520">
          <cell r="E520">
            <v>14589139</v>
          </cell>
          <cell r="AK520">
            <v>2</v>
          </cell>
        </row>
        <row r="521">
          <cell r="E521">
            <v>14589140</v>
          </cell>
          <cell r="AK521">
            <v>2</v>
          </cell>
        </row>
        <row r="522">
          <cell r="E522">
            <v>60100002</v>
          </cell>
          <cell r="AK522">
            <v>3</v>
          </cell>
        </row>
        <row r="523">
          <cell r="E523">
            <v>14670834</v>
          </cell>
          <cell r="AK523">
            <v>0</v>
          </cell>
        </row>
        <row r="524">
          <cell r="E524">
            <v>11711074</v>
          </cell>
          <cell r="AK524">
            <v>1</v>
          </cell>
        </row>
        <row r="525">
          <cell r="E525">
            <v>20450749</v>
          </cell>
          <cell r="AK525">
            <v>0</v>
          </cell>
        </row>
        <row r="526">
          <cell r="E526">
            <v>20758403</v>
          </cell>
          <cell r="AK526">
            <v>0</v>
          </cell>
        </row>
        <row r="527">
          <cell r="E527">
            <v>20805349</v>
          </cell>
          <cell r="AK527">
            <v>0</v>
          </cell>
        </row>
        <row r="528">
          <cell r="E528">
            <v>14502645</v>
          </cell>
          <cell r="AK528">
            <v>2</v>
          </cell>
        </row>
        <row r="529">
          <cell r="E529">
            <v>14506786</v>
          </cell>
          <cell r="AK529">
            <v>0</v>
          </cell>
        </row>
        <row r="530">
          <cell r="E530">
            <v>14518349</v>
          </cell>
          <cell r="AK530">
            <v>1</v>
          </cell>
        </row>
        <row r="531">
          <cell r="E531">
            <v>14672144</v>
          </cell>
          <cell r="AK531">
            <v>2</v>
          </cell>
        </row>
        <row r="532">
          <cell r="E532">
            <v>14640027</v>
          </cell>
          <cell r="AK532">
            <v>2</v>
          </cell>
        </row>
        <row r="533">
          <cell r="E533">
            <v>60114013</v>
          </cell>
          <cell r="AK533">
            <v>2</v>
          </cell>
        </row>
        <row r="534">
          <cell r="E534">
            <v>21448082</v>
          </cell>
          <cell r="AK534">
            <v>6</v>
          </cell>
        </row>
        <row r="535">
          <cell r="E535">
            <v>21448926</v>
          </cell>
          <cell r="AK535">
            <v>0</v>
          </cell>
        </row>
        <row r="536">
          <cell r="E536">
            <v>22879098</v>
          </cell>
          <cell r="AK536">
            <v>2</v>
          </cell>
        </row>
        <row r="537">
          <cell r="E537">
            <v>14675502</v>
          </cell>
          <cell r="AK537">
            <v>10</v>
          </cell>
        </row>
        <row r="538">
          <cell r="E538">
            <v>14675501</v>
          </cell>
          <cell r="AK538">
            <v>9</v>
          </cell>
        </row>
        <row r="539">
          <cell r="E539">
            <v>14531325</v>
          </cell>
          <cell r="AK539">
            <v>3</v>
          </cell>
        </row>
        <row r="540">
          <cell r="E540">
            <v>14566432</v>
          </cell>
          <cell r="AK540">
            <v>10</v>
          </cell>
        </row>
        <row r="541">
          <cell r="E541">
            <v>60110006</v>
          </cell>
          <cell r="AK541">
            <v>73</v>
          </cell>
        </row>
        <row r="542">
          <cell r="E542">
            <v>14677534</v>
          </cell>
          <cell r="AK542">
            <v>0</v>
          </cell>
        </row>
        <row r="543">
          <cell r="E543">
            <v>21486081</v>
          </cell>
          <cell r="AK543">
            <v>2</v>
          </cell>
        </row>
        <row r="544">
          <cell r="E544">
            <v>997987</v>
          </cell>
          <cell r="AK544">
            <v>1</v>
          </cell>
        </row>
        <row r="545">
          <cell r="E545">
            <v>14506842</v>
          </cell>
          <cell r="AK545">
            <v>10</v>
          </cell>
        </row>
        <row r="546">
          <cell r="E546">
            <v>14540730</v>
          </cell>
          <cell r="AK546">
            <v>15</v>
          </cell>
        </row>
        <row r="547">
          <cell r="E547">
            <v>20412745</v>
          </cell>
          <cell r="AK547">
            <v>49</v>
          </cell>
        </row>
        <row r="548">
          <cell r="E548">
            <v>21016539</v>
          </cell>
          <cell r="AK548">
            <v>24</v>
          </cell>
        </row>
        <row r="549">
          <cell r="E549">
            <v>21739319</v>
          </cell>
          <cell r="AK549">
            <v>19</v>
          </cell>
        </row>
        <row r="550">
          <cell r="E550">
            <v>20799056</v>
          </cell>
          <cell r="AK550">
            <v>0</v>
          </cell>
        </row>
        <row r="551">
          <cell r="E551">
            <v>20919484</v>
          </cell>
          <cell r="AK551">
            <v>0</v>
          </cell>
        </row>
        <row r="552">
          <cell r="E552">
            <v>21815244</v>
          </cell>
          <cell r="AK552">
            <v>6</v>
          </cell>
        </row>
        <row r="553">
          <cell r="E553">
            <v>14628871</v>
          </cell>
          <cell r="AK553">
            <v>2</v>
          </cell>
        </row>
        <row r="554">
          <cell r="E554" t="str">
            <v>14573180 N</v>
          </cell>
          <cell r="AK554">
            <v>48</v>
          </cell>
        </row>
        <row r="555">
          <cell r="E555" t="str">
            <v>14545571 N</v>
          </cell>
          <cell r="AK555">
            <v>10</v>
          </cell>
        </row>
        <row r="556">
          <cell r="E556" t="str">
            <v>14532385 N</v>
          </cell>
          <cell r="AK556">
            <v>6</v>
          </cell>
        </row>
        <row r="557">
          <cell r="E557" t="str">
            <v>14566801 N</v>
          </cell>
          <cell r="AK557">
            <v>0</v>
          </cell>
        </row>
        <row r="558">
          <cell r="E558">
            <v>14755651</v>
          </cell>
          <cell r="AK558">
            <v>2</v>
          </cell>
        </row>
        <row r="559">
          <cell r="E559">
            <v>14514330</v>
          </cell>
          <cell r="AK559">
            <v>3</v>
          </cell>
        </row>
        <row r="560">
          <cell r="E560">
            <v>21141948</v>
          </cell>
          <cell r="AK560">
            <v>14</v>
          </cell>
        </row>
        <row r="561">
          <cell r="E561">
            <v>20405569</v>
          </cell>
          <cell r="AK561">
            <v>0</v>
          </cell>
        </row>
        <row r="562">
          <cell r="E562" t="str">
            <v>14570780 N</v>
          </cell>
          <cell r="AK562">
            <v>11</v>
          </cell>
        </row>
        <row r="563">
          <cell r="E563" t="str">
            <v>14573188 N</v>
          </cell>
          <cell r="AK563">
            <v>20</v>
          </cell>
        </row>
        <row r="564">
          <cell r="E564" t="str">
            <v>14570588 N</v>
          </cell>
          <cell r="AK564">
            <v>380</v>
          </cell>
        </row>
        <row r="565">
          <cell r="E565" t="str">
            <v>14530365 N</v>
          </cell>
          <cell r="AK565">
            <v>345</v>
          </cell>
        </row>
        <row r="566">
          <cell r="E566" t="str">
            <v>14530374 N</v>
          </cell>
          <cell r="AK566">
            <v>199</v>
          </cell>
        </row>
        <row r="567">
          <cell r="E567" t="str">
            <v>14658433 N</v>
          </cell>
          <cell r="AK567">
            <v>200</v>
          </cell>
        </row>
        <row r="568">
          <cell r="E568" t="str">
            <v>14545576 N</v>
          </cell>
          <cell r="AK568">
            <v>0</v>
          </cell>
        </row>
        <row r="569">
          <cell r="E569" t="str">
            <v>14695210 N</v>
          </cell>
          <cell r="AK569">
            <v>0</v>
          </cell>
        </row>
        <row r="570">
          <cell r="E570" t="str">
            <v>14695200 N</v>
          </cell>
          <cell r="AK570">
            <v>3</v>
          </cell>
        </row>
        <row r="571">
          <cell r="E571" t="str">
            <v>7273-10751</v>
          </cell>
          <cell r="AK571">
            <v>1</v>
          </cell>
        </row>
        <row r="572">
          <cell r="E572" t="str">
            <v>14519200 N</v>
          </cell>
          <cell r="AK572">
            <v>1</v>
          </cell>
        </row>
        <row r="573">
          <cell r="E573" t="str">
            <v>14602245 N</v>
          </cell>
          <cell r="AK573">
            <v>0</v>
          </cell>
        </row>
        <row r="574">
          <cell r="E574" t="str">
            <v>14506786 N</v>
          </cell>
          <cell r="AK574">
            <v>4</v>
          </cell>
        </row>
        <row r="575">
          <cell r="E575" t="str">
            <v>14629275 N</v>
          </cell>
          <cell r="AK575">
            <v>0</v>
          </cell>
        </row>
        <row r="576">
          <cell r="E576" t="str">
            <v>14376506 N</v>
          </cell>
          <cell r="AK576">
            <v>8</v>
          </cell>
        </row>
        <row r="577">
          <cell r="E577" t="str">
            <v>9415-22051 N</v>
          </cell>
          <cell r="AK577">
            <v>15</v>
          </cell>
        </row>
        <row r="578">
          <cell r="E578" t="str">
            <v>14556369 N</v>
          </cell>
          <cell r="AK578">
            <v>16</v>
          </cell>
        </row>
        <row r="579">
          <cell r="E579" t="str">
            <v>14382341 N</v>
          </cell>
          <cell r="AK579">
            <v>10</v>
          </cell>
        </row>
        <row r="580">
          <cell r="E580" t="str">
            <v>14602566 N</v>
          </cell>
          <cell r="AK580">
            <v>7</v>
          </cell>
        </row>
        <row r="581">
          <cell r="E581" t="str">
            <v>14630974 N</v>
          </cell>
          <cell r="AK581">
            <v>4</v>
          </cell>
        </row>
        <row r="582">
          <cell r="E582" t="str">
            <v>14506789 N</v>
          </cell>
          <cell r="AK582">
            <v>0</v>
          </cell>
        </row>
        <row r="583">
          <cell r="E583" t="str">
            <v>14527608 N</v>
          </cell>
          <cell r="AK583">
            <v>9</v>
          </cell>
        </row>
        <row r="584">
          <cell r="E584" t="str">
            <v>14529178 N</v>
          </cell>
          <cell r="AK584">
            <v>20</v>
          </cell>
        </row>
        <row r="585">
          <cell r="E585" t="str">
            <v>14540726 N</v>
          </cell>
          <cell r="AK585">
            <v>0</v>
          </cell>
        </row>
        <row r="586">
          <cell r="E586" t="str">
            <v>14537622 N</v>
          </cell>
          <cell r="AK586">
            <v>0</v>
          </cell>
        </row>
        <row r="587">
          <cell r="E587" t="str">
            <v>MCE14550188</v>
          </cell>
          <cell r="AK587">
            <v>0</v>
          </cell>
        </row>
        <row r="588">
          <cell r="E588" t="str">
            <v>MCE14550189</v>
          </cell>
          <cell r="AK588">
            <v>0</v>
          </cell>
        </row>
        <row r="589">
          <cell r="E589" t="str">
            <v>MCE14600771</v>
          </cell>
          <cell r="AK589">
            <v>0</v>
          </cell>
        </row>
        <row r="590">
          <cell r="E590" t="str">
            <v>MCE8230-09100</v>
          </cell>
          <cell r="AK590">
            <v>0</v>
          </cell>
        </row>
        <row r="591">
          <cell r="E591" t="str">
            <v>MCE8230-09070</v>
          </cell>
          <cell r="AK591">
            <v>0</v>
          </cell>
        </row>
        <row r="592">
          <cell r="E592" t="str">
            <v>MCE7118-30390</v>
          </cell>
          <cell r="AK592">
            <v>2</v>
          </cell>
        </row>
        <row r="593">
          <cell r="E593" t="str">
            <v>MCE14536672</v>
          </cell>
          <cell r="AK593">
            <v>1</v>
          </cell>
        </row>
        <row r="594">
          <cell r="E594" t="str">
            <v>MCE14575662</v>
          </cell>
          <cell r="AK594">
            <v>1</v>
          </cell>
        </row>
        <row r="595">
          <cell r="E595" t="str">
            <v>MCE14575663</v>
          </cell>
          <cell r="AK595">
            <v>0</v>
          </cell>
        </row>
        <row r="596">
          <cell r="E596" t="str">
            <v>MCE7223-00020</v>
          </cell>
          <cell r="AK596">
            <v>1</v>
          </cell>
        </row>
        <row r="597">
          <cell r="E597" t="str">
            <v>MCE7223-00010</v>
          </cell>
          <cell r="AK597">
            <v>1</v>
          </cell>
        </row>
        <row r="598">
          <cell r="E598" t="str">
            <v>MCE7242-10210</v>
          </cell>
          <cell r="AK598">
            <v>0</v>
          </cell>
        </row>
        <row r="599">
          <cell r="E599" t="str">
            <v>MCE14510060</v>
          </cell>
          <cell r="AK599">
            <v>2</v>
          </cell>
        </row>
        <row r="600">
          <cell r="E600" t="str">
            <v>MCE14601423</v>
          </cell>
          <cell r="AK600">
            <v>0</v>
          </cell>
        </row>
        <row r="601">
          <cell r="E601" t="str">
            <v>MCE8230-32950</v>
          </cell>
          <cell r="AK601">
            <v>1</v>
          </cell>
        </row>
        <row r="602">
          <cell r="E602" t="str">
            <v>MCE8230-13760</v>
          </cell>
          <cell r="AK602">
            <v>1</v>
          </cell>
        </row>
        <row r="603">
          <cell r="E603" t="str">
            <v>MCE14529769</v>
          </cell>
          <cell r="AK603">
            <v>0</v>
          </cell>
        </row>
        <row r="604">
          <cell r="E604">
            <v>14881279</v>
          </cell>
          <cell r="AK604">
            <v>5</v>
          </cell>
        </row>
        <row r="605">
          <cell r="E605" t="str">
            <v>8230-13940</v>
          </cell>
          <cell r="AK605">
            <v>2</v>
          </cell>
        </row>
        <row r="606">
          <cell r="E606">
            <v>993596</v>
          </cell>
          <cell r="AK606">
            <v>2</v>
          </cell>
        </row>
        <row r="607">
          <cell r="E607">
            <v>21045291</v>
          </cell>
          <cell r="AK607">
            <v>2</v>
          </cell>
        </row>
        <row r="608">
          <cell r="E608">
            <v>20851283</v>
          </cell>
          <cell r="AK608">
            <v>2</v>
          </cell>
        </row>
        <row r="609">
          <cell r="E609">
            <v>14532526</v>
          </cell>
          <cell r="AK609">
            <v>0</v>
          </cell>
        </row>
        <row r="610">
          <cell r="E610">
            <v>14524171</v>
          </cell>
          <cell r="AK610">
            <v>4</v>
          </cell>
        </row>
        <row r="611">
          <cell r="E611">
            <v>14618826</v>
          </cell>
          <cell r="AK611">
            <v>0</v>
          </cell>
        </row>
        <row r="612">
          <cell r="E612">
            <v>14506558</v>
          </cell>
          <cell r="AK612">
            <v>0</v>
          </cell>
        </row>
        <row r="613">
          <cell r="E613">
            <v>984736</v>
          </cell>
          <cell r="AK613">
            <v>6</v>
          </cell>
        </row>
        <row r="614">
          <cell r="E614">
            <v>11172907</v>
          </cell>
          <cell r="AK614">
            <v>1</v>
          </cell>
        </row>
        <row r="615">
          <cell r="E615">
            <v>14501803</v>
          </cell>
          <cell r="AK615">
            <v>0</v>
          </cell>
        </row>
        <row r="616">
          <cell r="E616">
            <v>14535480</v>
          </cell>
          <cell r="AK616">
            <v>2</v>
          </cell>
        </row>
        <row r="617">
          <cell r="E617">
            <v>14652324</v>
          </cell>
          <cell r="AK617">
            <v>1</v>
          </cell>
        </row>
        <row r="618">
          <cell r="E618" t="str">
            <v>14575662L</v>
          </cell>
          <cell r="AK618">
            <v>0</v>
          </cell>
        </row>
        <row r="619">
          <cell r="E619" t="str">
            <v>14575663L</v>
          </cell>
          <cell r="AK619">
            <v>0</v>
          </cell>
        </row>
        <row r="620">
          <cell r="E620" t="str">
            <v>7223-00210L</v>
          </cell>
          <cell r="AK620">
            <v>0</v>
          </cell>
        </row>
        <row r="621">
          <cell r="E621" t="str">
            <v>14601423L</v>
          </cell>
          <cell r="AK621">
            <v>0</v>
          </cell>
        </row>
        <row r="622">
          <cell r="E622" t="str">
            <v>14541865L</v>
          </cell>
          <cell r="AK622">
            <v>0</v>
          </cell>
        </row>
        <row r="623">
          <cell r="E623" t="str">
            <v>14550188L</v>
          </cell>
          <cell r="AK623">
            <v>0</v>
          </cell>
        </row>
        <row r="624">
          <cell r="E624" t="str">
            <v>14550189L</v>
          </cell>
          <cell r="AK624">
            <v>0</v>
          </cell>
        </row>
        <row r="625">
          <cell r="E625" t="str">
            <v>8230-21920L</v>
          </cell>
          <cell r="AK625">
            <v>0</v>
          </cell>
        </row>
        <row r="626">
          <cell r="E626" t="str">
            <v>14600771L</v>
          </cell>
          <cell r="AK626">
            <v>0</v>
          </cell>
        </row>
        <row r="627">
          <cell r="E627" t="str">
            <v>15082742 N</v>
          </cell>
          <cell r="AK627">
            <v>0</v>
          </cell>
        </row>
        <row r="628">
          <cell r="E628" t="str">
            <v>14563849N(seal kit)</v>
          </cell>
          <cell r="AK628">
            <v>1</v>
          </cell>
        </row>
        <row r="629">
          <cell r="E629" t="str">
            <v>14550435N(seal kit)</v>
          </cell>
          <cell r="AK629">
            <v>1</v>
          </cell>
        </row>
        <row r="630">
          <cell r="E630" t="str">
            <v>14563977N(seal kit)</v>
          </cell>
          <cell r="AK630">
            <v>1</v>
          </cell>
        </row>
        <row r="631">
          <cell r="E631" t="str">
            <v>14598125N(seal kit)</v>
          </cell>
          <cell r="AK631">
            <v>1</v>
          </cell>
        </row>
        <row r="632">
          <cell r="E632" t="str">
            <v>4711561N</v>
          </cell>
          <cell r="AK632">
            <v>0</v>
          </cell>
        </row>
        <row r="633">
          <cell r="E633" t="str">
            <v>4711568N</v>
          </cell>
          <cell r="AK633">
            <v>0</v>
          </cell>
        </row>
        <row r="634">
          <cell r="E634" t="str">
            <v>020-481-06-049-0001</v>
          </cell>
          <cell r="AK634">
            <v>2</v>
          </cell>
        </row>
        <row r="635">
          <cell r="E635" t="str">
            <v>030-877-06-050-0001</v>
          </cell>
          <cell r="AK635">
            <v>0</v>
          </cell>
        </row>
        <row r="636">
          <cell r="E636">
            <v>21006103</v>
          </cell>
          <cell r="AK636">
            <v>6</v>
          </cell>
        </row>
        <row r="637">
          <cell r="E637">
            <v>14702253</v>
          </cell>
          <cell r="AK637">
            <v>0</v>
          </cell>
        </row>
        <row r="638">
          <cell r="E638">
            <v>20405652</v>
          </cell>
          <cell r="AK638">
            <v>8</v>
          </cell>
        </row>
        <row r="639">
          <cell r="E639">
            <v>20405603</v>
          </cell>
          <cell r="AK639">
            <v>0</v>
          </cell>
        </row>
        <row r="640">
          <cell r="E640">
            <v>20715681</v>
          </cell>
          <cell r="AK640">
            <v>0</v>
          </cell>
        </row>
        <row r="641">
          <cell r="E641">
            <v>14883848</v>
          </cell>
          <cell r="AK641">
            <v>0</v>
          </cell>
        </row>
        <row r="642">
          <cell r="E642" t="str">
            <v>14559246 N</v>
          </cell>
          <cell r="AK642">
            <v>6</v>
          </cell>
        </row>
        <row r="643">
          <cell r="E643" t="str">
            <v>20478246 N</v>
          </cell>
          <cell r="AK643">
            <v>23</v>
          </cell>
        </row>
        <row r="644">
          <cell r="E644" t="str">
            <v>21359390 N</v>
          </cell>
          <cell r="AK644">
            <v>19</v>
          </cell>
        </row>
        <row r="645">
          <cell r="E645" t="str">
            <v>14622354 N</v>
          </cell>
          <cell r="AK645">
            <v>0</v>
          </cell>
        </row>
        <row r="646">
          <cell r="E646" t="str">
            <v>935080 N</v>
          </cell>
          <cell r="AK646">
            <v>8</v>
          </cell>
        </row>
        <row r="647">
          <cell r="E647" t="str">
            <v>992995 N</v>
          </cell>
          <cell r="AK647">
            <v>8</v>
          </cell>
        </row>
        <row r="648">
          <cell r="E648" t="str">
            <v>9419-11070 N</v>
          </cell>
          <cell r="AK648">
            <v>12</v>
          </cell>
        </row>
        <row r="649">
          <cell r="E649" t="str">
            <v>9419-11080 N</v>
          </cell>
          <cell r="AK649">
            <v>8</v>
          </cell>
        </row>
        <row r="650">
          <cell r="E650" t="str">
            <v>9419-21040 N</v>
          </cell>
          <cell r="AK650">
            <v>6</v>
          </cell>
        </row>
        <row r="651">
          <cell r="E651" t="str">
            <v>943299 N</v>
          </cell>
          <cell r="AK651">
            <v>4</v>
          </cell>
        </row>
        <row r="652">
          <cell r="E652" t="str">
            <v>14622353 N</v>
          </cell>
          <cell r="AK652">
            <v>5</v>
          </cell>
        </row>
        <row r="653">
          <cell r="E653" t="str">
            <v>14631180 N</v>
          </cell>
          <cell r="AK653">
            <v>18</v>
          </cell>
        </row>
        <row r="654">
          <cell r="E654" t="str">
            <v>9419-11210 N</v>
          </cell>
          <cell r="AK654">
            <v>6</v>
          </cell>
        </row>
        <row r="655">
          <cell r="E655" t="str">
            <v>9419-11090 N</v>
          </cell>
          <cell r="AK655">
            <v>6</v>
          </cell>
        </row>
        <row r="656">
          <cell r="E656" t="str">
            <v>9419-31030 N</v>
          </cell>
          <cell r="AK656">
            <v>8</v>
          </cell>
        </row>
        <row r="657">
          <cell r="E657" t="str">
            <v>935013 N</v>
          </cell>
          <cell r="AK657">
            <v>6</v>
          </cell>
        </row>
        <row r="658">
          <cell r="E658" t="str">
            <v>14666103 N</v>
          </cell>
          <cell r="AK658">
            <v>8</v>
          </cell>
        </row>
        <row r="659">
          <cell r="E659" t="str">
            <v>14543945 N</v>
          </cell>
          <cell r="AK659">
            <v>110</v>
          </cell>
        </row>
        <row r="660">
          <cell r="E660" t="str">
            <v>14545176 N</v>
          </cell>
          <cell r="AK660">
            <v>30</v>
          </cell>
        </row>
        <row r="661">
          <cell r="E661" t="str">
            <v>14547552 N</v>
          </cell>
          <cell r="AK661">
            <v>30</v>
          </cell>
        </row>
        <row r="662">
          <cell r="E662" t="str">
            <v>14547381 N</v>
          </cell>
          <cell r="AK662">
            <v>50</v>
          </cell>
        </row>
        <row r="663">
          <cell r="E663" t="str">
            <v>1173-00610 N</v>
          </cell>
          <cell r="AK663">
            <v>30</v>
          </cell>
        </row>
        <row r="664">
          <cell r="E664" t="str">
            <v>14570165 N</v>
          </cell>
          <cell r="AK664">
            <v>9</v>
          </cell>
        </row>
        <row r="665">
          <cell r="E665" t="str">
            <v>14569637 N</v>
          </cell>
          <cell r="AK665">
            <v>26</v>
          </cell>
        </row>
        <row r="666">
          <cell r="E666" t="str">
            <v>14640081 N</v>
          </cell>
          <cell r="AK666">
            <v>19</v>
          </cell>
        </row>
        <row r="667">
          <cell r="E667" t="str">
            <v>14640080 N</v>
          </cell>
          <cell r="AK667">
            <v>16</v>
          </cell>
        </row>
        <row r="668">
          <cell r="E668" t="str">
            <v>14532126 N</v>
          </cell>
          <cell r="AK668">
            <v>36</v>
          </cell>
        </row>
        <row r="669">
          <cell r="E669" t="str">
            <v>14549394 N</v>
          </cell>
          <cell r="AK669">
            <v>30</v>
          </cell>
        </row>
        <row r="670">
          <cell r="E670" t="str">
            <v>7117-30290 N</v>
          </cell>
          <cell r="AK670">
            <v>9</v>
          </cell>
        </row>
        <row r="671">
          <cell r="E671" t="str">
            <v>14704866 N</v>
          </cell>
          <cell r="AK671">
            <v>7</v>
          </cell>
        </row>
        <row r="672">
          <cell r="E672" t="str">
            <v>14695898 N</v>
          </cell>
          <cell r="AK672">
            <v>7</v>
          </cell>
        </row>
        <row r="673">
          <cell r="E673" t="str">
            <v>14685008 N</v>
          </cell>
          <cell r="AK673">
            <v>5</v>
          </cell>
        </row>
        <row r="674">
          <cell r="E674" t="str">
            <v>14514330 N</v>
          </cell>
          <cell r="AK674">
            <v>8</v>
          </cell>
        </row>
        <row r="675">
          <cell r="E675" t="str">
            <v>14725651 N</v>
          </cell>
          <cell r="AK675">
            <v>8</v>
          </cell>
        </row>
        <row r="676">
          <cell r="E676" t="str">
            <v>14686569 N</v>
          </cell>
          <cell r="AK676">
            <v>8</v>
          </cell>
        </row>
        <row r="677">
          <cell r="E677" t="str">
            <v>13963103 N</v>
          </cell>
          <cell r="AK677">
            <v>8</v>
          </cell>
        </row>
        <row r="678">
          <cell r="E678" t="str">
            <v>11706002 N</v>
          </cell>
          <cell r="AK678">
            <v>22</v>
          </cell>
        </row>
        <row r="679">
          <cell r="E679" t="str">
            <v>14529103N</v>
          </cell>
          <cell r="AK679">
            <v>29</v>
          </cell>
        </row>
        <row r="680">
          <cell r="E680" t="str">
            <v>16284724N</v>
          </cell>
          <cell r="AK680">
            <v>4</v>
          </cell>
        </row>
        <row r="681">
          <cell r="E681" t="str">
            <v>14539462 N</v>
          </cell>
          <cell r="AK681">
            <v>10</v>
          </cell>
        </row>
        <row r="682">
          <cell r="E682" t="str">
            <v>14524719 N</v>
          </cell>
          <cell r="AK682">
            <v>5</v>
          </cell>
        </row>
        <row r="683">
          <cell r="E683" t="str">
            <v>14524720 N</v>
          </cell>
          <cell r="AK683">
            <v>5</v>
          </cell>
        </row>
        <row r="684">
          <cell r="E684" t="str">
            <v>14538705 N</v>
          </cell>
          <cell r="AK684">
            <v>10</v>
          </cell>
        </row>
        <row r="685">
          <cell r="E685" t="str">
            <v>14527403 N</v>
          </cell>
          <cell r="AK685">
            <v>10</v>
          </cell>
        </row>
        <row r="686">
          <cell r="E686" t="str">
            <v>969841 N</v>
          </cell>
          <cell r="AK686">
            <v>20</v>
          </cell>
        </row>
        <row r="687">
          <cell r="E687" t="str">
            <v>965175 N</v>
          </cell>
          <cell r="AK687">
            <v>10</v>
          </cell>
        </row>
        <row r="688">
          <cell r="E688" t="str">
            <v>969407 N</v>
          </cell>
          <cell r="AK688">
            <v>20</v>
          </cell>
        </row>
        <row r="689">
          <cell r="E689" t="str">
            <v>14506814 N</v>
          </cell>
          <cell r="AK689">
            <v>10</v>
          </cell>
        </row>
        <row r="690">
          <cell r="E690" t="str">
            <v>14506818 N</v>
          </cell>
          <cell r="AK690">
            <v>20</v>
          </cell>
        </row>
        <row r="691">
          <cell r="E691" t="str">
            <v>14508073 N</v>
          </cell>
          <cell r="AK691">
            <v>5</v>
          </cell>
        </row>
        <row r="692">
          <cell r="E692" t="str">
            <v>14508074 N</v>
          </cell>
          <cell r="AK692">
            <v>5</v>
          </cell>
        </row>
        <row r="693">
          <cell r="E693" t="str">
            <v>14506813 N</v>
          </cell>
          <cell r="AK693">
            <v>10</v>
          </cell>
        </row>
        <row r="694">
          <cell r="E694" t="str">
            <v>14506808 N</v>
          </cell>
          <cell r="AK694">
            <v>5</v>
          </cell>
        </row>
        <row r="695">
          <cell r="E695" t="str">
            <v>14506809 N</v>
          </cell>
          <cell r="AK695">
            <v>5</v>
          </cell>
        </row>
        <row r="696">
          <cell r="E696" t="str">
            <v>14506810 N</v>
          </cell>
          <cell r="AK696">
            <v>5</v>
          </cell>
        </row>
        <row r="697">
          <cell r="E697" t="str">
            <v>14506811 N</v>
          </cell>
          <cell r="AK697">
            <v>5</v>
          </cell>
        </row>
        <row r="698">
          <cell r="E698" t="str">
            <v>14520283 N</v>
          </cell>
          <cell r="AK698">
            <v>5</v>
          </cell>
        </row>
        <row r="699">
          <cell r="E699" t="str">
            <v>14520282 N</v>
          </cell>
          <cell r="AK699">
            <v>5</v>
          </cell>
        </row>
        <row r="700">
          <cell r="E700" t="str">
            <v>14528727-TK</v>
          </cell>
          <cell r="AK700">
            <v>7</v>
          </cell>
        </row>
        <row r="701">
          <cell r="E701" t="str">
            <v>7117-30330-TK</v>
          </cell>
          <cell r="AK701">
            <v>12</v>
          </cell>
        </row>
        <row r="702">
          <cell r="E702" t="str">
            <v>14528723-TK</v>
          </cell>
          <cell r="AK702">
            <v>10</v>
          </cell>
        </row>
        <row r="703">
          <cell r="E703" t="str">
            <v>14555298-TK</v>
          </cell>
          <cell r="AK703">
            <v>10</v>
          </cell>
        </row>
        <row r="704">
          <cell r="E704" t="str">
            <v>8230-09800-TK</v>
          </cell>
          <cell r="AK704">
            <v>10</v>
          </cell>
        </row>
        <row r="705">
          <cell r="E705" t="str">
            <v>8230-08940-TK</v>
          </cell>
          <cell r="AK705">
            <v>14</v>
          </cell>
        </row>
        <row r="706">
          <cell r="E706" t="str">
            <v>8230-09100-TK</v>
          </cell>
          <cell r="AK706">
            <v>4</v>
          </cell>
        </row>
        <row r="707">
          <cell r="E707" t="str">
            <v>8230-09070-TK</v>
          </cell>
          <cell r="AK707">
            <v>0</v>
          </cell>
        </row>
        <row r="708">
          <cell r="E708" t="str">
            <v>14528725-TK</v>
          </cell>
          <cell r="AK708">
            <v>9</v>
          </cell>
        </row>
        <row r="709">
          <cell r="E709" t="str">
            <v>7118-30200-TK</v>
          </cell>
          <cell r="AK709">
            <v>9</v>
          </cell>
        </row>
        <row r="710">
          <cell r="E710" t="str">
            <v>7118-30390-TK</v>
          </cell>
          <cell r="AK710">
            <v>5</v>
          </cell>
        </row>
        <row r="711">
          <cell r="E711" t="str">
            <v>14529774-TK</v>
          </cell>
          <cell r="AK711">
            <v>9</v>
          </cell>
        </row>
        <row r="712">
          <cell r="E712" t="str">
            <v>14570931-TK</v>
          </cell>
          <cell r="AK712">
            <v>4</v>
          </cell>
        </row>
        <row r="713">
          <cell r="E713" t="str">
            <v>14566424-TK</v>
          </cell>
          <cell r="AK713">
            <v>1</v>
          </cell>
        </row>
        <row r="714">
          <cell r="E714" t="str">
            <v>14566410-TK</v>
          </cell>
          <cell r="AK714">
            <v>4</v>
          </cell>
        </row>
        <row r="715">
          <cell r="E715" t="str">
            <v>14596311-TK</v>
          </cell>
          <cell r="AK715">
            <v>1</v>
          </cell>
        </row>
        <row r="716">
          <cell r="E716" t="str">
            <v>14547273-TK</v>
          </cell>
          <cell r="AK716">
            <v>3</v>
          </cell>
        </row>
        <row r="717">
          <cell r="E717" t="str">
            <v>14547280-TK</v>
          </cell>
          <cell r="AK717">
            <v>2</v>
          </cell>
        </row>
        <row r="718">
          <cell r="E718" t="str">
            <v>14547279-TK</v>
          </cell>
          <cell r="AK718">
            <v>2</v>
          </cell>
        </row>
        <row r="719">
          <cell r="E719" t="str">
            <v>14506666-TK</v>
          </cell>
          <cell r="AK719">
            <v>6</v>
          </cell>
        </row>
        <row r="720">
          <cell r="E720" t="str">
            <v>8230-28800-TK</v>
          </cell>
          <cell r="AK720">
            <v>30</v>
          </cell>
        </row>
        <row r="721">
          <cell r="E721">
            <v>14552645</v>
          </cell>
          <cell r="AK721">
            <v>12</v>
          </cell>
        </row>
        <row r="722">
          <cell r="E722">
            <v>11110668</v>
          </cell>
          <cell r="AK722">
            <v>4</v>
          </cell>
        </row>
        <row r="723">
          <cell r="E723">
            <v>14508321</v>
          </cell>
          <cell r="AK723">
            <v>10</v>
          </cell>
        </row>
        <row r="724">
          <cell r="E724">
            <v>22003479</v>
          </cell>
          <cell r="AK724">
            <v>5</v>
          </cell>
        </row>
        <row r="725">
          <cell r="E725">
            <v>22276683</v>
          </cell>
          <cell r="AK725">
            <v>0</v>
          </cell>
        </row>
        <row r="726">
          <cell r="E726">
            <v>14542721</v>
          </cell>
          <cell r="AK726">
            <v>5</v>
          </cell>
        </row>
        <row r="727">
          <cell r="E727">
            <v>14594697</v>
          </cell>
          <cell r="AK727">
            <v>7</v>
          </cell>
        </row>
        <row r="728">
          <cell r="E728">
            <v>14602566</v>
          </cell>
          <cell r="AK728">
            <v>4</v>
          </cell>
        </row>
        <row r="729">
          <cell r="E729">
            <v>14632842</v>
          </cell>
          <cell r="AK729">
            <v>5</v>
          </cell>
        </row>
        <row r="730">
          <cell r="E730">
            <v>14596316</v>
          </cell>
          <cell r="AK730">
            <v>0</v>
          </cell>
        </row>
        <row r="731">
          <cell r="E731">
            <v>14626751</v>
          </cell>
          <cell r="AK731">
            <v>3</v>
          </cell>
        </row>
        <row r="732">
          <cell r="E732">
            <v>14622108</v>
          </cell>
          <cell r="AK732">
            <v>6</v>
          </cell>
        </row>
        <row r="733">
          <cell r="E733">
            <v>14723715</v>
          </cell>
          <cell r="AK733">
            <v>1</v>
          </cell>
        </row>
        <row r="734">
          <cell r="E734">
            <v>14551181</v>
          </cell>
          <cell r="AK734">
            <v>4</v>
          </cell>
        </row>
        <row r="735">
          <cell r="E735">
            <v>14551182</v>
          </cell>
          <cell r="AK735">
            <v>5</v>
          </cell>
        </row>
        <row r="736">
          <cell r="E736">
            <v>14501383</v>
          </cell>
          <cell r="AK736">
            <v>2</v>
          </cell>
        </row>
        <row r="737">
          <cell r="E737">
            <v>14521355</v>
          </cell>
          <cell r="AK737">
            <v>5</v>
          </cell>
        </row>
        <row r="738">
          <cell r="E738">
            <v>14556370</v>
          </cell>
          <cell r="AK738">
            <v>1</v>
          </cell>
        </row>
        <row r="739">
          <cell r="E739">
            <v>14880436</v>
          </cell>
          <cell r="AK739">
            <v>3</v>
          </cell>
        </row>
        <row r="740">
          <cell r="E740">
            <v>14515453</v>
          </cell>
          <cell r="AK740">
            <v>5</v>
          </cell>
        </row>
        <row r="741">
          <cell r="E741">
            <v>14554023</v>
          </cell>
          <cell r="AK741">
            <v>0</v>
          </cell>
        </row>
        <row r="742">
          <cell r="E742">
            <v>16688307</v>
          </cell>
          <cell r="AK742">
            <v>3</v>
          </cell>
        </row>
        <row r="743">
          <cell r="E743">
            <v>21512292</v>
          </cell>
          <cell r="AK743">
            <v>1</v>
          </cell>
        </row>
        <row r="744">
          <cell r="E744">
            <v>14520269</v>
          </cell>
          <cell r="AK744">
            <v>5</v>
          </cell>
        </row>
        <row r="745">
          <cell r="E745">
            <v>14630764</v>
          </cell>
          <cell r="AK745">
            <v>5</v>
          </cell>
        </row>
        <row r="746">
          <cell r="E746">
            <v>14520379</v>
          </cell>
          <cell r="AK746">
            <v>4</v>
          </cell>
        </row>
        <row r="747">
          <cell r="E747">
            <v>14737841</v>
          </cell>
          <cell r="AK747">
            <v>3</v>
          </cell>
        </row>
        <row r="748">
          <cell r="E748">
            <v>993322</v>
          </cell>
          <cell r="AK748">
            <v>0</v>
          </cell>
        </row>
        <row r="749">
          <cell r="E749">
            <v>14550162</v>
          </cell>
          <cell r="AK749">
            <v>10</v>
          </cell>
        </row>
        <row r="750">
          <cell r="E750">
            <v>14526155</v>
          </cell>
          <cell r="AK750">
            <v>2</v>
          </cell>
        </row>
        <row r="751">
          <cell r="E751">
            <v>14644261</v>
          </cell>
          <cell r="AK751">
            <v>1</v>
          </cell>
        </row>
        <row r="752">
          <cell r="E752">
            <v>14881632</v>
          </cell>
          <cell r="AK752">
            <v>6</v>
          </cell>
        </row>
        <row r="753">
          <cell r="E753">
            <v>14729117</v>
          </cell>
          <cell r="AK753">
            <v>3</v>
          </cell>
        </row>
        <row r="754">
          <cell r="E754">
            <v>14674731</v>
          </cell>
          <cell r="AK754">
            <v>8</v>
          </cell>
        </row>
        <row r="755">
          <cell r="E755">
            <v>14691235</v>
          </cell>
          <cell r="AK755">
            <v>8</v>
          </cell>
        </row>
        <row r="756">
          <cell r="E756">
            <v>14749665</v>
          </cell>
          <cell r="AK756">
            <v>2</v>
          </cell>
        </row>
        <row r="757">
          <cell r="E757">
            <v>14695920</v>
          </cell>
          <cell r="AK757">
            <v>6</v>
          </cell>
        </row>
        <row r="758">
          <cell r="E758">
            <v>14601888</v>
          </cell>
          <cell r="AK758">
            <v>0</v>
          </cell>
        </row>
        <row r="759">
          <cell r="E759">
            <v>22459338</v>
          </cell>
          <cell r="AK759">
            <v>2</v>
          </cell>
        </row>
        <row r="760">
          <cell r="E760">
            <v>14686054</v>
          </cell>
          <cell r="AK760">
            <v>8</v>
          </cell>
        </row>
        <row r="761">
          <cell r="E761">
            <v>14538013</v>
          </cell>
          <cell r="AK761">
            <v>22</v>
          </cell>
        </row>
        <row r="762">
          <cell r="E762">
            <v>14620254</v>
          </cell>
          <cell r="AK762">
            <v>1</v>
          </cell>
        </row>
        <row r="763">
          <cell r="E763" t="str">
            <v>14527267(N)</v>
          </cell>
          <cell r="AK763">
            <v>1</v>
          </cell>
        </row>
        <row r="764">
          <cell r="E764">
            <v>21425162</v>
          </cell>
          <cell r="AK764">
            <v>0</v>
          </cell>
        </row>
        <row r="765">
          <cell r="E765">
            <v>20459246</v>
          </cell>
          <cell r="AK765">
            <v>9</v>
          </cell>
        </row>
        <row r="766">
          <cell r="E766">
            <v>14604267</v>
          </cell>
          <cell r="AK766">
            <v>1</v>
          </cell>
        </row>
        <row r="767">
          <cell r="E767" t="str">
            <v>17247766 N</v>
          </cell>
          <cell r="AK767">
            <v>2</v>
          </cell>
        </row>
        <row r="768">
          <cell r="E768" t="str">
            <v>17247716 N</v>
          </cell>
          <cell r="AK768">
            <v>4</v>
          </cell>
        </row>
        <row r="769">
          <cell r="E769">
            <v>22383382</v>
          </cell>
          <cell r="AK769">
            <v>0</v>
          </cell>
        </row>
        <row r="770">
          <cell r="E770">
            <v>15052786</v>
          </cell>
          <cell r="AK770">
            <v>0</v>
          </cell>
        </row>
        <row r="771">
          <cell r="E771">
            <v>11428138</v>
          </cell>
          <cell r="AK771">
            <v>0</v>
          </cell>
        </row>
        <row r="772">
          <cell r="E772">
            <v>14567237</v>
          </cell>
          <cell r="AK772">
            <v>2</v>
          </cell>
        </row>
        <row r="773">
          <cell r="E773">
            <v>14713838</v>
          </cell>
          <cell r="AK773">
            <v>2</v>
          </cell>
        </row>
        <row r="774">
          <cell r="E774">
            <v>20405521</v>
          </cell>
          <cell r="AK774">
            <v>2</v>
          </cell>
        </row>
        <row r="775">
          <cell r="E775">
            <v>14531866</v>
          </cell>
          <cell r="AK775">
            <v>1</v>
          </cell>
        </row>
        <row r="776">
          <cell r="E776">
            <v>14550656</v>
          </cell>
          <cell r="AK776">
            <v>2</v>
          </cell>
        </row>
        <row r="777">
          <cell r="E777" t="str">
            <v>8038-00010</v>
          </cell>
          <cell r="AK777">
            <v>6</v>
          </cell>
        </row>
        <row r="778">
          <cell r="E778" t="str">
            <v>14550188-TK</v>
          </cell>
          <cell r="AK778">
            <v>1</v>
          </cell>
        </row>
        <row r="779">
          <cell r="E779" t="str">
            <v>14550189-TK</v>
          </cell>
          <cell r="AK779">
            <v>2</v>
          </cell>
        </row>
        <row r="780">
          <cell r="E780" t="str">
            <v>14529772-TK</v>
          </cell>
          <cell r="AK780">
            <v>8</v>
          </cell>
        </row>
        <row r="781">
          <cell r="E781" t="str">
            <v>7118-30490-TK</v>
          </cell>
          <cell r="AK781">
            <v>4</v>
          </cell>
        </row>
        <row r="782">
          <cell r="E782" t="str">
            <v>8230-21670-TK</v>
          </cell>
          <cell r="AK782">
            <v>18</v>
          </cell>
        </row>
        <row r="783">
          <cell r="E783" t="str">
            <v>14718571-TK</v>
          </cell>
          <cell r="AK783">
            <v>8</v>
          </cell>
        </row>
        <row r="784">
          <cell r="E784" t="str">
            <v>7117-30340-TK</v>
          </cell>
          <cell r="AK784">
            <v>9</v>
          </cell>
        </row>
        <row r="785">
          <cell r="E785" t="str">
            <v>8230-21550-TK</v>
          </cell>
          <cell r="AK785">
            <v>1</v>
          </cell>
        </row>
        <row r="786">
          <cell r="E786" t="str">
            <v>7117-30360-TK</v>
          </cell>
          <cell r="AK786">
            <v>7</v>
          </cell>
        </row>
        <row r="787">
          <cell r="E787" t="str">
            <v>14528724-TK</v>
          </cell>
          <cell r="AK787">
            <v>16</v>
          </cell>
        </row>
        <row r="788">
          <cell r="E788" t="str">
            <v>60100000-OEM</v>
          </cell>
          <cell r="AK788">
            <v>0</v>
          </cell>
        </row>
        <row r="789">
          <cell r="E789" t="str">
            <v>960259-TK</v>
          </cell>
          <cell r="AK789">
            <v>7</v>
          </cell>
        </row>
        <row r="790">
          <cell r="E790" t="str">
            <v>997987-TK</v>
          </cell>
          <cell r="AK790">
            <v>0</v>
          </cell>
        </row>
        <row r="791">
          <cell r="E791" t="str">
            <v>14719531-TK</v>
          </cell>
          <cell r="AK791">
            <v>2</v>
          </cell>
        </row>
        <row r="792">
          <cell r="E792" t="str">
            <v>14529769-TK</v>
          </cell>
          <cell r="AK792">
            <v>2</v>
          </cell>
        </row>
        <row r="793">
          <cell r="E793">
            <v>21108676</v>
          </cell>
          <cell r="AK793">
            <v>44</v>
          </cell>
        </row>
        <row r="794">
          <cell r="E794">
            <v>21801406</v>
          </cell>
          <cell r="AK794">
            <v>0</v>
          </cell>
        </row>
        <row r="795">
          <cell r="E795">
            <v>14507705</v>
          </cell>
          <cell r="AK795">
            <v>1</v>
          </cell>
        </row>
        <row r="796">
          <cell r="E796" t="str">
            <v>9444-10312-TK</v>
          </cell>
          <cell r="AK796">
            <v>2</v>
          </cell>
        </row>
        <row r="797">
          <cell r="E797" t="str">
            <v>997988-TK</v>
          </cell>
          <cell r="AK797">
            <v>88</v>
          </cell>
        </row>
        <row r="798">
          <cell r="E798" t="str">
            <v>997477-TK</v>
          </cell>
          <cell r="AK798">
            <v>0</v>
          </cell>
        </row>
        <row r="799">
          <cell r="E799">
            <v>14622657</v>
          </cell>
          <cell r="AK799">
            <v>0</v>
          </cell>
        </row>
        <row r="800">
          <cell r="E800" t="str">
            <v>14551534-TK</v>
          </cell>
          <cell r="AK800">
            <v>6</v>
          </cell>
        </row>
        <row r="801">
          <cell r="E801" t="str">
            <v>7117-30320-TK</v>
          </cell>
          <cell r="AK801">
            <v>6</v>
          </cell>
        </row>
        <row r="802">
          <cell r="E802" t="str">
            <v>3987034-TK</v>
          </cell>
          <cell r="AK802">
            <v>6</v>
          </cell>
        </row>
        <row r="803">
          <cell r="E803" t="str">
            <v>22592869-TK</v>
          </cell>
          <cell r="AK803">
            <v>5</v>
          </cell>
        </row>
        <row r="804">
          <cell r="E804" t="str">
            <v>14653290 N</v>
          </cell>
          <cell r="AK804">
            <v>4</v>
          </cell>
        </row>
        <row r="805">
          <cell r="E805" t="str">
            <v>14683330 N</v>
          </cell>
          <cell r="AK805">
            <v>4</v>
          </cell>
        </row>
        <row r="806">
          <cell r="E806" t="str">
            <v>14647523 N</v>
          </cell>
          <cell r="AK806">
            <v>1</v>
          </cell>
        </row>
        <row r="807">
          <cell r="E807" t="str">
            <v>14570793 N</v>
          </cell>
          <cell r="AK807">
            <v>2</v>
          </cell>
        </row>
        <row r="808">
          <cell r="E808">
            <v>22067983</v>
          </cell>
          <cell r="AK808">
            <v>0</v>
          </cell>
        </row>
        <row r="809">
          <cell r="E809">
            <v>15197585</v>
          </cell>
          <cell r="AK809">
            <v>0</v>
          </cell>
        </row>
        <row r="810">
          <cell r="E810" t="str">
            <v>8230-28890-OEM</v>
          </cell>
          <cell r="AK810">
            <v>6</v>
          </cell>
        </row>
        <row r="811">
          <cell r="E811" t="str">
            <v>11110702-OEM</v>
          </cell>
          <cell r="AK811">
            <v>0</v>
          </cell>
        </row>
        <row r="812">
          <cell r="E812" t="str">
            <v>14502011-OEM</v>
          </cell>
          <cell r="AK812">
            <v>2</v>
          </cell>
        </row>
        <row r="813">
          <cell r="E813" t="str">
            <v>14594933-OEM</v>
          </cell>
          <cell r="AK813">
            <v>27</v>
          </cell>
        </row>
        <row r="814">
          <cell r="E814">
            <v>21012985</v>
          </cell>
          <cell r="AK814">
            <v>12</v>
          </cell>
        </row>
        <row r="815">
          <cell r="E815">
            <v>14591545</v>
          </cell>
          <cell r="AK815">
            <v>5</v>
          </cell>
        </row>
        <row r="816">
          <cell r="E816" t="str">
            <v>14515830-TK</v>
          </cell>
          <cell r="AK816">
            <v>1</v>
          </cell>
        </row>
        <row r="817">
          <cell r="E817" t="str">
            <v>14618831</v>
          </cell>
          <cell r="AK817">
            <v>0</v>
          </cell>
        </row>
        <row r="818">
          <cell r="E818" t="str">
            <v>21584586-TK</v>
          </cell>
          <cell r="AK818">
            <v>1</v>
          </cell>
        </row>
        <row r="819">
          <cell r="E819" t="str">
            <v>8230-21920-TK</v>
          </cell>
          <cell r="AK819">
            <v>8</v>
          </cell>
        </row>
        <row r="820">
          <cell r="E820" t="str">
            <v>14529771-TK</v>
          </cell>
          <cell r="AK820">
            <v>3</v>
          </cell>
        </row>
        <row r="821">
          <cell r="E821" t="str">
            <v>14596317-TK</v>
          </cell>
          <cell r="AK821">
            <v>4</v>
          </cell>
        </row>
        <row r="822">
          <cell r="E822" t="str">
            <v>14535425-TK</v>
          </cell>
          <cell r="AK822">
            <v>16</v>
          </cell>
        </row>
        <row r="823">
          <cell r="E823" t="str">
            <v>7117-30240-TK</v>
          </cell>
          <cell r="AK823">
            <v>5</v>
          </cell>
        </row>
        <row r="824">
          <cell r="E824" t="str">
            <v>14535458-TK</v>
          </cell>
          <cell r="AK824">
            <v>5</v>
          </cell>
        </row>
        <row r="825">
          <cell r="E825" t="str">
            <v>14594933-TK</v>
          </cell>
          <cell r="AK825">
            <v>2</v>
          </cell>
        </row>
        <row r="826">
          <cell r="E826" t="str">
            <v>8230-21520-TK</v>
          </cell>
          <cell r="AK826">
            <v>3</v>
          </cell>
        </row>
        <row r="827">
          <cell r="E827" t="str">
            <v>14596316-TK</v>
          </cell>
          <cell r="AK827">
            <v>0</v>
          </cell>
        </row>
        <row r="828">
          <cell r="E828" t="str">
            <v>14596315-TK</v>
          </cell>
          <cell r="AK828">
            <v>2</v>
          </cell>
        </row>
        <row r="829">
          <cell r="E829" t="str">
            <v>22383382 N</v>
          </cell>
          <cell r="AK829">
            <v>1</v>
          </cell>
        </row>
        <row r="830">
          <cell r="E830" t="str">
            <v>11428138 N</v>
          </cell>
          <cell r="AK830">
            <v>1</v>
          </cell>
        </row>
        <row r="831">
          <cell r="E831" t="str">
            <v>15052786 N</v>
          </cell>
          <cell r="AK831">
            <v>1</v>
          </cell>
        </row>
        <row r="832">
          <cell r="E832">
            <v>14682432</v>
          </cell>
          <cell r="AK832">
            <v>0</v>
          </cell>
        </row>
        <row r="833">
          <cell r="E833" t="str">
            <v>14566425 TK</v>
          </cell>
          <cell r="AK833">
            <v>0</v>
          </cell>
        </row>
        <row r="834">
          <cell r="E834" t="str">
            <v>14566431 TK</v>
          </cell>
          <cell r="AK834">
            <v>0</v>
          </cell>
        </row>
        <row r="835">
          <cell r="E835" t="str">
            <v>14549879 N</v>
          </cell>
          <cell r="AK835">
            <v>2</v>
          </cell>
        </row>
        <row r="836">
          <cell r="E836" t="str">
            <v>11110705 N</v>
          </cell>
          <cell r="AK836">
            <v>0</v>
          </cell>
        </row>
        <row r="837">
          <cell r="E837" t="str">
            <v>3987034 N</v>
          </cell>
          <cell r="AK837">
            <v>4</v>
          </cell>
        </row>
        <row r="838">
          <cell r="E838" t="str">
            <v>14630975 N</v>
          </cell>
          <cell r="AK838">
            <v>2</v>
          </cell>
        </row>
        <row r="839">
          <cell r="E839" t="str">
            <v>17214676 N</v>
          </cell>
          <cell r="AK839">
            <v>0</v>
          </cell>
        </row>
        <row r="840">
          <cell r="E840" t="str">
            <v>16284724 N</v>
          </cell>
          <cell r="AK840">
            <v>11</v>
          </cell>
        </row>
        <row r="841">
          <cell r="E841" t="str">
            <v>20775463 N</v>
          </cell>
          <cell r="AK841">
            <v>12</v>
          </cell>
        </row>
        <row r="842">
          <cell r="E842" t="str">
            <v>20796066 N</v>
          </cell>
          <cell r="AK842">
            <v>4</v>
          </cell>
        </row>
        <row r="843">
          <cell r="E843" t="str">
            <v>14596319 N</v>
          </cell>
          <cell r="AK843">
            <v>5</v>
          </cell>
        </row>
        <row r="844">
          <cell r="E844" t="str">
            <v>14689735 N</v>
          </cell>
          <cell r="AK844">
            <v>2</v>
          </cell>
        </row>
        <row r="845">
          <cell r="E845" t="str">
            <v>21928687 N</v>
          </cell>
          <cell r="AK845">
            <v>4</v>
          </cell>
        </row>
        <row r="846">
          <cell r="E846" t="str">
            <v>14620254 N</v>
          </cell>
          <cell r="AK846">
            <v>3</v>
          </cell>
        </row>
        <row r="847">
          <cell r="E847" t="str">
            <v>14549801 N</v>
          </cell>
          <cell r="AK847">
            <v>2</v>
          </cell>
        </row>
        <row r="848">
          <cell r="E848" t="str">
            <v>7117-30240 N</v>
          </cell>
          <cell r="AK848">
            <v>12</v>
          </cell>
        </row>
        <row r="849">
          <cell r="E849" t="str">
            <v>7117-30270 N</v>
          </cell>
          <cell r="AK849">
            <v>1</v>
          </cell>
        </row>
        <row r="850">
          <cell r="E850" t="str">
            <v>7118-30380 N</v>
          </cell>
          <cell r="AK850">
            <v>2</v>
          </cell>
        </row>
        <row r="851">
          <cell r="E851" t="str">
            <v>14701038 N</v>
          </cell>
          <cell r="AK851">
            <v>2</v>
          </cell>
        </row>
        <row r="852">
          <cell r="E852" t="str">
            <v>14532419 N</v>
          </cell>
          <cell r="AK852">
            <v>2</v>
          </cell>
        </row>
        <row r="853">
          <cell r="E853" t="str">
            <v>14530361 N</v>
          </cell>
          <cell r="AK853">
            <v>2</v>
          </cell>
        </row>
        <row r="854">
          <cell r="E854" t="str">
            <v>14532373 N</v>
          </cell>
          <cell r="AK854">
            <v>200</v>
          </cell>
        </row>
        <row r="855">
          <cell r="E855" t="str">
            <v>14506689 N</v>
          </cell>
          <cell r="AK855">
            <v>200</v>
          </cell>
        </row>
        <row r="856">
          <cell r="E856" t="str">
            <v>14563840 N</v>
          </cell>
          <cell r="AK856">
            <v>3</v>
          </cell>
        </row>
        <row r="857">
          <cell r="E857" t="str">
            <v>14880692-TK</v>
          </cell>
          <cell r="AK857">
            <v>8</v>
          </cell>
        </row>
        <row r="858">
          <cell r="E858" t="str">
            <v>14529773-TK</v>
          </cell>
          <cell r="AK858">
            <v>1</v>
          </cell>
        </row>
        <row r="859">
          <cell r="E859" t="str">
            <v>14536672-TK</v>
          </cell>
          <cell r="AK859">
            <v>2</v>
          </cell>
        </row>
        <row r="860">
          <cell r="E860" t="str">
            <v>14575662-TK</v>
          </cell>
          <cell r="AK860">
            <v>2</v>
          </cell>
        </row>
        <row r="861">
          <cell r="E861" t="str">
            <v>14575663-TK</v>
          </cell>
          <cell r="AK861">
            <v>2</v>
          </cell>
        </row>
        <row r="862">
          <cell r="E862" t="str">
            <v>14596318-TK</v>
          </cell>
          <cell r="AK862">
            <v>5</v>
          </cell>
        </row>
        <row r="863">
          <cell r="E863" t="str">
            <v>14541865-TK</v>
          </cell>
          <cell r="AK863">
            <v>0</v>
          </cell>
        </row>
        <row r="864">
          <cell r="E864" t="str">
            <v>14600771-TK</v>
          </cell>
          <cell r="AK864">
            <v>5</v>
          </cell>
        </row>
        <row r="865">
          <cell r="E865" t="str">
            <v>7223-00210-TK</v>
          </cell>
          <cell r="AK865">
            <v>2</v>
          </cell>
        </row>
        <row r="866">
          <cell r="E866" t="str">
            <v>14566433-TK</v>
          </cell>
          <cell r="AK866">
            <v>4</v>
          </cell>
        </row>
        <row r="867">
          <cell r="E867">
            <v>990519</v>
          </cell>
          <cell r="AK867">
            <v>44</v>
          </cell>
        </row>
        <row r="868">
          <cell r="E868">
            <v>22278501</v>
          </cell>
          <cell r="AK868">
            <v>157</v>
          </cell>
        </row>
        <row r="869">
          <cell r="E869">
            <v>997953</v>
          </cell>
          <cell r="AK869">
            <v>16</v>
          </cell>
        </row>
        <row r="870">
          <cell r="E870">
            <v>20799076</v>
          </cell>
          <cell r="AK870">
            <v>14</v>
          </cell>
        </row>
        <row r="871">
          <cell r="E871">
            <v>11700284</v>
          </cell>
          <cell r="AK871">
            <v>48</v>
          </cell>
        </row>
        <row r="872">
          <cell r="E872">
            <v>11700285</v>
          </cell>
          <cell r="AK872">
            <v>6</v>
          </cell>
        </row>
        <row r="873">
          <cell r="E873">
            <v>20459998</v>
          </cell>
          <cell r="AK873">
            <v>2</v>
          </cell>
        </row>
        <row r="874">
          <cell r="E874">
            <v>20798699</v>
          </cell>
          <cell r="AK874">
            <v>14</v>
          </cell>
        </row>
        <row r="875">
          <cell r="E875">
            <v>20970720</v>
          </cell>
          <cell r="AK875">
            <v>4</v>
          </cell>
        </row>
        <row r="876">
          <cell r="E876">
            <v>14693033</v>
          </cell>
          <cell r="AK876">
            <v>2</v>
          </cell>
        </row>
        <row r="877">
          <cell r="E877" t="str">
            <v>11039846-TK</v>
          </cell>
          <cell r="AK877">
            <v>15</v>
          </cell>
        </row>
        <row r="878">
          <cell r="E878">
            <v>14530214</v>
          </cell>
          <cell r="AK878">
            <v>6</v>
          </cell>
        </row>
        <row r="879">
          <cell r="E879" t="str">
            <v>14566430-TK</v>
          </cell>
          <cell r="AK879">
            <v>15</v>
          </cell>
        </row>
        <row r="880">
          <cell r="E880">
            <v>14654753</v>
          </cell>
          <cell r="AK880">
            <v>4</v>
          </cell>
        </row>
        <row r="881">
          <cell r="E881" t="str">
            <v>14547272-TK</v>
          </cell>
          <cell r="AK881">
            <v>0</v>
          </cell>
        </row>
        <row r="882">
          <cell r="E882" t="str">
            <v>14566423-TK</v>
          </cell>
          <cell r="AK882">
            <v>13</v>
          </cell>
        </row>
        <row r="883">
          <cell r="E883" t="str">
            <v>20715681-TK</v>
          </cell>
          <cell r="AK883">
            <v>1</v>
          </cell>
        </row>
        <row r="884">
          <cell r="E884">
            <v>14547283</v>
          </cell>
          <cell r="AK884">
            <v>2</v>
          </cell>
        </row>
        <row r="885">
          <cell r="E885">
            <v>20793558</v>
          </cell>
          <cell r="AK885">
            <v>10</v>
          </cell>
        </row>
        <row r="886">
          <cell r="E886">
            <v>14880693</v>
          </cell>
          <cell r="AK886">
            <v>8</v>
          </cell>
        </row>
        <row r="887">
          <cell r="E887" t="str">
            <v>60110006-TK</v>
          </cell>
          <cell r="AK887">
            <v>108</v>
          </cell>
        </row>
        <row r="888">
          <cell r="E888">
            <v>14884949</v>
          </cell>
          <cell r="AK888">
            <v>36</v>
          </cell>
        </row>
        <row r="889">
          <cell r="E889">
            <v>20450736</v>
          </cell>
          <cell r="AK889">
            <v>15</v>
          </cell>
        </row>
        <row r="890">
          <cell r="E890" t="str">
            <v>14723000-TK</v>
          </cell>
          <cell r="AK890">
            <v>3</v>
          </cell>
        </row>
        <row r="891">
          <cell r="E891">
            <v>20405752</v>
          </cell>
          <cell r="AK891">
            <v>3</v>
          </cell>
        </row>
        <row r="892">
          <cell r="E892">
            <v>14554020</v>
          </cell>
          <cell r="AK892">
            <v>0</v>
          </cell>
        </row>
        <row r="893">
          <cell r="E893">
            <v>15015109</v>
          </cell>
          <cell r="AK893">
            <v>0</v>
          </cell>
        </row>
        <row r="894">
          <cell r="E894" t="str">
            <v>8230-35630</v>
          </cell>
          <cell r="AK894">
            <v>0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</sheetNames>
    <sheetDataSet>
      <sheetData sheetId="0"/>
      <sheetData sheetId="1"/>
      <sheetData sheetId="2"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2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23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2</v>
          </cell>
        </row>
        <row r="33">
          <cell r="F33">
            <v>968567</v>
          </cell>
          <cell r="AL33">
            <v>25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2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10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40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29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15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57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101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9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27</v>
          </cell>
        </row>
        <row r="108">
          <cell r="F108">
            <v>11110702</v>
          </cell>
          <cell r="AL108">
            <v>12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12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6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4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2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4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0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1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5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1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4</v>
          </cell>
        </row>
        <row r="203">
          <cell r="F203">
            <v>14513789</v>
          </cell>
          <cell r="AL203">
            <v>4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3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8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4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71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3</v>
          </cell>
        </row>
        <row r="230">
          <cell r="F230">
            <v>14526761</v>
          </cell>
          <cell r="AL230">
            <v>18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 t="str">
            <v>14530666/14535598</v>
          </cell>
          <cell r="AL249">
            <v>10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5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4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9</v>
          </cell>
        </row>
        <row r="270">
          <cell r="F270">
            <v>14535447</v>
          </cell>
          <cell r="AL270">
            <v>20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3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5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5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18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6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7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</v>
          </cell>
        </row>
        <row r="374">
          <cell r="F374">
            <v>14577815</v>
          </cell>
          <cell r="AL374">
            <v>13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1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0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1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28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77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5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1</v>
          </cell>
        </row>
        <row r="437">
          <cell r="F437">
            <v>15078671</v>
          </cell>
          <cell r="AL437">
            <v>5</v>
          </cell>
        </row>
        <row r="438">
          <cell r="F438">
            <v>15126069</v>
          </cell>
          <cell r="AL438">
            <v>0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1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5</v>
          </cell>
        </row>
        <row r="466">
          <cell r="F466">
            <v>20405886</v>
          </cell>
          <cell r="AL466">
            <v>87</v>
          </cell>
        </row>
        <row r="467">
          <cell r="F467">
            <v>20405888</v>
          </cell>
          <cell r="AL467">
            <v>3</v>
          </cell>
        </row>
        <row r="468">
          <cell r="F468">
            <v>20405897</v>
          </cell>
          <cell r="AL468">
            <v>1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74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2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4</v>
          </cell>
        </row>
        <row r="526">
          <cell r="F526">
            <v>20459203</v>
          </cell>
          <cell r="AL526">
            <v>4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21</v>
          </cell>
        </row>
        <row r="557">
          <cell r="F557">
            <v>20504411</v>
          </cell>
          <cell r="AL557">
            <v>12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28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4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59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25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40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9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1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108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138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64</v>
          </cell>
        </row>
        <row r="622">
          <cell r="F622">
            <v>20850097</v>
          </cell>
          <cell r="AL622">
            <v>84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13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3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13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6</v>
          </cell>
        </row>
        <row r="653">
          <cell r="F653">
            <v>21234191</v>
          </cell>
          <cell r="AL653">
            <v>23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0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2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36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2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6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2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3</v>
          </cell>
        </row>
        <row r="687">
          <cell r="F687">
            <v>21793275</v>
          </cell>
          <cell r="AL687">
            <v>12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1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1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3</v>
          </cell>
        </row>
        <row r="715">
          <cell r="F715">
            <v>22365788</v>
          </cell>
          <cell r="AL715">
            <v>1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6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6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9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0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2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2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12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10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9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17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1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7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46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28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1</v>
          </cell>
        </row>
        <row r="899">
          <cell r="F899">
            <v>20933261</v>
          </cell>
          <cell r="AL899">
            <v>18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44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15</v>
          </cell>
        </row>
        <row r="920">
          <cell r="F920">
            <v>996519</v>
          </cell>
          <cell r="AL920">
            <v>15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2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13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3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3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14</v>
          </cell>
        </row>
        <row r="959">
          <cell r="F959" t="str">
            <v>9444-10312</v>
          </cell>
          <cell r="AL959">
            <v>7</v>
          </cell>
        </row>
        <row r="960">
          <cell r="F960">
            <v>14882689</v>
          </cell>
          <cell r="AL960">
            <v>59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2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24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2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0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23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23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4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71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3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2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3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4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61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6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1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4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12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48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142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4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195</v>
          </cell>
        </row>
        <row r="1216">
          <cell r="F1216">
            <v>11110175</v>
          </cell>
          <cell r="AL1216">
            <v>7</v>
          </cell>
        </row>
        <row r="1217">
          <cell r="F1217">
            <v>14514871</v>
          </cell>
          <cell r="AL1217">
            <v>6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4</v>
          </cell>
        </row>
        <row r="1224">
          <cell r="F1224">
            <v>14600017</v>
          </cell>
          <cell r="AL1224">
            <v>3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9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1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4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1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11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3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0</v>
          </cell>
        </row>
        <row r="1350">
          <cell r="F1350">
            <v>205032000</v>
          </cell>
          <cell r="AL1350">
            <v>0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0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0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0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12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1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1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6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8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46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0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 t="str">
            <v>S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8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14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262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69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9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21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7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2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4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2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1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8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57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16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2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15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4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10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15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2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4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 t="str">
            <v>20916916/30916916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0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0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0</v>
          </cell>
          <cell r="AL1995">
            <v>0</v>
          </cell>
        </row>
        <row r="1996">
          <cell r="F1996">
            <v>0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</row>
        <row r="2000">
          <cell r="F2000">
            <v>0</v>
          </cell>
        </row>
        <row r="2001">
          <cell r="F2001">
            <v>0</v>
          </cell>
        </row>
        <row r="2002">
          <cell r="F2002">
            <v>0</v>
          </cell>
        </row>
        <row r="2003">
          <cell r="F2003">
            <v>0</v>
          </cell>
        </row>
        <row r="2004">
          <cell r="F2004">
            <v>0</v>
          </cell>
        </row>
        <row r="2005">
          <cell r="F2005">
            <v>0</v>
          </cell>
        </row>
        <row r="2006">
          <cell r="F2006">
            <v>0</v>
          </cell>
        </row>
        <row r="2007">
          <cell r="F2007">
            <v>0</v>
          </cell>
        </row>
        <row r="2008">
          <cell r="F2008">
            <v>0</v>
          </cell>
        </row>
        <row r="2009">
          <cell r="F2009">
            <v>0</v>
          </cell>
        </row>
        <row r="2010">
          <cell r="F2010">
            <v>0</v>
          </cell>
        </row>
        <row r="2011">
          <cell r="F2011">
            <v>0</v>
          </cell>
        </row>
        <row r="2012">
          <cell r="F2012">
            <v>0</v>
          </cell>
        </row>
        <row r="2013">
          <cell r="F2013">
            <v>0</v>
          </cell>
        </row>
        <row r="2014">
          <cell r="F2014">
            <v>0</v>
          </cell>
        </row>
        <row r="2015">
          <cell r="F2015">
            <v>0</v>
          </cell>
        </row>
        <row r="2016">
          <cell r="F2016">
            <v>0</v>
          </cell>
        </row>
        <row r="2017">
          <cell r="F2017">
            <v>0</v>
          </cell>
        </row>
        <row r="2018">
          <cell r="F2018">
            <v>0</v>
          </cell>
        </row>
        <row r="2019">
          <cell r="F2019">
            <v>0</v>
          </cell>
        </row>
        <row r="2020">
          <cell r="F2020">
            <v>0</v>
          </cell>
        </row>
        <row r="2021">
          <cell r="F2021">
            <v>0</v>
          </cell>
        </row>
        <row r="2022">
          <cell r="F2022">
            <v>0</v>
          </cell>
        </row>
        <row r="2023">
          <cell r="F2023">
            <v>0</v>
          </cell>
        </row>
        <row r="2024">
          <cell r="F2024">
            <v>0</v>
          </cell>
        </row>
        <row r="2025">
          <cell r="F2025">
            <v>0</v>
          </cell>
        </row>
        <row r="2026">
          <cell r="F2026">
            <v>0</v>
          </cell>
        </row>
        <row r="2027">
          <cell r="F2027">
            <v>0</v>
          </cell>
        </row>
        <row r="2028">
          <cell r="F2028">
            <v>0</v>
          </cell>
        </row>
        <row r="2029">
          <cell r="F2029">
            <v>0</v>
          </cell>
        </row>
        <row r="2030">
          <cell r="F2030">
            <v>0</v>
          </cell>
        </row>
        <row r="2031">
          <cell r="F2031">
            <v>0</v>
          </cell>
        </row>
        <row r="2032">
          <cell r="F2032">
            <v>0</v>
          </cell>
        </row>
        <row r="2033">
          <cell r="F2033">
            <v>0</v>
          </cell>
        </row>
        <row r="2034">
          <cell r="F2034">
            <v>0</v>
          </cell>
        </row>
        <row r="2035">
          <cell r="F2035">
            <v>0</v>
          </cell>
        </row>
        <row r="2036">
          <cell r="F2036">
            <v>0</v>
          </cell>
        </row>
        <row r="2037">
          <cell r="F2037">
            <v>0</v>
          </cell>
        </row>
        <row r="2038">
          <cell r="F2038">
            <v>0</v>
          </cell>
        </row>
        <row r="2039">
          <cell r="F2039">
            <v>0</v>
          </cell>
        </row>
        <row r="2040">
          <cell r="F2040">
            <v>0</v>
          </cell>
        </row>
        <row r="2041">
          <cell r="F2041">
            <v>0</v>
          </cell>
        </row>
        <row r="2042">
          <cell r="F2042">
            <v>0</v>
          </cell>
        </row>
        <row r="2043">
          <cell r="F2043">
            <v>0</v>
          </cell>
        </row>
        <row r="2044">
          <cell r="F2044">
            <v>0</v>
          </cell>
        </row>
        <row r="2045">
          <cell r="F2045">
            <v>0</v>
          </cell>
        </row>
        <row r="2046">
          <cell r="F2046">
            <v>0</v>
          </cell>
        </row>
        <row r="2047">
          <cell r="F2047">
            <v>0</v>
          </cell>
        </row>
        <row r="2048">
          <cell r="F2048">
            <v>0</v>
          </cell>
        </row>
        <row r="2049">
          <cell r="F2049">
            <v>0</v>
          </cell>
        </row>
        <row r="2050">
          <cell r="F2050">
            <v>0</v>
          </cell>
        </row>
        <row r="2051">
          <cell r="F2051">
            <v>0</v>
          </cell>
        </row>
        <row r="2052">
          <cell r="F2052">
            <v>0</v>
          </cell>
        </row>
        <row r="2053">
          <cell r="F2053">
            <v>0</v>
          </cell>
        </row>
        <row r="2054">
          <cell r="F2054">
            <v>0</v>
          </cell>
        </row>
        <row r="2055">
          <cell r="F2055">
            <v>0</v>
          </cell>
        </row>
        <row r="2056">
          <cell r="F2056">
            <v>0</v>
          </cell>
        </row>
        <row r="2057">
          <cell r="F2057">
            <v>0</v>
          </cell>
        </row>
        <row r="2058">
          <cell r="F2058">
            <v>0</v>
          </cell>
        </row>
        <row r="2059">
          <cell r="F2059">
            <v>0</v>
          </cell>
        </row>
        <row r="2060">
          <cell r="F2060">
            <v>0</v>
          </cell>
        </row>
        <row r="2061">
          <cell r="F2061">
            <v>0</v>
          </cell>
        </row>
        <row r="2062">
          <cell r="F2062">
            <v>0</v>
          </cell>
        </row>
        <row r="2063">
          <cell r="F2063">
            <v>0</v>
          </cell>
        </row>
        <row r="2064">
          <cell r="F2064">
            <v>0</v>
          </cell>
        </row>
        <row r="2065">
          <cell r="F2065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T265"/>
  <sheetViews>
    <sheetView showGridLines="0" topLeftCell="A238" workbookViewId="0">
      <selection activeCell="A247" sqref="A247:P264"/>
    </sheetView>
  </sheetViews>
  <sheetFormatPr defaultRowHeight="15" x14ac:dyDescent="0.25"/>
  <cols>
    <col min="1" max="1" width="4" style="25" bestFit="1" customWidth="1"/>
    <col min="2" max="2" width="26.5703125" style="25" customWidth="1"/>
    <col min="3" max="3" width="19.140625" style="25" bestFit="1" customWidth="1"/>
    <col min="4" max="4" width="14.140625" style="25" bestFit="1" customWidth="1"/>
    <col min="5" max="5" width="6.7109375" style="25" customWidth="1"/>
    <col min="6" max="6" width="18.42578125" style="25" bestFit="1" customWidth="1"/>
    <col min="7" max="7" width="6.7109375" style="25" customWidth="1"/>
    <col min="8" max="8" width="13.85546875" style="43" bestFit="1" customWidth="1"/>
    <col min="9" max="9" width="12.7109375" style="43" customWidth="1"/>
    <col min="10" max="10" width="10.7109375" style="25" customWidth="1"/>
    <col min="11" max="11" width="17.85546875" style="25" customWidth="1"/>
    <col min="12" max="12" width="16.7109375" style="25" customWidth="1"/>
    <col min="13" max="13" width="35.28515625" style="25" customWidth="1"/>
    <col min="14" max="14" width="18.140625" style="25" bestFit="1" customWidth="1"/>
    <col min="15" max="15" width="8" style="25" customWidth="1"/>
    <col min="16" max="16" width="21.140625" style="25" customWidth="1"/>
    <col min="17" max="19" width="9.140625" style="25" customWidth="1"/>
    <col min="20" max="20" width="9.140625" style="40" customWidth="1"/>
    <col min="21" max="16384" width="9.140625" style="40"/>
  </cols>
  <sheetData>
    <row r="1" spans="1:20" ht="15.75" x14ac:dyDescent="0.25">
      <c r="A1" s="1" t="s">
        <v>327</v>
      </c>
      <c r="B1" s="2"/>
      <c r="C1" s="8" t="s">
        <v>329</v>
      </c>
    </row>
    <row r="2" spans="1:20" ht="15.75" x14ac:dyDescent="0.25">
      <c r="A2" s="1" t="s">
        <v>0</v>
      </c>
      <c r="B2" s="2"/>
      <c r="C2" s="8" t="s">
        <v>328</v>
      </c>
    </row>
    <row r="3" spans="1:20" ht="15.75" x14ac:dyDescent="0.25">
      <c r="A3" s="1" t="s">
        <v>2</v>
      </c>
      <c r="B3" s="5"/>
      <c r="C3" s="8">
        <v>79119</v>
      </c>
    </row>
    <row r="4" spans="1:20" ht="15.75" x14ac:dyDescent="0.25">
      <c r="A4" s="1" t="s">
        <v>3</v>
      </c>
      <c r="B4" s="5"/>
      <c r="C4" s="8"/>
    </row>
    <row r="5" spans="1:20" ht="15.75" x14ac:dyDescent="0.25">
      <c r="A5" s="1" t="s">
        <v>5</v>
      </c>
      <c r="B5" s="8"/>
      <c r="C5" s="8"/>
    </row>
    <row r="6" spans="1:20" ht="15.75" x14ac:dyDescent="0.25">
      <c r="A6" s="1" t="s">
        <v>7</v>
      </c>
      <c r="B6" s="8"/>
      <c r="C6" s="8" t="s">
        <v>330</v>
      </c>
    </row>
    <row r="7" spans="1:20" ht="15.75" x14ac:dyDescent="0.25">
      <c r="A7" s="1" t="s">
        <v>9</v>
      </c>
      <c r="B7" s="8"/>
      <c r="C7" s="8" t="s">
        <v>12</v>
      </c>
    </row>
    <row r="8" spans="1:20" ht="15.75" x14ac:dyDescent="0.25">
      <c r="A8" s="1" t="s">
        <v>11</v>
      </c>
      <c r="B8" s="8"/>
      <c r="C8" s="8" t="s">
        <v>12</v>
      </c>
    </row>
    <row r="9" spans="1:20" ht="15.75" x14ac:dyDescent="0.25">
      <c r="A9" s="1" t="s">
        <v>13</v>
      </c>
      <c r="B9" s="8"/>
      <c r="C9" s="3" t="s">
        <v>12</v>
      </c>
    </row>
    <row r="13" spans="1:20" s="25" customFormat="1" ht="36" customHeight="1" x14ac:dyDescent="0.25">
      <c r="A13" s="22" t="s">
        <v>45</v>
      </c>
      <c r="B13" s="22" t="s">
        <v>16</v>
      </c>
      <c r="C13" s="22" t="s">
        <v>17</v>
      </c>
      <c r="D13" s="22" t="s">
        <v>18</v>
      </c>
      <c r="E13" s="22" t="s">
        <v>19</v>
      </c>
      <c r="F13" s="22" t="s">
        <v>46</v>
      </c>
      <c r="G13" s="23" t="s">
        <v>47</v>
      </c>
      <c r="H13" s="24" t="s">
        <v>20</v>
      </c>
      <c r="I13" s="24" t="s">
        <v>21</v>
      </c>
      <c r="J13" s="22" t="s">
        <v>22</v>
      </c>
      <c r="K13" s="22"/>
      <c r="L13" s="22" t="s">
        <v>23</v>
      </c>
      <c r="M13" s="22"/>
      <c r="T13" s="40"/>
    </row>
    <row r="14" spans="1:20" s="25" customFormat="1" x14ac:dyDescent="0.25">
      <c r="A14" s="26">
        <v>1</v>
      </c>
      <c r="B14" s="18" t="s">
        <v>25</v>
      </c>
      <c r="C14" s="18">
        <v>14884934</v>
      </c>
      <c r="D14" s="19" t="s">
        <v>26</v>
      </c>
      <c r="E14" s="19">
        <v>1</v>
      </c>
      <c r="F14" s="28"/>
      <c r="G14" s="26"/>
      <c r="H14" s="29"/>
      <c r="I14" s="29"/>
      <c r="J14" s="26"/>
      <c r="K14" s="26"/>
      <c r="L14" s="26"/>
      <c r="M14" s="26"/>
      <c r="N14" s="44"/>
      <c r="T14" s="40"/>
    </row>
    <row r="15" spans="1:20" s="25" customFormat="1" x14ac:dyDescent="0.25">
      <c r="A15" s="26">
        <v>2</v>
      </c>
      <c r="B15" s="18" t="s">
        <v>30</v>
      </c>
      <c r="C15" s="18">
        <v>13963059</v>
      </c>
      <c r="D15" s="19"/>
      <c r="E15" s="19">
        <v>1</v>
      </c>
      <c r="F15" s="28"/>
      <c r="G15" s="26"/>
      <c r="H15" s="29"/>
      <c r="I15" s="29"/>
      <c r="J15" s="26"/>
      <c r="K15" s="26"/>
      <c r="L15" s="26"/>
      <c r="M15" s="26"/>
      <c r="N15" s="44"/>
      <c r="T15" s="40"/>
    </row>
    <row r="16" spans="1:20" s="25" customFormat="1" x14ac:dyDescent="0.25">
      <c r="A16" s="26">
        <v>3</v>
      </c>
      <c r="B16" s="18" t="s">
        <v>32</v>
      </c>
      <c r="C16" s="18">
        <v>14560205</v>
      </c>
      <c r="D16" s="19"/>
      <c r="E16" s="19">
        <v>4</v>
      </c>
      <c r="F16" s="28"/>
      <c r="G16" s="26"/>
      <c r="H16" s="29"/>
      <c r="I16" s="29"/>
      <c r="J16" s="26"/>
      <c r="K16" s="26"/>
      <c r="L16" s="26"/>
      <c r="M16" s="26"/>
      <c r="N16" s="44"/>
      <c r="T16" s="40"/>
    </row>
    <row r="17" spans="1:20" s="25" customFormat="1" x14ac:dyDescent="0.25">
      <c r="A17" s="26">
        <v>4</v>
      </c>
      <c r="B17" s="18" t="s">
        <v>33</v>
      </c>
      <c r="C17" s="18" t="s">
        <v>34</v>
      </c>
      <c r="D17" s="19"/>
      <c r="E17" s="19">
        <v>2</v>
      </c>
      <c r="F17" s="28"/>
      <c r="G17" s="26"/>
      <c r="H17" s="29"/>
      <c r="I17" s="29"/>
      <c r="J17" s="26"/>
      <c r="K17" s="26"/>
      <c r="L17" s="26"/>
      <c r="M17" s="26"/>
      <c r="N17" s="44"/>
      <c r="T17" s="40"/>
    </row>
    <row r="18" spans="1:20" s="25" customFormat="1" x14ac:dyDescent="0.25">
      <c r="A18" s="26">
        <v>5</v>
      </c>
      <c r="B18" s="18" t="s">
        <v>36</v>
      </c>
      <c r="C18" s="18">
        <v>14589132</v>
      </c>
      <c r="D18" s="19"/>
      <c r="E18" s="19">
        <v>1</v>
      </c>
      <c r="F18" s="28"/>
      <c r="G18" s="26"/>
      <c r="H18" s="29"/>
      <c r="I18" s="29"/>
      <c r="J18" s="26"/>
      <c r="K18" s="26"/>
      <c r="L18" s="26"/>
      <c r="M18" s="26"/>
      <c r="N18" s="44"/>
      <c r="T18" s="40"/>
    </row>
    <row r="19" spans="1:20" s="25" customFormat="1" x14ac:dyDescent="0.25">
      <c r="A19" s="26">
        <v>6</v>
      </c>
      <c r="B19" s="18" t="s">
        <v>37</v>
      </c>
      <c r="C19" s="18">
        <v>14882680</v>
      </c>
      <c r="D19" s="19"/>
      <c r="E19" s="19">
        <v>2</v>
      </c>
      <c r="F19" s="28"/>
      <c r="G19" s="26"/>
      <c r="H19" s="29"/>
      <c r="I19" s="29"/>
      <c r="J19" s="26"/>
      <c r="K19" s="26"/>
      <c r="L19" s="26"/>
      <c r="M19" s="26"/>
      <c r="N19" s="44"/>
      <c r="T19" s="40"/>
    </row>
    <row r="20" spans="1:20" s="25" customFormat="1" x14ac:dyDescent="0.25">
      <c r="A20" s="26">
        <v>7</v>
      </c>
      <c r="B20" s="27" t="s">
        <v>48</v>
      </c>
      <c r="C20" s="26">
        <v>14530666</v>
      </c>
      <c r="D20" s="26"/>
      <c r="E20" s="26">
        <v>1</v>
      </c>
      <c r="F20" s="26">
        <v>14530666</v>
      </c>
      <c r="G20" s="26">
        <v>1</v>
      </c>
      <c r="H20" s="29">
        <v>2.94</v>
      </c>
      <c r="I20" s="29">
        <f t="shared" ref="I20:I39" si="0">H20*G20</f>
        <v>2.94</v>
      </c>
      <c r="J20" s="26" t="s">
        <v>27</v>
      </c>
      <c r="K20" s="26" t="s">
        <v>27</v>
      </c>
      <c r="L20" s="26" t="s">
        <v>49</v>
      </c>
      <c r="M20" s="26" t="s">
        <v>29</v>
      </c>
      <c r="N20" s="94" t="s">
        <v>41</v>
      </c>
      <c r="T20" s="40"/>
    </row>
    <row r="21" spans="1:20" s="25" customFormat="1" x14ac:dyDescent="0.25">
      <c r="A21" s="26">
        <v>8</v>
      </c>
      <c r="B21" s="27" t="s">
        <v>32</v>
      </c>
      <c r="C21" s="26">
        <v>14560205</v>
      </c>
      <c r="D21" s="26">
        <v>14503884</v>
      </c>
      <c r="E21" s="26">
        <v>4</v>
      </c>
      <c r="F21" s="26">
        <v>14560205</v>
      </c>
      <c r="G21" s="26">
        <v>4</v>
      </c>
      <c r="H21" s="29">
        <v>10.050000000000001</v>
      </c>
      <c r="I21" s="29">
        <f t="shared" si="0"/>
        <v>40.200000000000003</v>
      </c>
      <c r="J21" s="26" t="s">
        <v>27</v>
      </c>
      <c r="K21" s="26" t="s">
        <v>27</v>
      </c>
      <c r="L21" s="26" t="s">
        <v>49</v>
      </c>
      <c r="M21" s="26" t="s">
        <v>29</v>
      </c>
      <c r="N21" s="95"/>
      <c r="T21" s="40"/>
    </row>
    <row r="22" spans="1:20" s="25" customFormat="1" x14ac:dyDescent="0.25">
      <c r="A22" s="26">
        <v>9</v>
      </c>
      <c r="B22" s="27" t="s">
        <v>36</v>
      </c>
      <c r="C22" s="26">
        <v>14589131</v>
      </c>
      <c r="D22" s="26">
        <v>14515052</v>
      </c>
      <c r="E22" s="26">
        <v>1</v>
      </c>
      <c r="F22" s="26">
        <v>14589131</v>
      </c>
      <c r="G22" s="26">
        <v>1</v>
      </c>
      <c r="H22" s="29">
        <v>112.19</v>
      </c>
      <c r="I22" s="29">
        <f t="shared" si="0"/>
        <v>112.19</v>
      </c>
      <c r="J22" s="26" t="s">
        <v>27</v>
      </c>
      <c r="K22" s="26" t="s">
        <v>27</v>
      </c>
      <c r="L22" s="26" t="s">
        <v>49</v>
      </c>
      <c r="M22" s="26" t="s">
        <v>29</v>
      </c>
      <c r="N22" s="95"/>
      <c r="T22" s="40"/>
    </row>
    <row r="23" spans="1:20" s="25" customFormat="1" x14ac:dyDescent="0.25">
      <c r="A23" s="26">
        <v>10</v>
      </c>
      <c r="B23" s="27" t="s">
        <v>50</v>
      </c>
      <c r="C23" s="28">
        <v>14882685</v>
      </c>
      <c r="D23" s="26"/>
      <c r="E23" s="26">
        <v>1</v>
      </c>
      <c r="F23" s="28">
        <v>14882685</v>
      </c>
      <c r="G23" s="26">
        <v>1</v>
      </c>
      <c r="H23" s="29">
        <v>2.38</v>
      </c>
      <c r="I23" s="29">
        <f t="shared" si="0"/>
        <v>2.38</v>
      </c>
      <c r="J23" s="26" t="s">
        <v>27</v>
      </c>
      <c r="K23" s="26" t="s">
        <v>27</v>
      </c>
      <c r="L23" s="26" t="s">
        <v>49</v>
      </c>
      <c r="M23" s="26" t="s">
        <v>29</v>
      </c>
      <c r="N23" s="96"/>
      <c r="T23" s="40"/>
    </row>
    <row r="24" spans="1:20" s="25" customFormat="1" x14ac:dyDescent="0.25">
      <c r="A24" s="26">
        <v>11</v>
      </c>
      <c r="B24" s="27" t="s">
        <v>25</v>
      </c>
      <c r="C24" s="26">
        <v>14884934</v>
      </c>
      <c r="D24" s="26" t="s">
        <v>26</v>
      </c>
      <c r="E24" s="26">
        <v>1</v>
      </c>
      <c r="F24" s="26">
        <v>14884934</v>
      </c>
      <c r="G24" s="26">
        <v>1</v>
      </c>
      <c r="H24" s="29">
        <v>3.61</v>
      </c>
      <c r="I24" s="29">
        <f t="shared" si="0"/>
        <v>3.61</v>
      </c>
      <c r="J24" s="26" t="s">
        <v>27</v>
      </c>
      <c r="K24" s="26" t="s">
        <v>27</v>
      </c>
      <c r="L24" s="26" t="s">
        <v>49</v>
      </c>
      <c r="M24" s="26" t="s">
        <v>29</v>
      </c>
      <c r="N24" s="94" t="s">
        <v>51</v>
      </c>
      <c r="T24" s="40"/>
    </row>
    <row r="25" spans="1:20" s="25" customFormat="1" x14ac:dyDescent="0.25">
      <c r="A25" s="26">
        <v>12</v>
      </c>
      <c r="B25" s="27" t="s">
        <v>32</v>
      </c>
      <c r="C25" s="26">
        <v>14560205</v>
      </c>
      <c r="D25" s="26">
        <v>14503884</v>
      </c>
      <c r="E25" s="26">
        <v>4</v>
      </c>
      <c r="F25" s="26">
        <v>14560205</v>
      </c>
      <c r="G25" s="26">
        <v>4</v>
      </c>
      <c r="H25" s="29">
        <v>10.050000000000001</v>
      </c>
      <c r="I25" s="29">
        <f t="shared" si="0"/>
        <v>40.200000000000003</v>
      </c>
      <c r="J25" s="26" t="s">
        <v>27</v>
      </c>
      <c r="K25" s="26" t="s">
        <v>27</v>
      </c>
      <c r="L25" s="26" t="s">
        <v>49</v>
      </c>
      <c r="M25" s="26" t="s">
        <v>29</v>
      </c>
      <c r="N25" s="95"/>
      <c r="T25" s="40"/>
    </row>
    <row r="26" spans="1:20" s="25" customFormat="1" x14ac:dyDescent="0.25">
      <c r="A26" s="26">
        <v>13</v>
      </c>
      <c r="B26" s="27" t="s">
        <v>43</v>
      </c>
      <c r="C26" s="26" t="s">
        <v>34</v>
      </c>
      <c r="D26" s="26"/>
      <c r="E26" s="26">
        <v>1</v>
      </c>
      <c r="F26" s="26">
        <v>369</v>
      </c>
      <c r="G26" s="26">
        <v>1</v>
      </c>
      <c r="H26" s="29">
        <v>1</v>
      </c>
      <c r="I26" s="29">
        <f t="shared" si="0"/>
        <v>1</v>
      </c>
      <c r="J26" s="26" t="s">
        <v>35</v>
      </c>
      <c r="K26" s="26" t="s">
        <v>35</v>
      </c>
      <c r="L26" s="26" t="s">
        <v>49</v>
      </c>
      <c r="M26" s="26" t="s">
        <v>29</v>
      </c>
      <c r="N26" s="95"/>
      <c r="T26" s="40"/>
    </row>
    <row r="27" spans="1:20" s="25" customFormat="1" x14ac:dyDescent="0.25">
      <c r="A27" s="26">
        <v>14</v>
      </c>
      <c r="B27" s="27" t="s">
        <v>30</v>
      </c>
      <c r="C27" s="26">
        <v>13963059</v>
      </c>
      <c r="D27" s="26"/>
      <c r="E27" s="26">
        <v>1</v>
      </c>
      <c r="F27" s="26">
        <v>13963059</v>
      </c>
      <c r="G27" s="26">
        <v>1</v>
      </c>
      <c r="H27" s="29">
        <v>2.42</v>
      </c>
      <c r="I27" s="29">
        <f t="shared" si="0"/>
        <v>2.42</v>
      </c>
      <c r="J27" s="26" t="s">
        <v>27</v>
      </c>
      <c r="K27" s="26" t="s">
        <v>27</v>
      </c>
      <c r="L27" s="26" t="s">
        <v>49</v>
      </c>
      <c r="M27" s="26" t="s">
        <v>29</v>
      </c>
      <c r="N27" s="95"/>
      <c r="T27" s="40"/>
    </row>
    <row r="28" spans="1:20" s="25" customFormat="1" x14ac:dyDescent="0.25">
      <c r="A28" s="26">
        <v>15</v>
      </c>
      <c r="B28" s="27" t="s">
        <v>36</v>
      </c>
      <c r="C28" s="26">
        <v>14589129</v>
      </c>
      <c r="D28" s="26"/>
      <c r="E28" s="26">
        <v>1</v>
      </c>
      <c r="F28" s="26">
        <v>14589129</v>
      </c>
      <c r="G28" s="26">
        <v>1</v>
      </c>
      <c r="H28" s="29">
        <v>92.6</v>
      </c>
      <c r="I28" s="29">
        <f t="shared" si="0"/>
        <v>92.6</v>
      </c>
      <c r="J28" s="26" t="s">
        <v>27</v>
      </c>
      <c r="K28" s="26" t="s">
        <v>27</v>
      </c>
      <c r="L28" s="26" t="s">
        <v>49</v>
      </c>
      <c r="M28" s="26" t="s">
        <v>29</v>
      </c>
      <c r="N28" s="95"/>
      <c r="T28" s="40"/>
    </row>
    <row r="29" spans="1:20" s="25" customFormat="1" x14ac:dyDescent="0.25">
      <c r="A29" s="26">
        <v>16</v>
      </c>
      <c r="B29" s="27" t="s">
        <v>50</v>
      </c>
      <c r="C29" s="28">
        <v>14882680</v>
      </c>
      <c r="D29" s="26"/>
      <c r="E29" s="26">
        <v>2</v>
      </c>
      <c r="F29" s="28">
        <v>14882680</v>
      </c>
      <c r="G29" s="26">
        <v>2</v>
      </c>
      <c r="H29" s="29">
        <v>0.54</v>
      </c>
      <c r="I29" s="29">
        <f t="shared" si="0"/>
        <v>1.08</v>
      </c>
      <c r="J29" s="26" t="s">
        <v>27</v>
      </c>
      <c r="K29" s="26" t="s">
        <v>27</v>
      </c>
      <c r="L29" s="26" t="s">
        <v>49</v>
      </c>
      <c r="M29" s="26" t="s">
        <v>29</v>
      </c>
      <c r="N29" s="96"/>
      <c r="T29" s="40"/>
    </row>
    <row r="30" spans="1:20" s="25" customFormat="1" x14ac:dyDescent="0.25">
      <c r="A30" s="26">
        <v>17</v>
      </c>
      <c r="B30" s="27" t="s">
        <v>25</v>
      </c>
      <c r="C30" s="26">
        <v>14884934</v>
      </c>
      <c r="D30" s="26" t="s">
        <v>26</v>
      </c>
      <c r="E30" s="26">
        <v>1</v>
      </c>
      <c r="F30" s="26">
        <v>14884934</v>
      </c>
      <c r="G30" s="26">
        <v>1</v>
      </c>
      <c r="H30" s="29">
        <v>3.61</v>
      </c>
      <c r="I30" s="29">
        <f t="shared" si="0"/>
        <v>3.61</v>
      </c>
      <c r="J30" s="26" t="s">
        <v>27</v>
      </c>
      <c r="K30" s="26" t="s">
        <v>27</v>
      </c>
      <c r="L30" s="26" t="s">
        <v>49</v>
      </c>
      <c r="M30" s="26" t="s">
        <v>29</v>
      </c>
      <c r="N30" s="94" t="s">
        <v>52</v>
      </c>
      <c r="T30" s="40"/>
    </row>
    <row r="31" spans="1:20" s="25" customFormat="1" x14ac:dyDescent="0.25">
      <c r="A31" s="26">
        <v>18</v>
      </c>
      <c r="B31" s="27" t="s">
        <v>32</v>
      </c>
      <c r="C31" s="26">
        <v>14560205</v>
      </c>
      <c r="D31" s="26">
        <v>14503884</v>
      </c>
      <c r="E31" s="26">
        <v>4</v>
      </c>
      <c r="F31" s="26">
        <v>14560205</v>
      </c>
      <c r="G31" s="26">
        <v>4</v>
      </c>
      <c r="H31" s="29">
        <v>10.050000000000001</v>
      </c>
      <c r="I31" s="29">
        <f t="shared" si="0"/>
        <v>40.200000000000003</v>
      </c>
      <c r="J31" s="26" t="s">
        <v>27</v>
      </c>
      <c r="K31" s="26" t="s">
        <v>27</v>
      </c>
      <c r="L31" s="26" t="s">
        <v>49</v>
      </c>
      <c r="M31" s="26" t="s">
        <v>29</v>
      </c>
      <c r="N31" s="95"/>
      <c r="T31" s="40"/>
    </row>
    <row r="32" spans="1:20" s="25" customFormat="1" x14ac:dyDescent="0.25">
      <c r="A32" s="26">
        <v>19</v>
      </c>
      <c r="B32" s="27" t="s">
        <v>30</v>
      </c>
      <c r="C32" s="26">
        <v>13963059</v>
      </c>
      <c r="D32" s="26"/>
      <c r="E32" s="26">
        <v>1</v>
      </c>
      <c r="F32" s="26">
        <v>13963059</v>
      </c>
      <c r="G32" s="26">
        <v>1</v>
      </c>
      <c r="H32" s="29">
        <v>2.42</v>
      </c>
      <c r="I32" s="29">
        <f t="shared" si="0"/>
        <v>2.42</v>
      </c>
      <c r="J32" s="26" t="s">
        <v>27</v>
      </c>
      <c r="K32" s="26" t="s">
        <v>27</v>
      </c>
      <c r="L32" s="26" t="s">
        <v>49</v>
      </c>
      <c r="M32" s="26" t="s">
        <v>29</v>
      </c>
      <c r="N32" s="95"/>
      <c r="T32" s="40"/>
    </row>
    <row r="33" spans="1:20" s="25" customFormat="1" x14ac:dyDescent="0.25">
      <c r="A33" s="26">
        <v>20</v>
      </c>
      <c r="B33" s="27" t="s">
        <v>36</v>
      </c>
      <c r="C33" s="26">
        <v>14589129</v>
      </c>
      <c r="D33" s="26"/>
      <c r="E33" s="26">
        <v>1</v>
      </c>
      <c r="F33" s="26">
        <v>14589129</v>
      </c>
      <c r="G33" s="26">
        <v>1</v>
      </c>
      <c r="H33" s="29">
        <v>92.6</v>
      </c>
      <c r="I33" s="29">
        <f t="shared" si="0"/>
        <v>92.6</v>
      </c>
      <c r="J33" s="26" t="s">
        <v>27</v>
      </c>
      <c r="K33" s="26" t="s">
        <v>27</v>
      </c>
      <c r="L33" s="26" t="s">
        <v>49</v>
      </c>
      <c r="M33" s="26" t="s">
        <v>29</v>
      </c>
      <c r="N33" s="95"/>
      <c r="T33" s="40"/>
    </row>
    <row r="34" spans="1:20" s="25" customFormat="1" x14ac:dyDescent="0.25">
      <c r="A34" s="26">
        <v>21</v>
      </c>
      <c r="B34" s="27" t="s">
        <v>50</v>
      </c>
      <c r="C34" s="28">
        <v>14882680</v>
      </c>
      <c r="D34" s="26"/>
      <c r="E34" s="26">
        <v>2</v>
      </c>
      <c r="F34" s="28">
        <v>14882680</v>
      </c>
      <c r="G34" s="26">
        <v>2</v>
      </c>
      <c r="H34" s="29">
        <v>0.54</v>
      </c>
      <c r="I34" s="29">
        <f t="shared" si="0"/>
        <v>1.08</v>
      </c>
      <c r="J34" s="26" t="s">
        <v>27</v>
      </c>
      <c r="K34" s="26" t="s">
        <v>27</v>
      </c>
      <c r="L34" s="26" t="s">
        <v>49</v>
      </c>
      <c r="M34" s="26" t="s">
        <v>29</v>
      </c>
      <c r="N34" s="96"/>
      <c r="T34" s="40"/>
    </row>
    <row r="35" spans="1:20" s="25" customFormat="1" x14ac:dyDescent="0.25">
      <c r="A35" s="26">
        <v>22</v>
      </c>
      <c r="B35" s="27" t="s">
        <v>53</v>
      </c>
      <c r="C35" s="30" t="s">
        <v>54</v>
      </c>
      <c r="D35" s="30" t="s">
        <v>55</v>
      </c>
      <c r="E35" s="26">
        <v>1</v>
      </c>
      <c r="F35" s="30" t="s">
        <v>54</v>
      </c>
      <c r="G35" s="26">
        <v>1</v>
      </c>
      <c r="H35" s="29">
        <v>46.056465000000003</v>
      </c>
      <c r="I35" s="29">
        <f t="shared" si="0"/>
        <v>46.056465000000003</v>
      </c>
      <c r="J35" s="26" t="s">
        <v>56</v>
      </c>
      <c r="K35" s="26" t="s">
        <v>56</v>
      </c>
      <c r="L35" s="26" t="s">
        <v>28</v>
      </c>
      <c r="M35" s="26" t="s">
        <v>29</v>
      </c>
      <c r="N35" s="94" t="s">
        <v>57</v>
      </c>
      <c r="T35" s="40"/>
    </row>
    <row r="36" spans="1:20" s="25" customFormat="1" x14ac:dyDescent="0.25">
      <c r="A36" s="26">
        <v>23</v>
      </c>
      <c r="B36" s="27" t="s">
        <v>58</v>
      </c>
      <c r="C36" s="30" t="s">
        <v>59</v>
      </c>
      <c r="D36" s="30" t="s">
        <v>60</v>
      </c>
      <c r="E36" s="26">
        <v>1</v>
      </c>
      <c r="F36" s="30" t="s">
        <v>59</v>
      </c>
      <c r="G36" s="26">
        <v>1</v>
      </c>
      <c r="H36" s="29">
        <v>41.89</v>
      </c>
      <c r="I36" s="29">
        <f t="shared" si="0"/>
        <v>41.89</v>
      </c>
      <c r="J36" s="26" t="s">
        <v>56</v>
      </c>
      <c r="K36" s="26" t="s">
        <v>56</v>
      </c>
      <c r="L36" s="26" t="s">
        <v>28</v>
      </c>
      <c r="M36" s="26" t="s">
        <v>29</v>
      </c>
      <c r="N36" s="95"/>
      <c r="T36" s="40"/>
    </row>
    <row r="37" spans="1:20" s="25" customFormat="1" x14ac:dyDescent="0.25">
      <c r="A37" s="26">
        <v>24</v>
      </c>
      <c r="B37" s="27" t="s">
        <v>61</v>
      </c>
      <c r="C37" s="31" t="s">
        <v>62</v>
      </c>
      <c r="D37" s="26"/>
      <c r="E37" s="26">
        <v>2</v>
      </c>
      <c r="F37" s="31" t="s">
        <v>62</v>
      </c>
      <c r="G37" s="26">
        <v>2</v>
      </c>
      <c r="H37" s="29">
        <v>117.322023</v>
      </c>
      <c r="I37" s="29">
        <f t="shared" si="0"/>
        <v>234.644046</v>
      </c>
      <c r="J37" s="26" t="s">
        <v>27</v>
      </c>
      <c r="K37" s="26" t="s">
        <v>27</v>
      </c>
      <c r="L37" s="26" t="s">
        <v>28</v>
      </c>
      <c r="M37" s="26" t="s">
        <v>29</v>
      </c>
      <c r="N37" s="95"/>
      <c r="T37" s="40"/>
    </row>
    <row r="38" spans="1:20" s="25" customFormat="1" x14ac:dyDescent="0.25">
      <c r="A38" s="26">
        <v>25</v>
      </c>
      <c r="B38" s="27" t="s">
        <v>63</v>
      </c>
      <c r="C38" s="31" t="s">
        <v>64</v>
      </c>
      <c r="D38" s="26"/>
      <c r="E38" s="26">
        <v>2</v>
      </c>
      <c r="F38" s="31" t="s">
        <v>64</v>
      </c>
      <c r="G38" s="26">
        <v>1</v>
      </c>
      <c r="H38" s="29">
        <v>99.07</v>
      </c>
      <c r="I38" s="29">
        <f t="shared" si="0"/>
        <v>99.07</v>
      </c>
      <c r="J38" s="26" t="s">
        <v>31</v>
      </c>
      <c r="K38" s="26" t="s">
        <v>27</v>
      </c>
      <c r="L38" s="26" t="s">
        <v>28</v>
      </c>
      <c r="M38" s="26" t="s">
        <v>29</v>
      </c>
      <c r="N38" s="95"/>
      <c r="T38" s="40"/>
    </row>
    <row r="39" spans="1:20" s="25" customFormat="1" x14ac:dyDescent="0.25">
      <c r="A39" s="26">
        <v>26</v>
      </c>
      <c r="B39" s="27" t="s">
        <v>63</v>
      </c>
      <c r="C39" s="31" t="s">
        <v>65</v>
      </c>
      <c r="D39" s="98" t="s">
        <v>66</v>
      </c>
      <c r="E39" s="26">
        <v>2</v>
      </c>
      <c r="F39" s="32">
        <v>369</v>
      </c>
      <c r="G39" s="100">
        <v>1</v>
      </c>
      <c r="H39" s="102">
        <v>232.05</v>
      </c>
      <c r="I39" s="102">
        <f t="shared" si="0"/>
        <v>232.05</v>
      </c>
      <c r="J39" s="26" t="s">
        <v>67</v>
      </c>
      <c r="K39" s="26" t="s">
        <v>67</v>
      </c>
      <c r="L39" s="26" t="s">
        <v>28</v>
      </c>
      <c r="M39" s="26" t="s">
        <v>29</v>
      </c>
      <c r="N39" s="95"/>
      <c r="T39" s="40"/>
    </row>
    <row r="40" spans="1:20" s="25" customFormat="1" x14ac:dyDescent="0.25">
      <c r="A40" s="26">
        <v>27</v>
      </c>
      <c r="B40" s="27" t="s">
        <v>68</v>
      </c>
      <c r="C40" s="31" t="s">
        <v>69</v>
      </c>
      <c r="D40" s="99"/>
      <c r="E40" s="26">
        <v>2</v>
      </c>
      <c r="F40" s="32">
        <v>369</v>
      </c>
      <c r="G40" s="101"/>
      <c r="H40" s="103"/>
      <c r="I40" s="103"/>
      <c r="J40" s="26" t="s">
        <v>67</v>
      </c>
      <c r="K40" s="26" t="s">
        <v>67</v>
      </c>
      <c r="L40" s="26" t="s">
        <v>28</v>
      </c>
      <c r="M40" s="26" t="s">
        <v>29</v>
      </c>
      <c r="N40" s="95"/>
      <c r="T40" s="40"/>
    </row>
    <row r="41" spans="1:20" s="25" customFormat="1" x14ac:dyDescent="0.25">
      <c r="A41" s="26">
        <v>28</v>
      </c>
      <c r="B41" s="27" t="s">
        <v>61</v>
      </c>
      <c r="C41" s="31" t="s">
        <v>70</v>
      </c>
      <c r="D41" s="26"/>
      <c r="E41" s="26">
        <v>2</v>
      </c>
      <c r="F41" s="32" t="s">
        <v>70</v>
      </c>
      <c r="G41" s="26">
        <v>2</v>
      </c>
      <c r="H41" s="29">
        <v>65.984919000000005</v>
      </c>
      <c r="I41" s="29">
        <f t="shared" ref="I41:I104" si="1">H41*G41</f>
        <v>131.96983800000001</v>
      </c>
      <c r="J41" s="26" t="s">
        <v>27</v>
      </c>
      <c r="K41" s="26" t="s">
        <v>27</v>
      </c>
      <c r="L41" s="26" t="s">
        <v>28</v>
      </c>
      <c r="M41" s="26" t="s">
        <v>29</v>
      </c>
      <c r="N41" s="95"/>
      <c r="T41" s="40"/>
    </row>
    <row r="42" spans="1:20" s="25" customFormat="1" x14ac:dyDescent="0.25">
      <c r="A42" s="26">
        <v>29</v>
      </c>
      <c r="B42" s="27" t="s">
        <v>63</v>
      </c>
      <c r="C42" s="31" t="s">
        <v>71</v>
      </c>
      <c r="D42" s="26"/>
      <c r="E42" s="26">
        <v>2</v>
      </c>
      <c r="F42" s="32" t="s">
        <v>71</v>
      </c>
      <c r="G42" s="26">
        <v>2</v>
      </c>
      <c r="H42" s="29">
        <v>29.12</v>
      </c>
      <c r="I42" s="29">
        <f t="shared" si="1"/>
        <v>58.24</v>
      </c>
      <c r="J42" s="26" t="s">
        <v>72</v>
      </c>
      <c r="K42" s="26" t="s">
        <v>27</v>
      </c>
      <c r="L42" s="26" t="s">
        <v>73</v>
      </c>
      <c r="M42" s="26" t="s">
        <v>29</v>
      </c>
      <c r="N42" s="95"/>
      <c r="T42" s="40"/>
    </row>
    <row r="43" spans="1:20" s="25" customFormat="1" x14ac:dyDescent="0.25">
      <c r="A43" s="26">
        <v>30</v>
      </c>
      <c r="B43" s="27" t="s">
        <v>74</v>
      </c>
      <c r="C43" s="31" t="s">
        <v>75</v>
      </c>
      <c r="D43" s="26"/>
      <c r="E43" s="26">
        <v>2</v>
      </c>
      <c r="F43" s="32" t="s">
        <v>75</v>
      </c>
      <c r="G43" s="26">
        <v>2</v>
      </c>
      <c r="H43" s="29">
        <v>14.56</v>
      </c>
      <c r="I43" s="29">
        <f t="shared" si="1"/>
        <v>29.12</v>
      </c>
      <c r="J43" s="26" t="s">
        <v>72</v>
      </c>
      <c r="K43" s="26" t="s">
        <v>27</v>
      </c>
      <c r="L43" s="26" t="s">
        <v>73</v>
      </c>
      <c r="M43" s="26" t="s">
        <v>29</v>
      </c>
      <c r="N43" s="95"/>
      <c r="T43" s="40"/>
    </row>
    <row r="44" spans="1:20" s="25" customFormat="1" x14ac:dyDescent="0.25">
      <c r="A44" s="26">
        <v>31</v>
      </c>
      <c r="B44" s="27" t="s">
        <v>76</v>
      </c>
      <c r="C44" s="31" t="s">
        <v>77</v>
      </c>
      <c r="D44" s="26"/>
      <c r="E44" s="26">
        <v>1</v>
      </c>
      <c r="F44" s="32" t="s">
        <v>77</v>
      </c>
      <c r="G44" s="26">
        <v>1</v>
      </c>
      <c r="H44" s="29">
        <v>336.7</v>
      </c>
      <c r="I44" s="29">
        <f t="shared" si="1"/>
        <v>336.7</v>
      </c>
      <c r="J44" s="26" t="s">
        <v>72</v>
      </c>
      <c r="K44" s="26" t="s">
        <v>27</v>
      </c>
      <c r="L44" s="26" t="s">
        <v>73</v>
      </c>
      <c r="M44" s="26" t="s">
        <v>29</v>
      </c>
      <c r="N44" s="95"/>
      <c r="T44" s="40"/>
    </row>
    <row r="45" spans="1:20" s="25" customFormat="1" x14ac:dyDescent="0.25">
      <c r="A45" s="26">
        <v>32</v>
      </c>
      <c r="B45" s="27" t="s">
        <v>76</v>
      </c>
      <c r="C45" s="31" t="s">
        <v>78</v>
      </c>
      <c r="D45" s="26"/>
      <c r="E45" s="26">
        <v>1</v>
      </c>
      <c r="F45" s="32" t="s">
        <v>78</v>
      </c>
      <c r="G45" s="26">
        <v>1</v>
      </c>
      <c r="H45" s="29">
        <v>336.7</v>
      </c>
      <c r="I45" s="29">
        <f t="shared" si="1"/>
        <v>336.7</v>
      </c>
      <c r="J45" s="26" t="s">
        <v>72</v>
      </c>
      <c r="K45" s="26" t="s">
        <v>27</v>
      </c>
      <c r="L45" s="26" t="s">
        <v>73</v>
      </c>
      <c r="M45" s="26" t="s">
        <v>29</v>
      </c>
      <c r="N45" s="95"/>
      <c r="T45" s="40"/>
    </row>
    <row r="46" spans="1:20" s="25" customFormat="1" x14ac:dyDescent="0.25">
      <c r="A46" s="26">
        <v>33</v>
      </c>
      <c r="B46" s="27" t="s">
        <v>36</v>
      </c>
      <c r="C46" s="31" t="s">
        <v>79</v>
      </c>
      <c r="D46" s="26"/>
      <c r="E46" s="26">
        <v>1</v>
      </c>
      <c r="F46" s="32" t="s">
        <v>79</v>
      </c>
      <c r="G46" s="26">
        <v>1</v>
      </c>
      <c r="H46" s="29">
        <v>99.060160499999981</v>
      </c>
      <c r="I46" s="29">
        <f t="shared" si="1"/>
        <v>99.060160499999981</v>
      </c>
      <c r="J46" s="26" t="s">
        <v>27</v>
      </c>
      <c r="K46" s="26" t="s">
        <v>27</v>
      </c>
      <c r="L46" s="26" t="s">
        <v>28</v>
      </c>
      <c r="M46" s="26" t="s">
        <v>29</v>
      </c>
      <c r="N46" s="95"/>
      <c r="T46" s="40"/>
    </row>
    <row r="47" spans="1:20" s="25" customFormat="1" x14ac:dyDescent="0.25">
      <c r="A47" s="26">
        <v>34</v>
      </c>
      <c r="B47" s="27" t="s">
        <v>80</v>
      </c>
      <c r="C47" s="31" t="s">
        <v>81</v>
      </c>
      <c r="D47" s="26"/>
      <c r="E47" s="26">
        <v>1</v>
      </c>
      <c r="F47" s="32">
        <v>369</v>
      </c>
      <c r="G47" s="26">
        <v>1</v>
      </c>
      <c r="H47" s="29">
        <v>15</v>
      </c>
      <c r="I47" s="29">
        <f t="shared" si="1"/>
        <v>15</v>
      </c>
      <c r="J47" s="26" t="s">
        <v>35</v>
      </c>
      <c r="K47" s="26" t="s">
        <v>35</v>
      </c>
      <c r="L47" s="26" t="s">
        <v>35</v>
      </c>
      <c r="M47" s="26" t="s">
        <v>29</v>
      </c>
      <c r="N47" s="95"/>
      <c r="T47" s="40"/>
    </row>
    <row r="48" spans="1:20" s="25" customFormat="1" x14ac:dyDescent="0.25">
      <c r="A48" s="26">
        <v>35</v>
      </c>
      <c r="B48" s="27" t="s">
        <v>82</v>
      </c>
      <c r="C48" s="31" t="s">
        <v>83</v>
      </c>
      <c r="D48" s="31" t="s">
        <v>83</v>
      </c>
      <c r="E48" s="26">
        <v>2</v>
      </c>
      <c r="F48" s="32" t="s">
        <v>83</v>
      </c>
      <c r="G48" s="26">
        <v>2</v>
      </c>
      <c r="H48" s="29">
        <v>28.136682</v>
      </c>
      <c r="I48" s="29">
        <f t="shared" si="1"/>
        <v>56.273364000000001</v>
      </c>
      <c r="J48" s="26" t="s">
        <v>27</v>
      </c>
      <c r="K48" s="26" t="s">
        <v>27</v>
      </c>
      <c r="L48" s="26" t="s">
        <v>28</v>
      </c>
      <c r="M48" s="26" t="s">
        <v>29</v>
      </c>
      <c r="N48" s="95"/>
      <c r="T48" s="40"/>
    </row>
    <row r="49" spans="1:20" s="25" customFormat="1" x14ac:dyDescent="0.25">
      <c r="A49" s="26">
        <v>36</v>
      </c>
      <c r="B49" s="27" t="s">
        <v>84</v>
      </c>
      <c r="C49" s="30" t="s">
        <v>85</v>
      </c>
      <c r="D49" s="26"/>
      <c r="E49" s="26">
        <v>1</v>
      </c>
      <c r="F49" s="32" t="s">
        <v>85</v>
      </c>
      <c r="G49" s="26">
        <v>1</v>
      </c>
      <c r="H49" s="29">
        <v>451.16</v>
      </c>
      <c r="I49" s="29">
        <f t="shared" si="1"/>
        <v>451.16</v>
      </c>
      <c r="J49" s="26" t="s">
        <v>31</v>
      </c>
      <c r="K49" s="26" t="s">
        <v>27</v>
      </c>
      <c r="L49" s="26" t="s">
        <v>28</v>
      </c>
      <c r="M49" s="26" t="s">
        <v>29</v>
      </c>
      <c r="N49" s="96"/>
      <c r="T49" s="40"/>
    </row>
    <row r="50" spans="1:20" s="25" customFormat="1" x14ac:dyDescent="0.25">
      <c r="A50" s="26">
        <v>37</v>
      </c>
      <c r="B50" s="26" t="s">
        <v>86</v>
      </c>
      <c r="C50" s="26" t="s">
        <v>87</v>
      </c>
      <c r="D50" s="26"/>
      <c r="E50" s="26">
        <v>1</v>
      </c>
      <c r="F50" s="26" t="s">
        <v>87</v>
      </c>
      <c r="G50" s="26">
        <v>1</v>
      </c>
      <c r="H50" s="29">
        <v>1.24</v>
      </c>
      <c r="I50" s="29">
        <f t="shared" si="1"/>
        <v>1.24</v>
      </c>
      <c r="J50" s="26" t="s">
        <v>12</v>
      </c>
      <c r="K50" s="26" t="s">
        <v>88</v>
      </c>
      <c r="L50" s="26" t="s">
        <v>29</v>
      </c>
      <c r="M50" s="26" t="s">
        <v>89</v>
      </c>
      <c r="N50" s="94" t="s">
        <v>90</v>
      </c>
      <c r="T50" s="40"/>
    </row>
    <row r="51" spans="1:20" s="25" customFormat="1" x14ac:dyDescent="0.25">
      <c r="A51" s="26">
        <v>38</v>
      </c>
      <c r="B51" s="27" t="s">
        <v>91</v>
      </c>
      <c r="C51" s="26" t="s">
        <v>92</v>
      </c>
      <c r="D51" s="26"/>
      <c r="E51" s="26">
        <v>1</v>
      </c>
      <c r="F51" s="33" t="s">
        <v>92</v>
      </c>
      <c r="G51" s="26">
        <v>1</v>
      </c>
      <c r="H51" s="29">
        <v>6.44</v>
      </c>
      <c r="I51" s="29">
        <f t="shared" si="1"/>
        <v>6.44</v>
      </c>
      <c r="J51" s="26" t="s">
        <v>27</v>
      </c>
      <c r="K51" s="26" t="s">
        <v>49</v>
      </c>
      <c r="L51" s="26" t="s">
        <v>29</v>
      </c>
      <c r="M51" s="26"/>
      <c r="N51" s="95"/>
      <c r="T51" s="40"/>
    </row>
    <row r="52" spans="1:20" s="25" customFormat="1" x14ac:dyDescent="0.25">
      <c r="A52" s="26">
        <v>39</v>
      </c>
      <c r="B52" s="27" t="s">
        <v>36</v>
      </c>
      <c r="C52" s="26">
        <v>14506889</v>
      </c>
      <c r="D52" s="26"/>
      <c r="E52" s="26">
        <v>1</v>
      </c>
      <c r="F52" s="33">
        <v>14506889</v>
      </c>
      <c r="G52" s="26">
        <v>1</v>
      </c>
      <c r="H52" s="29">
        <v>72.75</v>
      </c>
      <c r="I52" s="29">
        <f t="shared" si="1"/>
        <v>72.75</v>
      </c>
      <c r="J52" s="26" t="s">
        <v>27</v>
      </c>
      <c r="K52" s="26" t="s">
        <v>49</v>
      </c>
      <c r="L52" s="26" t="s">
        <v>29</v>
      </c>
      <c r="M52" s="26"/>
      <c r="N52" s="95"/>
      <c r="T52" s="40"/>
    </row>
    <row r="53" spans="1:20" s="25" customFormat="1" x14ac:dyDescent="0.25">
      <c r="A53" s="26">
        <v>40</v>
      </c>
      <c r="B53" s="27" t="s">
        <v>50</v>
      </c>
      <c r="C53" s="26"/>
      <c r="D53" s="26"/>
      <c r="E53" s="26">
        <v>8</v>
      </c>
      <c r="F53" s="33">
        <v>369</v>
      </c>
      <c r="G53" s="26">
        <v>8</v>
      </c>
      <c r="H53" s="29">
        <v>2</v>
      </c>
      <c r="I53" s="29">
        <f t="shared" si="1"/>
        <v>16</v>
      </c>
      <c r="J53" s="26" t="s">
        <v>35</v>
      </c>
      <c r="K53" s="26" t="s">
        <v>35</v>
      </c>
      <c r="L53" s="26" t="s">
        <v>29</v>
      </c>
      <c r="M53" s="26" t="s">
        <v>93</v>
      </c>
      <c r="N53" s="95"/>
      <c r="T53" s="40"/>
    </row>
    <row r="54" spans="1:20" s="25" customFormat="1" x14ac:dyDescent="0.25">
      <c r="A54" s="26">
        <v>41</v>
      </c>
      <c r="B54" s="27" t="s">
        <v>50</v>
      </c>
      <c r="C54" s="26"/>
      <c r="D54" s="26"/>
      <c r="E54" s="26">
        <v>8</v>
      </c>
      <c r="F54" s="33">
        <v>369</v>
      </c>
      <c r="G54" s="26">
        <v>8</v>
      </c>
      <c r="H54" s="29">
        <v>2</v>
      </c>
      <c r="I54" s="29">
        <f t="shared" si="1"/>
        <v>16</v>
      </c>
      <c r="J54" s="26" t="s">
        <v>35</v>
      </c>
      <c r="K54" s="26" t="s">
        <v>35</v>
      </c>
      <c r="L54" s="26" t="s">
        <v>29</v>
      </c>
      <c r="M54" s="26" t="s">
        <v>93</v>
      </c>
      <c r="N54" s="95"/>
      <c r="T54" s="40"/>
    </row>
    <row r="55" spans="1:20" s="25" customFormat="1" x14ac:dyDescent="0.25">
      <c r="A55" s="26">
        <v>42</v>
      </c>
      <c r="B55" s="27" t="s">
        <v>94</v>
      </c>
      <c r="C55" s="26"/>
      <c r="D55" s="26"/>
      <c r="E55" s="26">
        <v>8</v>
      </c>
      <c r="F55" s="33">
        <v>369</v>
      </c>
      <c r="G55" s="26">
        <v>8</v>
      </c>
      <c r="H55" s="29">
        <v>2</v>
      </c>
      <c r="I55" s="29">
        <f t="shared" si="1"/>
        <v>16</v>
      </c>
      <c r="J55" s="26" t="s">
        <v>35</v>
      </c>
      <c r="K55" s="26" t="s">
        <v>35</v>
      </c>
      <c r="L55" s="26" t="s">
        <v>29</v>
      </c>
      <c r="M55" s="26" t="s">
        <v>93</v>
      </c>
      <c r="N55" s="95"/>
      <c r="T55" s="40"/>
    </row>
    <row r="56" spans="1:20" s="25" customFormat="1" x14ac:dyDescent="0.25">
      <c r="A56" s="26">
        <v>43</v>
      </c>
      <c r="B56" s="27" t="s">
        <v>80</v>
      </c>
      <c r="C56" s="26"/>
      <c r="D56" s="26"/>
      <c r="E56" s="26">
        <v>1</v>
      </c>
      <c r="F56" s="33">
        <v>369</v>
      </c>
      <c r="G56" s="26">
        <v>1</v>
      </c>
      <c r="H56" s="29">
        <v>20</v>
      </c>
      <c r="I56" s="29">
        <f t="shared" si="1"/>
        <v>20</v>
      </c>
      <c r="J56" s="26" t="s">
        <v>35</v>
      </c>
      <c r="K56" s="26" t="s">
        <v>35</v>
      </c>
      <c r="L56" s="26" t="s">
        <v>29</v>
      </c>
      <c r="M56" s="26" t="s">
        <v>93</v>
      </c>
      <c r="N56" s="96"/>
      <c r="T56" s="40"/>
    </row>
    <row r="57" spans="1:20" s="25" customFormat="1" x14ac:dyDescent="0.25">
      <c r="A57" s="26">
        <v>44</v>
      </c>
      <c r="B57" s="27" t="s">
        <v>95</v>
      </c>
      <c r="C57" s="28" t="s">
        <v>96</v>
      </c>
      <c r="D57" s="26"/>
      <c r="E57" s="26">
        <v>1</v>
      </c>
      <c r="F57" s="32" t="s">
        <v>96</v>
      </c>
      <c r="G57" s="26">
        <v>1</v>
      </c>
      <c r="H57" s="29">
        <v>760.76</v>
      </c>
      <c r="I57" s="29">
        <f t="shared" si="1"/>
        <v>760.76</v>
      </c>
      <c r="J57" s="26" t="s">
        <v>27</v>
      </c>
      <c r="K57" s="26" t="s">
        <v>97</v>
      </c>
      <c r="L57" s="26" t="s">
        <v>29</v>
      </c>
      <c r="M57" s="26"/>
      <c r="N57" s="94" t="s">
        <v>98</v>
      </c>
      <c r="T57" s="40"/>
    </row>
    <row r="58" spans="1:20" s="25" customFormat="1" x14ac:dyDescent="0.25">
      <c r="A58" s="26">
        <v>45</v>
      </c>
      <c r="B58" s="27" t="s">
        <v>99</v>
      </c>
      <c r="C58" s="28" t="s">
        <v>100</v>
      </c>
      <c r="D58" s="26"/>
      <c r="E58" s="26">
        <v>1</v>
      </c>
      <c r="F58" s="32">
        <v>369</v>
      </c>
      <c r="G58" s="26">
        <v>1</v>
      </c>
      <c r="H58" s="29">
        <v>109.2</v>
      </c>
      <c r="I58" s="29">
        <f t="shared" si="1"/>
        <v>109.2</v>
      </c>
      <c r="J58" s="26" t="s">
        <v>35</v>
      </c>
      <c r="K58" s="26" t="s">
        <v>35</v>
      </c>
      <c r="L58" s="26" t="s">
        <v>29</v>
      </c>
      <c r="M58" s="26" t="s">
        <v>101</v>
      </c>
      <c r="N58" s="95"/>
      <c r="T58" s="40"/>
    </row>
    <row r="59" spans="1:20" s="25" customFormat="1" x14ac:dyDescent="0.25">
      <c r="A59" s="26">
        <v>46</v>
      </c>
      <c r="B59" s="27" t="s">
        <v>37</v>
      </c>
      <c r="C59" s="28">
        <v>960259</v>
      </c>
      <c r="D59" s="26"/>
      <c r="E59" s="26">
        <v>1</v>
      </c>
      <c r="F59" s="32">
        <v>960259</v>
      </c>
      <c r="G59" s="26">
        <v>1</v>
      </c>
      <c r="H59" s="29">
        <v>7.6688324999999988</v>
      </c>
      <c r="I59" s="29">
        <f t="shared" si="1"/>
        <v>7.6688324999999988</v>
      </c>
      <c r="J59" s="26" t="s">
        <v>27</v>
      </c>
      <c r="K59" s="26" t="s">
        <v>49</v>
      </c>
      <c r="L59" s="26" t="s">
        <v>29</v>
      </c>
      <c r="M59" s="26" t="s">
        <v>102</v>
      </c>
      <c r="N59" s="95"/>
      <c r="T59" s="40"/>
    </row>
    <row r="60" spans="1:20" s="25" customFormat="1" x14ac:dyDescent="0.25">
      <c r="A60" s="26">
        <v>47</v>
      </c>
      <c r="B60" s="27" t="s">
        <v>32</v>
      </c>
      <c r="C60" s="28">
        <v>14550656</v>
      </c>
      <c r="D60" s="26"/>
      <c r="E60" s="26">
        <v>1</v>
      </c>
      <c r="F60" s="32">
        <v>14550656</v>
      </c>
      <c r="G60" s="26">
        <v>1</v>
      </c>
      <c r="H60" s="29">
        <v>58.935418499999997</v>
      </c>
      <c r="I60" s="29">
        <f t="shared" si="1"/>
        <v>58.935418499999997</v>
      </c>
      <c r="J60" s="26" t="s">
        <v>27</v>
      </c>
      <c r="K60" s="26" t="s">
        <v>103</v>
      </c>
      <c r="L60" s="26" t="s">
        <v>29</v>
      </c>
      <c r="M60" s="26" t="s">
        <v>104</v>
      </c>
      <c r="N60" s="95"/>
      <c r="T60" s="40"/>
    </row>
    <row r="61" spans="1:20" s="25" customFormat="1" x14ac:dyDescent="0.25">
      <c r="A61" s="26">
        <v>48</v>
      </c>
      <c r="B61" s="27" t="s">
        <v>74</v>
      </c>
      <c r="C61" s="28" t="s">
        <v>105</v>
      </c>
      <c r="D61" s="26"/>
      <c r="E61" s="26">
        <v>9</v>
      </c>
      <c r="F61" s="32">
        <v>369</v>
      </c>
      <c r="G61" s="26">
        <v>9</v>
      </c>
      <c r="H61" s="29">
        <v>24.57</v>
      </c>
      <c r="I61" s="29">
        <f t="shared" si="1"/>
        <v>221.13</v>
      </c>
      <c r="J61" s="26" t="s">
        <v>35</v>
      </c>
      <c r="K61" s="26" t="s">
        <v>35</v>
      </c>
      <c r="L61" s="26" t="s">
        <v>29</v>
      </c>
      <c r="M61" s="26" t="s">
        <v>106</v>
      </c>
      <c r="N61" s="95"/>
      <c r="T61" s="40"/>
    </row>
    <row r="62" spans="1:20" s="25" customFormat="1" x14ac:dyDescent="0.25">
      <c r="A62" s="26">
        <v>49</v>
      </c>
      <c r="B62" s="27" t="s">
        <v>32</v>
      </c>
      <c r="C62" s="28">
        <v>14729840</v>
      </c>
      <c r="D62" s="26"/>
      <c r="E62" s="26">
        <v>1</v>
      </c>
      <c r="F62" s="32">
        <v>14729840</v>
      </c>
      <c r="G62" s="26">
        <v>1</v>
      </c>
      <c r="H62" s="29">
        <v>336.24</v>
      </c>
      <c r="I62" s="29">
        <f t="shared" si="1"/>
        <v>336.24</v>
      </c>
      <c r="J62" s="26" t="s">
        <v>27</v>
      </c>
      <c r="K62" s="26" t="s">
        <v>49</v>
      </c>
      <c r="L62" s="26" t="s">
        <v>29</v>
      </c>
      <c r="M62" s="26" t="s">
        <v>107</v>
      </c>
      <c r="N62" s="95"/>
      <c r="T62" s="40"/>
    </row>
    <row r="63" spans="1:20" s="25" customFormat="1" x14ac:dyDescent="0.25">
      <c r="A63" s="26">
        <v>50</v>
      </c>
      <c r="B63" s="27" t="s">
        <v>108</v>
      </c>
      <c r="C63" s="28" t="s">
        <v>109</v>
      </c>
      <c r="D63" s="26"/>
      <c r="E63" s="26">
        <v>1</v>
      </c>
      <c r="F63" s="32" t="s">
        <v>109</v>
      </c>
      <c r="G63" s="26">
        <v>1</v>
      </c>
      <c r="H63" s="29"/>
      <c r="I63" s="29">
        <f t="shared" si="1"/>
        <v>0</v>
      </c>
      <c r="J63" s="26" t="s">
        <v>12</v>
      </c>
      <c r="K63" s="26" t="s">
        <v>88</v>
      </c>
      <c r="L63" s="26" t="s">
        <v>29</v>
      </c>
      <c r="M63" s="26" t="s">
        <v>110</v>
      </c>
      <c r="N63" s="95"/>
      <c r="T63" s="40"/>
    </row>
    <row r="64" spans="1:20" s="25" customFormat="1" x14ac:dyDescent="0.25">
      <c r="A64" s="26">
        <v>51</v>
      </c>
      <c r="B64" s="27" t="s">
        <v>111</v>
      </c>
      <c r="C64" s="28">
        <v>14718571</v>
      </c>
      <c r="D64" s="26" t="s">
        <v>112</v>
      </c>
      <c r="E64" s="26">
        <v>1</v>
      </c>
      <c r="F64" s="32">
        <v>14718571</v>
      </c>
      <c r="G64" s="26">
        <v>1</v>
      </c>
      <c r="H64" s="29">
        <v>682.81</v>
      </c>
      <c r="I64" s="29">
        <f t="shared" si="1"/>
        <v>682.81</v>
      </c>
      <c r="J64" s="26" t="s">
        <v>27</v>
      </c>
      <c r="K64" s="26" t="s">
        <v>113</v>
      </c>
      <c r="L64" s="26" t="s">
        <v>29</v>
      </c>
      <c r="M64" s="26" t="s">
        <v>114</v>
      </c>
      <c r="N64" s="95"/>
      <c r="T64" s="40"/>
    </row>
    <row r="65" spans="1:20" s="25" customFormat="1" x14ac:dyDescent="0.25">
      <c r="A65" s="26">
        <v>52</v>
      </c>
      <c r="B65" s="27" t="s">
        <v>115</v>
      </c>
      <c r="C65" s="28" t="s">
        <v>116</v>
      </c>
      <c r="D65" s="26"/>
      <c r="E65" s="26">
        <v>4</v>
      </c>
      <c r="F65" s="32" t="s">
        <v>116</v>
      </c>
      <c r="G65" s="26">
        <v>4</v>
      </c>
      <c r="H65" s="29">
        <v>102.86</v>
      </c>
      <c r="I65" s="29">
        <f t="shared" si="1"/>
        <v>411.44</v>
      </c>
      <c r="J65" s="26" t="s">
        <v>27</v>
      </c>
      <c r="K65" s="26" t="s">
        <v>49</v>
      </c>
      <c r="L65" s="26" t="s">
        <v>29</v>
      </c>
      <c r="M65" s="26" t="s">
        <v>114</v>
      </c>
      <c r="N65" s="95"/>
      <c r="T65" s="40"/>
    </row>
    <row r="66" spans="1:20" s="25" customFormat="1" x14ac:dyDescent="0.25">
      <c r="A66" s="26">
        <v>53</v>
      </c>
      <c r="B66" s="27" t="s">
        <v>117</v>
      </c>
      <c r="C66" s="28" t="s">
        <v>118</v>
      </c>
      <c r="D66" s="26"/>
      <c r="E66" s="26">
        <v>8</v>
      </c>
      <c r="F66" s="32" t="s">
        <v>118</v>
      </c>
      <c r="G66" s="26">
        <v>8</v>
      </c>
      <c r="H66" s="29">
        <v>4.0348559999999996</v>
      </c>
      <c r="I66" s="29">
        <f t="shared" si="1"/>
        <v>32.278847999999996</v>
      </c>
      <c r="J66" s="26" t="s">
        <v>27</v>
      </c>
      <c r="K66" s="26" t="s">
        <v>97</v>
      </c>
      <c r="L66" s="26" t="s">
        <v>29</v>
      </c>
      <c r="M66" s="26" t="s">
        <v>114</v>
      </c>
      <c r="N66" s="95"/>
      <c r="T66" s="40"/>
    </row>
    <row r="67" spans="1:20" s="25" customFormat="1" x14ac:dyDescent="0.25">
      <c r="A67" s="26">
        <v>54</v>
      </c>
      <c r="B67" s="27" t="s">
        <v>119</v>
      </c>
      <c r="C67" s="28" t="s">
        <v>120</v>
      </c>
      <c r="D67" s="28" t="s">
        <v>121</v>
      </c>
      <c r="E67" s="26">
        <v>2</v>
      </c>
      <c r="F67" s="32" t="s">
        <v>120</v>
      </c>
      <c r="G67" s="26">
        <v>2</v>
      </c>
      <c r="H67" s="29">
        <v>5</v>
      </c>
      <c r="I67" s="29">
        <f t="shared" si="1"/>
        <v>10</v>
      </c>
      <c r="J67" s="26" t="s">
        <v>27</v>
      </c>
      <c r="K67" s="26" t="s">
        <v>103</v>
      </c>
      <c r="L67" s="26" t="s">
        <v>29</v>
      </c>
      <c r="M67" s="26"/>
      <c r="N67" s="95"/>
      <c r="T67" s="40"/>
    </row>
    <row r="68" spans="1:20" s="25" customFormat="1" x14ac:dyDescent="0.25">
      <c r="A68" s="26">
        <v>55</v>
      </c>
      <c r="B68" s="27" t="s">
        <v>122</v>
      </c>
      <c r="C68" s="28" t="s">
        <v>123</v>
      </c>
      <c r="D68" s="26"/>
      <c r="E68" s="26">
        <v>1</v>
      </c>
      <c r="F68" s="32">
        <v>369</v>
      </c>
      <c r="G68" s="26">
        <v>1</v>
      </c>
      <c r="H68" s="29">
        <v>3.5</v>
      </c>
      <c r="I68" s="29">
        <f t="shared" si="1"/>
        <v>3.5</v>
      </c>
      <c r="J68" s="26" t="s">
        <v>12</v>
      </c>
      <c r="K68" s="26" t="s">
        <v>35</v>
      </c>
      <c r="L68" s="26" t="s">
        <v>29</v>
      </c>
      <c r="M68" s="26" t="s">
        <v>124</v>
      </c>
      <c r="N68" s="95"/>
      <c r="T68" s="40"/>
    </row>
    <row r="69" spans="1:20" s="25" customFormat="1" x14ac:dyDescent="0.25">
      <c r="A69" s="26">
        <v>56</v>
      </c>
      <c r="B69" s="27" t="s">
        <v>125</v>
      </c>
      <c r="C69" s="28" t="s">
        <v>126</v>
      </c>
      <c r="D69" s="26"/>
      <c r="E69" s="26">
        <v>20</v>
      </c>
      <c r="F69" s="32" t="s">
        <v>126</v>
      </c>
      <c r="G69" s="26">
        <v>20</v>
      </c>
      <c r="H69" s="29">
        <v>3.63</v>
      </c>
      <c r="I69" s="29">
        <f t="shared" si="1"/>
        <v>72.599999999999994</v>
      </c>
      <c r="J69" s="26" t="s">
        <v>27</v>
      </c>
      <c r="K69" s="26" t="s">
        <v>49</v>
      </c>
      <c r="L69" s="26" t="s">
        <v>29</v>
      </c>
      <c r="M69" s="26"/>
      <c r="N69" s="95"/>
      <c r="T69" s="40"/>
    </row>
    <row r="70" spans="1:20" s="25" customFormat="1" x14ac:dyDescent="0.25">
      <c r="A70" s="26">
        <v>57</v>
      </c>
      <c r="B70" s="27" t="s">
        <v>37</v>
      </c>
      <c r="C70" s="28">
        <v>983524</v>
      </c>
      <c r="D70" s="26"/>
      <c r="E70" s="26">
        <v>2</v>
      </c>
      <c r="F70" s="32">
        <v>369</v>
      </c>
      <c r="G70" s="26">
        <v>2</v>
      </c>
      <c r="H70" s="29">
        <v>2</v>
      </c>
      <c r="I70" s="29">
        <f t="shared" si="1"/>
        <v>4</v>
      </c>
      <c r="J70" s="26" t="s">
        <v>35</v>
      </c>
      <c r="K70" s="26" t="s">
        <v>35</v>
      </c>
      <c r="L70" s="26" t="s">
        <v>29</v>
      </c>
      <c r="M70" s="26"/>
      <c r="N70" s="95"/>
      <c r="T70" s="40"/>
    </row>
    <row r="71" spans="1:20" s="25" customFormat="1" x14ac:dyDescent="0.25">
      <c r="A71" s="26">
        <v>58</v>
      </c>
      <c r="B71" s="27" t="s">
        <v>127</v>
      </c>
      <c r="C71" s="28" t="s">
        <v>128</v>
      </c>
      <c r="D71" s="26"/>
      <c r="E71" s="26">
        <v>1</v>
      </c>
      <c r="F71" s="32">
        <v>369</v>
      </c>
      <c r="G71" s="26">
        <v>1</v>
      </c>
      <c r="H71" s="29">
        <v>20</v>
      </c>
      <c r="I71" s="29">
        <f t="shared" si="1"/>
        <v>20</v>
      </c>
      <c r="J71" s="26" t="s">
        <v>35</v>
      </c>
      <c r="K71" s="26" t="s">
        <v>35</v>
      </c>
      <c r="L71" s="26" t="s">
        <v>29</v>
      </c>
      <c r="M71" s="26"/>
      <c r="N71" s="95"/>
      <c r="T71" s="40"/>
    </row>
    <row r="72" spans="1:20" s="25" customFormat="1" x14ac:dyDescent="0.25">
      <c r="A72" s="26">
        <v>59</v>
      </c>
      <c r="B72" s="27" t="s">
        <v>129</v>
      </c>
      <c r="C72" s="28">
        <v>14723429</v>
      </c>
      <c r="D72" s="26"/>
      <c r="E72" s="26">
        <v>1</v>
      </c>
      <c r="F72" s="32">
        <v>369</v>
      </c>
      <c r="G72" s="26">
        <v>1</v>
      </c>
      <c r="H72" s="29">
        <v>163.80000000000001</v>
      </c>
      <c r="I72" s="29">
        <f t="shared" si="1"/>
        <v>163.80000000000001</v>
      </c>
      <c r="J72" s="26" t="s">
        <v>35</v>
      </c>
      <c r="K72" s="26" t="s">
        <v>35</v>
      </c>
      <c r="L72" s="26" t="s">
        <v>29</v>
      </c>
      <c r="M72" s="26"/>
      <c r="N72" s="95"/>
      <c r="T72" s="40"/>
    </row>
    <row r="73" spans="1:20" s="25" customFormat="1" x14ac:dyDescent="0.25">
      <c r="A73" s="26">
        <v>60</v>
      </c>
      <c r="B73" s="27" t="s">
        <v>130</v>
      </c>
      <c r="C73" s="28" t="s">
        <v>93</v>
      </c>
      <c r="D73" s="26"/>
      <c r="E73" s="26">
        <v>44</v>
      </c>
      <c r="F73" s="32">
        <v>369</v>
      </c>
      <c r="G73" s="26">
        <v>44</v>
      </c>
      <c r="H73" s="29">
        <v>1.5</v>
      </c>
      <c r="I73" s="29">
        <f t="shared" si="1"/>
        <v>66</v>
      </c>
      <c r="J73" s="26"/>
      <c r="K73" s="26" t="s">
        <v>35</v>
      </c>
      <c r="L73" s="26"/>
      <c r="M73" s="26"/>
      <c r="N73" s="95"/>
      <c r="T73" s="40"/>
    </row>
    <row r="74" spans="1:20" s="25" customFormat="1" x14ac:dyDescent="0.25">
      <c r="A74" s="26">
        <v>61</v>
      </c>
      <c r="B74" s="27" t="s">
        <v>40</v>
      </c>
      <c r="C74" s="28">
        <v>60110299</v>
      </c>
      <c r="D74" s="26"/>
      <c r="E74" s="26">
        <v>44</v>
      </c>
      <c r="F74" s="32">
        <v>60110299</v>
      </c>
      <c r="G74" s="26">
        <v>44</v>
      </c>
      <c r="H74" s="29">
        <v>0.82</v>
      </c>
      <c r="I74" s="29">
        <f t="shared" si="1"/>
        <v>36.08</v>
      </c>
      <c r="J74" s="26"/>
      <c r="K74" s="26" t="s">
        <v>49</v>
      </c>
      <c r="L74" s="26"/>
      <c r="M74" s="26"/>
      <c r="N74" s="95"/>
      <c r="T74" s="40"/>
    </row>
    <row r="75" spans="1:20" s="25" customFormat="1" x14ac:dyDescent="0.25">
      <c r="A75" s="26">
        <v>62</v>
      </c>
      <c r="B75" s="27" t="s">
        <v>131</v>
      </c>
      <c r="C75" s="28" t="s">
        <v>132</v>
      </c>
      <c r="D75" s="26"/>
      <c r="E75" s="26">
        <v>3</v>
      </c>
      <c r="F75" s="32" t="s">
        <v>132</v>
      </c>
      <c r="G75" s="26">
        <v>3</v>
      </c>
      <c r="H75" s="29">
        <v>29.59</v>
      </c>
      <c r="I75" s="29">
        <f t="shared" si="1"/>
        <v>88.77</v>
      </c>
      <c r="J75" s="26" t="s">
        <v>35</v>
      </c>
      <c r="K75" s="26" t="s">
        <v>49</v>
      </c>
      <c r="L75" s="26" t="s">
        <v>29</v>
      </c>
      <c r="M75" s="26" t="s">
        <v>133</v>
      </c>
      <c r="N75" s="95"/>
      <c r="T75" s="40"/>
    </row>
    <row r="76" spans="1:20" s="25" customFormat="1" x14ac:dyDescent="0.25">
      <c r="A76" s="26">
        <v>63</v>
      </c>
      <c r="B76" s="27" t="s">
        <v>111</v>
      </c>
      <c r="C76" s="28">
        <v>14528727</v>
      </c>
      <c r="D76" s="26"/>
      <c r="E76" s="26">
        <v>1</v>
      </c>
      <c r="F76" s="32">
        <v>14528727</v>
      </c>
      <c r="G76" s="26">
        <v>1</v>
      </c>
      <c r="H76" s="29">
        <v>573.69000000000005</v>
      </c>
      <c r="I76" s="29">
        <f t="shared" si="1"/>
        <v>573.69000000000005</v>
      </c>
      <c r="J76" s="26" t="s">
        <v>27</v>
      </c>
      <c r="K76" s="26" t="s">
        <v>49</v>
      </c>
      <c r="L76" s="26" t="s">
        <v>29</v>
      </c>
      <c r="M76" s="26"/>
      <c r="N76" s="96"/>
      <c r="T76" s="40"/>
    </row>
    <row r="77" spans="1:20" s="25" customFormat="1" x14ac:dyDescent="0.25">
      <c r="A77" s="26">
        <v>64</v>
      </c>
      <c r="B77" s="27" t="s">
        <v>131</v>
      </c>
      <c r="C77" s="28" t="s">
        <v>132</v>
      </c>
      <c r="D77" s="26"/>
      <c r="E77" s="26">
        <v>5</v>
      </c>
      <c r="F77" s="32">
        <v>369</v>
      </c>
      <c r="G77" s="26">
        <v>5</v>
      </c>
      <c r="H77" s="29">
        <v>23.63</v>
      </c>
      <c r="I77" s="29">
        <f t="shared" si="1"/>
        <v>118.14999999999999</v>
      </c>
      <c r="J77" s="26"/>
      <c r="K77" s="26" t="s">
        <v>35</v>
      </c>
      <c r="L77" s="26"/>
      <c r="M77" s="26"/>
      <c r="N77" s="34"/>
      <c r="T77" s="40"/>
    </row>
    <row r="78" spans="1:20" s="25" customFormat="1" x14ac:dyDescent="0.25">
      <c r="A78" s="26">
        <v>65</v>
      </c>
      <c r="B78" s="27" t="s">
        <v>95</v>
      </c>
      <c r="C78" s="28" t="s">
        <v>96</v>
      </c>
      <c r="D78" s="26"/>
      <c r="E78" s="26">
        <v>1</v>
      </c>
      <c r="F78" s="32" t="s">
        <v>96</v>
      </c>
      <c r="G78" s="26">
        <v>1</v>
      </c>
      <c r="H78" s="29">
        <v>760.76</v>
      </c>
      <c r="I78" s="29">
        <f t="shared" si="1"/>
        <v>760.76</v>
      </c>
      <c r="J78" s="26" t="s">
        <v>27</v>
      </c>
      <c r="K78" s="26" t="s">
        <v>103</v>
      </c>
      <c r="L78" s="26" t="s">
        <v>29</v>
      </c>
      <c r="M78" s="26"/>
      <c r="N78" s="94" t="s">
        <v>134</v>
      </c>
      <c r="T78" s="40"/>
    </row>
    <row r="79" spans="1:20" s="25" customFormat="1" x14ac:dyDescent="0.25">
      <c r="A79" s="26">
        <v>66</v>
      </c>
      <c r="B79" s="27" t="s">
        <v>99</v>
      </c>
      <c r="C79" s="28" t="s">
        <v>100</v>
      </c>
      <c r="D79" s="26"/>
      <c r="E79" s="26">
        <v>1</v>
      </c>
      <c r="F79" s="28" t="s">
        <v>100</v>
      </c>
      <c r="G79" s="26">
        <v>1</v>
      </c>
      <c r="H79" s="29">
        <v>388.79</v>
      </c>
      <c r="I79" s="29">
        <f t="shared" si="1"/>
        <v>388.79</v>
      </c>
      <c r="J79" s="26" t="s">
        <v>27</v>
      </c>
      <c r="K79" s="26" t="s">
        <v>135</v>
      </c>
      <c r="L79" s="26" t="s">
        <v>29</v>
      </c>
      <c r="M79" s="26" t="s">
        <v>136</v>
      </c>
      <c r="N79" s="95"/>
      <c r="T79" s="40"/>
    </row>
    <row r="80" spans="1:20" s="25" customFormat="1" x14ac:dyDescent="0.25">
      <c r="A80" s="26">
        <v>67</v>
      </c>
      <c r="B80" s="27" t="s">
        <v>37</v>
      </c>
      <c r="C80" s="28">
        <v>960259</v>
      </c>
      <c r="D80" s="26"/>
      <c r="E80" s="26">
        <v>1</v>
      </c>
      <c r="F80" s="28">
        <v>960259</v>
      </c>
      <c r="G80" s="26">
        <v>1</v>
      </c>
      <c r="H80" s="29">
        <v>7.6688324999999988</v>
      </c>
      <c r="I80" s="29">
        <f t="shared" si="1"/>
        <v>7.6688324999999988</v>
      </c>
      <c r="J80" s="26" t="s">
        <v>27</v>
      </c>
      <c r="K80" s="26" t="s">
        <v>49</v>
      </c>
      <c r="L80" s="26" t="s">
        <v>29</v>
      </c>
      <c r="M80" s="26" t="s">
        <v>102</v>
      </c>
      <c r="N80" s="95"/>
      <c r="T80" s="40"/>
    </row>
    <row r="81" spans="1:20" s="25" customFormat="1" x14ac:dyDescent="0.25">
      <c r="A81" s="26">
        <v>68</v>
      </c>
      <c r="B81" s="27" t="s">
        <v>32</v>
      </c>
      <c r="C81" s="28">
        <v>14550656</v>
      </c>
      <c r="D81" s="26"/>
      <c r="E81" s="26">
        <v>1</v>
      </c>
      <c r="F81" s="28">
        <v>14550656</v>
      </c>
      <c r="G81" s="26">
        <v>1</v>
      </c>
      <c r="H81" s="29">
        <v>58.935418499999997</v>
      </c>
      <c r="I81" s="29">
        <f t="shared" si="1"/>
        <v>58.935418499999997</v>
      </c>
      <c r="J81" s="26" t="s">
        <v>27</v>
      </c>
      <c r="K81" s="26" t="s">
        <v>137</v>
      </c>
      <c r="L81" s="26" t="s">
        <v>29</v>
      </c>
      <c r="M81" s="26" t="s">
        <v>104</v>
      </c>
      <c r="N81" s="95"/>
      <c r="T81" s="40"/>
    </row>
    <row r="82" spans="1:20" s="25" customFormat="1" x14ac:dyDescent="0.25">
      <c r="A82" s="26">
        <v>69</v>
      </c>
      <c r="B82" s="27" t="s">
        <v>138</v>
      </c>
      <c r="C82" s="26" t="s">
        <v>139</v>
      </c>
      <c r="D82" s="26"/>
      <c r="E82" s="26">
        <v>2</v>
      </c>
      <c r="F82" s="26" t="s">
        <v>139</v>
      </c>
      <c r="G82" s="26">
        <v>2</v>
      </c>
      <c r="H82" s="29">
        <v>127.4</v>
      </c>
      <c r="I82" s="29">
        <f t="shared" si="1"/>
        <v>254.8</v>
      </c>
      <c r="J82" s="26" t="s">
        <v>27</v>
      </c>
      <c r="K82" s="26" t="s">
        <v>97</v>
      </c>
      <c r="L82" s="26" t="s">
        <v>29</v>
      </c>
      <c r="M82" s="26" t="s">
        <v>106</v>
      </c>
      <c r="N82" s="95"/>
      <c r="T82" s="40"/>
    </row>
    <row r="83" spans="1:20" s="25" customFormat="1" x14ac:dyDescent="0.25">
      <c r="A83" s="26">
        <v>70</v>
      </c>
      <c r="B83" s="27" t="s">
        <v>32</v>
      </c>
      <c r="C83" s="28">
        <v>14729840</v>
      </c>
      <c r="D83" s="26"/>
      <c r="E83" s="26">
        <v>1</v>
      </c>
      <c r="F83" s="28">
        <v>14729840</v>
      </c>
      <c r="G83" s="26">
        <v>1</v>
      </c>
      <c r="H83" s="29">
        <v>336.24</v>
      </c>
      <c r="I83" s="29">
        <f t="shared" si="1"/>
        <v>336.24</v>
      </c>
      <c r="J83" s="26" t="s">
        <v>27</v>
      </c>
      <c r="K83" s="26" t="s">
        <v>49</v>
      </c>
      <c r="L83" s="26" t="s">
        <v>29</v>
      </c>
      <c r="M83" s="26" t="s">
        <v>107</v>
      </c>
      <c r="N83" s="95"/>
      <c r="T83" s="40"/>
    </row>
    <row r="84" spans="1:20" s="25" customFormat="1" x14ac:dyDescent="0.25">
      <c r="A84" s="26">
        <v>71</v>
      </c>
      <c r="B84" s="27" t="s">
        <v>111</v>
      </c>
      <c r="C84" s="28">
        <v>14718571</v>
      </c>
      <c r="D84" s="26" t="s">
        <v>112</v>
      </c>
      <c r="E84" s="26">
        <v>1</v>
      </c>
      <c r="F84" s="28">
        <v>14718571</v>
      </c>
      <c r="G84" s="26">
        <v>1</v>
      </c>
      <c r="H84" s="29">
        <v>682.81</v>
      </c>
      <c r="I84" s="29">
        <f t="shared" si="1"/>
        <v>682.81</v>
      </c>
      <c r="J84" s="26" t="s">
        <v>27</v>
      </c>
      <c r="K84" s="26" t="s">
        <v>97</v>
      </c>
      <c r="L84" s="26" t="s">
        <v>29</v>
      </c>
      <c r="M84" s="26" t="s">
        <v>140</v>
      </c>
      <c r="N84" s="95"/>
      <c r="T84" s="40"/>
    </row>
    <row r="85" spans="1:20" s="25" customFormat="1" x14ac:dyDescent="0.25">
      <c r="A85" s="26">
        <v>72</v>
      </c>
      <c r="B85" s="27" t="s">
        <v>141</v>
      </c>
      <c r="C85" s="28" t="s">
        <v>116</v>
      </c>
      <c r="D85" s="26"/>
      <c r="E85" s="26">
        <v>3</v>
      </c>
      <c r="F85" s="28" t="s">
        <v>116</v>
      </c>
      <c r="G85" s="26">
        <v>3</v>
      </c>
      <c r="H85" s="29">
        <v>102.86</v>
      </c>
      <c r="I85" s="29">
        <f t="shared" si="1"/>
        <v>308.58</v>
      </c>
      <c r="J85" s="26" t="s">
        <v>27</v>
      </c>
      <c r="K85" s="26" t="s">
        <v>49</v>
      </c>
      <c r="L85" s="26" t="s">
        <v>29</v>
      </c>
      <c r="M85" s="26" t="s">
        <v>140</v>
      </c>
      <c r="N85" s="95"/>
      <c r="T85" s="40"/>
    </row>
    <row r="86" spans="1:20" s="25" customFormat="1" x14ac:dyDescent="0.25">
      <c r="A86" s="26">
        <v>73</v>
      </c>
      <c r="B86" s="27" t="s">
        <v>142</v>
      </c>
      <c r="C86" s="28" t="s">
        <v>118</v>
      </c>
      <c r="D86" s="26"/>
      <c r="E86" s="26">
        <v>8</v>
      </c>
      <c r="F86" s="28" t="s">
        <v>118</v>
      </c>
      <c r="G86" s="26">
        <v>8</v>
      </c>
      <c r="H86" s="29">
        <v>4.0348559999999996</v>
      </c>
      <c r="I86" s="29">
        <f t="shared" si="1"/>
        <v>32.278847999999996</v>
      </c>
      <c r="J86" s="26" t="s">
        <v>27</v>
      </c>
      <c r="K86" s="26" t="s">
        <v>143</v>
      </c>
      <c r="L86" s="26" t="s">
        <v>29</v>
      </c>
      <c r="M86" s="26" t="s">
        <v>140</v>
      </c>
      <c r="N86" s="95"/>
      <c r="T86" s="40"/>
    </row>
    <row r="87" spans="1:20" s="25" customFormat="1" x14ac:dyDescent="0.25">
      <c r="A87" s="26">
        <v>74</v>
      </c>
      <c r="B87" s="27" t="s">
        <v>111</v>
      </c>
      <c r="C87" s="28">
        <v>14528728</v>
      </c>
      <c r="D87" s="26"/>
      <c r="E87" s="26">
        <v>1</v>
      </c>
      <c r="F87" s="28">
        <v>369</v>
      </c>
      <c r="G87" s="26">
        <v>1</v>
      </c>
      <c r="H87" s="29">
        <v>150.15</v>
      </c>
      <c r="I87" s="29">
        <f t="shared" si="1"/>
        <v>150.15</v>
      </c>
      <c r="J87" s="26" t="s">
        <v>35</v>
      </c>
      <c r="K87" s="26" t="s">
        <v>35</v>
      </c>
      <c r="L87" s="26" t="s">
        <v>29</v>
      </c>
      <c r="M87" s="26" t="s">
        <v>144</v>
      </c>
      <c r="N87" s="95"/>
      <c r="T87" s="40"/>
    </row>
    <row r="88" spans="1:20" s="25" customFormat="1" x14ac:dyDescent="0.25">
      <c r="A88" s="26">
        <v>75</v>
      </c>
      <c r="B88" s="27" t="s">
        <v>122</v>
      </c>
      <c r="C88" s="28" t="s">
        <v>123</v>
      </c>
      <c r="D88" s="26"/>
      <c r="E88" s="26">
        <v>1</v>
      </c>
      <c r="F88" s="28" t="s">
        <v>123</v>
      </c>
      <c r="G88" s="26">
        <v>1</v>
      </c>
      <c r="H88" s="29">
        <v>2.99</v>
      </c>
      <c r="I88" s="29">
        <f t="shared" si="1"/>
        <v>2.99</v>
      </c>
      <c r="J88" s="26" t="s">
        <v>27</v>
      </c>
      <c r="K88" s="26" t="s">
        <v>135</v>
      </c>
      <c r="L88" s="26" t="s">
        <v>29</v>
      </c>
      <c r="M88" s="26"/>
      <c r="N88" s="95"/>
      <c r="T88" s="40"/>
    </row>
    <row r="89" spans="1:20" s="25" customFormat="1" x14ac:dyDescent="0.25">
      <c r="A89" s="26">
        <v>76</v>
      </c>
      <c r="B89" s="27" t="s">
        <v>125</v>
      </c>
      <c r="C89" s="28" t="s">
        <v>126</v>
      </c>
      <c r="D89" s="26"/>
      <c r="E89" s="26">
        <v>20</v>
      </c>
      <c r="F89" s="28" t="s">
        <v>126</v>
      </c>
      <c r="G89" s="26">
        <v>20</v>
      </c>
      <c r="H89" s="29">
        <v>3.63</v>
      </c>
      <c r="I89" s="29">
        <f t="shared" si="1"/>
        <v>72.599999999999994</v>
      </c>
      <c r="J89" s="26" t="s">
        <v>27</v>
      </c>
      <c r="K89" s="26" t="s">
        <v>49</v>
      </c>
      <c r="L89" s="26" t="s">
        <v>29</v>
      </c>
      <c r="M89" s="26"/>
      <c r="N89" s="95"/>
      <c r="T89" s="40"/>
    </row>
    <row r="90" spans="1:20" s="25" customFormat="1" x14ac:dyDescent="0.25">
      <c r="A90" s="26">
        <v>77</v>
      </c>
      <c r="B90" s="27" t="s">
        <v>37</v>
      </c>
      <c r="C90" s="28">
        <v>983524</v>
      </c>
      <c r="D90" s="26"/>
      <c r="E90" s="26">
        <v>2</v>
      </c>
      <c r="F90" s="28">
        <v>369</v>
      </c>
      <c r="G90" s="26">
        <v>2</v>
      </c>
      <c r="H90" s="29">
        <v>2</v>
      </c>
      <c r="I90" s="29">
        <f t="shared" si="1"/>
        <v>4</v>
      </c>
      <c r="J90" s="26" t="s">
        <v>35</v>
      </c>
      <c r="K90" s="26" t="s">
        <v>35</v>
      </c>
      <c r="L90" s="26" t="s">
        <v>29</v>
      </c>
      <c r="M90" s="26"/>
      <c r="N90" s="95"/>
      <c r="T90" s="40"/>
    </row>
    <row r="91" spans="1:20" s="25" customFormat="1" x14ac:dyDescent="0.25">
      <c r="A91" s="26">
        <v>78</v>
      </c>
      <c r="B91" s="27" t="s">
        <v>129</v>
      </c>
      <c r="C91" s="28">
        <v>14723429</v>
      </c>
      <c r="D91" s="26"/>
      <c r="E91" s="26">
        <v>1</v>
      </c>
      <c r="F91" s="28">
        <v>369</v>
      </c>
      <c r="G91" s="26">
        <v>1</v>
      </c>
      <c r="H91" s="29">
        <v>163.80000000000001</v>
      </c>
      <c r="I91" s="29">
        <f t="shared" si="1"/>
        <v>163.80000000000001</v>
      </c>
      <c r="J91" s="26" t="s">
        <v>35</v>
      </c>
      <c r="K91" s="26" t="s">
        <v>35</v>
      </c>
      <c r="L91" s="26" t="s">
        <v>29</v>
      </c>
      <c r="M91" s="26"/>
      <c r="N91" s="95"/>
      <c r="T91" s="40"/>
    </row>
    <row r="92" spans="1:20" s="25" customFormat="1" x14ac:dyDescent="0.25">
      <c r="A92" s="26">
        <v>79</v>
      </c>
      <c r="B92" s="27" t="s">
        <v>145</v>
      </c>
      <c r="C92" s="28" t="s">
        <v>132</v>
      </c>
      <c r="D92" s="26"/>
      <c r="E92" s="26">
        <v>8</v>
      </c>
      <c r="F92" s="28" t="s">
        <v>132</v>
      </c>
      <c r="G92" s="26">
        <v>8</v>
      </c>
      <c r="H92" s="29">
        <v>29.59</v>
      </c>
      <c r="I92" s="29">
        <f t="shared" si="1"/>
        <v>236.72</v>
      </c>
      <c r="J92" s="26" t="s">
        <v>27</v>
      </c>
      <c r="K92" s="26" t="s">
        <v>49</v>
      </c>
      <c r="L92" s="26" t="s">
        <v>29</v>
      </c>
      <c r="M92" s="26" t="s">
        <v>146</v>
      </c>
      <c r="N92" s="95"/>
      <c r="T92" s="40"/>
    </row>
    <row r="93" spans="1:20" s="25" customFormat="1" x14ac:dyDescent="0.25">
      <c r="A93" s="26">
        <v>80</v>
      </c>
      <c r="B93" s="27" t="s">
        <v>127</v>
      </c>
      <c r="C93" s="28" t="s">
        <v>128</v>
      </c>
      <c r="D93" s="26"/>
      <c r="E93" s="26">
        <v>1</v>
      </c>
      <c r="F93" s="28">
        <v>369</v>
      </c>
      <c r="G93" s="26">
        <v>1</v>
      </c>
      <c r="H93" s="29">
        <v>20</v>
      </c>
      <c r="I93" s="29">
        <f t="shared" si="1"/>
        <v>20</v>
      </c>
      <c r="J93" s="26" t="s">
        <v>35</v>
      </c>
      <c r="K93" s="26" t="s">
        <v>35</v>
      </c>
      <c r="L93" s="26" t="s">
        <v>29</v>
      </c>
      <c r="M93" s="26"/>
      <c r="N93" s="96"/>
      <c r="T93" s="40"/>
    </row>
    <row r="94" spans="1:20" s="25" customFormat="1" x14ac:dyDescent="0.25">
      <c r="A94" s="26">
        <v>81</v>
      </c>
      <c r="B94" s="27" t="s">
        <v>147</v>
      </c>
      <c r="C94" s="28">
        <v>14602566</v>
      </c>
      <c r="D94" s="26">
        <v>14517929</v>
      </c>
      <c r="E94" s="26">
        <v>2</v>
      </c>
      <c r="F94" s="28">
        <v>14602566</v>
      </c>
      <c r="G94" s="26">
        <v>2</v>
      </c>
      <c r="H94" s="29">
        <v>182.94</v>
      </c>
      <c r="I94" s="29">
        <f t="shared" si="1"/>
        <v>365.88</v>
      </c>
      <c r="J94" s="26"/>
      <c r="K94" s="26"/>
      <c r="L94" s="26"/>
      <c r="M94" s="26"/>
      <c r="N94" s="35" t="s">
        <v>148</v>
      </c>
      <c r="T94" s="40"/>
    </row>
    <row r="95" spans="1:20" s="25" customFormat="1" x14ac:dyDescent="0.25">
      <c r="A95" s="26">
        <v>82</v>
      </c>
      <c r="B95" s="27" t="s">
        <v>32</v>
      </c>
      <c r="C95" s="26">
        <v>14514937</v>
      </c>
      <c r="D95" s="26"/>
      <c r="E95" s="26">
        <v>1</v>
      </c>
      <c r="F95" s="26">
        <v>14514937</v>
      </c>
      <c r="G95" s="26">
        <v>1</v>
      </c>
      <c r="H95" s="29">
        <v>150.41999999999999</v>
      </c>
      <c r="I95" s="29">
        <f t="shared" si="1"/>
        <v>150.41999999999999</v>
      </c>
      <c r="J95" s="26" t="s">
        <v>27</v>
      </c>
      <c r="K95" s="26" t="s">
        <v>49</v>
      </c>
      <c r="L95" s="26" t="s">
        <v>29</v>
      </c>
      <c r="M95" s="26"/>
      <c r="N95" s="94" t="s">
        <v>149</v>
      </c>
      <c r="T95" s="40"/>
    </row>
    <row r="96" spans="1:20" s="25" customFormat="1" x14ac:dyDescent="0.25">
      <c r="A96" s="26">
        <v>83</v>
      </c>
      <c r="B96" s="27" t="s">
        <v>80</v>
      </c>
      <c r="C96" s="26" t="s">
        <v>150</v>
      </c>
      <c r="D96" s="26"/>
      <c r="E96" s="26">
        <v>1</v>
      </c>
      <c r="F96" s="26">
        <v>369</v>
      </c>
      <c r="G96" s="26">
        <v>1</v>
      </c>
      <c r="H96" s="29">
        <v>10</v>
      </c>
      <c r="I96" s="29">
        <f t="shared" si="1"/>
        <v>10</v>
      </c>
      <c r="J96" s="26" t="s">
        <v>35</v>
      </c>
      <c r="K96" s="26" t="s">
        <v>35</v>
      </c>
      <c r="L96" s="26" t="s">
        <v>29</v>
      </c>
      <c r="M96" s="26"/>
      <c r="N96" s="96"/>
      <c r="T96" s="40"/>
    </row>
    <row r="97" spans="1:20" s="25" customFormat="1" x14ac:dyDescent="0.25">
      <c r="A97" s="26">
        <v>84</v>
      </c>
      <c r="B97" s="27" t="s">
        <v>151</v>
      </c>
      <c r="C97" s="26">
        <v>14536073</v>
      </c>
      <c r="D97" s="26"/>
      <c r="E97" s="26">
        <v>1</v>
      </c>
      <c r="F97" s="26">
        <v>14536073</v>
      </c>
      <c r="G97" s="26">
        <v>1</v>
      </c>
      <c r="H97" s="29">
        <v>29000</v>
      </c>
      <c r="I97" s="29">
        <f t="shared" si="1"/>
        <v>29000</v>
      </c>
      <c r="J97" s="26"/>
      <c r="K97" s="26" t="s">
        <v>49</v>
      </c>
      <c r="L97" s="26"/>
      <c r="M97" s="26"/>
      <c r="N97" s="36" t="s">
        <v>152</v>
      </c>
      <c r="T97" s="40"/>
    </row>
    <row r="98" spans="1:20" s="25" customFormat="1" x14ac:dyDescent="0.25">
      <c r="A98" s="26">
        <v>85</v>
      </c>
      <c r="B98" s="26" t="s">
        <v>153</v>
      </c>
      <c r="C98" s="26">
        <v>14526154</v>
      </c>
      <c r="D98" s="26"/>
      <c r="E98" s="26">
        <v>2</v>
      </c>
      <c r="F98" s="26">
        <v>14526154</v>
      </c>
      <c r="G98" s="26">
        <v>2</v>
      </c>
      <c r="H98" s="29">
        <v>93.424086000000003</v>
      </c>
      <c r="I98" s="29">
        <f t="shared" si="1"/>
        <v>186.84817200000001</v>
      </c>
      <c r="J98" s="26" t="s">
        <v>27</v>
      </c>
      <c r="K98" s="26" t="s">
        <v>27</v>
      </c>
      <c r="L98" s="26" t="s">
        <v>154</v>
      </c>
      <c r="M98" s="26" t="s">
        <v>29</v>
      </c>
      <c r="N98" s="37" t="s">
        <v>155</v>
      </c>
      <c r="O98" s="38"/>
      <c r="P98" s="94" t="s">
        <v>156</v>
      </c>
      <c r="T98" s="40"/>
    </row>
    <row r="99" spans="1:20" s="25" customFormat="1" x14ac:dyDescent="0.25">
      <c r="A99" s="26">
        <v>86</v>
      </c>
      <c r="B99" s="26" t="s">
        <v>153</v>
      </c>
      <c r="C99" s="26">
        <v>14526155</v>
      </c>
      <c r="D99" s="26"/>
      <c r="E99" s="26">
        <v>2</v>
      </c>
      <c r="F99" s="26">
        <v>14526155</v>
      </c>
      <c r="G99" s="26">
        <v>2</v>
      </c>
      <c r="H99" s="29">
        <v>102.69567000000001</v>
      </c>
      <c r="I99" s="29">
        <f t="shared" si="1"/>
        <v>205.39134000000001</v>
      </c>
      <c r="J99" s="26" t="s">
        <v>27</v>
      </c>
      <c r="K99" s="26" t="s">
        <v>27</v>
      </c>
      <c r="L99" s="26" t="s">
        <v>97</v>
      </c>
      <c r="M99" s="26" t="s">
        <v>29</v>
      </c>
      <c r="N99" s="37" t="s">
        <v>155</v>
      </c>
      <c r="O99" s="38"/>
      <c r="P99" s="95"/>
      <c r="T99" s="40"/>
    </row>
    <row r="100" spans="1:20" s="25" customFormat="1" x14ac:dyDescent="0.25">
      <c r="A100" s="26">
        <v>87</v>
      </c>
      <c r="B100" s="26" t="s">
        <v>157</v>
      </c>
      <c r="C100" s="26">
        <v>17457469</v>
      </c>
      <c r="D100" s="26"/>
      <c r="E100" s="26">
        <v>1</v>
      </c>
      <c r="F100" s="26">
        <v>17457469</v>
      </c>
      <c r="G100" s="26">
        <v>1</v>
      </c>
      <c r="H100" s="29">
        <v>20.238665999999998</v>
      </c>
      <c r="I100" s="29">
        <f t="shared" si="1"/>
        <v>20.238665999999998</v>
      </c>
      <c r="J100" s="26" t="s">
        <v>27</v>
      </c>
      <c r="K100" s="26" t="s">
        <v>27</v>
      </c>
      <c r="L100" s="26" t="s">
        <v>154</v>
      </c>
      <c r="M100" s="26" t="s">
        <v>29</v>
      </c>
      <c r="N100" s="37" t="s">
        <v>155</v>
      </c>
      <c r="O100" s="38"/>
      <c r="P100" s="95"/>
      <c r="T100" s="40"/>
    </row>
    <row r="101" spans="1:20" s="25" customFormat="1" x14ac:dyDescent="0.25">
      <c r="A101" s="26">
        <v>88</v>
      </c>
      <c r="B101" s="26" t="s">
        <v>158</v>
      </c>
      <c r="C101" s="26">
        <v>20805349</v>
      </c>
      <c r="D101" s="26"/>
      <c r="E101" s="26">
        <v>1</v>
      </c>
      <c r="F101" s="26">
        <v>20805349</v>
      </c>
      <c r="G101" s="26">
        <v>1</v>
      </c>
      <c r="H101" s="29">
        <v>46.171660499999994</v>
      </c>
      <c r="I101" s="29">
        <f t="shared" si="1"/>
        <v>46.171660499999994</v>
      </c>
      <c r="J101" s="26" t="s">
        <v>27</v>
      </c>
      <c r="K101" s="26" t="s">
        <v>27</v>
      </c>
      <c r="L101" s="26" t="s">
        <v>154</v>
      </c>
      <c r="M101" s="26" t="s">
        <v>29</v>
      </c>
      <c r="N101" s="37" t="s">
        <v>155</v>
      </c>
      <c r="O101" s="38"/>
      <c r="P101" s="95"/>
      <c r="T101" s="40"/>
    </row>
    <row r="102" spans="1:20" s="25" customFormat="1" x14ac:dyDescent="0.25">
      <c r="A102" s="26">
        <v>89</v>
      </c>
      <c r="B102" s="26" t="s">
        <v>159</v>
      </c>
      <c r="C102" s="26">
        <v>14622355</v>
      </c>
      <c r="D102" s="26"/>
      <c r="E102" s="26">
        <v>1</v>
      </c>
      <c r="F102" s="26">
        <v>14622355</v>
      </c>
      <c r="G102" s="26">
        <v>1</v>
      </c>
      <c r="H102" s="29">
        <v>49.768078500000001</v>
      </c>
      <c r="I102" s="29">
        <f t="shared" si="1"/>
        <v>49.768078500000001</v>
      </c>
      <c r="J102" s="26" t="s">
        <v>27</v>
      </c>
      <c r="K102" s="26" t="s">
        <v>27</v>
      </c>
      <c r="L102" s="26" t="s">
        <v>154</v>
      </c>
      <c r="M102" s="26" t="s">
        <v>29</v>
      </c>
      <c r="N102" s="37" t="s">
        <v>155</v>
      </c>
      <c r="O102" s="38"/>
      <c r="P102" s="95"/>
      <c r="T102" s="40"/>
    </row>
    <row r="103" spans="1:20" s="25" customFormat="1" x14ac:dyDescent="0.25">
      <c r="A103" s="26">
        <v>90</v>
      </c>
      <c r="B103" s="26" t="s">
        <v>160</v>
      </c>
      <c r="C103" s="26">
        <v>11110683</v>
      </c>
      <c r="D103" s="26"/>
      <c r="E103" s="26">
        <v>1</v>
      </c>
      <c r="F103" s="26">
        <v>11110683</v>
      </c>
      <c r="G103" s="26">
        <v>1</v>
      </c>
      <c r="H103" s="29">
        <v>71.945989499999996</v>
      </c>
      <c r="I103" s="29">
        <f t="shared" si="1"/>
        <v>71.945989499999996</v>
      </c>
      <c r="J103" s="26" t="s">
        <v>27</v>
      </c>
      <c r="K103" s="26" t="s">
        <v>27</v>
      </c>
      <c r="L103" s="26" t="s">
        <v>154</v>
      </c>
      <c r="M103" s="26" t="s">
        <v>29</v>
      </c>
      <c r="N103" s="37" t="s">
        <v>155</v>
      </c>
      <c r="O103" s="38"/>
      <c r="P103" s="95"/>
      <c r="T103" s="40"/>
    </row>
    <row r="104" spans="1:20" s="25" customFormat="1" x14ac:dyDescent="0.25">
      <c r="A104" s="26">
        <v>91</v>
      </c>
      <c r="B104" s="26" t="s">
        <v>161</v>
      </c>
      <c r="C104" s="26">
        <v>11110737</v>
      </c>
      <c r="D104" s="26"/>
      <c r="E104" s="26">
        <v>1</v>
      </c>
      <c r="F104" s="26">
        <v>11110737</v>
      </c>
      <c r="G104" s="26">
        <v>1</v>
      </c>
      <c r="H104" s="29">
        <v>191.985255</v>
      </c>
      <c r="I104" s="29">
        <f t="shared" si="1"/>
        <v>191.985255</v>
      </c>
      <c r="J104" s="26" t="s">
        <v>27</v>
      </c>
      <c r="K104" s="26" t="s">
        <v>27</v>
      </c>
      <c r="L104" s="26" t="s">
        <v>154</v>
      </c>
      <c r="M104" s="26" t="s">
        <v>29</v>
      </c>
      <c r="N104" s="37" t="s">
        <v>155</v>
      </c>
      <c r="O104" s="38"/>
      <c r="P104" s="95"/>
      <c r="T104" s="40"/>
    </row>
    <row r="105" spans="1:20" s="25" customFormat="1" x14ac:dyDescent="0.25">
      <c r="A105" s="26">
        <v>92</v>
      </c>
      <c r="B105" s="26" t="s">
        <v>162</v>
      </c>
      <c r="C105" s="26">
        <v>11110702</v>
      </c>
      <c r="D105" s="26"/>
      <c r="E105" s="26">
        <v>1</v>
      </c>
      <c r="F105" s="26">
        <v>11110702</v>
      </c>
      <c r="G105" s="26">
        <v>1</v>
      </c>
      <c r="H105" s="29">
        <v>237.37431900000001</v>
      </c>
      <c r="I105" s="29">
        <f t="shared" ref="I105:I164" si="2">H105*G105</f>
        <v>237.37431900000001</v>
      </c>
      <c r="J105" s="26" t="s">
        <v>27</v>
      </c>
      <c r="K105" s="26" t="s">
        <v>27</v>
      </c>
      <c r="L105" s="26" t="s">
        <v>154</v>
      </c>
      <c r="M105" s="26" t="s">
        <v>29</v>
      </c>
      <c r="N105" s="37" t="s">
        <v>155</v>
      </c>
      <c r="O105" s="38"/>
      <c r="P105" s="95"/>
      <c r="T105" s="40"/>
    </row>
    <row r="106" spans="1:20" s="25" customFormat="1" x14ac:dyDescent="0.25">
      <c r="A106" s="26">
        <v>93</v>
      </c>
      <c r="B106" s="26" t="s">
        <v>161</v>
      </c>
      <c r="C106" s="26">
        <v>14622356</v>
      </c>
      <c r="D106" s="26"/>
      <c r="E106" s="26">
        <v>1</v>
      </c>
      <c r="F106" s="26">
        <v>14622356</v>
      </c>
      <c r="G106" s="26">
        <v>1</v>
      </c>
      <c r="H106" s="29">
        <v>126.91477049999997</v>
      </c>
      <c r="I106" s="29">
        <f t="shared" si="2"/>
        <v>126.91477049999997</v>
      </c>
      <c r="J106" s="26" t="s">
        <v>27</v>
      </c>
      <c r="K106" s="26" t="s">
        <v>27</v>
      </c>
      <c r="L106" s="26" t="s">
        <v>154</v>
      </c>
      <c r="M106" s="26" t="s">
        <v>29</v>
      </c>
      <c r="N106" s="37" t="s">
        <v>155</v>
      </c>
      <c r="O106" s="38"/>
      <c r="P106" s="95"/>
      <c r="T106" s="40"/>
    </row>
    <row r="107" spans="1:20" s="25" customFormat="1" x14ac:dyDescent="0.25">
      <c r="A107" s="26">
        <v>94</v>
      </c>
      <c r="B107" s="26" t="s">
        <v>163</v>
      </c>
      <c r="C107" s="26">
        <v>14647065</v>
      </c>
      <c r="D107" s="26">
        <v>14586973</v>
      </c>
      <c r="E107" s="26">
        <v>1</v>
      </c>
      <c r="F107" s="26">
        <v>14647065</v>
      </c>
      <c r="G107" s="26">
        <v>1</v>
      </c>
      <c r="H107" s="29">
        <v>265.49</v>
      </c>
      <c r="I107" s="29">
        <f t="shared" si="2"/>
        <v>265.49</v>
      </c>
      <c r="J107" s="26" t="s">
        <v>31</v>
      </c>
      <c r="K107" s="26" t="s">
        <v>27</v>
      </c>
      <c r="L107" s="26" t="s">
        <v>154</v>
      </c>
      <c r="M107" s="26" t="s">
        <v>29</v>
      </c>
      <c r="N107" s="37" t="s">
        <v>155</v>
      </c>
      <c r="O107" s="38"/>
      <c r="P107" s="95"/>
      <c r="T107" s="40"/>
    </row>
    <row r="108" spans="1:20" s="25" customFormat="1" x14ac:dyDescent="0.25">
      <c r="A108" s="26">
        <v>95</v>
      </c>
      <c r="B108" s="26" t="s">
        <v>164</v>
      </c>
      <c r="C108" s="26">
        <v>11110175</v>
      </c>
      <c r="D108" s="26"/>
      <c r="E108" s="26">
        <v>1</v>
      </c>
      <c r="F108" s="26">
        <v>11110175</v>
      </c>
      <c r="G108" s="26">
        <v>1</v>
      </c>
      <c r="H108" s="29">
        <v>80.390519999999981</v>
      </c>
      <c r="I108" s="29">
        <f t="shared" si="2"/>
        <v>80.390519999999981</v>
      </c>
      <c r="J108" s="26" t="s">
        <v>27</v>
      </c>
      <c r="K108" s="26" t="s">
        <v>27</v>
      </c>
      <c r="L108" s="26" t="s">
        <v>154</v>
      </c>
      <c r="M108" s="26" t="s">
        <v>29</v>
      </c>
      <c r="N108" s="37" t="s">
        <v>155</v>
      </c>
      <c r="O108" s="38"/>
      <c r="P108" s="95"/>
      <c r="T108" s="40"/>
    </row>
    <row r="109" spans="1:20" s="25" customFormat="1" x14ac:dyDescent="0.25">
      <c r="A109" s="26">
        <v>96</v>
      </c>
      <c r="B109" s="26" t="s">
        <v>165</v>
      </c>
      <c r="C109" s="26">
        <v>11110176</v>
      </c>
      <c r="D109" s="26"/>
      <c r="E109" s="26">
        <v>1</v>
      </c>
      <c r="F109" s="26">
        <v>11110176</v>
      </c>
      <c r="G109" s="26">
        <v>1</v>
      </c>
      <c r="H109" s="29">
        <v>57.595576499999993</v>
      </c>
      <c r="I109" s="29">
        <f t="shared" si="2"/>
        <v>57.595576499999993</v>
      </c>
      <c r="J109" s="26" t="s">
        <v>27</v>
      </c>
      <c r="K109" s="26" t="s">
        <v>27</v>
      </c>
      <c r="L109" s="26" t="s">
        <v>135</v>
      </c>
      <c r="M109" s="26" t="s">
        <v>29</v>
      </c>
      <c r="N109" s="37" t="s">
        <v>155</v>
      </c>
      <c r="O109" s="38"/>
      <c r="P109" s="95"/>
      <c r="T109" s="40"/>
    </row>
    <row r="110" spans="1:20" s="25" customFormat="1" x14ac:dyDescent="0.25">
      <c r="A110" s="26">
        <v>97</v>
      </c>
      <c r="B110" s="26" t="s">
        <v>166</v>
      </c>
      <c r="C110" s="26">
        <v>14661157</v>
      </c>
      <c r="D110" s="26"/>
      <c r="E110" s="26">
        <v>1</v>
      </c>
      <c r="F110" s="26">
        <v>14661157</v>
      </c>
      <c r="G110" s="26">
        <v>1</v>
      </c>
      <c r="H110" s="29">
        <v>733.19</v>
      </c>
      <c r="I110" s="29">
        <f t="shared" si="2"/>
        <v>733.19</v>
      </c>
      <c r="J110" s="26" t="s">
        <v>31</v>
      </c>
      <c r="K110" s="26" t="s">
        <v>27</v>
      </c>
      <c r="L110" s="26" t="s">
        <v>135</v>
      </c>
      <c r="M110" s="26" t="s">
        <v>29</v>
      </c>
      <c r="N110" s="37" t="s">
        <v>155</v>
      </c>
      <c r="O110" s="38"/>
      <c r="P110" s="95"/>
      <c r="T110" s="40"/>
    </row>
    <row r="111" spans="1:20" s="25" customFormat="1" x14ac:dyDescent="0.25">
      <c r="A111" s="26">
        <v>98</v>
      </c>
      <c r="B111" s="26" t="s">
        <v>167</v>
      </c>
      <c r="C111" s="26">
        <v>14881632</v>
      </c>
      <c r="D111" s="26"/>
      <c r="E111" s="26">
        <v>1</v>
      </c>
      <c r="F111" s="26">
        <v>14881632</v>
      </c>
      <c r="G111" s="26">
        <v>1</v>
      </c>
      <c r="H111" s="29">
        <v>64.489999999999995</v>
      </c>
      <c r="I111" s="29">
        <f t="shared" si="2"/>
        <v>64.489999999999995</v>
      </c>
      <c r="J111" s="26" t="s">
        <v>31</v>
      </c>
      <c r="K111" s="26" t="s">
        <v>27</v>
      </c>
      <c r="L111" s="26" t="s">
        <v>154</v>
      </c>
      <c r="M111" s="26" t="s">
        <v>29</v>
      </c>
      <c r="N111" s="37" t="s">
        <v>155</v>
      </c>
      <c r="O111" s="38"/>
      <c r="P111" s="95"/>
      <c r="T111" s="40"/>
    </row>
    <row r="112" spans="1:20" s="25" customFormat="1" x14ac:dyDescent="0.25">
      <c r="A112" s="26">
        <v>99</v>
      </c>
      <c r="B112" s="26" t="s">
        <v>168</v>
      </c>
      <c r="C112" s="26" t="s">
        <v>169</v>
      </c>
      <c r="D112" s="26"/>
      <c r="E112" s="26">
        <v>2</v>
      </c>
      <c r="F112" s="26">
        <v>369</v>
      </c>
      <c r="G112" s="26">
        <v>2</v>
      </c>
      <c r="H112" s="29">
        <v>171.42</v>
      </c>
      <c r="I112" s="29">
        <f t="shared" si="2"/>
        <v>342.84</v>
      </c>
      <c r="J112" s="26" t="s">
        <v>35</v>
      </c>
      <c r="K112" s="26" t="s">
        <v>35</v>
      </c>
      <c r="L112" s="26" t="s">
        <v>35</v>
      </c>
      <c r="M112" s="26" t="s">
        <v>29</v>
      </c>
      <c r="N112" s="37" t="s">
        <v>155</v>
      </c>
      <c r="O112" s="38"/>
      <c r="P112" s="95"/>
      <c r="T112" s="40"/>
    </row>
    <row r="113" spans="1:20" s="25" customFormat="1" x14ac:dyDescent="0.25">
      <c r="A113" s="26">
        <v>100</v>
      </c>
      <c r="B113" s="26" t="s">
        <v>170</v>
      </c>
      <c r="C113" s="26" t="s">
        <v>171</v>
      </c>
      <c r="D113" s="26">
        <v>11039846</v>
      </c>
      <c r="E113" s="26">
        <v>3</v>
      </c>
      <c r="F113" s="26" t="s">
        <v>171</v>
      </c>
      <c r="G113" s="26">
        <v>3</v>
      </c>
      <c r="H113" s="29">
        <v>50.63</v>
      </c>
      <c r="I113" s="29">
        <f t="shared" si="2"/>
        <v>151.89000000000001</v>
      </c>
      <c r="J113" s="26" t="s">
        <v>31</v>
      </c>
      <c r="K113" s="26" t="s">
        <v>27</v>
      </c>
      <c r="L113" s="26" t="s">
        <v>154</v>
      </c>
      <c r="M113" s="26" t="s">
        <v>29</v>
      </c>
      <c r="N113" s="37" t="s">
        <v>155</v>
      </c>
      <c r="O113" s="38"/>
      <c r="P113" s="95"/>
      <c r="T113" s="40"/>
    </row>
    <row r="114" spans="1:20" s="25" customFormat="1" x14ac:dyDescent="0.25">
      <c r="A114" s="26">
        <v>101</v>
      </c>
      <c r="B114" s="26" t="s">
        <v>172</v>
      </c>
      <c r="C114" s="26" t="s">
        <v>173</v>
      </c>
      <c r="D114" s="26">
        <v>14654753</v>
      </c>
      <c r="E114" s="26">
        <v>2</v>
      </c>
      <c r="F114" s="26" t="s">
        <v>173</v>
      </c>
      <c r="G114" s="26">
        <v>2</v>
      </c>
      <c r="H114" s="29">
        <v>37.36</v>
      </c>
      <c r="I114" s="29">
        <f t="shared" si="2"/>
        <v>74.72</v>
      </c>
      <c r="J114" s="26" t="s">
        <v>31</v>
      </c>
      <c r="K114" s="26" t="s">
        <v>27</v>
      </c>
      <c r="L114" s="26" t="s">
        <v>154</v>
      </c>
      <c r="M114" s="26" t="s">
        <v>29</v>
      </c>
      <c r="N114" s="37" t="s">
        <v>155</v>
      </c>
      <c r="O114" s="38"/>
      <c r="P114" s="95"/>
      <c r="T114" s="40"/>
    </row>
    <row r="115" spans="1:20" s="25" customFormat="1" x14ac:dyDescent="0.25">
      <c r="A115" s="26">
        <v>102</v>
      </c>
      <c r="B115" s="26" t="s">
        <v>174</v>
      </c>
      <c r="C115" s="26">
        <v>14515828</v>
      </c>
      <c r="D115" s="26"/>
      <c r="E115" s="26">
        <v>1</v>
      </c>
      <c r="F115" s="26">
        <v>14515828</v>
      </c>
      <c r="G115" s="26">
        <v>1</v>
      </c>
      <c r="H115" s="29">
        <v>151.679619</v>
      </c>
      <c r="I115" s="29">
        <f t="shared" si="2"/>
        <v>151.679619</v>
      </c>
      <c r="J115" s="26" t="s">
        <v>27</v>
      </c>
      <c r="K115" s="26" t="s">
        <v>27</v>
      </c>
      <c r="L115" s="26" t="s">
        <v>154</v>
      </c>
      <c r="M115" s="26" t="s">
        <v>29</v>
      </c>
      <c r="N115" s="37" t="s">
        <v>155</v>
      </c>
      <c r="O115" s="38"/>
      <c r="P115" s="95"/>
      <c r="T115" s="40"/>
    </row>
    <row r="116" spans="1:20" s="25" customFormat="1" x14ac:dyDescent="0.25">
      <c r="A116" s="26">
        <v>103</v>
      </c>
      <c r="B116" s="26" t="s">
        <v>175</v>
      </c>
      <c r="C116" s="26" t="s">
        <v>176</v>
      </c>
      <c r="D116" s="26">
        <v>14683330</v>
      </c>
      <c r="E116" s="26">
        <v>4</v>
      </c>
      <c r="F116" s="26" t="s">
        <v>176</v>
      </c>
      <c r="G116" s="26">
        <v>4</v>
      </c>
      <c r="H116" s="29">
        <v>90.41</v>
      </c>
      <c r="I116" s="29">
        <f t="shared" si="2"/>
        <v>361.64</v>
      </c>
      <c r="J116" s="26" t="s">
        <v>31</v>
      </c>
      <c r="K116" s="26" t="s">
        <v>27</v>
      </c>
      <c r="L116" s="26" t="s">
        <v>154</v>
      </c>
      <c r="M116" s="26" t="s">
        <v>29</v>
      </c>
      <c r="N116" s="37" t="s">
        <v>155</v>
      </c>
      <c r="O116" s="38"/>
      <c r="P116" s="95"/>
      <c r="T116" s="40"/>
    </row>
    <row r="117" spans="1:20" s="25" customFormat="1" x14ac:dyDescent="0.25">
      <c r="A117" s="26">
        <v>104</v>
      </c>
      <c r="B117" s="26" t="s">
        <v>177</v>
      </c>
      <c r="C117" s="26" t="s">
        <v>178</v>
      </c>
      <c r="D117" s="26">
        <v>14653290</v>
      </c>
      <c r="E117" s="26">
        <v>16</v>
      </c>
      <c r="F117" s="26" t="s">
        <v>178</v>
      </c>
      <c r="G117" s="26">
        <v>16</v>
      </c>
      <c r="H117" s="29">
        <v>109.37</v>
      </c>
      <c r="I117" s="29">
        <f t="shared" si="2"/>
        <v>1749.92</v>
      </c>
      <c r="J117" s="26" t="s">
        <v>31</v>
      </c>
      <c r="K117" s="26" t="s">
        <v>27</v>
      </c>
      <c r="L117" s="26" t="s">
        <v>154</v>
      </c>
      <c r="M117" s="26" t="s">
        <v>29</v>
      </c>
      <c r="N117" s="37" t="s">
        <v>155</v>
      </c>
      <c r="O117" s="38"/>
      <c r="P117" s="95"/>
      <c r="T117" s="40"/>
    </row>
    <row r="118" spans="1:20" s="25" customFormat="1" x14ac:dyDescent="0.25">
      <c r="A118" s="26">
        <v>105</v>
      </c>
      <c r="B118" s="26" t="s">
        <v>32</v>
      </c>
      <c r="C118" s="26" t="s">
        <v>179</v>
      </c>
      <c r="D118" s="26"/>
      <c r="E118" s="26">
        <v>2</v>
      </c>
      <c r="F118" s="26" t="s">
        <v>179</v>
      </c>
      <c r="G118" s="26">
        <v>2</v>
      </c>
      <c r="H118" s="29">
        <v>22.583389499999999</v>
      </c>
      <c r="I118" s="29">
        <f t="shared" si="2"/>
        <v>45.166778999999998</v>
      </c>
      <c r="J118" s="26" t="s">
        <v>27</v>
      </c>
      <c r="K118" s="26" t="s">
        <v>27</v>
      </c>
      <c r="L118" s="26" t="s">
        <v>154</v>
      </c>
      <c r="M118" s="26" t="s">
        <v>29</v>
      </c>
      <c r="N118" s="37" t="s">
        <v>155</v>
      </c>
      <c r="O118" s="38"/>
      <c r="P118" s="95"/>
      <c r="T118" s="40"/>
    </row>
    <row r="119" spans="1:20" s="25" customFormat="1" x14ac:dyDescent="0.25">
      <c r="A119" s="26">
        <v>106</v>
      </c>
      <c r="B119" s="26" t="s">
        <v>180</v>
      </c>
      <c r="C119" s="26" t="s">
        <v>181</v>
      </c>
      <c r="D119" s="26">
        <v>14630785</v>
      </c>
      <c r="E119" s="26">
        <v>2</v>
      </c>
      <c r="F119" s="26" t="s">
        <v>181</v>
      </c>
      <c r="G119" s="26">
        <v>2</v>
      </c>
      <c r="H119" s="29">
        <v>8.61</v>
      </c>
      <c r="I119" s="29">
        <f t="shared" si="2"/>
        <v>17.22</v>
      </c>
      <c r="J119" s="26" t="s">
        <v>31</v>
      </c>
      <c r="K119" s="26" t="s">
        <v>27</v>
      </c>
      <c r="L119" s="26" t="s">
        <v>154</v>
      </c>
      <c r="M119" s="26" t="s">
        <v>29</v>
      </c>
      <c r="N119" s="37" t="s">
        <v>155</v>
      </c>
      <c r="O119" s="38"/>
      <c r="P119" s="95"/>
      <c r="T119" s="40"/>
    </row>
    <row r="120" spans="1:20" s="25" customFormat="1" x14ac:dyDescent="0.25">
      <c r="A120" s="26">
        <v>107</v>
      </c>
      <c r="B120" s="26" t="s">
        <v>43</v>
      </c>
      <c r="C120" s="26">
        <v>914167</v>
      </c>
      <c r="D120" s="26"/>
      <c r="E120" s="26">
        <v>20</v>
      </c>
      <c r="F120" s="26">
        <v>369</v>
      </c>
      <c r="G120" s="26">
        <v>20</v>
      </c>
      <c r="H120" s="29">
        <v>2</v>
      </c>
      <c r="I120" s="29">
        <f t="shared" si="2"/>
        <v>40</v>
      </c>
      <c r="J120" s="26" t="s">
        <v>35</v>
      </c>
      <c r="K120" s="26" t="s">
        <v>35</v>
      </c>
      <c r="L120" s="26" t="s">
        <v>35</v>
      </c>
      <c r="M120" s="26" t="s">
        <v>29</v>
      </c>
      <c r="N120" s="37" t="s">
        <v>155</v>
      </c>
      <c r="O120" s="38"/>
      <c r="P120" s="95"/>
      <c r="T120" s="40"/>
    </row>
    <row r="121" spans="1:20" s="25" customFormat="1" x14ac:dyDescent="0.25">
      <c r="A121" s="26">
        <v>108</v>
      </c>
      <c r="B121" s="26" t="s">
        <v>182</v>
      </c>
      <c r="C121" s="26" t="s">
        <v>183</v>
      </c>
      <c r="D121" s="26">
        <v>14531641</v>
      </c>
      <c r="E121" s="26">
        <v>1</v>
      </c>
      <c r="F121" s="26" t="s">
        <v>183</v>
      </c>
      <c r="G121" s="26">
        <v>1</v>
      </c>
      <c r="H121" s="29">
        <v>125.51</v>
      </c>
      <c r="I121" s="29">
        <f t="shared" si="2"/>
        <v>125.51</v>
      </c>
      <c r="J121" s="26" t="s">
        <v>31</v>
      </c>
      <c r="K121" s="26" t="s">
        <v>27</v>
      </c>
      <c r="L121" s="26" t="s">
        <v>154</v>
      </c>
      <c r="M121" s="26" t="s">
        <v>29</v>
      </c>
      <c r="N121" s="37" t="s">
        <v>155</v>
      </c>
      <c r="O121" s="38"/>
      <c r="P121" s="95"/>
      <c r="T121" s="40"/>
    </row>
    <row r="122" spans="1:20" s="25" customFormat="1" x14ac:dyDescent="0.25">
      <c r="A122" s="26">
        <v>109</v>
      </c>
      <c r="B122" s="26" t="s">
        <v>164</v>
      </c>
      <c r="C122" s="26">
        <v>14689735</v>
      </c>
      <c r="D122" s="26"/>
      <c r="E122" s="26">
        <v>1</v>
      </c>
      <c r="F122" s="26">
        <v>14689735</v>
      </c>
      <c r="G122" s="26">
        <v>1</v>
      </c>
      <c r="H122" s="29">
        <v>60.469184999999996</v>
      </c>
      <c r="I122" s="29">
        <f t="shared" si="2"/>
        <v>60.469184999999996</v>
      </c>
      <c r="J122" s="26" t="s">
        <v>27</v>
      </c>
      <c r="K122" s="26" t="s">
        <v>27</v>
      </c>
      <c r="L122" s="26" t="s">
        <v>154</v>
      </c>
      <c r="M122" s="26" t="s">
        <v>29</v>
      </c>
      <c r="N122" s="37" t="s">
        <v>155</v>
      </c>
      <c r="O122" s="38"/>
      <c r="P122" s="95"/>
      <c r="T122" s="40"/>
    </row>
    <row r="123" spans="1:20" s="25" customFormat="1" x14ac:dyDescent="0.25">
      <c r="A123" s="26">
        <v>110</v>
      </c>
      <c r="B123" s="26" t="s">
        <v>164</v>
      </c>
      <c r="C123" s="26">
        <v>14503269</v>
      </c>
      <c r="D123" s="26"/>
      <c r="E123" s="26">
        <v>1</v>
      </c>
      <c r="F123" s="26">
        <v>14503269</v>
      </c>
      <c r="G123" s="26">
        <v>1</v>
      </c>
      <c r="H123" s="29">
        <v>41.059105500000001</v>
      </c>
      <c r="I123" s="29">
        <f t="shared" si="2"/>
        <v>41.059105500000001</v>
      </c>
      <c r="J123" s="26" t="s">
        <v>27</v>
      </c>
      <c r="K123" s="26" t="s">
        <v>27</v>
      </c>
      <c r="L123" s="26" t="s">
        <v>154</v>
      </c>
      <c r="M123" s="26" t="s">
        <v>29</v>
      </c>
      <c r="N123" s="37" t="s">
        <v>155</v>
      </c>
      <c r="O123" s="38"/>
      <c r="P123" s="95"/>
      <c r="T123" s="40"/>
    </row>
    <row r="124" spans="1:20" s="25" customFormat="1" x14ac:dyDescent="0.25">
      <c r="A124" s="26">
        <v>111</v>
      </c>
      <c r="B124" s="26" t="s">
        <v>184</v>
      </c>
      <c r="C124" s="26">
        <v>14881276</v>
      </c>
      <c r="D124" s="26"/>
      <c r="E124" s="26">
        <v>1</v>
      </c>
      <c r="F124" s="26">
        <v>14881276</v>
      </c>
      <c r="G124" s="26">
        <v>1</v>
      </c>
      <c r="H124" s="29">
        <v>23.447234999999999</v>
      </c>
      <c r="I124" s="29">
        <f t="shared" si="2"/>
        <v>23.447234999999999</v>
      </c>
      <c r="J124" s="26" t="s">
        <v>27</v>
      </c>
      <c r="K124" s="26" t="s">
        <v>27</v>
      </c>
      <c r="L124" s="26" t="s">
        <v>135</v>
      </c>
      <c r="M124" s="26" t="s">
        <v>29</v>
      </c>
      <c r="N124" s="37" t="s">
        <v>155</v>
      </c>
      <c r="O124" s="38"/>
      <c r="P124" s="95"/>
      <c r="T124" s="40"/>
    </row>
    <row r="125" spans="1:20" s="25" customFormat="1" x14ac:dyDescent="0.25">
      <c r="A125" s="26">
        <v>112</v>
      </c>
      <c r="B125" s="26" t="s">
        <v>185</v>
      </c>
      <c r="C125" s="26" t="s">
        <v>186</v>
      </c>
      <c r="D125" s="26">
        <v>11412632</v>
      </c>
      <c r="E125" s="26">
        <v>1</v>
      </c>
      <c r="F125" s="26" t="s">
        <v>186</v>
      </c>
      <c r="G125" s="26">
        <v>1</v>
      </c>
      <c r="H125" s="29">
        <v>277.83</v>
      </c>
      <c r="I125" s="29">
        <f t="shared" si="2"/>
        <v>277.83</v>
      </c>
      <c r="J125" s="26" t="s">
        <v>31</v>
      </c>
      <c r="K125" s="26" t="s">
        <v>27</v>
      </c>
      <c r="L125" s="26" t="s">
        <v>154</v>
      </c>
      <c r="M125" s="26" t="s">
        <v>29</v>
      </c>
      <c r="N125" s="37" t="s">
        <v>155</v>
      </c>
      <c r="O125" s="38"/>
      <c r="P125" s="95"/>
      <c r="T125" s="40"/>
    </row>
    <row r="126" spans="1:20" s="25" customFormat="1" x14ac:dyDescent="0.25">
      <c r="A126" s="26">
        <v>113</v>
      </c>
      <c r="B126" s="26" t="s">
        <v>166</v>
      </c>
      <c r="C126" s="26">
        <v>14695920</v>
      </c>
      <c r="D126" s="26"/>
      <c r="E126" s="26">
        <v>1</v>
      </c>
      <c r="F126" s="26">
        <v>14695920</v>
      </c>
      <c r="G126" s="26">
        <v>1</v>
      </c>
      <c r="H126" s="29">
        <v>191.41</v>
      </c>
      <c r="I126" s="29">
        <f t="shared" si="2"/>
        <v>191.41</v>
      </c>
      <c r="J126" s="26" t="s">
        <v>31</v>
      </c>
      <c r="K126" s="26" t="s">
        <v>27</v>
      </c>
      <c r="L126" s="26" t="s">
        <v>97</v>
      </c>
      <c r="M126" s="26" t="s">
        <v>29</v>
      </c>
      <c r="N126" s="37" t="s">
        <v>155</v>
      </c>
      <c r="O126" s="38"/>
      <c r="P126" s="95"/>
      <c r="T126" s="40"/>
    </row>
    <row r="127" spans="1:20" s="25" customFormat="1" x14ac:dyDescent="0.25">
      <c r="A127" s="26">
        <v>114</v>
      </c>
      <c r="B127" s="26" t="s">
        <v>166</v>
      </c>
      <c r="C127" s="26">
        <v>14601888</v>
      </c>
      <c r="D127" s="26"/>
      <c r="E127" s="26">
        <v>1</v>
      </c>
      <c r="F127" s="26">
        <v>14601888</v>
      </c>
      <c r="G127" s="26">
        <v>1</v>
      </c>
      <c r="H127" s="29">
        <v>297.19</v>
      </c>
      <c r="I127" s="29">
        <f t="shared" si="2"/>
        <v>297.19</v>
      </c>
      <c r="J127" s="26" t="s">
        <v>31</v>
      </c>
      <c r="K127" s="26" t="s">
        <v>27</v>
      </c>
      <c r="L127" s="26" t="s">
        <v>154</v>
      </c>
      <c r="M127" s="26" t="s">
        <v>29</v>
      </c>
      <c r="N127" s="37" t="s">
        <v>155</v>
      </c>
      <c r="O127" s="38"/>
      <c r="P127" s="95"/>
      <c r="T127" s="40"/>
    </row>
    <row r="128" spans="1:20" s="25" customFormat="1" x14ac:dyDescent="0.25">
      <c r="A128" s="26">
        <v>115</v>
      </c>
      <c r="B128" s="26" t="s">
        <v>166</v>
      </c>
      <c r="C128" s="26">
        <v>14620254</v>
      </c>
      <c r="D128" s="26"/>
      <c r="E128" s="26">
        <v>1</v>
      </c>
      <c r="F128" s="26">
        <v>14620254</v>
      </c>
      <c r="G128" s="26">
        <v>1</v>
      </c>
      <c r="H128" s="29">
        <v>137.57</v>
      </c>
      <c r="I128" s="29">
        <f t="shared" si="2"/>
        <v>137.57</v>
      </c>
      <c r="J128" s="26" t="s">
        <v>31</v>
      </c>
      <c r="K128" s="26" t="s">
        <v>27</v>
      </c>
      <c r="L128" s="26" t="s">
        <v>154</v>
      </c>
      <c r="M128" s="26" t="s">
        <v>29</v>
      </c>
      <c r="N128" s="37" t="s">
        <v>155</v>
      </c>
      <c r="O128" s="38"/>
      <c r="P128" s="95"/>
      <c r="T128" s="40"/>
    </row>
    <row r="129" spans="1:20" s="25" customFormat="1" x14ac:dyDescent="0.25">
      <c r="A129" s="26">
        <v>116</v>
      </c>
      <c r="B129" s="26" t="s">
        <v>187</v>
      </c>
      <c r="C129" s="26">
        <v>14557933</v>
      </c>
      <c r="D129" s="26"/>
      <c r="E129" s="26">
        <v>1</v>
      </c>
      <c r="F129" s="26">
        <v>369</v>
      </c>
      <c r="G129" s="26">
        <v>1</v>
      </c>
      <c r="H129" s="29">
        <v>115.5</v>
      </c>
      <c r="I129" s="29">
        <f t="shared" si="2"/>
        <v>115.5</v>
      </c>
      <c r="J129" s="26" t="s">
        <v>12</v>
      </c>
      <c r="K129" s="26" t="s">
        <v>35</v>
      </c>
      <c r="L129" s="26" t="s">
        <v>188</v>
      </c>
      <c r="M129" s="26" t="s">
        <v>29</v>
      </c>
      <c r="N129" s="37" t="s">
        <v>155</v>
      </c>
      <c r="O129" s="38"/>
      <c r="P129" s="95"/>
      <c r="T129" s="40"/>
    </row>
    <row r="130" spans="1:20" s="25" customFormat="1" x14ac:dyDescent="0.25">
      <c r="A130" s="26">
        <v>117</v>
      </c>
      <c r="B130" s="26" t="s">
        <v>147</v>
      </c>
      <c r="C130" s="26">
        <v>14595820</v>
      </c>
      <c r="D130" s="26"/>
      <c r="E130" s="26">
        <v>1</v>
      </c>
      <c r="F130" s="26">
        <v>14595820</v>
      </c>
      <c r="G130" s="26">
        <v>1</v>
      </c>
      <c r="H130" s="29">
        <v>80.930000000000007</v>
      </c>
      <c r="I130" s="29">
        <f t="shared" si="2"/>
        <v>80.930000000000007</v>
      </c>
      <c r="J130" s="26" t="s">
        <v>31</v>
      </c>
      <c r="K130" s="26" t="s">
        <v>27</v>
      </c>
      <c r="L130" s="26" t="s">
        <v>154</v>
      </c>
      <c r="M130" s="26" t="s">
        <v>29</v>
      </c>
      <c r="N130" s="37" t="s">
        <v>155</v>
      </c>
      <c r="O130" s="38"/>
      <c r="P130" s="95"/>
      <c r="T130" s="40"/>
    </row>
    <row r="131" spans="1:20" s="25" customFormat="1" x14ac:dyDescent="0.25">
      <c r="A131" s="26">
        <v>118</v>
      </c>
      <c r="B131" s="26" t="s">
        <v>189</v>
      </c>
      <c r="C131" s="26">
        <v>14508319</v>
      </c>
      <c r="D131" s="26"/>
      <c r="E131" s="26">
        <v>2</v>
      </c>
      <c r="F131" s="26">
        <v>14508319</v>
      </c>
      <c r="G131" s="26">
        <v>2</v>
      </c>
      <c r="H131" s="29">
        <v>24.5</v>
      </c>
      <c r="I131" s="29">
        <f t="shared" si="2"/>
        <v>49</v>
      </c>
      <c r="J131" s="26" t="s">
        <v>31</v>
      </c>
      <c r="K131" s="26" t="s">
        <v>27</v>
      </c>
      <c r="L131" s="26" t="s">
        <v>154</v>
      </c>
      <c r="M131" s="26" t="s">
        <v>29</v>
      </c>
      <c r="N131" s="37" t="s">
        <v>155</v>
      </c>
      <c r="O131" s="38"/>
      <c r="P131" s="95"/>
      <c r="T131" s="40"/>
    </row>
    <row r="132" spans="1:20" s="25" customFormat="1" x14ac:dyDescent="0.25">
      <c r="A132" s="26">
        <v>119</v>
      </c>
      <c r="B132" s="26" t="s">
        <v>147</v>
      </c>
      <c r="C132" s="26">
        <v>14531638</v>
      </c>
      <c r="D132" s="26"/>
      <c r="E132" s="26">
        <v>1</v>
      </c>
      <c r="F132" s="26">
        <v>14531638</v>
      </c>
      <c r="G132" s="26">
        <v>1</v>
      </c>
      <c r="H132" s="29">
        <v>84.782565000000005</v>
      </c>
      <c r="I132" s="29">
        <f t="shared" si="2"/>
        <v>84.782565000000005</v>
      </c>
      <c r="J132" s="26" t="s">
        <v>27</v>
      </c>
      <c r="K132" s="26" t="s">
        <v>27</v>
      </c>
      <c r="L132" s="26" t="s">
        <v>154</v>
      </c>
      <c r="M132" s="26" t="s">
        <v>29</v>
      </c>
      <c r="N132" s="37" t="s">
        <v>155</v>
      </c>
      <c r="O132" s="38"/>
      <c r="P132" s="95"/>
      <c r="T132" s="40"/>
    </row>
    <row r="133" spans="1:20" s="25" customFormat="1" x14ac:dyDescent="0.25">
      <c r="A133" s="26">
        <v>120</v>
      </c>
      <c r="B133" s="26" t="s">
        <v>190</v>
      </c>
      <c r="C133" s="26" t="s">
        <v>191</v>
      </c>
      <c r="D133" s="26">
        <v>14697658</v>
      </c>
      <c r="E133" s="26">
        <v>1</v>
      </c>
      <c r="F133" s="26" t="s">
        <v>191</v>
      </c>
      <c r="G133" s="26">
        <v>1</v>
      </c>
      <c r="H133" s="29">
        <v>96.31</v>
      </c>
      <c r="I133" s="29">
        <f t="shared" si="2"/>
        <v>96.31</v>
      </c>
      <c r="J133" s="26" t="s">
        <v>12</v>
      </c>
      <c r="K133" s="26" t="s">
        <v>31</v>
      </c>
      <c r="L133" s="26" t="s">
        <v>188</v>
      </c>
      <c r="M133" s="26" t="s">
        <v>29</v>
      </c>
      <c r="N133" s="37" t="s">
        <v>155</v>
      </c>
      <c r="O133" s="38"/>
      <c r="P133" s="95"/>
    </row>
    <row r="134" spans="1:20" s="25" customFormat="1" x14ac:dyDescent="0.25">
      <c r="A134" s="26">
        <v>121</v>
      </c>
      <c r="B134" s="26" t="s">
        <v>147</v>
      </c>
      <c r="C134" s="26">
        <v>14530485</v>
      </c>
      <c r="D134" s="26"/>
      <c r="E134" s="26">
        <v>1</v>
      </c>
      <c r="F134" s="26">
        <v>14530485</v>
      </c>
      <c r="G134" s="26">
        <v>1</v>
      </c>
      <c r="H134" s="29">
        <v>84.782565000000005</v>
      </c>
      <c r="I134" s="29">
        <f t="shared" si="2"/>
        <v>84.782565000000005</v>
      </c>
      <c r="J134" s="26" t="s">
        <v>27</v>
      </c>
      <c r="K134" s="26" t="s">
        <v>27</v>
      </c>
      <c r="L134" s="26" t="s">
        <v>154</v>
      </c>
      <c r="M134" s="26" t="s">
        <v>29</v>
      </c>
      <c r="N134" s="37" t="s">
        <v>155</v>
      </c>
      <c r="O134" s="38"/>
      <c r="P134" s="95"/>
      <c r="T134" s="40"/>
    </row>
    <row r="135" spans="1:20" s="25" customFormat="1" x14ac:dyDescent="0.25">
      <c r="A135" s="26">
        <v>122</v>
      </c>
      <c r="B135" s="26" t="s">
        <v>192</v>
      </c>
      <c r="C135" s="26">
        <v>14561585</v>
      </c>
      <c r="D135" s="26"/>
      <c r="E135" s="26">
        <v>1</v>
      </c>
      <c r="F135" s="26">
        <v>14561585</v>
      </c>
      <c r="G135" s="26">
        <v>1</v>
      </c>
      <c r="H135" s="29">
        <v>122.93</v>
      </c>
      <c r="I135" s="29">
        <f t="shared" si="2"/>
        <v>122.93</v>
      </c>
      <c r="J135" s="26" t="s">
        <v>31</v>
      </c>
      <c r="K135" s="26" t="s">
        <v>27</v>
      </c>
      <c r="L135" s="26" t="s">
        <v>154</v>
      </c>
      <c r="M135" s="26" t="s">
        <v>29</v>
      </c>
      <c r="N135" s="37" t="s">
        <v>155</v>
      </c>
      <c r="O135" s="38"/>
      <c r="P135" s="95"/>
      <c r="T135" s="40"/>
    </row>
    <row r="136" spans="1:20" s="25" customFormat="1" x14ac:dyDescent="0.25">
      <c r="A136" s="26">
        <v>123</v>
      </c>
      <c r="B136" s="26" t="s">
        <v>193</v>
      </c>
      <c r="C136" s="26">
        <v>14509379</v>
      </c>
      <c r="D136" s="26"/>
      <c r="E136" s="26">
        <v>1</v>
      </c>
      <c r="F136" s="26">
        <v>14509379</v>
      </c>
      <c r="G136" s="26">
        <v>1</v>
      </c>
      <c r="H136" s="29">
        <v>81.83</v>
      </c>
      <c r="I136" s="29">
        <f t="shared" si="2"/>
        <v>81.83</v>
      </c>
      <c r="J136" s="26" t="s">
        <v>31</v>
      </c>
      <c r="K136" s="26" t="s">
        <v>27</v>
      </c>
      <c r="L136" s="26" t="s">
        <v>154</v>
      </c>
      <c r="M136" s="26" t="s">
        <v>29</v>
      </c>
      <c r="N136" s="37" t="s">
        <v>155</v>
      </c>
      <c r="O136" s="38"/>
      <c r="P136" s="95"/>
      <c r="T136" s="40"/>
    </row>
    <row r="137" spans="1:20" s="25" customFormat="1" x14ac:dyDescent="0.25">
      <c r="A137" s="26">
        <v>124</v>
      </c>
      <c r="B137" s="26" t="s">
        <v>194</v>
      </c>
      <c r="C137" s="26">
        <v>14531866</v>
      </c>
      <c r="D137" s="26"/>
      <c r="E137" s="26">
        <v>1</v>
      </c>
      <c r="F137" s="26">
        <v>14531866</v>
      </c>
      <c r="G137" s="26">
        <v>1</v>
      </c>
      <c r="H137" s="29">
        <v>108.033576</v>
      </c>
      <c r="I137" s="29">
        <f t="shared" si="2"/>
        <v>108.033576</v>
      </c>
      <c r="J137" s="26" t="s">
        <v>12</v>
      </c>
      <c r="K137" s="26" t="s">
        <v>27</v>
      </c>
      <c r="L137" s="26" t="s">
        <v>188</v>
      </c>
      <c r="M137" s="26" t="s">
        <v>29</v>
      </c>
      <c r="N137" s="37" t="s">
        <v>155</v>
      </c>
      <c r="O137" s="38" t="s">
        <v>195</v>
      </c>
      <c r="P137" s="95"/>
      <c r="T137" s="40"/>
    </row>
    <row r="138" spans="1:20" s="25" customFormat="1" x14ac:dyDescent="0.25">
      <c r="A138" s="26">
        <v>125</v>
      </c>
      <c r="B138" s="26" t="s">
        <v>196</v>
      </c>
      <c r="C138" s="26">
        <v>14725906</v>
      </c>
      <c r="D138" s="26"/>
      <c r="E138" s="26">
        <v>1</v>
      </c>
      <c r="F138" s="26">
        <v>14725906</v>
      </c>
      <c r="G138" s="26">
        <v>1</v>
      </c>
      <c r="H138" s="29">
        <v>39.83</v>
      </c>
      <c r="I138" s="29">
        <f t="shared" si="2"/>
        <v>39.83</v>
      </c>
      <c r="J138" s="26" t="s">
        <v>31</v>
      </c>
      <c r="K138" s="26" t="s">
        <v>27</v>
      </c>
      <c r="L138" s="26" t="s">
        <v>154</v>
      </c>
      <c r="M138" s="26" t="s">
        <v>29</v>
      </c>
      <c r="N138" s="37" t="s">
        <v>155</v>
      </c>
      <c r="O138" s="38"/>
      <c r="P138" s="95"/>
      <c r="T138" s="40"/>
    </row>
    <row r="139" spans="1:20" s="25" customFormat="1" x14ac:dyDescent="0.25">
      <c r="A139" s="26">
        <v>126</v>
      </c>
      <c r="B139" s="26" t="s">
        <v>197</v>
      </c>
      <c r="C139" s="26">
        <v>960254</v>
      </c>
      <c r="D139" s="26"/>
      <c r="E139" s="26">
        <v>1</v>
      </c>
      <c r="F139" s="26">
        <v>960254</v>
      </c>
      <c r="G139" s="26">
        <v>1</v>
      </c>
      <c r="H139" s="29">
        <v>13.83</v>
      </c>
      <c r="I139" s="29">
        <f t="shared" si="2"/>
        <v>13.83</v>
      </c>
      <c r="J139" s="26" t="s">
        <v>31</v>
      </c>
      <c r="K139" s="26" t="s">
        <v>27</v>
      </c>
      <c r="L139" s="26" t="s">
        <v>154</v>
      </c>
      <c r="M139" s="26" t="s">
        <v>29</v>
      </c>
      <c r="N139" s="37" t="s">
        <v>155</v>
      </c>
      <c r="O139" s="38"/>
      <c r="P139" s="95"/>
      <c r="T139" s="40"/>
    </row>
    <row r="140" spans="1:20" s="25" customFormat="1" x14ac:dyDescent="0.25">
      <c r="A140" s="26">
        <v>127</v>
      </c>
      <c r="B140" s="26" t="s">
        <v>197</v>
      </c>
      <c r="C140" s="26">
        <v>960259</v>
      </c>
      <c r="D140" s="26"/>
      <c r="E140" s="26">
        <v>3</v>
      </c>
      <c r="F140" s="26">
        <v>960259</v>
      </c>
      <c r="G140" s="26">
        <v>3</v>
      </c>
      <c r="H140" s="29">
        <v>7.6688324999999988</v>
      </c>
      <c r="I140" s="29">
        <f t="shared" si="2"/>
        <v>23.006497499999995</v>
      </c>
      <c r="J140" s="26" t="s">
        <v>27</v>
      </c>
      <c r="K140" s="26" t="s">
        <v>27</v>
      </c>
      <c r="L140" s="26" t="s">
        <v>154</v>
      </c>
      <c r="M140" s="26" t="s">
        <v>29</v>
      </c>
      <c r="N140" s="37" t="s">
        <v>155</v>
      </c>
      <c r="O140" s="38"/>
      <c r="P140" s="95"/>
      <c r="T140" s="40"/>
    </row>
    <row r="141" spans="1:20" s="25" customFormat="1" x14ac:dyDescent="0.25">
      <c r="A141" s="26">
        <v>128</v>
      </c>
      <c r="B141" s="26" t="s">
        <v>164</v>
      </c>
      <c r="C141" s="26">
        <v>14524170</v>
      </c>
      <c r="D141" s="26"/>
      <c r="E141" s="26">
        <v>1</v>
      </c>
      <c r="F141" s="26">
        <v>14524170</v>
      </c>
      <c r="G141" s="26">
        <v>1</v>
      </c>
      <c r="H141" s="29">
        <v>11.7236175</v>
      </c>
      <c r="I141" s="29">
        <f t="shared" si="2"/>
        <v>11.7236175</v>
      </c>
      <c r="J141" s="26" t="s">
        <v>27</v>
      </c>
      <c r="K141" s="26" t="s">
        <v>27</v>
      </c>
      <c r="L141" s="26" t="s">
        <v>154</v>
      </c>
      <c r="M141" s="26" t="s">
        <v>29</v>
      </c>
      <c r="N141" s="37" t="s">
        <v>155</v>
      </c>
      <c r="O141" s="38"/>
      <c r="P141" s="95"/>
      <c r="T141" s="40"/>
    </row>
    <row r="142" spans="1:20" s="25" customFormat="1" x14ac:dyDescent="0.25">
      <c r="A142" s="26">
        <v>129</v>
      </c>
      <c r="B142" s="26" t="s">
        <v>164</v>
      </c>
      <c r="C142" s="26">
        <v>14523264</v>
      </c>
      <c r="D142" s="26"/>
      <c r="E142" s="26">
        <v>1</v>
      </c>
      <c r="F142" s="26">
        <v>14523264</v>
      </c>
      <c r="G142" s="26">
        <v>1</v>
      </c>
      <c r="H142" s="29">
        <v>101.68</v>
      </c>
      <c r="I142" s="29">
        <f t="shared" si="2"/>
        <v>101.68</v>
      </c>
      <c r="J142" s="26" t="s">
        <v>31</v>
      </c>
      <c r="K142" s="26" t="s">
        <v>27</v>
      </c>
      <c r="L142" s="26" t="s">
        <v>154</v>
      </c>
      <c r="M142" s="26" t="s">
        <v>29</v>
      </c>
      <c r="N142" s="37" t="s">
        <v>155</v>
      </c>
      <c r="O142" s="38"/>
      <c r="P142" s="95"/>
      <c r="T142" s="40"/>
    </row>
    <row r="143" spans="1:20" s="25" customFormat="1" x14ac:dyDescent="0.25">
      <c r="A143" s="26">
        <v>130</v>
      </c>
      <c r="B143" s="26" t="s">
        <v>197</v>
      </c>
      <c r="C143" s="26">
        <v>983502</v>
      </c>
      <c r="D143" s="26"/>
      <c r="E143" s="26">
        <v>20</v>
      </c>
      <c r="F143" s="26">
        <v>983502</v>
      </c>
      <c r="G143" s="26">
        <v>20</v>
      </c>
      <c r="H143" s="29">
        <v>0.51125549999999986</v>
      </c>
      <c r="I143" s="29">
        <f t="shared" si="2"/>
        <v>10.225109999999997</v>
      </c>
      <c r="J143" s="26" t="s">
        <v>27</v>
      </c>
      <c r="K143" s="26" t="s">
        <v>27</v>
      </c>
      <c r="L143" s="26" t="s">
        <v>154</v>
      </c>
      <c r="M143" s="26" t="s">
        <v>29</v>
      </c>
      <c r="N143" s="37" t="s">
        <v>155</v>
      </c>
      <c r="O143" s="38"/>
      <c r="P143" s="95"/>
      <c r="T143" s="40"/>
    </row>
    <row r="144" spans="1:20" s="25" customFormat="1" x14ac:dyDescent="0.25">
      <c r="A144" s="26">
        <v>131</v>
      </c>
      <c r="B144" s="26" t="s">
        <v>197</v>
      </c>
      <c r="C144" s="26">
        <v>983527</v>
      </c>
      <c r="D144" s="26"/>
      <c r="E144" s="26">
        <v>30</v>
      </c>
      <c r="F144" s="26">
        <v>983527</v>
      </c>
      <c r="G144" s="26">
        <v>30</v>
      </c>
      <c r="H144" s="29">
        <v>1.0401404999999999</v>
      </c>
      <c r="I144" s="29">
        <f t="shared" si="2"/>
        <v>31.204214999999998</v>
      </c>
      <c r="J144" s="26" t="s">
        <v>27</v>
      </c>
      <c r="K144" s="26" t="s">
        <v>27</v>
      </c>
      <c r="L144" s="26" t="s">
        <v>154</v>
      </c>
      <c r="M144" s="26" t="s">
        <v>29</v>
      </c>
      <c r="N144" s="37" t="s">
        <v>155</v>
      </c>
      <c r="O144" s="38"/>
      <c r="P144" s="95"/>
      <c r="T144" s="40"/>
    </row>
    <row r="145" spans="1:20" s="25" customFormat="1" x14ac:dyDescent="0.25">
      <c r="A145" s="26">
        <v>132</v>
      </c>
      <c r="B145" s="26" t="s">
        <v>197</v>
      </c>
      <c r="C145" s="26">
        <v>980102</v>
      </c>
      <c r="D145" s="26"/>
      <c r="E145" s="26">
        <v>1</v>
      </c>
      <c r="F145" s="26">
        <v>980102</v>
      </c>
      <c r="G145" s="26">
        <v>1</v>
      </c>
      <c r="H145" s="29">
        <v>10.277998499999999</v>
      </c>
      <c r="I145" s="29">
        <f t="shared" si="2"/>
        <v>10.277998499999999</v>
      </c>
      <c r="J145" s="26" t="s">
        <v>27</v>
      </c>
      <c r="K145" s="26" t="s">
        <v>27</v>
      </c>
      <c r="L145" s="26" t="s">
        <v>154</v>
      </c>
      <c r="M145" s="26" t="s">
        <v>29</v>
      </c>
      <c r="N145" s="37" t="s">
        <v>155</v>
      </c>
      <c r="O145" s="38"/>
      <c r="P145" s="95"/>
      <c r="T145" s="40"/>
    </row>
    <row r="146" spans="1:20" s="25" customFormat="1" x14ac:dyDescent="0.25">
      <c r="A146" s="26">
        <v>133</v>
      </c>
      <c r="B146" s="26" t="s">
        <v>197</v>
      </c>
      <c r="C146" s="26">
        <v>14882680</v>
      </c>
      <c r="D146" s="26"/>
      <c r="E146" s="26">
        <v>2</v>
      </c>
      <c r="F146" s="26">
        <v>14882680</v>
      </c>
      <c r="G146" s="26">
        <v>2</v>
      </c>
      <c r="H146" s="29">
        <v>0.56000000000000005</v>
      </c>
      <c r="I146" s="29">
        <f t="shared" si="2"/>
        <v>1.1200000000000001</v>
      </c>
      <c r="J146" s="26" t="s">
        <v>31</v>
      </c>
      <c r="K146" s="26" t="s">
        <v>27</v>
      </c>
      <c r="L146" s="26" t="s">
        <v>154</v>
      </c>
      <c r="M146" s="26" t="s">
        <v>29</v>
      </c>
      <c r="N146" s="37" t="s">
        <v>155</v>
      </c>
      <c r="O146" s="38"/>
      <c r="P146" s="95"/>
      <c r="T146" s="40"/>
    </row>
    <row r="147" spans="1:20" s="25" customFormat="1" x14ac:dyDescent="0.25">
      <c r="A147" s="26">
        <v>134</v>
      </c>
      <c r="B147" s="26" t="s">
        <v>198</v>
      </c>
      <c r="C147" s="26" t="s">
        <v>199</v>
      </c>
      <c r="D147" s="26"/>
      <c r="E147" s="26">
        <v>4</v>
      </c>
      <c r="F147" s="26">
        <v>369</v>
      </c>
      <c r="G147" s="26">
        <v>4</v>
      </c>
      <c r="H147" s="29">
        <v>4.55</v>
      </c>
      <c r="I147" s="29">
        <f t="shared" si="2"/>
        <v>18.2</v>
      </c>
      <c r="J147" s="26" t="s">
        <v>12</v>
      </c>
      <c r="K147" s="26" t="s">
        <v>35</v>
      </c>
      <c r="L147" s="26" t="s">
        <v>188</v>
      </c>
      <c r="M147" s="26" t="s">
        <v>29</v>
      </c>
      <c r="N147" s="37" t="s">
        <v>155</v>
      </c>
      <c r="O147" s="38"/>
      <c r="P147" s="95"/>
      <c r="T147" s="40"/>
    </row>
    <row r="148" spans="1:20" s="25" customFormat="1" x14ac:dyDescent="0.25">
      <c r="A148" s="26">
        <v>135</v>
      </c>
      <c r="B148" s="26" t="s">
        <v>200</v>
      </c>
      <c r="C148" s="26" t="s">
        <v>201</v>
      </c>
      <c r="D148" s="26"/>
      <c r="E148" s="26">
        <v>1</v>
      </c>
      <c r="F148" s="26" t="s">
        <v>201</v>
      </c>
      <c r="G148" s="26">
        <v>1</v>
      </c>
      <c r="H148" s="29">
        <v>76.769573999999992</v>
      </c>
      <c r="I148" s="29">
        <f t="shared" si="2"/>
        <v>76.769573999999992</v>
      </c>
      <c r="J148" s="26" t="s">
        <v>27</v>
      </c>
      <c r="K148" s="26" t="s">
        <v>27</v>
      </c>
      <c r="L148" s="26" t="s">
        <v>154</v>
      </c>
      <c r="M148" s="26" t="s">
        <v>29</v>
      </c>
      <c r="N148" s="37" t="s">
        <v>155</v>
      </c>
      <c r="O148" s="38"/>
      <c r="P148" s="95"/>
      <c r="T148" s="40"/>
    </row>
    <row r="149" spans="1:20" s="25" customFormat="1" x14ac:dyDescent="0.25">
      <c r="A149" s="26">
        <v>136</v>
      </c>
      <c r="B149" s="26" t="s">
        <v>197</v>
      </c>
      <c r="C149" s="26">
        <v>993327</v>
      </c>
      <c r="D149" s="26"/>
      <c r="E149" s="26">
        <v>1</v>
      </c>
      <c r="F149" s="26">
        <v>993327</v>
      </c>
      <c r="G149" s="26">
        <v>1</v>
      </c>
      <c r="H149" s="29">
        <v>4.82</v>
      </c>
      <c r="I149" s="29">
        <f t="shared" si="2"/>
        <v>4.82</v>
      </c>
      <c r="J149" s="26" t="s">
        <v>31</v>
      </c>
      <c r="K149" s="26" t="s">
        <v>27</v>
      </c>
      <c r="L149" s="26" t="s">
        <v>154</v>
      </c>
      <c r="M149" s="26" t="s">
        <v>29</v>
      </c>
      <c r="N149" s="37" t="s">
        <v>155</v>
      </c>
      <c r="O149" s="38"/>
      <c r="P149" s="95"/>
      <c r="T149" s="40"/>
    </row>
    <row r="150" spans="1:20" s="25" customFormat="1" x14ac:dyDescent="0.25">
      <c r="A150" s="26">
        <v>137</v>
      </c>
      <c r="B150" s="26" t="s">
        <v>197</v>
      </c>
      <c r="C150" s="26">
        <v>949239</v>
      </c>
      <c r="D150" s="26"/>
      <c r="E150" s="26">
        <v>4</v>
      </c>
      <c r="F150" s="26">
        <v>369</v>
      </c>
      <c r="G150" s="26">
        <v>4</v>
      </c>
      <c r="H150" s="29">
        <v>2</v>
      </c>
      <c r="I150" s="29">
        <f t="shared" si="2"/>
        <v>8</v>
      </c>
      <c r="J150" s="26" t="s">
        <v>12</v>
      </c>
      <c r="K150" s="26" t="s">
        <v>35</v>
      </c>
      <c r="L150" s="26" t="s">
        <v>188</v>
      </c>
      <c r="M150" s="26" t="s">
        <v>29</v>
      </c>
      <c r="N150" s="37" t="s">
        <v>155</v>
      </c>
      <c r="O150" s="38">
        <v>990743</v>
      </c>
      <c r="P150" s="95"/>
      <c r="T150" s="40"/>
    </row>
    <row r="151" spans="1:20" s="25" customFormat="1" x14ac:dyDescent="0.25">
      <c r="A151" s="26">
        <v>138</v>
      </c>
      <c r="B151" s="26" t="s">
        <v>197</v>
      </c>
      <c r="C151" s="26">
        <v>14882689</v>
      </c>
      <c r="D151" s="26"/>
      <c r="E151" s="26">
        <v>2</v>
      </c>
      <c r="F151" s="26">
        <v>14882689</v>
      </c>
      <c r="G151" s="26">
        <v>2</v>
      </c>
      <c r="H151" s="29">
        <v>0.98725200000000013</v>
      </c>
      <c r="I151" s="29">
        <f t="shared" si="2"/>
        <v>1.9745040000000003</v>
      </c>
      <c r="J151" s="26" t="s">
        <v>27</v>
      </c>
      <c r="K151" s="26" t="s">
        <v>27</v>
      </c>
      <c r="L151" s="26" t="s">
        <v>154</v>
      </c>
      <c r="M151" s="26" t="s">
        <v>29</v>
      </c>
      <c r="N151" s="37" t="s">
        <v>155</v>
      </c>
      <c r="O151" s="38"/>
      <c r="P151" s="95"/>
      <c r="T151" s="40"/>
    </row>
    <row r="152" spans="1:20" s="25" customFormat="1" x14ac:dyDescent="0.25">
      <c r="A152" s="26">
        <v>139</v>
      </c>
      <c r="B152" s="26" t="s">
        <v>202</v>
      </c>
      <c r="C152" s="26">
        <v>14524449</v>
      </c>
      <c r="D152" s="26"/>
      <c r="E152" s="26">
        <v>2</v>
      </c>
      <c r="F152" s="26">
        <v>14524449</v>
      </c>
      <c r="G152" s="26">
        <v>2</v>
      </c>
      <c r="H152" s="29">
        <v>20.908587000000001</v>
      </c>
      <c r="I152" s="29">
        <f t="shared" si="2"/>
        <v>41.817174000000001</v>
      </c>
      <c r="J152" s="26" t="s">
        <v>27</v>
      </c>
      <c r="K152" s="26" t="s">
        <v>27</v>
      </c>
      <c r="L152" s="26" t="s">
        <v>154</v>
      </c>
      <c r="M152" s="26" t="s">
        <v>29</v>
      </c>
      <c r="N152" s="37" t="s">
        <v>155</v>
      </c>
      <c r="O152" s="38"/>
      <c r="P152" s="95"/>
      <c r="T152" s="40"/>
    </row>
    <row r="153" spans="1:20" s="25" customFormat="1" x14ac:dyDescent="0.25">
      <c r="A153" s="26">
        <v>140</v>
      </c>
      <c r="B153" s="26" t="s">
        <v>203</v>
      </c>
      <c r="C153" s="26">
        <v>60100000</v>
      </c>
      <c r="D153" s="26"/>
      <c r="E153" s="26">
        <v>1</v>
      </c>
      <c r="F153" s="26">
        <v>60100000</v>
      </c>
      <c r="G153" s="26">
        <v>1</v>
      </c>
      <c r="H153" s="29">
        <v>2727.78</v>
      </c>
      <c r="I153" s="29">
        <f t="shared" si="2"/>
        <v>2727.78</v>
      </c>
      <c r="J153" s="26" t="s">
        <v>31</v>
      </c>
      <c r="K153" s="26" t="s">
        <v>27</v>
      </c>
      <c r="L153" s="26" t="s">
        <v>154</v>
      </c>
      <c r="M153" s="26" t="s">
        <v>29</v>
      </c>
      <c r="N153" s="37" t="s">
        <v>155</v>
      </c>
      <c r="O153" s="38"/>
      <c r="P153" s="95"/>
      <c r="T153" s="40"/>
    </row>
    <row r="154" spans="1:20" s="25" customFormat="1" x14ac:dyDescent="0.25">
      <c r="A154" s="26">
        <v>141</v>
      </c>
      <c r="B154" s="26" t="s">
        <v>147</v>
      </c>
      <c r="C154" s="26" t="s">
        <v>204</v>
      </c>
      <c r="D154" s="26">
        <v>14551342</v>
      </c>
      <c r="E154" s="26">
        <v>2</v>
      </c>
      <c r="F154" s="26" t="s">
        <v>204</v>
      </c>
      <c r="G154" s="26">
        <v>2</v>
      </c>
      <c r="H154" s="29">
        <v>84</v>
      </c>
      <c r="I154" s="29">
        <f t="shared" si="2"/>
        <v>168</v>
      </c>
      <c r="J154" s="26" t="s">
        <v>31</v>
      </c>
      <c r="K154" s="26" t="s">
        <v>27</v>
      </c>
      <c r="L154" s="26" t="s">
        <v>154</v>
      </c>
      <c r="M154" s="26" t="s">
        <v>29</v>
      </c>
      <c r="N154" s="37" t="s">
        <v>155</v>
      </c>
      <c r="O154" s="38"/>
      <c r="P154" s="95"/>
      <c r="T154" s="40"/>
    </row>
    <row r="155" spans="1:20" s="25" customFormat="1" x14ac:dyDescent="0.25">
      <c r="A155" s="26">
        <v>142</v>
      </c>
      <c r="B155" s="26" t="s">
        <v>197</v>
      </c>
      <c r="C155" s="26">
        <v>990740</v>
      </c>
      <c r="D155" s="26"/>
      <c r="E155" s="26">
        <v>60</v>
      </c>
      <c r="F155" s="26">
        <v>990740</v>
      </c>
      <c r="G155" s="26">
        <v>60</v>
      </c>
      <c r="H155" s="29">
        <v>1.29</v>
      </c>
      <c r="I155" s="29">
        <f t="shared" si="2"/>
        <v>77.400000000000006</v>
      </c>
      <c r="J155" s="26" t="s">
        <v>31</v>
      </c>
      <c r="K155" s="26" t="s">
        <v>27</v>
      </c>
      <c r="L155" s="26" t="s">
        <v>154</v>
      </c>
      <c r="M155" s="26" t="s">
        <v>29</v>
      </c>
      <c r="N155" s="37" t="s">
        <v>155</v>
      </c>
      <c r="O155" s="38"/>
      <c r="P155" s="95"/>
      <c r="T155" s="40"/>
    </row>
    <row r="156" spans="1:20" s="25" customFormat="1" x14ac:dyDescent="0.25">
      <c r="A156" s="26">
        <v>143</v>
      </c>
      <c r="B156" s="26" t="s">
        <v>205</v>
      </c>
      <c r="C156" s="26" t="s">
        <v>206</v>
      </c>
      <c r="D156" s="26">
        <v>15067197</v>
      </c>
      <c r="E156" s="26">
        <v>7</v>
      </c>
      <c r="F156" s="26">
        <v>15067197</v>
      </c>
      <c r="G156" s="26">
        <v>7</v>
      </c>
      <c r="H156" s="29">
        <v>3.38</v>
      </c>
      <c r="I156" s="29">
        <f t="shared" si="2"/>
        <v>23.66</v>
      </c>
      <c r="J156" s="26" t="s">
        <v>27</v>
      </c>
      <c r="K156" s="26" t="s">
        <v>27</v>
      </c>
      <c r="L156" s="26" t="s">
        <v>207</v>
      </c>
      <c r="M156" s="26" t="s">
        <v>29</v>
      </c>
      <c r="N156" s="37" t="s">
        <v>155</v>
      </c>
      <c r="O156" s="39" t="s">
        <v>208</v>
      </c>
      <c r="P156" s="95"/>
      <c r="T156" s="40"/>
    </row>
    <row r="157" spans="1:20" s="25" customFormat="1" x14ac:dyDescent="0.25">
      <c r="A157" s="26">
        <v>144</v>
      </c>
      <c r="B157" s="26" t="s">
        <v>209</v>
      </c>
      <c r="C157" s="26" t="s">
        <v>210</v>
      </c>
      <c r="D157" s="26">
        <v>15058191</v>
      </c>
      <c r="E157" s="26">
        <v>2</v>
      </c>
      <c r="F157" s="26">
        <v>15058191</v>
      </c>
      <c r="G157" s="26">
        <v>2</v>
      </c>
      <c r="H157" s="29">
        <v>718</v>
      </c>
      <c r="I157" s="29">
        <f t="shared" si="2"/>
        <v>1436</v>
      </c>
      <c r="J157" s="26" t="s">
        <v>211</v>
      </c>
      <c r="K157" s="26" t="s">
        <v>211</v>
      </c>
      <c r="L157" s="26" t="s">
        <v>207</v>
      </c>
      <c r="M157" s="26" t="s">
        <v>29</v>
      </c>
      <c r="N157" s="37" t="s">
        <v>155</v>
      </c>
      <c r="O157" s="39" t="s">
        <v>212</v>
      </c>
      <c r="P157" s="95"/>
      <c r="T157" s="40"/>
    </row>
    <row r="158" spans="1:20" s="25" customFormat="1" x14ac:dyDescent="0.25">
      <c r="A158" s="26">
        <v>145</v>
      </c>
      <c r="B158" s="26" t="s">
        <v>213</v>
      </c>
      <c r="C158" s="26"/>
      <c r="D158" s="26" t="s">
        <v>214</v>
      </c>
      <c r="E158" s="26">
        <v>2</v>
      </c>
      <c r="F158" s="26" t="s">
        <v>214</v>
      </c>
      <c r="G158" s="26">
        <v>2</v>
      </c>
      <c r="H158" s="29">
        <v>46.67</v>
      </c>
      <c r="I158" s="29">
        <f t="shared" si="2"/>
        <v>93.34</v>
      </c>
      <c r="J158" s="26" t="s">
        <v>56</v>
      </c>
      <c r="K158" s="26" t="s">
        <v>56</v>
      </c>
      <c r="L158" s="26" t="s">
        <v>207</v>
      </c>
      <c r="M158" s="26" t="s">
        <v>29</v>
      </c>
      <c r="N158" s="37" t="s">
        <v>155</v>
      </c>
      <c r="O158" s="39" t="s">
        <v>215</v>
      </c>
      <c r="P158" s="95"/>
      <c r="T158" s="40"/>
    </row>
    <row r="159" spans="1:20" s="25" customFormat="1" x14ac:dyDescent="0.25">
      <c r="A159" s="26">
        <v>146</v>
      </c>
      <c r="B159" s="26" t="s">
        <v>216</v>
      </c>
      <c r="C159" s="26" t="s">
        <v>217</v>
      </c>
      <c r="D159" s="26">
        <v>15067522</v>
      </c>
      <c r="E159" s="26">
        <v>3</v>
      </c>
      <c r="F159" s="26">
        <v>15067522</v>
      </c>
      <c r="G159" s="26">
        <v>3</v>
      </c>
      <c r="H159" s="29">
        <v>5.27</v>
      </c>
      <c r="I159" s="29">
        <f t="shared" si="2"/>
        <v>15.809999999999999</v>
      </c>
      <c r="J159" s="26" t="s">
        <v>27</v>
      </c>
      <c r="K159" s="26" t="s">
        <v>27</v>
      </c>
      <c r="L159" s="26" t="s">
        <v>207</v>
      </c>
      <c r="M159" s="26" t="s">
        <v>29</v>
      </c>
      <c r="N159" s="37" t="s">
        <v>155</v>
      </c>
      <c r="O159" s="39" t="s">
        <v>218</v>
      </c>
      <c r="P159" s="95"/>
      <c r="T159" s="40"/>
    </row>
    <row r="160" spans="1:20" s="25" customFormat="1" x14ac:dyDescent="0.25">
      <c r="A160" s="26">
        <v>147</v>
      </c>
      <c r="B160" s="26" t="s">
        <v>219</v>
      </c>
      <c r="C160" s="26"/>
      <c r="D160" s="26">
        <v>15161234</v>
      </c>
      <c r="E160" s="26">
        <v>1</v>
      </c>
      <c r="F160" s="26">
        <v>15161234</v>
      </c>
      <c r="G160" s="26">
        <v>1</v>
      </c>
      <c r="H160" s="29">
        <v>139.33000000000001</v>
      </c>
      <c r="I160" s="29">
        <f t="shared" si="2"/>
        <v>139.33000000000001</v>
      </c>
      <c r="J160" s="26" t="s">
        <v>27</v>
      </c>
      <c r="K160" s="26" t="s">
        <v>27</v>
      </c>
      <c r="L160" s="26" t="s">
        <v>207</v>
      </c>
      <c r="M160" s="26" t="s">
        <v>29</v>
      </c>
      <c r="N160" s="37" t="s">
        <v>155</v>
      </c>
      <c r="O160" s="39" t="s">
        <v>220</v>
      </c>
      <c r="P160" s="95"/>
      <c r="T160" s="40"/>
    </row>
    <row r="161" spans="1:20" s="25" customFormat="1" x14ac:dyDescent="0.25">
      <c r="A161" s="26">
        <v>148</v>
      </c>
      <c r="B161" s="26" t="s">
        <v>38</v>
      </c>
      <c r="C161" s="26">
        <v>990520</v>
      </c>
      <c r="D161" s="26"/>
      <c r="E161" s="26">
        <v>4</v>
      </c>
      <c r="F161" s="26">
        <v>369</v>
      </c>
      <c r="G161" s="26">
        <v>4</v>
      </c>
      <c r="H161" s="29">
        <v>2</v>
      </c>
      <c r="I161" s="29">
        <f t="shared" si="2"/>
        <v>8</v>
      </c>
      <c r="J161" s="26" t="s">
        <v>35</v>
      </c>
      <c r="K161" s="26" t="s">
        <v>35</v>
      </c>
      <c r="L161" s="26" t="s">
        <v>35</v>
      </c>
      <c r="M161" s="26" t="s">
        <v>29</v>
      </c>
      <c r="N161" s="37" t="s">
        <v>155</v>
      </c>
      <c r="O161" s="38"/>
      <c r="P161" s="95"/>
      <c r="T161" s="40"/>
    </row>
    <row r="162" spans="1:20" s="25" customFormat="1" x14ac:dyDescent="0.25">
      <c r="A162" s="26">
        <v>149</v>
      </c>
      <c r="B162" s="26" t="s">
        <v>221</v>
      </c>
      <c r="C162" s="26">
        <v>979022</v>
      </c>
      <c r="D162" s="26"/>
      <c r="E162" s="26">
        <v>4</v>
      </c>
      <c r="F162" s="26">
        <v>369</v>
      </c>
      <c r="G162" s="26">
        <v>4</v>
      </c>
      <c r="H162" s="29">
        <v>2</v>
      </c>
      <c r="I162" s="29">
        <f t="shared" si="2"/>
        <v>8</v>
      </c>
      <c r="J162" s="26" t="s">
        <v>35</v>
      </c>
      <c r="K162" s="26" t="s">
        <v>35</v>
      </c>
      <c r="L162" s="26" t="s">
        <v>35</v>
      </c>
      <c r="M162" s="26" t="s">
        <v>29</v>
      </c>
      <c r="N162" s="37" t="s">
        <v>155</v>
      </c>
      <c r="O162" s="38"/>
      <c r="P162" s="95"/>
      <c r="T162" s="40"/>
    </row>
    <row r="163" spans="1:20" s="25" customFormat="1" x14ac:dyDescent="0.25">
      <c r="A163" s="26">
        <v>150</v>
      </c>
      <c r="B163" s="26" t="s">
        <v>222</v>
      </c>
      <c r="C163" s="26">
        <v>992047</v>
      </c>
      <c r="D163" s="26"/>
      <c r="E163" s="26">
        <v>8</v>
      </c>
      <c r="F163" s="26">
        <v>992047</v>
      </c>
      <c r="G163" s="26">
        <v>8</v>
      </c>
      <c r="H163" s="29">
        <v>97.314840000000004</v>
      </c>
      <c r="I163" s="29">
        <f t="shared" si="2"/>
        <v>778.51872000000003</v>
      </c>
      <c r="J163" s="26" t="s">
        <v>27</v>
      </c>
      <c r="K163" s="26" t="s">
        <v>27</v>
      </c>
      <c r="L163" s="26" t="s">
        <v>154</v>
      </c>
      <c r="M163" s="26" t="s">
        <v>29</v>
      </c>
      <c r="N163" s="37" t="s">
        <v>155</v>
      </c>
      <c r="O163" s="38"/>
      <c r="P163" s="95"/>
      <c r="T163" s="40"/>
    </row>
    <row r="164" spans="1:20" s="25" customFormat="1" x14ac:dyDescent="0.25">
      <c r="A164" s="26">
        <v>151</v>
      </c>
      <c r="B164" s="26" t="s">
        <v>223</v>
      </c>
      <c r="C164" s="26">
        <v>992968</v>
      </c>
      <c r="D164" s="26"/>
      <c r="E164" s="26">
        <v>64</v>
      </c>
      <c r="F164" s="26">
        <v>369</v>
      </c>
      <c r="G164" s="26">
        <v>64</v>
      </c>
      <c r="H164" s="102">
        <v>1</v>
      </c>
      <c r="I164" s="102">
        <f t="shared" si="2"/>
        <v>64</v>
      </c>
      <c r="J164" s="26" t="s">
        <v>12</v>
      </c>
      <c r="K164" s="26" t="s">
        <v>35</v>
      </c>
      <c r="L164" s="26" t="s">
        <v>188</v>
      </c>
      <c r="M164" s="26" t="s">
        <v>29</v>
      </c>
      <c r="N164" s="37" t="s">
        <v>155</v>
      </c>
      <c r="O164" s="38"/>
      <c r="P164" s="95"/>
      <c r="T164" s="40"/>
    </row>
    <row r="165" spans="1:20" s="25" customFormat="1" x14ac:dyDescent="0.25">
      <c r="A165" s="26">
        <v>152</v>
      </c>
      <c r="B165" s="26" t="s">
        <v>40</v>
      </c>
      <c r="C165" s="26">
        <v>992057</v>
      </c>
      <c r="D165" s="26"/>
      <c r="E165" s="26">
        <v>64</v>
      </c>
      <c r="F165" s="26">
        <v>369</v>
      </c>
      <c r="G165" s="26">
        <v>64</v>
      </c>
      <c r="H165" s="103"/>
      <c r="I165" s="103"/>
      <c r="J165" s="26" t="s">
        <v>12</v>
      </c>
      <c r="K165" s="26" t="s">
        <v>35</v>
      </c>
      <c r="L165" s="26" t="s">
        <v>188</v>
      </c>
      <c r="M165" s="26" t="s">
        <v>29</v>
      </c>
      <c r="N165" s="37" t="s">
        <v>155</v>
      </c>
      <c r="O165" s="38"/>
      <c r="P165" s="95"/>
      <c r="T165" s="40"/>
    </row>
    <row r="166" spans="1:20" s="25" customFormat="1" x14ac:dyDescent="0.25">
      <c r="A166" s="26">
        <v>153</v>
      </c>
      <c r="B166" s="26" t="s">
        <v>224</v>
      </c>
      <c r="C166" s="26" t="s">
        <v>225</v>
      </c>
      <c r="D166" s="26" t="s">
        <v>226</v>
      </c>
      <c r="E166" s="26">
        <v>1</v>
      </c>
      <c r="F166" s="26" t="s">
        <v>225</v>
      </c>
      <c r="G166" s="26">
        <v>1</v>
      </c>
      <c r="H166" s="29">
        <v>9.17</v>
      </c>
      <c r="I166" s="29">
        <f t="shared" ref="I166:I229" si="3">H166*G166</f>
        <v>9.17</v>
      </c>
      <c r="J166" s="26" t="s">
        <v>31</v>
      </c>
      <c r="K166" s="26" t="s">
        <v>27</v>
      </c>
      <c r="L166" s="26" t="s">
        <v>154</v>
      </c>
      <c r="M166" s="26" t="s">
        <v>29</v>
      </c>
      <c r="N166" s="37" t="s">
        <v>155</v>
      </c>
      <c r="O166" s="38"/>
      <c r="P166" s="95"/>
      <c r="T166" s="40"/>
    </row>
    <row r="167" spans="1:20" s="25" customFormat="1" x14ac:dyDescent="0.25">
      <c r="A167" s="26">
        <v>154</v>
      </c>
      <c r="B167" s="26" t="s">
        <v>227</v>
      </c>
      <c r="C167" s="26" t="s">
        <v>228</v>
      </c>
      <c r="D167" s="26">
        <v>14500137</v>
      </c>
      <c r="E167" s="26">
        <v>1</v>
      </c>
      <c r="F167" s="26" t="s">
        <v>228</v>
      </c>
      <c r="G167" s="26">
        <v>1</v>
      </c>
      <c r="H167" s="29">
        <v>9.17</v>
      </c>
      <c r="I167" s="29">
        <f t="shared" si="3"/>
        <v>9.17</v>
      </c>
      <c r="J167" s="26" t="s">
        <v>31</v>
      </c>
      <c r="K167" s="26" t="s">
        <v>27</v>
      </c>
      <c r="L167" s="26" t="s">
        <v>154</v>
      </c>
      <c r="M167" s="26" t="s">
        <v>29</v>
      </c>
      <c r="N167" s="37" t="s">
        <v>155</v>
      </c>
      <c r="O167" s="38"/>
      <c r="P167" s="95"/>
      <c r="T167" s="40"/>
    </row>
    <row r="168" spans="1:20" s="25" customFormat="1" x14ac:dyDescent="0.25">
      <c r="A168" s="26">
        <v>155</v>
      </c>
      <c r="B168" s="26" t="s">
        <v>229</v>
      </c>
      <c r="C168" s="26">
        <v>14588699</v>
      </c>
      <c r="D168" s="26"/>
      <c r="E168" s="26">
        <v>4</v>
      </c>
      <c r="F168" s="26">
        <v>14588699</v>
      </c>
      <c r="G168" s="26">
        <v>4</v>
      </c>
      <c r="H168" s="29">
        <v>104.92</v>
      </c>
      <c r="I168" s="29">
        <f t="shared" si="3"/>
        <v>419.68</v>
      </c>
      <c r="J168" s="26" t="s">
        <v>31</v>
      </c>
      <c r="K168" s="26" t="s">
        <v>27</v>
      </c>
      <c r="L168" s="26" t="s">
        <v>154</v>
      </c>
      <c r="M168" s="26" t="s">
        <v>29</v>
      </c>
      <c r="N168" s="37" t="s">
        <v>155</v>
      </c>
      <c r="O168" s="38"/>
      <c r="P168" s="95"/>
      <c r="T168" s="40"/>
    </row>
    <row r="169" spans="1:20" s="25" customFormat="1" x14ac:dyDescent="0.25">
      <c r="A169" s="26">
        <v>156</v>
      </c>
      <c r="B169" s="26" t="s">
        <v>229</v>
      </c>
      <c r="C169" s="26">
        <v>14588698</v>
      </c>
      <c r="D169" s="26"/>
      <c r="E169" s="26">
        <v>4</v>
      </c>
      <c r="F169" s="26">
        <v>14588698</v>
      </c>
      <c r="G169" s="26">
        <v>4</v>
      </c>
      <c r="H169" s="29">
        <v>104.23</v>
      </c>
      <c r="I169" s="29">
        <f t="shared" si="3"/>
        <v>416.92</v>
      </c>
      <c r="J169" s="26" t="s">
        <v>31</v>
      </c>
      <c r="K169" s="26" t="s">
        <v>27</v>
      </c>
      <c r="L169" s="26" t="s">
        <v>154</v>
      </c>
      <c r="M169" s="26" t="s">
        <v>29</v>
      </c>
      <c r="N169" s="37" t="s">
        <v>155</v>
      </c>
      <c r="O169" s="38"/>
      <c r="P169" s="95"/>
      <c r="T169" s="40"/>
    </row>
    <row r="170" spans="1:20" s="25" customFormat="1" x14ac:dyDescent="0.25">
      <c r="A170" s="26">
        <v>157</v>
      </c>
      <c r="B170" s="26" t="s">
        <v>230</v>
      </c>
      <c r="C170" s="26" t="s">
        <v>231</v>
      </c>
      <c r="D170" s="26">
        <v>14500130</v>
      </c>
      <c r="E170" s="26">
        <v>2</v>
      </c>
      <c r="F170" s="26" t="s">
        <v>231</v>
      </c>
      <c r="G170" s="26">
        <v>2</v>
      </c>
      <c r="H170" s="29">
        <v>47.33</v>
      </c>
      <c r="I170" s="29">
        <f t="shared" si="3"/>
        <v>94.66</v>
      </c>
      <c r="J170" s="26" t="s">
        <v>232</v>
      </c>
      <c r="K170" s="26" t="s">
        <v>27</v>
      </c>
      <c r="L170" s="26" t="s">
        <v>154</v>
      </c>
      <c r="M170" s="26" t="s">
        <v>29</v>
      </c>
      <c r="N170" s="37" t="s">
        <v>155</v>
      </c>
      <c r="O170" s="38"/>
      <c r="P170" s="95"/>
      <c r="T170" s="40"/>
    </row>
    <row r="171" spans="1:20" s="25" customFormat="1" x14ac:dyDescent="0.25">
      <c r="A171" s="26">
        <v>158</v>
      </c>
      <c r="B171" s="26" t="s">
        <v>233</v>
      </c>
      <c r="C171" s="26"/>
      <c r="D171" s="40"/>
      <c r="E171" s="26" t="s">
        <v>234</v>
      </c>
      <c r="F171" s="26">
        <v>369</v>
      </c>
      <c r="G171" s="26">
        <v>15</v>
      </c>
      <c r="H171" s="29">
        <v>2.2799999999999998</v>
      </c>
      <c r="I171" s="29">
        <f t="shared" si="3"/>
        <v>34.199999999999996</v>
      </c>
      <c r="J171" s="41" t="s">
        <v>12</v>
      </c>
      <c r="K171" s="41" t="s">
        <v>35</v>
      </c>
      <c r="L171" s="26" t="s">
        <v>188</v>
      </c>
      <c r="M171" s="26" t="s">
        <v>29</v>
      </c>
      <c r="N171" s="37" t="s">
        <v>155</v>
      </c>
      <c r="O171" s="38"/>
      <c r="P171" s="95"/>
      <c r="T171" s="40"/>
    </row>
    <row r="172" spans="1:20" s="25" customFormat="1" x14ac:dyDescent="0.25">
      <c r="A172" s="26">
        <v>159</v>
      </c>
      <c r="B172" s="26" t="s">
        <v>235</v>
      </c>
      <c r="C172" s="26" t="s">
        <v>236</v>
      </c>
      <c r="D172" s="26" t="s">
        <v>237</v>
      </c>
      <c r="E172" s="26">
        <v>4</v>
      </c>
      <c r="F172" s="26" t="s">
        <v>236</v>
      </c>
      <c r="G172" s="26">
        <v>4</v>
      </c>
      <c r="H172" s="29">
        <v>5.63</v>
      </c>
      <c r="I172" s="29">
        <f t="shared" si="3"/>
        <v>22.52</v>
      </c>
      <c r="J172" s="26" t="s">
        <v>31</v>
      </c>
      <c r="K172" s="26" t="s">
        <v>27</v>
      </c>
      <c r="L172" s="26" t="s">
        <v>154</v>
      </c>
      <c r="M172" s="26" t="s">
        <v>29</v>
      </c>
      <c r="N172" s="37" t="s">
        <v>155</v>
      </c>
      <c r="O172" s="38"/>
      <c r="P172" s="95"/>
      <c r="T172" s="40"/>
    </row>
    <row r="173" spans="1:20" s="25" customFormat="1" x14ac:dyDescent="0.25">
      <c r="A173" s="26">
        <v>160</v>
      </c>
      <c r="B173" s="26" t="s">
        <v>238</v>
      </c>
      <c r="C173" s="26">
        <v>13969011</v>
      </c>
      <c r="D173" s="26"/>
      <c r="E173" s="26">
        <v>10</v>
      </c>
      <c r="F173" s="26">
        <v>13969011</v>
      </c>
      <c r="G173" s="26">
        <v>10</v>
      </c>
      <c r="H173" s="29">
        <v>2.0099999999999998</v>
      </c>
      <c r="I173" s="29">
        <f t="shared" si="3"/>
        <v>20.099999999999998</v>
      </c>
      <c r="J173" s="26" t="s">
        <v>31</v>
      </c>
      <c r="K173" s="26" t="s">
        <v>27</v>
      </c>
      <c r="L173" s="26" t="s">
        <v>154</v>
      </c>
      <c r="M173" s="26" t="s">
        <v>29</v>
      </c>
      <c r="N173" s="37" t="s">
        <v>155</v>
      </c>
      <c r="O173" s="38"/>
      <c r="P173" s="95"/>
      <c r="T173" s="40"/>
    </row>
    <row r="174" spans="1:20" s="25" customFormat="1" x14ac:dyDescent="0.25">
      <c r="A174" s="26">
        <v>161</v>
      </c>
      <c r="B174" s="26" t="s">
        <v>239</v>
      </c>
      <c r="C174" s="26">
        <v>16284724</v>
      </c>
      <c r="D174" s="26">
        <v>14508629</v>
      </c>
      <c r="E174" s="26">
        <v>1</v>
      </c>
      <c r="F174" s="26">
        <v>16284724</v>
      </c>
      <c r="G174" s="26">
        <v>1</v>
      </c>
      <c r="H174" s="29">
        <v>48.188321999999999</v>
      </c>
      <c r="I174" s="29">
        <f t="shared" si="3"/>
        <v>48.188321999999999</v>
      </c>
      <c r="J174" s="26" t="s">
        <v>27</v>
      </c>
      <c r="K174" s="26" t="s">
        <v>27</v>
      </c>
      <c r="L174" s="26" t="s">
        <v>154</v>
      </c>
      <c r="M174" s="26" t="s">
        <v>29</v>
      </c>
      <c r="N174" s="37" t="s">
        <v>155</v>
      </c>
      <c r="O174" s="38"/>
      <c r="P174" s="95"/>
      <c r="T174" s="40"/>
    </row>
    <row r="175" spans="1:20" s="25" customFormat="1" x14ac:dyDescent="0.25">
      <c r="A175" s="26">
        <v>162</v>
      </c>
      <c r="B175" s="26" t="s">
        <v>240</v>
      </c>
      <c r="C175" s="26">
        <v>14522412</v>
      </c>
      <c r="D175" s="26"/>
      <c r="E175" s="26">
        <v>1</v>
      </c>
      <c r="F175" s="26">
        <v>14522412</v>
      </c>
      <c r="G175" s="26">
        <v>1</v>
      </c>
      <c r="H175" s="29">
        <v>186.97387800000001</v>
      </c>
      <c r="I175" s="29">
        <f t="shared" si="3"/>
        <v>186.97387800000001</v>
      </c>
      <c r="J175" s="26" t="s">
        <v>27</v>
      </c>
      <c r="K175" s="26" t="s">
        <v>27</v>
      </c>
      <c r="L175" s="26" t="s">
        <v>154</v>
      </c>
      <c r="M175" s="26" t="s">
        <v>29</v>
      </c>
      <c r="N175" s="37" t="s">
        <v>155</v>
      </c>
      <c r="O175" s="38"/>
      <c r="P175" s="95"/>
      <c r="T175" s="40"/>
    </row>
    <row r="176" spans="1:20" s="25" customFormat="1" x14ac:dyDescent="0.25">
      <c r="A176" s="26">
        <v>163</v>
      </c>
      <c r="B176" s="26" t="s">
        <v>32</v>
      </c>
      <c r="C176" s="26">
        <v>14531109</v>
      </c>
      <c r="D176" s="26"/>
      <c r="E176" s="26">
        <v>1</v>
      </c>
      <c r="F176" s="26">
        <v>14531109</v>
      </c>
      <c r="G176" s="26">
        <v>1</v>
      </c>
      <c r="H176" s="29">
        <v>22.37</v>
      </c>
      <c r="I176" s="29">
        <f t="shared" si="3"/>
        <v>22.37</v>
      </c>
      <c r="J176" s="26" t="s">
        <v>31</v>
      </c>
      <c r="K176" s="26" t="s">
        <v>27</v>
      </c>
      <c r="L176" s="26" t="s">
        <v>154</v>
      </c>
      <c r="M176" s="26" t="s">
        <v>29</v>
      </c>
      <c r="N176" s="37" t="s">
        <v>155</v>
      </c>
      <c r="O176" s="38"/>
      <c r="P176" s="95"/>
      <c r="T176" s="40"/>
    </row>
    <row r="177" spans="1:20" s="25" customFormat="1" x14ac:dyDescent="0.25">
      <c r="A177" s="26">
        <v>164</v>
      </c>
      <c r="B177" s="26" t="s">
        <v>241</v>
      </c>
      <c r="C177" s="26"/>
      <c r="D177" s="26"/>
      <c r="E177" s="26">
        <v>6</v>
      </c>
      <c r="F177" s="26">
        <v>369</v>
      </c>
      <c r="G177" s="26">
        <v>6</v>
      </c>
      <c r="H177" s="29">
        <v>2</v>
      </c>
      <c r="I177" s="29">
        <f t="shared" si="3"/>
        <v>12</v>
      </c>
      <c r="J177" s="26" t="s">
        <v>35</v>
      </c>
      <c r="K177" s="26" t="s">
        <v>35</v>
      </c>
      <c r="L177" s="26" t="s">
        <v>35</v>
      </c>
      <c r="M177" s="26" t="s">
        <v>29</v>
      </c>
      <c r="N177" s="37" t="s">
        <v>155</v>
      </c>
      <c r="O177" s="38" t="s">
        <v>35</v>
      </c>
      <c r="P177" s="95"/>
      <c r="T177" s="40"/>
    </row>
    <row r="178" spans="1:20" s="25" customFormat="1" x14ac:dyDescent="0.25">
      <c r="A178" s="26">
        <v>165</v>
      </c>
      <c r="B178" s="26" t="s">
        <v>242</v>
      </c>
      <c r="C178" s="26" t="s">
        <v>243</v>
      </c>
      <c r="D178" s="26" t="s">
        <v>244</v>
      </c>
      <c r="E178" s="26">
        <v>1</v>
      </c>
      <c r="F178" s="26">
        <v>369</v>
      </c>
      <c r="G178" s="26">
        <v>1</v>
      </c>
      <c r="H178" s="29">
        <v>1.5</v>
      </c>
      <c r="I178" s="29">
        <f t="shared" si="3"/>
        <v>1.5</v>
      </c>
      <c r="J178" s="26" t="s">
        <v>35</v>
      </c>
      <c r="K178" s="26" t="s">
        <v>35</v>
      </c>
      <c r="L178" s="26" t="s">
        <v>35</v>
      </c>
      <c r="M178" s="26" t="s">
        <v>29</v>
      </c>
      <c r="N178" s="37" t="s">
        <v>155</v>
      </c>
      <c r="O178" s="38" t="s">
        <v>35</v>
      </c>
      <c r="P178" s="95"/>
      <c r="T178" s="40"/>
    </row>
    <row r="179" spans="1:20" s="25" customFormat="1" x14ac:dyDescent="0.25">
      <c r="A179" s="26">
        <v>166</v>
      </c>
      <c r="B179" s="26" t="s">
        <v>245</v>
      </c>
      <c r="C179" s="26"/>
      <c r="D179" s="26" t="s">
        <v>246</v>
      </c>
      <c r="E179" s="26">
        <v>1</v>
      </c>
      <c r="F179" s="26">
        <v>369</v>
      </c>
      <c r="G179" s="26">
        <v>10</v>
      </c>
      <c r="H179" s="29">
        <v>2.75</v>
      </c>
      <c r="I179" s="29">
        <f t="shared" si="3"/>
        <v>27.5</v>
      </c>
      <c r="J179" s="26" t="s">
        <v>35</v>
      </c>
      <c r="K179" s="26" t="s">
        <v>35</v>
      </c>
      <c r="L179" s="26" t="s">
        <v>35</v>
      </c>
      <c r="M179" s="26" t="s">
        <v>29</v>
      </c>
      <c r="N179" s="37" t="s">
        <v>155</v>
      </c>
      <c r="O179" s="38" t="s">
        <v>35</v>
      </c>
      <c r="P179" s="95"/>
      <c r="T179" s="40"/>
    </row>
    <row r="180" spans="1:20" s="25" customFormat="1" x14ac:dyDescent="0.25">
      <c r="A180" s="26">
        <v>167</v>
      </c>
      <c r="B180" s="26" t="s">
        <v>36</v>
      </c>
      <c r="C180" s="26">
        <v>14619355</v>
      </c>
      <c r="D180" s="26" t="s">
        <v>247</v>
      </c>
      <c r="E180" s="26">
        <v>1</v>
      </c>
      <c r="F180" s="26">
        <v>14619355</v>
      </c>
      <c r="G180" s="26">
        <v>1</v>
      </c>
      <c r="H180" s="29">
        <v>37.409798999999992</v>
      </c>
      <c r="I180" s="29">
        <f t="shared" si="3"/>
        <v>37.409798999999992</v>
      </c>
      <c r="J180" s="26" t="s">
        <v>27</v>
      </c>
      <c r="K180" s="26" t="s">
        <v>27</v>
      </c>
      <c r="L180" s="26" t="s">
        <v>135</v>
      </c>
      <c r="M180" s="26" t="s">
        <v>29</v>
      </c>
      <c r="N180" s="37" t="s">
        <v>155</v>
      </c>
      <c r="O180" s="38"/>
      <c r="P180" s="95"/>
      <c r="T180" s="40"/>
    </row>
    <row r="181" spans="1:20" s="25" customFormat="1" x14ac:dyDescent="0.25">
      <c r="A181" s="26">
        <v>168</v>
      </c>
      <c r="B181" s="26" t="s">
        <v>248</v>
      </c>
      <c r="C181" s="33" t="s">
        <v>249</v>
      </c>
      <c r="D181" s="26">
        <v>14656780</v>
      </c>
      <c r="E181" s="26">
        <v>2</v>
      </c>
      <c r="F181" s="33" t="s">
        <v>249</v>
      </c>
      <c r="G181" s="26">
        <v>2</v>
      </c>
      <c r="H181" s="29">
        <v>574.36</v>
      </c>
      <c r="I181" s="29">
        <f t="shared" si="3"/>
        <v>1148.72</v>
      </c>
      <c r="J181" s="26" t="s">
        <v>31</v>
      </c>
      <c r="K181" s="26" t="s">
        <v>27</v>
      </c>
      <c r="L181" s="26" t="s">
        <v>97</v>
      </c>
      <c r="M181" s="26" t="s">
        <v>29</v>
      </c>
      <c r="N181" s="37" t="s">
        <v>155</v>
      </c>
      <c r="O181" s="38"/>
      <c r="P181" s="95"/>
      <c r="T181" s="40"/>
    </row>
    <row r="182" spans="1:20" s="25" customFormat="1" x14ac:dyDescent="0.25">
      <c r="A182" s="26">
        <v>169</v>
      </c>
      <c r="B182" s="26" t="s">
        <v>250</v>
      </c>
      <c r="C182" s="26">
        <v>17214676</v>
      </c>
      <c r="D182" s="26">
        <v>15047209</v>
      </c>
      <c r="E182" s="26">
        <v>1</v>
      </c>
      <c r="F182" s="26">
        <v>17214676</v>
      </c>
      <c r="G182" s="26">
        <v>1</v>
      </c>
      <c r="H182" s="29">
        <v>438.85</v>
      </c>
      <c r="I182" s="29">
        <f t="shared" si="3"/>
        <v>438.85</v>
      </c>
      <c r="J182" s="26" t="s">
        <v>31</v>
      </c>
      <c r="K182" s="26" t="s">
        <v>27</v>
      </c>
      <c r="L182" s="26" t="s">
        <v>154</v>
      </c>
      <c r="M182" s="26" t="s">
        <v>29</v>
      </c>
      <c r="N182" s="37" t="s">
        <v>155</v>
      </c>
      <c r="O182" s="38"/>
      <c r="P182" s="95"/>
      <c r="T182" s="40"/>
    </row>
    <row r="183" spans="1:20" s="25" customFormat="1" x14ac:dyDescent="0.25">
      <c r="A183" s="26">
        <v>170</v>
      </c>
      <c r="B183" s="26" t="s">
        <v>251</v>
      </c>
      <c r="C183" s="26" t="s">
        <v>252</v>
      </c>
      <c r="D183" s="26">
        <v>14658430</v>
      </c>
      <c r="E183" s="26">
        <v>2</v>
      </c>
      <c r="F183" s="26" t="s">
        <v>252</v>
      </c>
      <c r="G183" s="26">
        <v>2</v>
      </c>
      <c r="H183" s="29">
        <v>1986.075</v>
      </c>
      <c r="I183" s="29">
        <f t="shared" si="3"/>
        <v>3972.15</v>
      </c>
      <c r="J183" s="26" t="s">
        <v>253</v>
      </c>
      <c r="K183" s="26" t="s">
        <v>27</v>
      </c>
      <c r="L183" s="26" t="s">
        <v>154</v>
      </c>
      <c r="M183" s="26" t="s">
        <v>29</v>
      </c>
      <c r="N183" s="37" t="s">
        <v>155</v>
      </c>
      <c r="O183" s="38"/>
      <c r="P183" s="95"/>
      <c r="T183" s="40"/>
    </row>
    <row r="184" spans="1:20" s="25" customFormat="1" x14ac:dyDescent="0.25">
      <c r="A184" s="26">
        <v>171</v>
      </c>
      <c r="B184" s="26" t="s">
        <v>254</v>
      </c>
      <c r="C184" s="26">
        <v>14506689</v>
      </c>
      <c r="D184" s="26"/>
      <c r="E184" s="26">
        <v>98</v>
      </c>
      <c r="F184" s="26">
        <v>369</v>
      </c>
      <c r="G184" s="26">
        <v>98</v>
      </c>
      <c r="H184" s="29">
        <v>48.23</v>
      </c>
      <c r="I184" s="29">
        <f t="shared" si="3"/>
        <v>4726.54</v>
      </c>
      <c r="J184" s="26"/>
      <c r="K184" s="26" t="s">
        <v>255</v>
      </c>
      <c r="L184" s="26" t="s">
        <v>35</v>
      </c>
      <c r="M184" s="26" t="s">
        <v>29</v>
      </c>
      <c r="N184" s="37" t="s">
        <v>155</v>
      </c>
      <c r="O184" s="38"/>
      <c r="P184" s="95"/>
    </row>
    <row r="185" spans="1:20" s="25" customFormat="1" x14ac:dyDescent="0.25">
      <c r="A185" s="26">
        <v>172</v>
      </c>
      <c r="B185" s="26" t="s">
        <v>38</v>
      </c>
      <c r="C185" s="26">
        <v>14880552</v>
      </c>
      <c r="D185" s="26"/>
      <c r="E185" s="26">
        <v>400</v>
      </c>
      <c r="F185" s="26">
        <v>369</v>
      </c>
      <c r="G185" s="26">
        <v>400</v>
      </c>
      <c r="H185" s="29">
        <v>1.5</v>
      </c>
      <c r="I185" s="29">
        <f t="shared" si="3"/>
        <v>600</v>
      </c>
      <c r="J185" s="26" t="s">
        <v>35</v>
      </c>
      <c r="K185" s="26" t="s">
        <v>35</v>
      </c>
      <c r="L185" s="26" t="s">
        <v>35</v>
      </c>
      <c r="M185" s="26" t="s">
        <v>29</v>
      </c>
      <c r="N185" s="37" t="s">
        <v>155</v>
      </c>
      <c r="O185" s="38"/>
      <c r="P185" s="95"/>
    </row>
    <row r="186" spans="1:20" s="25" customFormat="1" x14ac:dyDescent="0.25">
      <c r="A186" s="26">
        <v>173</v>
      </c>
      <c r="B186" s="26" t="s">
        <v>221</v>
      </c>
      <c r="C186" s="26">
        <v>14663702</v>
      </c>
      <c r="D186" s="26"/>
      <c r="E186" s="26">
        <v>400</v>
      </c>
      <c r="F186" s="26">
        <v>369</v>
      </c>
      <c r="G186" s="26">
        <v>400</v>
      </c>
      <c r="H186" s="29">
        <v>1</v>
      </c>
      <c r="I186" s="29">
        <f t="shared" si="3"/>
        <v>400</v>
      </c>
      <c r="J186" s="26" t="s">
        <v>35</v>
      </c>
      <c r="K186" s="26" t="s">
        <v>35</v>
      </c>
      <c r="L186" s="26" t="s">
        <v>35</v>
      </c>
      <c r="M186" s="26" t="s">
        <v>29</v>
      </c>
      <c r="N186" s="37" t="s">
        <v>155</v>
      </c>
      <c r="O186" s="38"/>
      <c r="P186" s="95"/>
    </row>
    <row r="187" spans="1:20" s="25" customFormat="1" x14ac:dyDescent="0.25">
      <c r="A187" s="26">
        <v>174</v>
      </c>
      <c r="B187" s="26" t="s">
        <v>256</v>
      </c>
      <c r="C187" s="26">
        <v>14880692</v>
      </c>
      <c r="D187" s="26"/>
      <c r="E187" s="26">
        <v>4</v>
      </c>
      <c r="F187" s="26">
        <v>369</v>
      </c>
      <c r="G187" s="26">
        <v>4</v>
      </c>
      <c r="H187" s="29">
        <v>2.4500000000000002</v>
      </c>
      <c r="I187" s="29">
        <f t="shared" si="3"/>
        <v>9.8000000000000007</v>
      </c>
      <c r="J187" s="26" t="s">
        <v>12</v>
      </c>
      <c r="K187" s="26" t="s">
        <v>35</v>
      </c>
      <c r="L187" s="26" t="s">
        <v>188</v>
      </c>
      <c r="M187" s="26" t="s">
        <v>29</v>
      </c>
      <c r="N187" s="37" t="s">
        <v>155</v>
      </c>
      <c r="O187" s="38"/>
      <c r="P187" s="95"/>
      <c r="T187" s="40"/>
    </row>
    <row r="188" spans="1:20" s="25" customFormat="1" x14ac:dyDescent="0.25">
      <c r="A188" s="26">
        <v>175</v>
      </c>
      <c r="B188" s="26" t="s">
        <v>257</v>
      </c>
      <c r="C188" s="26"/>
      <c r="D188" s="26"/>
      <c r="E188" s="26">
        <v>6</v>
      </c>
      <c r="F188" s="26">
        <v>369</v>
      </c>
      <c r="G188" s="26">
        <v>6</v>
      </c>
      <c r="H188" s="29">
        <v>2</v>
      </c>
      <c r="I188" s="29">
        <f t="shared" si="3"/>
        <v>12</v>
      </c>
      <c r="J188" s="26" t="s">
        <v>35</v>
      </c>
      <c r="K188" s="26" t="s">
        <v>35</v>
      </c>
      <c r="L188" s="26" t="s">
        <v>35</v>
      </c>
      <c r="M188" s="26" t="s">
        <v>29</v>
      </c>
      <c r="N188" s="37" t="s">
        <v>155</v>
      </c>
      <c r="O188" s="38"/>
      <c r="P188" s="95"/>
      <c r="T188" s="40"/>
    </row>
    <row r="189" spans="1:20" s="25" customFormat="1" x14ac:dyDescent="0.25">
      <c r="A189" s="26">
        <v>176</v>
      </c>
      <c r="B189" s="26" t="s">
        <v>258</v>
      </c>
      <c r="C189" s="26"/>
      <c r="D189" s="26"/>
      <c r="E189" s="26">
        <v>12</v>
      </c>
      <c r="F189" s="26">
        <v>369</v>
      </c>
      <c r="G189" s="26">
        <v>12</v>
      </c>
      <c r="H189" s="29">
        <v>2</v>
      </c>
      <c r="I189" s="29">
        <f t="shared" si="3"/>
        <v>24</v>
      </c>
      <c r="J189" s="26" t="s">
        <v>35</v>
      </c>
      <c r="K189" s="26" t="s">
        <v>35</v>
      </c>
      <c r="L189" s="26" t="s">
        <v>35</v>
      </c>
      <c r="M189" s="26" t="s">
        <v>29</v>
      </c>
      <c r="N189" s="37" t="s">
        <v>155</v>
      </c>
      <c r="O189" s="38"/>
      <c r="P189" s="95"/>
      <c r="T189" s="40"/>
    </row>
    <row r="190" spans="1:20" s="25" customFormat="1" x14ac:dyDescent="0.25">
      <c r="A190" s="26">
        <v>177</v>
      </c>
      <c r="B190" s="26" t="s">
        <v>259</v>
      </c>
      <c r="C190" s="26" t="s">
        <v>260</v>
      </c>
      <c r="D190" s="26">
        <v>14508497</v>
      </c>
      <c r="E190" s="26">
        <v>1</v>
      </c>
      <c r="F190" s="26" t="s">
        <v>260</v>
      </c>
      <c r="G190" s="26">
        <v>1</v>
      </c>
      <c r="H190" s="29">
        <v>31.39</v>
      </c>
      <c r="I190" s="29">
        <f t="shared" si="3"/>
        <v>31.39</v>
      </c>
      <c r="J190" s="26" t="s">
        <v>31</v>
      </c>
      <c r="K190" s="26" t="s">
        <v>27</v>
      </c>
      <c r="L190" s="26" t="s">
        <v>154</v>
      </c>
      <c r="M190" s="26" t="s">
        <v>29</v>
      </c>
      <c r="N190" s="37" t="s">
        <v>155</v>
      </c>
      <c r="O190" s="38"/>
      <c r="P190" s="95"/>
      <c r="T190" s="40"/>
    </row>
    <row r="191" spans="1:20" s="25" customFormat="1" x14ac:dyDescent="0.25">
      <c r="A191" s="26">
        <v>178</v>
      </c>
      <c r="B191" s="26" t="s">
        <v>197</v>
      </c>
      <c r="C191" s="26">
        <v>978129</v>
      </c>
      <c r="D191" s="26"/>
      <c r="E191" s="26">
        <v>10</v>
      </c>
      <c r="F191" s="26">
        <v>978129</v>
      </c>
      <c r="G191" s="26">
        <v>10</v>
      </c>
      <c r="H191" s="29">
        <v>6.37</v>
      </c>
      <c r="I191" s="29">
        <f t="shared" si="3"/>
        <v>63.7</v>
      </c>
      <c r="J191" s="26" t="s">
        <v>31</v>
      </c>
      <c r="K191" s="26" t="s">
        <v>27</v>
      </c>
      <c r="L191" s="26" t="s">
        <v>154</v>
      </c>
      <c r="M191" s="26" t="s">
        <v>29</v>
      </c>
      <c r="N191" s="37" t="s">
        <v>155</v>
      </c>
      <c r="O191" s="38"/>
      <c r="P191" s="95"/>
      <c r="T191" s="40"/>
    </row>
    <row r="192" spans="1:20" s="25" customFormat="1" x14ac:dyDescent="0.25">
      <c r="A192" s="26">
        <v>179</v>
      </c>
      <c r="B192" s="26" t="s">
        <v>261</v>
      </c>
      <c r="C192" s="26">
        <v>14562193</v>
      </c>
      <c r="D192" s="26"/>
      <c r="E192" s="26">
        <v>1</v>
      </c>
      <c r="F192" s="26">
        <v>14562193</v>
      </c>
      <c r="G192" s="26">
        <v>1</v>
      </c>
      <c r="H192" s="29">
        <v>70.739999999999995</v>
      </c>
      <c r="I192" s="29">
        <f t="shared" si="3"/>
        <v>70.739999999999995</v>
      </c>
      <c r="J192" s="26" t="s">
        <v>31</v>
      </c>
      <c r="K192" s="26" t="s">
        <v>27</v>
      </c>
      <c r="L192" s="26" t="s">
        <v>154</v>
      </c>
      <c r="M192" s="26" t="s">
        <v>29</v>
      </c>
      <c r="N192" s="37" t="s">
        <v>155</v>
      </c>
      <c r="O192" s="38"/>
      <c r="P192" s="95"/>
      <c r="T192" s="40"/>
    </row>
    <row r="193" spans="1:20" s="25" customFormat="1" x14ac:dyDescent="0.25">
      <c r="A193" s="26">
        <v>180</v>
      </c>
      <c r="B193" s="26" t="s">
        <v>262</v>
      </c>
      <c r="C193" s="26" t="s">
        <v>263</v>
      </c>
      <c r="D193" s="26" t="s">
        <v>264</v>
      </c>
      <c r="E193" s="26">
        <v>2</v>
      </c>
      <c r="F193" s="26" t="s">
        <v>263</v>
      </c>
      <c r="G193" s="26">
        <v>2</v>
      </c>
      <c r="H193" s="29">
        <v>49.25</v>
      </c>
      <c r="I193" s="29">
        <f t="shared" si="3"/>
        <v>98.5</v>
      </c>
      <c r="J193" s="26" t="s">
        <v>31</v>
      </c>
      <c r="K193" s="26" t="s">
        <v>27</v>
      </c>
      <c r="L193" s="26" t="s">
        <v>154</v>
      </c>
      <c r="M193" s="26" t="s">
        <v>29</v>
      </c>
      <c r="N193" s="37" t="s">
        <v>155</v>
      </c>
      <c r="O193" s="38"/>
      <c r="P193" s="95"/>
      <c r="T193" s="40"/>
    </row>
    <row r="194" spans="1:20" s="25" customFormat="1" x14ac:dyDescent="0.25">
      <c r="A194" s="26">
        <v>181</v>
      </c>
      <c r="B194" s="26" t="s">
        <v>166</v>
      </c>
      <c r="C194" s="26">
        <v>21602040</v>
      </c>
      <c r="D194" s="26"/>
      <c r="E194" s="26">
        <v>1</v>
      </c>
      <c r="F194" s="26">
        <v>21602040</v>
      </c>
      <c r="G194" s="26">
        <v>1</v>
      </c>
      <c r="H194" s="29">
        <v>200.03033679999999</v>
      </c>
      <c r="I194" s="29">
        <f t="shared" si="3"/>
        <v>200.03033679999999</v>
      </c>
      <c r="J194" s="26" t="s">
        <v>27</v>
      </c>
      <c r="K194" s="26" t="s">
        <v>27</v>
      </c>
      <c r="L194" s="26" t="s">
        <v>154</v>
      </c>
      <c r="M194" s="26" t="s">
        <v>29</v>
      </c>
      <c r="N194" s="37" t="s">
        <v>155</v>
      </c>
      <c r="O194" s="38"/>
      <c r="P194" s="95"/>
      <c r="T194" s="40"/>
    </row>
    <row r="195" spans="1:20" s="25" customFormat="1" x14ac:dyDescent="0.25">
      <c r="A195" s="26">
        <v>182</v>
      </c>
      <c r="B195" s="26" t="s">
        <v>166</v>
      </c>
      <c r="C195" s="26" t="s">
        <v>265</v>
      </c>
      <c r="D195" s="26">
        <v>993816</v>
      </c>
      <c r="E195" s="26">
        <v>1</v>
      </c>
      <c r="F195" s="26" t="s">
        <v>265</v>
      </c>
      <c r="G195" s="26">
        <v>1</v>
      </c>
      <c r="H195" s="29">
        <v>97.3</v>
      </c>
      <c r="I195" s="29">
        <f t="shared" si="3"/>
        <v>97.3</v>
      </c>
      <c r="J195" s="26" t="s">
        <v>31</v>
      </c>
      <c r="K195" s="26" t="s">
        <v>27</v>
      </c>
      <c r="L195" s="26" t="s">
        <v>154</v>
      </c>
      <c r="M195" s="26" t="s">
        <v>29</v>
      </c>
      <c r="N195" s="37" t="s">
        <v>155</v>
      </c>
      <c r="O195" s="38"/>
      <c r="P195" s="95"/>
      <c r="T195" s="40"/>
    </row>
    <row r="196" spans="1:20" s="25" customFormat="1" x14ac:dyDescent="0.25">
      <c r="A196" s="26">
        <v>183</v>
      </c>
      <c r="B196" s="26" t="s">
        <v>266</v>
      </c>
      <c r="C196" s="33">
        <v>14573188</v>
      </c>
      <c r="D196" s="33"/>
      <c r="E196" s="26">
        <v>4</v>
      </c>
      <c r="F196" s="33">
        <v>369</v>
      </c>
      <c r="G196" s="26">
        <v>4</v>
      </c>
      <c r="H196" s="29">
        <v>133.77000000000001</v>
      </c>
      <c r="I196" s="29">
        <f t="shared" si="3"/>
        <v>535.08000000000004</v>
      </c>
      <c r="J196" s="26" t="s">
        <v>35</v>
      </c>
      <c r="K196" s="26" t="s">
        <v>35</v>
      </c>
      <c r="L196" s="26" t="s">
        <v>29</v>
      </c>
      <c r="M196" s="26" t="s">
        <v>267</v>
      </c>
      <c r="N196" s="26"/>
      <c r="P196" s="95"/>
    </row>
    <row r="197" spans="1:20" s="25" customFormat="1" x14ac:dyDescent="0.25">
      <c r="A197" s="26">
        <v>184</v>
      </c>
      <c r="B197" s="26" t="s">
        <v>268</v>
      </c>
      <c r="C197" s="26">
        <v>990515</v>
      </c>
      <c r="D197" s="26"/>
      <c r="E197" s="26">
        <v>16</v>
      </c>
      <c r="F197" s="26">
        <v>990515</v>
      </c>
      <c r="G197" s="26">
        <v>16</v>
      </c>
      <c r="H197" s="29">
        <v>3.2284980000000005</v>
      </c>
      <c r="I197" s="29">
        <f t="shared" si="3"/>
        <v>51.655968000000009</v>
      </c>
      <c r="J197" s="26" t="s">
        <v>27</v>
      </c>
      <c r="K197" s="26" t="s">
        <v>49</v>
      </c>
      <c r="L197" s="26" t="s">
        <v>29</v>
      </c>
      <c r="M197" s="26" t="s">
        <v>267</v>
      </c>
      <c r="N197" s="26"/>
      <c r="P197" s="95"/>
      <c r="T197" s="40"/>
    </row>
    <row r="198" spans="1:20" s="25" customFormat="1" x14ac:dyDescent="0.25">
      <c r="A198" s="26">
        <v>185</v>
      </c>
      <c r="B198" s="26" t="s">
        <v>40</v>
      </c>
      <c r="C198" s="26">
        <v>992057</v>
      </c>
      <c r="D198" s="26"/>
      <c r="E198" s="26">
        <v>16</v>
      </c>
      <c r="F198" s="26">
        <v>992057</v>
      </c>
      <c r="G198" s="26">
        <v>16</v>
      </c>
      <c r="H198" s="29">
        <v>0.81555599999999984</v>
      </c>
      <c r="I198" s="29">
        <f t="shared" si="3"/>
        <v>13.048895999999997</v>
      </c>
      <c r="J198" s="26" t="s">
        <v>27</v>
      </c>
      <c r="K198" s="26" t="s">
        <v>49</v>
      </c>
      <c r="L198" s="26" t="s">
        <v>29</v>
      </c>
      <c r="M198" s="26" t="s">
        <v>267</v>
      </c>
      <c r="N198" s="26"/>
      <c r="P198" s="95"/>
      <c r="T198" s="40"/>
    </row>
    <row r="199" spans="1:20" s="25" customFormat="1" x14ac:dyDescent="0.25">
      <c r="A199" s="26">
        <v>186</v>
      </c>
      <c r="B199" s="26" t="s">
        <v>269</v>
      </c>
      <c r="C199" s="26">
        <v>14544973</v>
      </c>
      <c r="D199" s="26"/>
      <c r="E199" s="26">
        <v>2</v>
      </c>
      <c r="F199" s="26">
        <v>14544973</v>
      </c>
      <c r="G199" s="26">
        <v>2</v>
      </c>
      <c r="H199" s="29">
        <v>183.843492</v>
      </c>
      <c r="I199" s="29">
        <f t="shared" si="3"/>
        <v>367.686984</v>
      </c>
      <c r="J199" s="26" t="s">
        <v>27</v>
      </c>
      <c r="K199" s="26" t="s">
        <v>49</v>
      </c>
      <c r="L199" s="26" t="s">
        <v>29</v>
      </c>
      <c r="M199" s="26" t="s">
        <v>267</v>
      </c>
      <c r="N199" s="26"/>
      <c r="P199" s="95"/>
      <c r="T199" s="40"/>
    </row>
    <row r="200" spans="1:20" s="25" customFormat="1" x14ac:dyDescent="0.25">
      <c r="A200" s="26">
        <v>187</v>
      </c>
      <c r="B200" s="26" t="s">
        <v>270</v>
      </c>
      <c r="C200" s="26">
        <v>14647523</v>
      </c>
      <c r="D200" s="26"/>
      <c r="E200" s="26">
        <v>1</v>
      </c>
      <c r="F200" s="26">
        <v>369</v>
      </c>
      <c r="G200" s="26">
        <v>1</v>
      </c>
      <c r="H200" s="29">
        <v>1956.71</v>
      </c>
      <c r="I200" s="29">
        <f t="shared" si="3"/>
        <v>1956.71</v>
      </c>
      <c r="J200" s="26"/>
      <c r="K200" s="26" t="s">
        <v>35</v>
      </c>
      <c r="L200" s="26"/>
      <c r="M200" s="26"/>
      <c r="N200" s="26"/>
      <c r="P200" s="95"/>
      <c r="T200" s="40"/>
    </row>
    <row r="201" spans="1:20" s="25" customFormat="1" x14ac:dyDescent="0.25">
      <c r="A201" s="26">
        <v>188</v>
      </c>
      <c r="B201" s="26" t="s">
        <v>271</v>
      </c>
      <c r="C201" s="26" t="s">
        <v>272</v>
      </c>
      <c r="D201" s="26"/>
      <c r="E201" s="26">
        <v>1</v>
      </c>
      <c r="F201" s="26" t="s">
        <v>272</v>
      </c>
      <c r="G201" s="26">
        <v>1</v>
      </c>
      <c r="H201" s="29">
        <v>37.39</v>
      </c>
      <c r="I201" s="29">
        <f t="shared" si="3"/>
        <v>37.39</v>
      </c>
      <c r="J201" s="26"/>
      <c r="K201" s="26" t="s">
        <v>49</v>
      </c>
      <c r="L201" s="26"/>
      <c r="M201" s="26"/>
      <c r="N201" s="26"/>
      <c r="P201" s="95"/>
      <c r="T201" s="40"/>
    </row>
    <row r="202" spans="1:20" s="25" customFormat="1" ht="15" customHeight="1" x14ac:dyDescent="0.25">
      <c r="A202" s="26">
        <v>189</v>
      </c>
      <c r="B202" s="27" t="s">
        <v>63</v>
      </c>
      <c r="C202" s="26">
        <v>14529762</v>
      </c>
      <c r="D202" s="26"/>
      <c r="E202" s="26">
        <v>3</v>
      </c>
      <c r="F202" s="26">
        <v>369</v>
      </c>
      <c r="G202" s="26">
        <v>3</v>
      </c>
      <c r="H202" s="29">
        <v>145.6</v>
      </c>
      <c r="I202" s="29">
        <f t="shared" si="3"/>
        <v>436.79999999999995</v>
      </c>
      <c r="J202" s="26" t="s">
        <v>35</v>
      </c>
      <c r="K202" s="26" t="s">
        <v>35</v>
      </c>
      <c r="L202" s="26" t="s">
        <v>35</v>
      </c>
      <c r="M202" s="26" t="s">
        <v>29</v>
      </c>
      <c r="N202" s="42" t="s">
        <v>273</v>
      </c>
      <c r="P202" s="94" t="s">
        <v>274</v>
      </c>
      <c r="T202" s="40"/>
    </row>
    <row r="203" spans="1:20" s="25" customFormat="1" x14ac:dyDescent="0.25">
      <c r="A203" s="26">
        <v>190</v>
      </c>
      <c r="B203" s="27" t="s">
        <v>76</v>
      </c>
      <c r="C203" s="26">
        <v>14529773</v>
      </c>
      <c r="D203" s="26"/>
      <c r="E203" s="26">
        <v>1</v>
      </c>
      <c r="F203" s="26">
        <v>369</v>
      </c>
      <c r="G203" s="26">
        <v>1</v>
      </c>
      <c r="H203" s="29">
        <v>336.7</v>
      </c>
      <c r="I203" s="29">
        <f t="shared" si="3"/>
        <v>336.7</v>
      </c>
      <c r="J203" s="26" t="s">
        <v>35</v>
      </c>
      <c r="K203" s="26" t="s">
        <v>35</v>
      </c>
      <c r="L203" s="26" t="s">
        <v>35</v>
      </c>
      <c r="M203" s="26" t="s">
        <v>29</v>
      </c>
      <c r="N203" s="42"/>
      <c r="P203" s="95"/>
      <c r="T203" s="40"/>
    </row>
    <row r="204" spans="1:20" s="25" customFormat="1" x14ac:dyDescent="0.25">
      <c r="A204" s="26">
        <v>191</v>
      </c>
      <c r="B204" s="27" t="s">
        <v>275</v>
      </c>
      <c r="C204" s="26">
        <v>14529770</v>
      </c>
      <c r="D204" s="26"/>
      <c r="E204" s="26">
        <v>1</v>
      </c>
      <c r="F204" s="26">
        <v>14529770</v>
      </c>
      <c r="G204" s="26">
        <v>1</v>
      </c>
      <c r="H204" s="29">
        <v>117.96</v>
      </c>
      <c r="I204" s="29">
        <f t="shared" si="3"/>
        <v>117.96</v>
      </c>
      <c r="J204" s="26" t="s">
        <v>27</v>
      </c>
      <c r="K204" s="26" t="s">
        <v>27</v>
      </c>
      <c r="L204" s="26" t="s">
        <v>49</v>
      </c>
      <c r="M204" s="26" t="s">
        <v>29</v>
      </c>
      <c r="N204" s="42"/>
      <c r="P204" s="95"/>
      <c r="T204" s="40"/>
    </row>
    <row r="205" spans="1:20" s="25" customFormat="1" x14ac:dyDescent="0.25">
      <c r="A205" s="26">
        <v>192</v>
      </c>
      <c r="B205" s="27" t="s">
        <v>63</v>
      </c>
      <c r="C205" s="26">
        <v>14529769</v>
      </c>
      <c r="D205" s="26"/>
      <c r="E205" s="26">
        <v>1</v>
      </c>
      <c r="F205" s="26">
        <v>369</v>
      </c>
      <c r="G205" s="26">
        <v>1</v>
      </c>
      <c r="H205" s="29">
        <v>145.6</v>
      </c>
      <c r="I205" s="29">
        <f t="shared" si="3"/>
        <v>145.6</v>
      </c>
      <c r="J205" s="26" t="s">
        <v>35</v>
      </c>
      <c r="K205" s="26" t="s">
        <v>35</v>
      </c>
      <c r="L205" s="26" t="s">
        <v>35</v>
      </c>
      <c r="M205" s="26" t="s">
        <v>29</v>
      </c>
      <c r="N205" s="42" t="s">
        <v>276</v>
      </c>
      <c r="P205" s="95"/>
      <c r="T205" s="40"/>
    </row>
    <row r="206" spans="1:20" s="25" customFormat="1" x14ac:dyDescent="0.25">
      <c r="A206" s="26">
        <v>193</v>
      </c>
      <c r="B206" s="27" t="s">
        <v>36</v>
      </c>
      <c r="C206" s="26">
        <v>14552332</v>
      </c>
      <c r="D206" s="26"/>
      <c r="E206" s="26">
        <v>1</v>
      </c>
      <c r="F206" s="26">
        <v>14552332</v>
      </c>
      <c r="G206" s="26">
        <v>1</v>
      </c>
      <c r="H206" s="29">
        <v>130.84</v>
      </c>
      <c r="I206" s="29">
        <f t="shared" si="3"/>
        <v>130.84</v>
      </c>
      <c r="J206" s="26" t="s">
        <v>27</v>
      </c>
      <c r="K206" s="26" t="s">
        <v>27</v>
      </c>
      <c r="L206" s="26" t="s">
        <v>49</v>
      </c>
      <c r="M206" s="26" t="s">
        <v>29</v>
      </c>
      <c r="N206" s="42"/>
      <c r="P206" s="95"/>
      <c r="T206" s="40"/>
    </row>
    <row r="207" spans="1:20" s="25" customFormat="1" x14ac:dyDescent="0.25">
      <c r="A207" s="26">
        <v>194</v>
      </c>
      <c r="B207" s="27" t="s">
        <v>32</v>
      </c>
      <c r="C207" s="26">
        <v>14508911</v>
      </c>
      <c r="D207" s="26"/>
      <c r="E207" s="26">
        <v>1</v>
      </c>
      <c r="F207" s="26">
        <v>14508911</v>
      </c>
      <c r="G207" s="26">
        <v>1</v>
      </c>
      <c r="H207" s="29">
        <v>104.08</v>
      </c>
      <c r="I207" s="29">
        <f t="shared" si="3"/>
        <v>104.08</v>
      </c>
      <c r="J207" s="26" t="s">
        <v>27</v>
      </c>
      <c r="K207" s="26" t="s">
        <v>27</v>
      </c>
      <c r="L207" s="26" t="s">
        <v>49</v>
      </c>
      <c r="M207" s="26" t="s">
        <v>29</v>
      </c>
      <c r="N207" s="42"/>
      <c r="P207" s="95"/>
      <c r="T207" s="40"/>
    </row>
    <row r="208" spans="1:20" s="25" customFormat="1" x14ac:dyDescent="0.25">
      <c r="A208" s="26">
        <v>195</v>
      </c>
      <c r="B208" s="27" t="s">
        <v>277</v>
      </c>
      <c r="C208" s="26" t="s">
        <v>278</v>
      </c>
      <c r="D208" s="26"/>
      <c r="E208" s="26">
        <v>1</v>
      </c>
      <c r="F208" s="26" t="s">
        <v>278</v>
      </c>
      <c r="G208" s="26">
        <v>1</v>
      </c>
      <c r="H208" s="29">
        <v>275.73</v>
      </c>
      <c r="I208" s="29">
        <f t="shared" si="3"/>
        <v>275.73</v>
      </c>
      <c r="J208" s="26" t="s">
        <v>27</v>
      </c>
      <c r="K208" s="26" t="s">
        <v>27</v>
      </c>
      <c r="L208" s="26" t="s">
        <v>135</v>
      </c>
      <c r="M208" s="26" t="s">
        <v>29</v>
      </c>
      <c r="N208" s="42" t="s">
        <v>279</v>
      </c>
      <c r="P208" s="95"/>
      <c r="T208" s="40"/>
    </row>
    <row r="209" spans="1:20" s="25" customFormat="1" x14ac:dyDescent="0.25">
      <c r="A209" s="26">
        <v>196</v>
      </c>
      <c r="B209" s="27" t="s">
        <v>108</v>
      </c>
      <c r="C209" s="26" t="s">
        <v>280</v>
      </c>
      <c r="D209" s="26"/>
      <c r="E209" s="26">
        <v>3</v>
      </c>
      <c r="F209" s="26">
        <v>369</v>
      </c>
      <c r="G209" s="26">
        <v>3</v>
      </c>
      <c r="H209" s="29">
        <v>70.98</v>
      </c>
      <c r="I209" s="29">
        <f t="shared" si="3"/>
        <v>212.94</v>
      </c>
      <c r="J209" s="26" t="s">
        <v>281</v>
      </c>
      <c r="K209" s="26" t="s">
        <v>281</v>
      </c>
      <c r="L209" s="26" t="s">
        <v>188</v>
      </c>
      <c r="M209" s="26" t="s">
        <v>29</v>
      </c>
      <c r="N209" s="42" t="s">
        <v>282</v>
      </c>
      <c r="P209" s="95"/>
      <c r="T209" s="40"/>
    </row>
    <row r="210" spans="1:20" s="25" customFormat="1" x14ac:dyDescent="0.25">
      <c r="A210" s="26">
        <v>197</v>
      </c>
      <c r="B210" s="27" t="s">
        <v>283</v>
      </c>
      <c r="C210" s="26" t="s">
        <v>284</v>
      </c>
      <c r="D210" s="26"/>
      <c r="E210" s="26">
        <v>3</v>
      </c>
      <c r="F210" s="26" t="s">
        <v>284</v>
      </c>
      <c r="G210" s="26">
        <v>3</v>
      </c>
      <c r="H210" s="29">
        <v>0.86</v>
      </c>
      <c r="I210" s="29">
        <f t="shared" si="3"/>
        <v>2.58</v>
      </c>
      <c r="J210" s="26" t="s">
        <v>27</v>
      </c>
      <c r="K210" s="26" t="s">
        <v>27</v>
      </c>
      <c r="L210" s="26" t="s">
        <v>103</v>
      </c>
      <c r="M210" s="26" t="s">
        <v>29</v>
      </c>
      <c r="N210" s="42" t="s">
        <v>146</v>
      </c>
      <c r="P210" s="95"/>
      <c r="T210" s="40"/>
    </row>
    <row r="211" spans="1:20" s="25" customFormat="1" x14ac:dyDescent="0.25">
      <c r="A211" s="26">
        <v>198</v>
      </c>
      <c r="B211" s="27" t="s">
        <v>285</v>
      </c>
      <c r="C211" s="26">
        <v>14550879</v>
      </c>
      <c r="D211" s="26"/>
      <c r="E211" s="26">
        <v>3</v>
      </c>
      <c r="F211" s="26">
        <v>14550879</v>
      </c>
      <c r="G211" s="26">
        <v>3</v>
      </c>
      <c r="H211" s="29">
        <v>33.450000000000003</v>
      </c>
      <c r="I211" s="29">
        <f t="shared" si="3"/>
        <v>100.35000000000001</v>
      </c>
      <c r="J211" s="26" t="s">
        <v>27</v>
      </c>
      <c r="K211" s="26" t="s">
        <v>27</v>
      </c>
      <c r="L211" s="26" t="s">
        <v>135</v>
      </c>
      <c r="M211" s="26" t="s">
        <v>29</v>
      </c>
      <c r="N211" s="42" t="s">
        <v>286</v>
      </c>
      <c r="P211" s="95"/>
      <c r="T211" s="40"/>
    </row>
    <row r="212" spans="1:20" s="25" customFormat="1" x14ac:dyDescent="0.25">
      <c r="A212" s="26">
        <v>199</v>
      </c>
      <c r="B212" s="27" t="s">
        <v>40</v>
      </c>
      <c r="C212" s="26" t="s">
        <v>287</v>
      </c>
      <c r="D212" s="26"/>
      <c r="E212" s="26">
        <v>3</v>
      </c>
      <c r="F212" s="26" t="s">
        <v>287</v>
      </c>
      <c r="G212" s="26">
        <v>3</v>
      </c>
      <c r="H212" s="29">
        <v>4.82</v>
      </c>
      <c r="I212" s="29">
        <f t="shared" si="3"/>
        <v>14.46</v>
      </c>
      <c r="J212" s="26" t="s">
        <v>27</v>
      </c>
      <c r="K212" s="26" t="s">
        <v>27</v>
      </c>
      <c r="L212" s="26" t="s">
        <v>49</v>
      </c>
      <c r="M212" s="26" t="s">
        <v>29</v>
      </c>
      <c r="N212" s="42"/>
      <c r="P212" s="95"/>
      <c r="T212" s="40"/>
    </row>
    <row r="213" spans="1:20" s="25" customFormat="1" x14ac:dyDescent="0.25">
      <c r="A213" s="26">
        <v>200</v>
      </c>
      <c r="B213" s="27" t="s">
        <v>40</v>
      </c>
      <c r="C213" s="26" t="s">
        <v>288</v>
      </c>
      <c r="D213" s="26"/>
      <c r="E213" s="26">
        <v>3</v>
      </c>
      <c r="F213" s="26" t="s">
        <v>288</v>
      </c>
      <c r="G213" s="26">
        <v>3</v>
      </c>
      <c r="H213" s="29">
        <v>4.7300000000000004</v>
      </c>
      <c r="I213" s="29">
        <f t="shared" si="3"/>
        <v>14.190000000000001</v>
      </c>
      <c r="J213" s="26" t="s">
        <v>27</v>
      </c>
      <c r="K213" s="26" t="s">
        <v>35</v>
      </c>
      <c r="L213" s="26" t="s">
        <v>35</v>
      </c>
      <c r="M213" s="26" t="s">
        <v>29</v>
      </c>
      <c r="N213" s="42"/>
      <c r="P213" s="95"/>
      <c r="T213" s="40"/>
    </row>
    <row r="214" spans="1:20" s="25" customFormat="1" x14ac:dyDescent="0.25">
      <c r="A214" s="26">
        <v>201</v>
      </c>
      <c r="B214" s="27" t="s">
        <v>80</v>
      </c>
      <c r="C214" s="26" t="s">
        <v>289</v>
      </c>
      <c r="D214" s="26"/>
      <c r="E214" s="26">
        <v>1</v>
      </c>
      <c r="F214" s="26">
        <v>369</v>
      </c>
      <c r="G214" s="26">
        <v>1</v>
      </c>
      <c r="H214" s="29">
        <v>20</v>
      </c>
      <c r="I214" s="29">
        <f t="shared" si="3"/>
        <v>20</v>
      </c>
      <c r="J214" s="26" t="s">
        <v>35</v>
      </c>
      <c r="K214" s="26" t="s">
        <v>35</v>
      </c>
      <c r="L214" s="26" t="s">
        <v>35</v>
      </c>
      <c r="M214" s="26" t="s">
        <v>29</v>
      </c>
      <c r="N214" s="26"/>
      <c r="P214" s="96"/>
      <c r="T214" s="40"/>
    </row>
    <row r="215" spans="1:20" s="25" customFormat="1" x14ac:dyDescent="0.25">
      <c r="A215" s="26">
        <v>202</v>
      </c>
      <c r="B215" s="27" t="s">
        <v>290</v>
      </c>
      <c r="C215" s="26">
        <v>17457469</v>
      </c>
      <c r="D215" s="26">
        <v>3831236</v>
      </c>
      <c r="E215" s="26">
        <v>1</v>
      </c>
      <c r="F215" s="26">
        <v>17457469</v>
      </c>
      <c r="G215" s="26">
        <v>1</v>
      </c>
      <c r="H215" s="29">
        <v>20.238665999999998</v>
      </c>
      <c r="I215" s="29">
        <f t="shared" si="3"/>
        <v>20.238665999999998</v>
      </c>
      <c r="J215" s="26"/>
      <c r="K215" s="26" t="s">
        <v>27</v>
      </c>
      <c r="L215" s="26" t="s">
        <v>291</v>
      </c>
      <c r="M215" s="26"/>
      <c r="N215" s="26"/>
      <c r="P215" s="94" t="s">
        <v>156</v>
      </c>
      <c r="T215" s="40"/>
    </row>
    <row r="216" spans="1:20" s="25" customFormat="1" x14ac:dyDescent="0.25">
      <c r="A216" s="26">
        <v>203</v>
      </c>
      <c r="B216" s="27" t="s">
        <v>292</v>
      </c>
      <c r="C216" s="26">
        <v>20805349</v>
      </c>
      <c r="D216" s="26"/>
      <c r="E216" s="26">
        <v>1</v>
      </c>
      <c r="F216" s="26">
        <v>20805349</v>
      </c>
      <c r="G216" s="26">
        <v>1</v>
      </c>
      <c r="H216" s="29">
        <v>46.171660499999994</v>
      </c>
      <c r="I216" s="29">
        <f t="shared" si="3"/>
        <v>46.171660499999994</v>
      </c>
      <c r="J216" s="26"/>
      <c r="K216" s="26" t="s">
        <v>27</v>
      </c>
      <c r="L216" s="26" t="s">
        <v>28</v>
      </c>
      <c r="M216" s="26"/>
      <c r="N216" s="26"/>
      <c r="P216" s="95"/>
      <c r="T216" s="40"/>
    </row>
    <row r="217" spans="1:20" s="25" customFormat="1" x14ac:dyDescent="0.25">
      <c r="A217" s="26">
        <v>204</v>
      </c>
      <c r="B217" s="27" t="s">
        <v>293</v>
      </c>
      <c r="C217" s="26">
        <v>14622355</v>
      </c>
      <c r="D217" s="26"/>
      <c r="E217" s="26">
        <v>1</v>
      </c>
      <c r="F217" s="26">
        <v>14622355</v>
      </c>
      <c r="G217" s="26">
        <v>1</v>
      </c>
      <c r="H217" s="29">
        <v>49.768078500000001</v>
      </c>
      <c r="I217" s="29">
        <f t="shared" si="3"/>
        <v>49.768078500000001</v>
      </c>
      <c r="J217" s="26"/>
      <c r="K217" s="26" t="s">
        <v>27</v>
      </c>
      <c r="L217" s="26" t="s">
        <v>28</v>
      </c>
      <c r="M217" s="26"/>
      <c r="N217" s="26"/>
      <c r="P217" s="95"/>
      <c r="T217" s="40"/>
    </row>
    <row r="218" spans="1:20" s="25" customFormat="1" x14ac:dyDescent="0.25">
      <c r="A218" s="26">
        <v>205</v>
      </c>
      <c r="B218" s="27" t="s">
        <v>160</v>
      </c>
      <c r="C218" s="26">
        <v>11110683</v>
      </c>
      <c r="D218" s="26"/>
      <c r="E218" s="26">
        <v>1</v>
      </c>
      <c r="F218" s="26">
        <v>11110683</v>
      </c>
      <c r="G218" s="26">
        <v>1</v>
      </c>
      <c r="H218" s="29">
        <v>56.918400000000005</v>
      </c>
      <c r="I218" s="29">
        <f t="shared" si="3"/>
        <v>56.918400000000005</v>
      </c>
      <c r="J218" s="26"/>
      <c r="K218" s="26" t="s">
        <v>27</v>
      </c>
      <c r="L218" s="26" t="s">
        <v>28</v>
      </c>
      <c r="M218" s="26"/>
      <c r="N218" s="26"/>
      <c r="P218" s="95"/>
      <c r="T218" s="40"/>
    </row>
    <row r="219" spans="1:20" s="25" customFormat="1" x14ac:dyDescent="0.25">
      <c r="A219" s="26">
        <v>206</v>
      </c>
      <c r="B219" s="27" t="s">
        <v>165</v>
      </c>
      <c r="C219" s="26">
        <v>11110176</v>
      </c>
      <c r="D219" s="26"/>
      <c r="E219" s="26">
        <v>1</v>
      </c>
      <c r="F219" s="26">
        <v>11110176</v>
      </c>
      <c r="G219" s="26">
        <v>1</v>
      </c>
      <c r="H219" s="29">
        <v>41.257755000000003</v>
      </c>
      <c r="I219" s="29">
        <f t="shared" si="3"/>
        <v>41.257755000000003</v>
      </c>
      <c r="J219" s="26"/>
      <c r="K219" s="26" t="s">
        <v>27</v>
      </c>
      <c r="L219" s="26" t="s">
        <v>28</v>
      </c>
      <c r="M219" s="26"/>
      <c r="N219" s="26"/>
      <c r="P219" s="95"/>
      <c r="T219" s="40"/>
    </row>
    <row r="220" spans="1:20" s="25" customFormat="1" x14ac:dyDescent="0.25">
      <c r="A220" s="26">
        <v>207</v>
      </c>
      <c r="B220" s="27" t="s">
        <v>293</v>
      </c>
      <c r="C220" s="26">
        <v>11110175</v>
      </c>
      <c r="D220" s="26"/>
      <c r="E220" s="26">
        <v>1</v>
      </c>
      <c r="F220" s="26">
        <v>11110175</v>
      </c>
      <c r="G220" s="26">
        <v>1</v>
      </c>
      <c r="H220" s="29">
        <v>68.311782000000008</v>
      </c>
      <c r="I220" s="29">
        <f t="shared" si="3"/>
        <v>68.311782000000008</v>
      </c>
      <c r="J220" s="26"/>
      <c r="K220" s="26" t="s">
        <v>27</v>
      </c>
      <c r="L220" s="26" t="s">
        <v>28</v>
      </c>
      <c r="M220" s="26"/>
      <c r="N220" s="26"/>
      <c r="P220" s="95"/>
      <c r="T220" s="40"/>
    </row>
    <row r="221" spans="1:20" s="25" customFormat="1" x14ac:dyDescent="0.25">
      <c r="A221" s="26">
        <v>208</v>
      </c>
      <c r="B221" s="26" t="s">
        <v>294</v>
      </c>
      <c r="C221" s="26">
        <v>948700</v>
      </c>
      <c r="D221" s="26"/>
      <c r="E221" s="26">
        <v>15</v>
      </c>
      <c r="F221" s="26">
        <v>369</v>
      </c>
      <c r="G221" s="26">
        <v>15</v>
      </c>
      <c r="H221" s="29">
        <v>2</v>
      </c>
      <c r="I221" s="29">
        <f t="shared" si="3"/>
        <v>30</v>
      </c>
      <c r="J221" s="26"/>
      <c r="K221" s="26" t="s">
        <v>35</v>
      </c>
      <c r="L221" s="26" t="s">
        <v>35</v>
      </c>
      <c r="M221" s="26"/>
      <c r="N221" s="26"/>
      <c r="P221" s="95"/>
      <c r="T221" s="40"/>
    </row>
    <row r="222" spans="1:20" s="25" customFormat="1" x14ac:dyDescent="0.25">
      <c r="A222" s="26">
        <v>209</v>
      </c>
      <c r="B222" s="27" t="s">
        <v>197</v>
      </c>
      <c r="C222" s="26">
        <v>990740</v>
      </c>
      <c r="D222" s="26"/>
      <c r="E222" s="26">
        <v>30</v>
      </c>
      <c r="F222" s="26">
        <v>990740</v>
      </c>
      <c r="G222" s="26">
        <v>30</v>
      </c>
      <c r="H222" s="29">
        <v>1.31</v>
      </c>
      <c r="I222" s="29">
        <f t="shared" si="3"/>
        <v>39.300000000000004</v>
      </c>
      <c r="J222" s="26"/>
      <c r="K222" s="26" t="s">
        <v>27</v>
      </c>
      <c r="L222" s="26" t="s">
        <v>28</v>
      </c>
      <c r="M222" s="26"/>
      <c r="N222" s="26"/>
      <c r="P222" s="95"/>
      <c r="T222" s="40"/>
    </row>
    <row r="223" spans="1:20" s="25" customFormat="1" x14ac:dyDescent="0.25">
      <c r="A223" s="26">
        <v>210</v>
      </c>
      <c r="B223" s="27" t="s">
        <v>295</v>
      </c>
      <c r="C223" s="26">
        <v>14524170</v>
      </c>
      <c r="D223" s="26"/>
      <c r="E223" s="26">
        <v>1</v>
      </c>
      <c r="F223" s="26">
        <v>14524170</v>
      </c>
      <c r="G223" s="26">
        <v>1</v>
      </c>
      <c r="H223" s="29">
        <v>6.7914000000000003</v>
      </c>
      <c r="I223" s="29">
        <f t="shared" si="3"/>
        <v>6.7914000000000003</v>
      </c>
      <c r="J223" s="26"/>
      <c r="K223" s="26" t="s">
        <v>27</v>
      </c>
      <c r="L223" s="26" t="s">
        <v>28</v>
      </c>
      <c r="M223" s="26"/>
      <c r="N223" s="26"/>
      <c r="P223" s="95"/>
      <c r="T223" s="40"/>
    </row>
    <row r="224" spans="1:20" s="25" customFormat="1" x14ac:dyDescent="0.25">
      <c r="A224" s="26">
        <v>211</v>
      </c>
      <c r="B224" s="27" t="s">
        <v>197</v>
      </c>
      <c r="C224" s="26">
        <v>983505</v>
      </c>
      <c r="D224" s="26"/>
      <c r="E224" s="26">
        <v>20</v>
      </c>
      <c r="F224" s="26">
        <v>983505</v>
      </c>
      <c r="G224" s="26">
        <v>20</v>
      </c>
      <c r="H224" s="29">
        <v>0.42310799999999993</v>
      </c>
      <c r="I224" s="29">
        <f t="shared" si="3"/>
        <v>8.462159999999999</v>
      </c>
      <c r="J224" s="26"/>
      <c r="K224" s="26" t="s">
        <v>27</v>
      </c>
      <c r="L224" s="26" t="s">
        <v>28</v>
      </c>
      <c r="M224" s="26"/>
      <c r="N224" s="26"/>
      <c r="P224" s="95"/>
      <c r="T224" s="40"/>
    </row>
    <row r="225" spans="1:20" s="25" customFormat="1" x14ac:dyDescent="0.25">
      <c r="A225" s="26">
        <v>212</v>
      </c>
      <c r="B225" s="27" t="s">
        <v>197</v>
      </c>
      <c r="C225" s="26">
        <v>983502</v>
      </c>
      <c r="D225" s="26"/>
      <c r="E225" s="26">
        <v>20</v>
      </c>
      <c r="F225" s="26">
        <v>983502</v>
      </c>
      <c r="G225" s="26">
        <v>20</v>
      </c>
      <c r="H225" s="29">
        <v>0.51125549999999986</v>
      </c>
      <c r="I225" s="29">
        <f t="shared" si="3"/>
        <v>10.225109999999997</v>
      </c>
      <c r="J225" s="26"/>
      <c r="K225" s="26" t="s">
        <v>27</v>
      </c>
      <c r="L225" s="26" t="s">
        <v>28</v>
      </c>
      <c r="M225" s="26"/>
      <c r="N225" s="26"/>
      <c r="P225" s="95"/>
      <c r="T225" s="40"/>
    </row>
    <row r="226" spans="1:20" s="25" customFormat="1" x14ac:dyDescent="0.25">
      <c r="A226" s="26">
        <v>213</v>
      </c>
      <c r="B226" s="27" t="s">
        <v>296</v>
      </c>
      <c r="C226" s="26" t="s">
        <v>297</v>
      </c>
      <c r="D226" s="26">
        <v>14573188</v>
      </c>
      <c r="E226" s="26">
        <v>3</v>
      </c>
      <c r="F226" s="26" t="s">
        <v>297</v>
      </c>
      <c r="G226" s="26">
        <v>3</v>
      </c>
      <c r="H226" s="29">
        <v>92.77</v>
      </c>
      <c r="I226" s="29">
        <f t="shared" si="3"/>
        <v>278.31</v>
      </c>
      <c r="J226" s="26"/>
      <c r="K226" s="26" t="s">
        <v>298</v>
      </c>
      <c r="L226" s="26" t="s">
        <v>28</v>
      </c>
      <c r="M226" s="26"/>
      <c r="N226" s="26"/>
      <c r="P226" s="95"/>
      <c r="T226" s="40"/>
    </row>
    <row r="227" spans="1:20" s="25" customFormat="1" x14ac:dyDescent="0.25">
      <c r="A227" s="26">
        <v>214</v>
      </c>
      <c r="B227" s="27" t="s">
        <v>299</v>
      </c>
      <c r="C227" s="26">
        <v>990515</v>
      </c>
      <c r="D227" s="26"/>
      <c r="E227" s="26">
        <v>12</v>
      </c>
      <c r="F227" s="26">
        <v>990515</v>
      </c>
      <c r="G227" s="26">
        <v>12</v>
      </c>
      <c r="H227" s="29">
        <v>0.93</v>
      </c>
      <c r="I227" s="29">
        <f t="shared" si="3"/>
        <v>11.16</v>
      </c>
      <c r="J227" s="26"/>
      <c r="K227" s="26" t="s">
        <v>56</v>
      </c>
      <c r="L227" s="26" t="s">
        <v>28</v>
      </c>
      <c r="M227" s="26"/>
      <c r="N227" s="26"/>
      <c r="P227" s="95"/>
      <c r="T227" s="40"/>
    </row>
    <row r="228" spans="1:20" s="25" customFormat="1" x14ac:dyDescent="0.25">
      <c r="A228" s="26">
        <v>215</v>
      </c>
      <c r="B228" s="27" t="s">
        <v>32</v>
      </c>
      <c r="C228" s="26">
        <v>14531109</v>
      </c>
      <c r="D228" s="26"/>
      <c r="E228" s="26">
        <v>1</v>
      </c>
      <c r="F228" s="26">
        <v>14531109</v>
      </c>
      <c r="G228" s="26">
        <v>1</v>
      </c>
      <c r="H228" s="29">
        <v>20.495475000000006</v>
      </c>
      <c r="I228" s="29">
        <f t="shared" si="3"/>
        <v>20.495475000000006</v>
      </c>
      <c r="J228" s="26"/>
      <c r="K228" s="26" t="s">
        <v>27</v>
      </c>
      <c r="L228" s="26" t="s">
        <v>291</v>
      </c>
      <c r="M228" s="26"/>
      <c r="N228" s="26"/>
      <c r="P228" s="95"/>
      <c r="T228" s="40"/>
    </row>
    <row r="229" spans="1:20" s="25" customFormat="1" x14ac:dyDescent="0.25">
      <c r="A229" s="26">
        <v>216</v>
      </c>
      <c r="B229" s="27" t="s">
        <v>161</v>
      </c>
      <c r="C229" s="26">
        <v>14622356</v>
      </c>
      <c r="D229" s="26"/>
      <c r="E229" s="26">
        <v>1</v>
      </c>
      <c r="F229" s="26">
        <v>14622356</v>
      </c>
      <c r="G229" s="26">
        <v>1</v>
      </c>
      <c r="H229" s="29">
        <v>126.91477049999997</v>
      </c>
      <c r="I229" s="29">
        <f t="shared" si="3"/>
        <v>126.91477049999997</v>
      </c>
      <c r="J229" s="26"/>
      <c r="K229" s="26" t="s">
        <v>27</v>
      </c>
      <c r="L229" s="26" t="s">
        <v>28</v>
      </c>
      <c r="M229" s="26"/>
      <c r="N229" s="26"/>
      <c r="P229" s="95"/>
      <c r="T229" s="40"/>
    </row>
    <row r="230" spans="1:20" s="25" customFormat="1" x14ac:dyDescent="0.25">
      <c r="A230" s="26">
        <v>217</v>
      </c>
      <c r="B230" s="27" t="s">
        <v>300</v>
      </c>
      <c r="C230" s="26">
        <v>983502</v>
      </c>
      <c r="D230" s="26"/>
      <c r="E230" s="26">
        <v>20</v>
      </c>
      <c r="F230" s="26">
        <v>983502</v>
      </c>
      <c r="G230" s="26">
        <v>20</v>
      </c>
      <c r="H230" s="29">
        <v>0.51125549999999986</v>
      </c>
      <c r="I230" s="29">
        <f t="shared" ref="I230:I264" si="4">H230*G230</f>
        <v>10.225109999999997</v>
      </c>
      <c r="J230" s="26"/>
      <c r="K230" s="26" t="s">
        <v>27</v>
      </c>
      <c r="L230" s="26" t="s">
        <v>28</v>
      </c>
      <c r="M230" s="26"/>
      <c r="N230" s="26"/>
      <c r="P230" s="95"/>
      <c r="T230" s="40"/>
    </row>
    <row r="231" spans="1:20" s="25" customFormat="1" x14ac:dyDescent="0.25">
      <c r="A231" s="26">
        <v>218</v>
      </c>
      <c r="B231" s="27" t="s">
        <v>300</v>
      </c>
      <c r="C231" s="26">
        <v>990557</v>
      </c>
      <c r="D231" s="26"/>
      <c r="E231" s="26">
        <v>15</v>
      </c>
      <c r="F231" s="26">
        <v>369</v>
      </c>
      <c r="G231" s="26">
        <v>15</v>
      </c>
      <c r="H231" s="29">
        <v>1</v>
      </c>
      <c r="I231" s="29">
        <f t="shared" si="4"/>
        <v>15</v>
      </c>
      <c r="J231" s="26"/>
      <c r="K231" s="26" t="s">
        <v>35</v>
      </c>
      <c r="L231" s="26" t="s">
        <v>35</v>
      </c>
      <c r="M231" s="26"/>
      <c r="N231" s="26"/>
      <c r="P231" s="95"/>
      <c r="T231" s="40"/>
    </row>
    <row r="232" spans="1:20" s="25" customFormat="1" x14ac:dyDescent="0.25">
      <c r="A232" s="26">
        <v>219</v>
      </c>
      <c r="B232" s="27" t="s">
        <v>300</v>
      </c>
      <c r="C232" s="26">
        <v>14882680</v>
      </c>
      <c r="D232" s="26">
        <v>990742</v>
      </c>
      <c r="E232" s="26">
        <v>2</v>
      </c>
      <c r="F232" s="26">
        <v>14882680</v>
      </c>
      <c r="G232" s="26">
        <v>2</v>
      </c>
      <c r="H232" s="29">
        <v>0.51744000000000001</v>
      </c>
      <c r="I232" s="29">
        <f t="shared" si="4"/>
        <v>1.03488</v>
      </c>
      <c r="J232" s="26"/>
      <c r="K232" s="26" t="s">
        <v>27</v>
      </c>
      <c r="L232" s="26" t="s">
        <v>28</v>
      </c>
      <c r="M232" s="26"/>
      <c r="N232" s="26"/>
      <c r="P232" s="95"/>
      <c r="T232" s="40"/>
    </row>
    <row r="233" spans="1:20" s="25" customFormat="1" x14ac:dyDescent="0.25">
      <c r="A233" s="26">
        <v>220</v>
      </c>
      <c r="B233" s="27" t="s">
        <v>300</v>
      </c>
      <c r="C233" s="26">
        <v>983527</v>
      </c>
      <c r="D233" s="26"/>
      <c r="E233" s="26">
        <v>5</v>
      </c>
      <c r="F233" s="26">
        <v>983527</v>
      </c>
      <c r="G233" s="26">
        <v>5</v>
      </c>
      <c r="H233" s="29">
        <v>1.5038100000000003</v>
      </c>
      <c r="I233" s="29">
        <f t="shared" si="4"/>
        <v>7.5190500000000018</v>
      </c>
      <c r="J233" s="26"/>
      <c r="K233" s="26" t="s">
        <v>27</v>
      </c>
      <c r="L233" s="26" t="s">
        <v>28</v>
      </c>
      <c r="M233" s="26"/>
      <c r="N233" s="26"/>
      <c r="P233" s="95"/>
      <c r="T233" s="40"/>
    </row>
    <row r="234" spans="1:20" s="25" customFormat="1" x14ac:dyDescent="0.25">
      <c r="A234" s="26">
        <v>221</v>
      </c>
      <c r="B234" s="27" t="s">
        <v>301</v>
      </c>
      <c r="C234" s="26">
        <v>1542778</v>
      </c>
      <c r="D234" s="26"/>
      <c r="E234" s="26">
        <v>1</v>
      </c>
      <c r="F234" s="26">
        <v>1542778</v>
      </c>
      <c r="G234" s="26">
        <v>1</v>
      </c>
      <c r="H234" s="29">
        <v>31.158225000000002</v>
      </c>
      <c r="I234" s="29">
        <f t="shared" si="4"/>
        <v>31.158225000000002</v>
      </c>
      <c r="J234" s="26"/>
      <c r="K234" s="26" t="s">
        <v>27</v>
      </c>
      <c r="L234" s="26" t="s">
        <v>28</v>
      </c>
      <c r="M234" s="26"/>
      <c r="N234" s="26"/>
      <c r="P234" s="95"/>
      <c r="T234" s="40"/>
    </row>
    <row r="235" spans="1:20" s="25" customFormat="1" x14ac:dyDescent="0.25">
      <c r="A235" s="26">
        <v>222</v>
      </c>
      <c r="B235" s="27" t="s">
        <v>36</v>
      </c>
      <c r="C235" s="26">
        <v>14589131</v>
      </c>
      <c r="D235" s="26"/>
      <c r="E235" s="26">
        <v>1</v>
      </c>
      <c r="F235" s="26">
        <v>14589131</v>
      </c>
      <c r="G235" s="26">
        <v>1</v>
      </c>
      <c r="H235" s="29">
        <v>109.36601351351354</v>
      </c>
      <c r="I235" s="29">
        <f t="shared" si="4"/>
        <v>109.36601351351354</v>
      </c>
      <c r="J235" s="26"/>
      <c r="K235" s="26" t="s">
        <v>27</v>
      </c>
      <c r="L235" s="26" t="s">
        <v>28</v>
      </c>
      <c r="M235" s="26"/>
      <c r="N235" s="26"/>
      <c r="P235" s="95"/>
      <c r="T235" s="40"/>
    </row>
    <row r="236" spans="1:20" s="25" customFormat="1" x14ac:dyDescent="0.25">
      <c r="A236" s="26">
        <v>223</v>
      </c>
      <c r="B236" s="27" t="s">
        <v>302</v>
      </c>
      <c r="C236" s="26">
        <v>692334</v>
      </c>
      <c r="D236" s="26" t="s">
        <v>212</v>
      </c>
      <c r="E236" s="26">
        <v>2</v>
      </c>
      <c r="F236" s="26">
        <v>692334</v>
      </c>
      <c r="G236" s="26">
        <v>2</v>
      </c>
      <c r="H236" s="29">
        <v>610</v>
      </c>
      <c r="I236" s="29">
        <f t="shared" si="4"/>
        <v>1220</v>
      </c>
      <c r="J236" s="26"/>
      <c r="K236" s="26" t="s">
        <v>211</v>
      </c>
      <c r="L236" s="26" t="s">
        <v>303</v>
      </c>
      <c r="M236" s="26"/>
      <c r="N236" s="26"/>
      <c r="P236" s="95"/>
      <c r="T236" s="40"/>
    </row>
    <row r="237" spans="1:20" s="25" customFormat="1" x14ac:dyDescent="0.25">
      <c r="A237" s="26">
        <v>224</v>
      </c>
      <c r="B237" s="27" t="s">
        <v>304</v>
      </c>
      <c r="C237" s="26" t="s">
        <v>297</v>
      </c>
      <c r="D237" s="26">
        <v>14573188</v>
      </c>
      <c r="E237" s="26">
        <v>1</v>
      </c>
      <c r="F237" s="26" t="s">
        <v>297</v>
      </c>
      <c r="G237" s="26">
        <v>1</v>
      </c>
      <c r="H237" s="29">
        <v>92.77</v>
      </c>
      <c r="I237" s="29">
        <f t="shared" si="4"/>
        <v>92.77</v>
      </c>
      <c r="J237" s="26"/>
      <c r="K237" s="26" t="s">
        <v>232</v>
      </c>
      <c r="L237" s="26" t="s">
        <v>28</v>
      </c>
      <c r="M237" s="26"/>
      <c r="N237" s="26"/>
      <c r="P237" s="95"/>
      <c r="T237" s="40"/>
    </row>
    <row r="238" spans="1:20" s="25" customFormat="1" x14ac:dyDescent="0.25">
      <c r="A238" s="26">
        <v>225</v>
      </c>
      <c r="B238" s="26" t="s">
        <v>305</v>
      </c>
      <c r="C238" s="26">
        <v>14589129</v>
      </c>
      <c r="D238" s="26"/>
      <c r="E238" s="26">
        <v>1</v>
      </c>
      <c r="F238" s="26">
        <v>14589129</v>
      </c>
      <c r="G238" s="26">
        <v>1</v>
      </c>
      <c r="H238" s="29">
        <v>106.00090540540543</v>
      </c>
      <c r="I238" s="29">
        <f t="shared" si="4"/>
        <v>106.00090540540543</v>
      </c>
      <c r="J238" s="26"/>
      <c r="K238" s="26" t="s">
        <v>27</v>
      </c>
      <c r="L238" s="26" t="s">
        <v>29</v>
      </c>
      <c r="M238" s="26" t="s">
        <v>28</v>
      </c>
      <c r="N238" s="26"/>
      <c r="P238" s="95"/>
      <c r="T238" s="40"/>
    </row>
    <row r="239" spans="1:20" s="25" customFormat="1" x14ac:dyDescent="0.25">
      <c r="A239" s="26">
        <v>226</v>
      </c>
      <c r="B239" s="27" t="s">
        <v>213</v>
      </c>
      <c r="C239" s="26" t="s">
        <v>214</v>
      </c>
      <c r="D239" s="26" t="s">
        <v>306</v>
      </c>
      <c r="E239" s="26">
        <v>2</v>
      </c>
      <c r="F239" s="26" t="s">
        <v>214</v>
      </c>
      <c r="G239" s="26">
        <v>2</v>
      </c>
      <c r="H239" s="29">
        <v>46</v>
      </c>
      <c r="I239" s="29">
        <f t="shared" si="4"/>
        <v>92</v>
      </c>
      <c r="J239" s="26"/>
      <c r="K239" s="26" t="s">
        <v>56</v>
      </c>
      <c r="L239" s="26" t="s">
        <v>29</v>
      </c>
      <c r="M239" s="26" t="s">
        <v>28</v>
      </c>
      <c r="N239" s="26"/>
      <c r="P239" s="95"/>
      <c r="T239" s="40"/>
    </row>
    <row r="240" spans="1:20" s="25" customFormat="1" x14ac:dyDescent="0.25">
      <c r="A240" s="26">
        <v>227</v>
      </c>
      <c r="B240" s="27" t="s">
        <v>307</v>
      </c>
      <c r="C240" s="26">
        <v>15067522</v>
      </c>
      <c r="D240" s="26" t="s">
        <v>308</v>
      </c>
      <c r="E240" s="26">
        <v>3</v>
      </c>
      <c r="F240" s="26">
        <v>15067522</v>
      </c>
      <c r="G240" s="26">
        <v>3</v>
      </c>
      <c r="H240" s="29">
        <v>21</v>
      </c>
      <c r="I240" s="29">
        <f t="shared" si="4"/>
        <v>63</v>
      </c>
      <c r="J240" s="26"/>
      <c r="K240" s="26" t="s">
        <v>27</v>
      </c>
      <c r="L240" s="26" t="s">
        <v>29</v>
      </c>
      <c r="M240" s="26" t="s">
        <v>28</v>
      </c>
      <c r="N240" s="26"/>
      <c r="P240" s="96"/>
      <c r="T240" s="40"/>
    </row>
    <row r="241" spans="1:20" s="25" customFormat="1" ht="15" customHeight="1" x14ac:dyDescent="0.25">
      <c r="A241" s="26">
        <v>228</v>
      </c>
      <c r="B241" s="27" t="s">
        <v>309</v>
      </c>
      <c r="C241" s="26" t="s">
        <v>310</v>
      </c>
      <c r="D241" s="26"/>
      <c r="E241" s="26">
        <v>10</v>
      </c>
      <c r="F241" s="26">
        <v>369</v>
      </c>
      <c r="G241" s="26">
        <v>10</v>
      </c>
      <c r="H241" s="29">
        <v>4.4000000000000004</v>
      </c>
      <c r="I241" s="29">
        <f t="shared" si="4"/>
        <v>44</v>
      </c>
      <c r="J241" s="26"/>
      <c r="K241" s="26"/>
      <c r="L241" s="26"/>
      <c r="M241" s="26"/>
      <c r="N241" s="26"/>
      <c r="P241" s="97" t="s">
        <v>311</v>
      </c>
      <c r="T241" s="40"/>
    </row>
    <row r="242" spans="1:20" s="25" customFormat="1" x14ac:dyDescent="0.25">
      <c r="A242" s="26">
        <v>229</v>
      </c>
      <c r="B242" s="27" t="s">
        <v>312</v>
      </c>
      <c r="C242" s="26">
        <v>14884934</v>
      </c>
      <c r="D242" s="26" t="s">
        <v>26</v>
      </c>
      <c r="E242" s="26">
        <v>1</v>
      </c>
      <c r="F242" s="26">
        <v>14884934</v>
      </c>
      <c r="G242" s="26">
        <v>1</v>
      </c>
      <c r="H242" s="29">
        <v>3.8549279999999997</v>
      </c>
      <c r="I242" s="29">
        <f t="shared" si="4"/>
        <v>3.8549279999999997</v>
      </c>
      <c r="J242" s="26"/>
      <c r="K242" s="26" t="s">
        <v>27</v>
      </c>
      <c r="L242" s="26" t="s">
        <v>29</v>
      </c>
      <c r="M242" s="26" t="s">
        <v>28</v>
      </c>
      <c r="N242" s="26"/>
      <c r="P242" s="97"/>
      <c r="T242" s="40"/>
    </row>
    <row r="243" spans="1:20" s="25" customFormat="1" x14ac:dyDescent="0.25">
      <c r="A243" s="26">
        <v>230</v>
      </c>
      <c r="B243" s="27" t="s">
        <v>313</v>
      </c>
      <c r="C243" s="26" t="s">
        <v>314</v>
      </c>
      <c r="D243" s="26"/>
      <c r="E243" s="26">
        <v>1</v>
      </c>
      <c r="F243" s="26" t="s">
        <v>314</v>
      </c>
      <c r="G243" s="26">
        <v>1</v>
      </c>
      <c r="H243" s="29">
        <v>57.1</v>
      </c>
      <c r="I243" s="29">
        <f t="shared" si="4"/>
        <v>57.1</v>
      </c>
      <c r="J243" s="26"/>
      <c r="K243" s="26" t="s">
        <v>31</v>
      </c>
      <c r="L243" s="26" t="s">
        <v>29</v>
      </c>
      <c r="M243" s="26" t="s">
        <v>28</v>
      </c>
      <c r="N243" s="26"/>
      <c r="P243" s="97"/>
      <c r="T243" s="40"/>
    </row>
    <row r="244" spans="1:20" s="25" customFormat="1" x14ac:dyDescent="0.25">
      <c r="A244" s="26">
        <v>231</v>
      </c>
      <c r="B244" s="27" t="s">
        <v>36</v>
      </c>
      <c r="C244" s="26">
        <v>14589129</v>
      </c>
      <c r="D244" s="26"/>
      <c r="E244" s="26">
        <v>1</v>
      </c>
      <c r="F244" s="26">
        <v>14589129</v>
      </c>
      <c r="G244" s="26">
        <v>1</v>
      </c>
      <c r="H244" s="29">
        <v>106.5</v>
      </c>
      <c r="I244" s="29">
        <f t="shared" si="4"/>
        <v>106.5</v>
      </c>
      <c r="J244" s="26"/>
      <c r="K244" s="26" t="s">
        <v>31</v>
      </c>
      <c r="L244" s="26" t="s">
        <v>29</v>
      </c>
      <c r="M244" s="26" t="s">
        <v>28</v>
      </c>
      <c r="N244" s="26"/>
      <c r="P244" s="97"/>
      <c r="T244" s="40"/>
    </row>
    <row r="245" spans="1:20" s="25" customFormat="1" x14ac:dyDescent="0.25">
      <c r="A245" s="26">
        <v>232</v>
      </c>
      <c r="B245" s="27" t="s">
        <v>37</v>
      </c>
      <c r="C245" s="26">
        <v>14882680</v>
      </c>
      <c r="D245" s="26"/>
      <c r="E245" s="26">
        <v>2</v>
      </c>
      <c r="F245" s="26">
        <v>14882680</v>
      </c>
      <c r="G245" s="26">
        <v>2</v>
      </c>
      <c r="H245" s="29">
        <v>0.51744000000000001</v>
      </c>
      <c r="I245" s="29">
        <f t="shared" si="4"/>
        <v>1.03488</v>
      </c>
      <c r="J245" s="26"/>
      <c r="K245" s="26" t="s">
        <v>31</v>
      </c>
      <c r="L245" s="26" t="s">
        <v>29</v>
      </c>
      <c r="M245" s="26" t="s">
        <v>28</v>
      </c>
      <c r="N245" s="26"/>
      <c r="P245" s="97"/>
      <c r="T245" s="40"/>
    </row>
    <row r="246" spans="1:20" s="25" customFormat="1" x14ac:dyDescent="0.25">
      <c r="A246" s="26">
        <v>233</v>
      </c>
      <c r="B246" s="27" t="s">
        <v>82</v>
      </c>
      <c r="C246" s="26">
        <v>14560205</v>
      </c>
      <c r="D246" s="26"/>
      <c r="E246" s="26">
        <v>4</v>
      </c>
      <c r="F246" s="26">
        <v>14560205</v>
      </c>
      <c r="G246" s="26">
        <v>4</v>
      </c>
      <c r="H246" s="29">
        <v>8.64</v>
      </c>
      <c r="I246" s="29">
        <f t="shared" si="4"/>
        <v>34.56</v>
      </c>
      <c r="J246" s="26"/>
      <c r="K246" s="26" t="s">
        <v>31</v>
      </c>
      <c r="L246" s="26"/>
      <c r="M246" s="26"/>
      <c r="N246" s="26"/>
      <c r="P246" s="97"/>
      <c r="T246" s="40"/>
    </row>
    <row r="247" spans="1:20" s="25" customFormat="1" x14ac:dyDescent="0.25">
      <c r="A247" s="26">
        <v>234</v>
      </c>
      <c r="B247" s="27" t="s">
        <v>168</v>
      </c>
      <c r="C247" s="26" t="s">
        <v>169</v>
      </c>
      <c r="D247" s="26"/>
      <c r="E247" s="26">
        <v>2</v>
      </c>
      <c r="F247" s="26">
        <v>369</v>
      </c>
      <c r="G247" s="26">
        <v>2</v>
      </c>
      <c r="H247" s="29">
        <v>137.5</v>
      </c>
      <c r="I247" s="29">
        <f t="shared" si="4"/>
        <v>275</v>
      </c>
      <c r="J247" s="26"/>
      <c r="K247" s="26" t="s">
        <v>315</v>
      </c>
      <c r="L247" s="26" t="s">
        <v>35</v>
      </c>
      <c r="M247" s="26" t="s">
        <v>316</v>
      </c>
      <c r="N247" s="26" t="s">
        <v>29</v>
      </c>
      <c r="P247" s="97" t="s">
        <v>317</v>
      </c>
      <c r="T247" s="40"/>
    </row>
    <row r="248" spans="1:20" s="25" customFormat="1" x14ac:dyDescent="0.25">
      <c r="A248" s="26">
        <v>235</v>
      </c>
      <c r="B248" s="27" t="s">
        <v>172</v>
      </c>
      <c r="C248" s="26" t="s">
        <v>173</v>
      </c>
      <c r="D248" s="26">
        <v>14702253</v>
      </c>
      <c r="E248" s="26">
        <v>1</v>
      </c>
      <c r="F248" s="26" t="s">
        <v>173</v>
      </c>
      <c r="G248" s="26">
        <v>1</v>
      </c>
      <c r="H248" s="29">
        <v>58.973200000000006</v>
      </c>
      <c r="I248" s="29">
        <f t="shared" si="4"/>
        <v>58.973200000000006</v>
      </c>
      <c r="J248" s="26"/>
      <c r="K248" s="26" t="s">
        <v>232</v>
      </c>
      <c r="L248" s="26" t="s">
        <v>28</v>
      </c>
      <c r="M248" s="26" t="s">
        <v>316</v>
      </c>
      <c r="N248" s="26" t="s">
        <v>29</v>
      </c>
      <c r="P248" s="97"/>
      <c r="T248" s="40"/>
    </row>
    <row r="249" spans="1:20" s="25" customFormat="1" x14ac:dyDescent="0.25">
      <c r="A249" s="26">
        <v>236</v>
      </c>
      <c r="B249" s="27" t="s">
        <v>170</v>
      </c>
      <c r="C249" s="26" t="s">
        <v>171</v>
      </c>
      <c r="D249" s="26">
        <v>11039846</v>
      </c>
      <c r="E249" s="26">
        <v>3</v>
      </c>
      <c r="F249" s="26" t="s">
        <v>171</v>
      </c>
      <c r="G249" s="26">
        <v>3</v>
      </c>
      <c r="H249" s="29">
        <v>20.908262424698812</v>
      </c>
      <c r="I249" s="29">
        <f t="shared" si="4"/>
        <v>62.724787274096435</v>
      </c>
      <c r="J249" s="26"/>
      <c r="K249" s="26" t="s">
        <v>232</v>
      </c>
      <c r="L249" s="26" t="s">
        <v>28</v>
      </c>
      <c r="M249" s="26" t="s">
        <v>316</v>
      </c>
      <c r="N249" s="26" t="s">
        <v>29</v>
      </c>
      <c r="P249" s="97"/>
      <c r="T249" s="40"/>
    </row>
    <row r="250" spans="1:20" s="25" customFormat="1" x14ac:dyDescent="0.25">
      <c r="A250" s="26">
        <v>237</v>
      </c>
      <c r="B250" s="27" t="s">
        <v>318</v>
      </c>
      <c r="C250" s="26"/>
      <c r="D250" s="26"/>
      <c r="E250" s="26">
        <v>1</v>
      </c>
      <c r="F250" s="26">
        <v>369</v>
      </c>
      <c r="G250" s="26">
        <v>1</v>
      </c>
      <c r="H250" s="29">
        <v>29.464285714285715</v>
      </c>
      <c r="I250" s="29">
        <f t="shared" si="4"/>
        <v>29.464285714285715</v>
      </c>
      <c r="J250" s="26"/>
      <c r="K250" s="26" t="s">
        <v>35</v>
      </c>
      <c r="L250" s="26" t="s">
        <v>35</v>
      </c>
      <c r="M250" s="26" t="s">
        <v>316</v>
      </c>
      <c r="N250" s="26" t="s">
        <v>29</v>
      </c>
      <c r="P250" s="97"/>
      <c r="T250" s="40"/>
    </row>
    <row r="251" spans="1:20" s="25" customFormat="1" x14ac:dyDescent="0.25">
      <c r="A251" s="26">
        <v>238</v>
      </c>
      <c r="B251" s="27" t="s">
        <v>319</v>
      </c>
      <c r="C251" s="26" t="s">
        <v>297</v>
      </c>
      <c r="D251" s="26">
        <v>14573188</v>
      </c>
      <c r="E251" s="26">
        <v>1</v>
      </c>
      <c r="F251" s="26" t="s">
        <v>297</v>
      </c>
      <c r="G251" s="26">
        <v>1</v>
      </c>
      <c r="H251" s="29">
        <v>100</v>
      </c>
      <c r="I251" s="29">
        <f t="shared" si="4"/>
        <v>100</v>
      </c>
      <c r="J251" s="26"/>
      <c r="K251" s="26" t="s">
        <v>232</v>
      </c>
      <c r="L251" s="26" t="s">
        <v>28</v>
      </c>
      <c r="M251" s="26"/>
      <c r="N251" s="26" t="s">
        <v>29</v>
      </c>
      <c r="P251" s="97"/>
      <c r="T251" s="40"/>
    </row>
    <row r="252" spans="1:20" s="25" customFormat="1" x14ac:dyDescent="0.25">
      <c r="A252" s="26">
        <v>239</v>
      </c>
      <c r="B252" s="27" t="s">
        <v>320</v>
      </c>
      <c r="C252" s="26">
        <v>14506689</v>
      </c>
      <c r="D252" s="26"/>
      <c r="E252" s="26">
        <v>1</v>
      </c>
      <c r="F252" s="26">
        <v>369</v>
      </c>
      <c r="G252" s="26">
        <v>1</v>
      </c>
      <c r="H252" s="29">
        <v>29.464285714285715</v>
      </c>
      <c r="I252" s="29">
        <f t="shared" si="4"/>
        <v>29.464285714285715</v>
      </c>
      <c r="J252" s="26"/>
      <c r="K252" s="26" t="s">
        <v>35</v>
      </c>
      <c r="L252" s="26" t="s">
        <v>35</v>
      </c>
      <c r="M252" s="26" t="s">
        <v>316</v>
      </c>
      <c r="N252" s="26" t="s">
        <v>29</v>
      </c>
      <c r="P252" s="97"/>
      <c r="T252" s="40"/>
    </row>
    <row r="253" spans="1:20" s="25" customFormat="1" x14ac:dyDescent="0.25">
      <c r="A253" s="26">
        <v>240</v>
      </c>
      <c r="B253" s="27" t="s">
        <v>321</v>
      </c>
      <c r="C253" s="26">
        <v>997987</v>
      </c>
      <c r="D253" s="26">
        <v>990515</v>
      </c>
      <c r="E253" s="26">
        <v>16</v>
      </c>
      <c r="F253" s="26">
        <v>997987</v>
      </c>
      <c r="G253" s="26">
        <v>16</v>
      </c>
      <c r="H253" s="29">
        <v>2.5739999999999998</v>
      </c>
      <c r="I253" s="29">
        <f t="shared" si="4"/>
        <v>41.183999999999997</v>
      </c>
      <c r="J253" s="26"/>
      <c r="K253" s="26" t="s">
        <v>31</v>
      </c>
      <c r="L253" s="26" t="s">
        <v>28</v>
      </c>
      <c r="M253" s="26" t="s">
        <v>316</v>
      </c>
      <c r="N253" s="26" t="s">
        <v>29</v>
      </c>
      <c r="P253" s="97"/>
      <c r="T253" s="40"/>
    </row>
    <row r="254" spans="1:20" s="25" customFormat="1" x14ac:dyDescent="0.25">
      <c r="A254" s="26">
        <v>241</v>
      </c>
      <c r="B254" s="27" t="s">
        <v>321</v>
      </c>
      <c r="C254" s="26">
        <v>14880553</v>
      </c>
      <c r="D254" s="26"/>
      <c r="E254" s="26">
        <v>4</v>
      </c>
      <c r="F254" s="26">
        <v>369</v>
      </c>
      <c r="G254" s="26">
        <v>4</v>
      </c>
      <c r="H254" s="29">
        <v>0.86428571428571432</v>
      </c>
      <c r="I254" s="29">
        <f t="shared" si="4"/>
        <v>3.4571428571428573</v>
      </c>
      <c r="J254" s="26"/>
      <c r="K254" s="26" t="s">
        <v>35</v>
      </c>
      <c r="L254" s="26" t="s">
        <v>35</v>
      </c>
      <c r="M254" s="26" t="s">
        <v>316</v>
      </c>
      <c r="N254" s="26" t="s">
        <v>29</v>
      </c>
      <c r="P254" s="97"/>
      <c r="T254" s="40"/>
    </row>
    <row r="255" spans="1:20" s="25" customFormat="1" x14ac:dyDescent="0.25">
      <c r="A255" s="26">
        <v>242</v>
      </c>
      <c r="B255" s="27" t="s">
        <v>221</v>
      </c>
      <c r="C255" s="26">
        <v>14663702</v>
      </c>
      <c r="D255" s="26"/>
      <c r="E255" s="26">
        <v>4</v>
      </c>
      <c r="F255" s="26">
        <v>369</v>
      </c>
      <c r="G255" s="26">
        <v>4</v>
      </c>
      <c r="H255" s="29">
        <v>0.86428571428571432</v>
      </c>
      <c r="I255" s="29">
        <f t="shared" si="4"/>
        <v>3.4571428571428573</v>
      </c>
      <c r="J255" s="26"/>
      <c r="K255" s="26" t="s">
        <v>35</v>
      </c>
      <c r="L255" s="26" t="s">
        <v>35</v>
      </c>
      <c r="M255" s="26" t="s">
        <v>316</v>
      </c>
      <c r="N255" s="26" t="s">
        <v>29</v>
      </c>
      <c r="P255" s="97"/>
      <c r="T255" s="40"/>
    </row>
    <row r="256" spans="1:20" s="25" customFormat="1" x14ac:dyDescent="0.25">
      <c r="A256" s="26">
        <v>243</v>
      </c>
      <c r="B256" s="27" t="s">
        <v>322</v>
      </c>
      <c r="C256" s="26"/>
      <c r="D256" s="26"/>
      <c r="E256" s="26">
        <v>4</v>
      </c>
      <c r="F256" s="26">
        <v>369</v>
      </c>
      <c r="G256" s="26">
        <v>4</v>
      </c>
      <c r="H256" s="29">
        <v>1.9642857142857142</v>
      </c>
      <c r="I256" s="29">
        <f t="shared" si="4"/>
        <v>7.8571428571428568</v>
      </c>
      <c r="J256" s="26"/>
      <c r="K256" s="26" t="s">
        <v>35</v>
      </c>
      <c r="L256" s="26" t="s">
        <v>35</v>
      </c>
      <c r="M256" s="26" t="s">
        <v>316</v>
      </c>
      <c r="N256" s="26" t="s">
        <v>29</v>
      </c>
      <c r="P256" s="97"/>
      <c r="T256" s="40"/>
    </row>
    <row r="257" spans="1:20" s="25" customFormat="1" x14ac:dyDescent="0.25">
      <c r="A257" s="26">
        <v>244</v>
      </c>
      <c r="B257" s="27" t="s">
        <v>300</v>
      </c>
      <c r="C257" s="26">
        <v>990740</v>
      </c>
      <c r="D257" s="26"/>
      <c r="E257" s="26">
        <v>5</v>
      </c>
      <c r="F257" s="26">
        <v>990740</v>
      </c>
      <c r="G257" s="26">
        <v>5</v>
      </c>
      <c r="H257" s="29">
        <v>1.0582</v>
      </c>
      <c r="I257" s="29">
        <f t="shared" si="4"/>
        <v>5.2910000000000004</v>
      </c>
      <c r="J257" s="26"/>
      <c r="K257" s="26" t="s">
        <v>31</v>
      </c>
      <c r="L257" s="26" t="s">
        <v>28</v>
      </c>
      <c r="M257" s="26" t="s">
        <v>316</v>
      </c>
      <c r="N257" s="26" t="s">
        <v>29</v>
      </c>
      <c r="P257" s="97"/>
      <c r="T257" s="40"/>
    </row>
    <row r="258" spans="1:20" s="25" customFormat="1" x14ac:dyDescent="0.25">
      <c r="A258" s="26">
        <v>245</v>
      </c>
      <c r="B258" s="27" t="s">
        <v>300</v>
      </c>
      <c r="C258" s="26">
        <v>978129</v>
      </c>
      <c r="D258" s="26"/>
      <c r="E258" s="26">
        <v>6</v>
      </c>
      <c r="F258" s="26">
        <v>978129</v>
      </c>
      <c r="G258" s="26">
        <v>6</v>
      </c>
      <c r="H258" s="29">
        <v>5.1623000000000001</v>
      </c>
      <c r="I258" s="29">
        <f t="shared" si="4"/>
        <v>30.973800000000001</v>
      </c>
      <c r="J258" s="26"/>
      <c r="K258" s="26" t="s">
        <v>31</v>
      </c>
      <c r="L258" s="26" t="s">
        <v>28</v>
      </c>
      <c r="M258" s="26" t="s">
        <v>316</v>
      </c>
      <c r="N258" s="26" t="s">
        <v>29</v>
      </c>
      <c r="P258" s="97"/>
      <c r="T258" s="40"/>
    </row>
    <row r="259" spans="1:20" s="25" customFormat="1" x14ac:dyDescent="0.25">
      <c r="A259" s="26">
        <v>246</v>
      </c>
      <c r="B259" s="27" t="s">
        <v>202</v>
      </c>
      <c r="C259" s="26">
        <v>14524449</v>
      </c>
      <c r="D259" s="26"/>
      <c r="E259" s="26">
        <v>2</v>
      </c>
      <c r="F259" s="26">
        <v>14524449</v>
      </c>
      <c r="G259" s="26">
        <v>2</v>
      </c>
      <c r="H259" s="29">
        <v>23.728950000000008</v>
      </c>
      <c r="I259" s="29">
        <f t="shared" si="4"/>
        <v>47.457900000000016</v>
      </c>
      <c r="J259" s="26"/>
      <c r="K259" s="26" t="s">
        <v>27</v>
      </c>
      <c r="L259" s="26" t="s">
        <v>29</v>
      </c>
      <c r="M259" s="26" t="s">
        <v>28</v>
      </c>
      <c r="N259" s="26" t="s">
        <v>29</v>
      </c>
      <c r="P259" s="97"/>
      <c r="T259" s="40"/>
    </row>
    <row r="260" spans="1:20" s="25" customFormat="1" x14ac:dyDescent="0.25">
      <c r="A260" s="26">
        <v>247</v>
      </c>
      <c r="B260" s="27" t="s">
        <v>197</v>
      </c>
      <c r="C260" s="26">
        <v>949239</v>
      </c>
      <c r="D260" s="26">
        <v>990743</v>
      </c>
      <c r="E260" s="26">
        <v>2</v>
      </c>
      <c r="F260" s="26">
        <v>949239</v>
      </c>
      <c r="G260" s="26">
        <v>2</v>
      </c>
      <c r="H260" s="29">
        <v>4.0425000000000004</v>
      </c>
      <c r="I260" s="29">
        <f t="shared" si="4"/>
        <v>8.0850000000000009</v>
      </c>
      <c r="J260" s="26"/>
      <c r="K260" s="26" t="s">
        <v>31</v>
      </c>
      <c r="L260" s="26" t="s">
        <v>29</v>
      </c>
      <c r="M260" s="26" t="s">
        <v>28</v>
      </c>
      <c r="N260" s="26" t="s">
        <v>29</v>
      </c>
      <c r="P260" s="97"/>
      <c r="T260" s="40"/>
    </row>
    <row r="261" spans="1:20" s="25" customFormat="1" x14ac:dyDescent="0.25">
      <c r="A261" s="26">
        <v>248</v>
      </c>
      <c r="B261" s="27" t="s">
        <v>197</v>
      </c>
      <c r="C261" s="26">
        <v>14882689</v>
      </c>
      <c r="D261" s="26"/>
      <c r="E261" s="26">
        <v>2</v>
      </c>
      <c r="F261" s="26">
        <v>14882689</v>
      </c>
      <c r="G261" s="26">
        <v>2</v>
      </c>
      <c r="H261" s="29">
        <v>1.1290387500000001</v>
      </c>
      <c r="I261" s="29">
        <f t="shared" si="4"/>
        <v>2.2580775000000002</v>
      </c>
      <c r="J261" s="26"/>
      <c r="K261" s="26" t="s">
        <v>27</v>
      </c>
      <c r="L261" s="26" t="s">
        <v>29</v>
      </c>
      <c r="M261" s="26" t="s">
        <v>28</v>
      </c>
      <c r="N261" s="26" t="s">
        <v>29</v>
      </c>
      <c r="P261" s="97"/>
      <c r="T261" s="40"/>
    </row>
    <row r="262" spans="1:20" s="25" customFormat="1" x14ac:dyDescent="0.25">
      <c r="A262" s="26">
        <v>249</v>
      </c>
      <c r="B262" s="27" t="s">
        <v>323</v>
      </c>
      <c r="C262" s="26">
        <v>14881276</v>
      </c>
      <c r="D262" s="26"/>
      <c r="E262" s="26">
        <v>1</v>
      </c>
      <c r="F262" s="26">
        <v>14881276</v>
      </c>
      <c r="G262" s="26">
        <v>1</v>
      </c>
      <c r="H262" s="29">
        <v>19.323149999999998</v>
      </c>
      <c r="I262" s="29">
        <f t="shared" si="4"/>
        <v>19.323149999999998</v>
      </c>
      <c r="J262" s="26"/>
      <c r="K262" s="26" t="s">
        <v>31</v>
      </c>
      <c r="L262" s="26" t="s">
        <v>29</v>
      </c>
      <c r="M262" s="26" t="s">
        <v>28</v>
      </c>
      <c r="N262" s="26" t="s">
        <v>29</v>
      </c>
      <c r="P262" s="97"/>
      <c r="T262" s="40"/>
    </row>
    <row r="263" spans="1:20" s="25" customFormat="1" x14ac:dyDescent="0.25">
      <c r="A263" s="26">
        <v>250</v>
      </c>
      <c r="B263" s="27" t="s">
        <v>324</v>
      </c>
      <c r="C263" s="26">
        <v>14544973</v>
      </c>
      <c r="D263" s="26"/>
      <c r="E263" s="26">
        <v>2</v>
      </c>
      <c r="F263" s="26" t="s">
        <v>325</v>
      </c>
      <c r="G263" s="26">
        <v>2</v>
      </c>
      <c r="H263" s="29">
        <v>8</v>
      </c>
      <c r="I263" s="29">
        <f t="shared" si="4"/>
        <v>16</v>
      </c>
      <c r="J263" s="26"/>
      <c r="K263" s="26" t="s">
        <v>35</v>
      </c>
      <c r="L263" s="26" t="s">
        <v>29</v>
      </c>
      <c r="M263" s="26" t="s">
        <v>35</v>
      </c>
      <c r="N263" s="26" t="s">
        <v>29</v>
      </c>
      <c r="P263" s="97"/>
      <c r="T263" s="40"/>
    </row>
    <row r="264" spans="1:20" s="25" customFormat="1" x14ac:dyDescent="0.25">
      <c r="A264" s="26">
        <v>251</v>
      </c>
      <c r="B264" s="27" t="s">
        <v>36</v>
      </c>
      <c r="C264" s="26">
        <v>14589129</v>
      </c>
      <c r="D264" s="26"/>
      <c r="E264" s="26">
        <v>1</v>
      </c>
      <c r="F264" s="26">
        <v>14589129</v>
      </c>
      <c r="G264" s="26">
        <v>1</v>
      </c>
      <c r="H264" s="29">
        <v>104.36118000000002</v>
      </c>
      <c r="I264" s="29">
        <f t="shared" si="4"/>
        <v>104.36118000000002</v>
      </c>
      <c r="J264" s="26"/>
      <c r="K264" s="26" t="s">
        <v>31</v>
      </c>
      <c r="L264" s="26" t="s">
        <v>29</v>
      </c>
      <c r="M264" s="26" t="s">
        <v>28</v>
      </c>
      <c r="N264" s="26" t="s">
        <v>29</v>
      </c>
      <c r="P264" s="97"/>
      <c r="T264" s="40"/>
    </row>
    <row r="265" spans="1:20" s="25" customFormat="1" ht="24.75" customHeight="1" x14ac:dyDescent="0.25">
      <c r="H265" s="29" t="s">
        <v>326</v>
      </c>
      <c r="I265" s="29">
        <f>SUM(I14:I264)</f>
        <v>74509.807986993081</v>
      </c>
      <c r="T265" s="40"/>
    </row>
  </sheetData>
  <mergeCells count="19">
    <mergeCell ref="D39:D40"/>
    <mergeCell ref="G39:G40"/>
    <mergeCell ref="H39:H40"/>
    <mergeCell ref="I39:I40"/>
    <mergeCell ref="H164:H165"/>
    <mergeCell ref="I164:I165"/>
    <mergeCell ref="N20:N23"/>
    <mergeCell ref="N24:N29"/>
    <mergeCell ref="N30:N34"/>
    <mergeCell ref="N35:N49"/>
    <mergeCell ref="P202:P214"/>
    <mergeCell ref="P215:P240"/>
    <mergeCell ref="P241:P246"/>
    <mergeCell ref="P247:P264"/>
    <mergeCell ref="N50:N56"/>
    <mergeCell ref="N57:N76"/>
    <mergeCell ref="N78:N93"/>
    <mergeCell ref="N95:N96"/>
    <mergeCell ref="P98:P201"/>
  </mergeCells>
  <conditionalFormatting sqref="C181">
    <cfRule type="duplicateValues" dxfId="14" priority="6"/>
  </conditionalFormatting>
  <conditionalFormatting sqref="C181">
    <cfRule type="duplicateValues" dxfId="13" priority="7"/>
  </conditionalFormatting>
  <conditionalFormatting sqref="D196">
    <cfRule type="duplicateValues" dxfId="12" priority="5"/>
  </conditionalFormatting>
  <conditionalFormatting sqref="C196">
    <cfRule type="duplicateValues" dxfId="11" priority="4"/>
  </conditionalFormatting>
  <conditionalFormatting sqref="F181">
    <cfRule type="duplicateValues" dxfId="10" priority="2"/>
  </conditionalFormatting>
  <conditionalFormatting sqref="F181">
    <cfRule type="duplicateValues" dxfId="9" priority="3"/>
  </conditionalFormatting>
  <conditionalFormatting sqref="F196">
    <cfRule type="duplicateValues" dxfId="8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96"/>
  <sheetViews>
    <sheetView showGridLines="0" tabSelected="1" topLeftCell="A76" workbookViewId="0">
      <selection activeCell="E92" sqref="E92:G96"/>
    </sheetView>
  </sheetViews>
  <sheetFormatPr defaultRowHeight="15" x14ac:dyDescent="0.25"/>
  <cols>
    <col min="1" max="1" width="4" style="25" bestFit="1" customWidth="1"/>
    <col min="2" max="2" width="26.5703125" style="25" customWidth="1"/>
    <col min="3" max="3" width="25.28515625" style="25" customWidth="1"/>
    <col min="4" max="4" width="6.7109375" style="25" customWidth="1"/>
    <col min="5" max="5" width="23.7109375" style="25" customWidth="1"/>
    <col min="6" max="6" width="20.140625" style="43" customWidth="1"/>
    <col min="7" max="7" width="14.28515625" style="43" customWidth="1"/>
    <col min="8" max="8" width="15.42578125" style="43" customWidth="1"/>
    <col min="9" max="9" width="18.140625" style="25" bestFit="1" customWidth="1"/>
    <col min="10" max="10" width="18.28515625" style="25" customWidth="1"/>
    <col min="11" max="13" width="9.140625" style="25" customWidth="1"/>
    <col min="14" max="14" width="9.140625" style="40" customWidth="1"/>
    <col min="15" max="16384" width="9.140625" style="40"/>
  </cols>
  <sheetData>
    <row r="1" spans="1:14" ht="15.75" x14ac:dyDescent="0.25">
      <c r="A1" s="1" t="s">
        <v>327</v>
      </c>
      <c r="B1" s="2"/>
      <c r="D1" s="8" t="s">
        <v>329</v>
      </c>
    </row>
    <row r="2" spans="1:14" ht="15.75" x14ac:dyDescent="0.25">
      <c r="A2" s="1" t="s">
        <v>0</v>
      </c>
      <c r="B2" s="2"/>
      <c r="D2" s="8" t="s">
        <v>328</v>
      </c>
    </row>
    <row r="3" spans="1:14" ht="15.75" x14ac:dyDescent="0.25">
      <c r="A3" s="1" t="s">
        <v>2</v>
      </c>
      <c r="B3" s="5"/>
      <c r="D3" s="8">
        <v>81909</v>
      </c>
    </row>
    <row r="4" spans="1:14" ht="15.75" x14ac:dyDescent="0.25">
      <c r="A4" s="1" t="s">
        <v>3</v>
      </c>
      <c r="B4" s="5"/>
      <c r="D4" s="8"/>
    </row>
    <row r="5" spans="1:14" ht="15.75" x14ac:dyDescent="0.25">
      <c r="A5" s="1" t="s">
        <v>5</v>
      </c>
      <c r="B5" s="8"/>
      <c r="D5" s="8"/>
    </row>
    <row r="6" spans="1:14" ht="15.75" x14ac:dyDescent="0.25">
      <c r="A6" s="1" t="s">
        <v>7</v>
      </c>
      <c r="B6" s="8"/>
      <c r="D6" s="8" t="s">
        <v>330</v>
      </c>
    </row>
    <row r="7" spans="1:14" ht="15.75" x14ac:dyDescent="0.25">
      <c r="A7" s="1" t="s">
        <v>9</v>
      </c>
      <c r="B7" s="8"/>
      <c r="D7" s="8" t="s">
        <v>12</v>
      </c>
    </row>
    <row r="8" spans="1:14" ht="15.75" x14ac:dyDescent="0.25">
      <c r="A8" s="1" t="s">
        <v>11</v>
      </c>
      <c r="B8" s="8"/>
      <c r="D8" s="8" t="s">
        <v>12</v>
      </c>
    </row>
    <row r="9" spans="1:14" ht="15.75" x14ac:dyDescent="0.25">
      <c r="A9" s="1" t="s">
        <v>13</v>
      </c>
      <c r="B9" s="8"/>
      <c r="D9" s="3" t="s">
        <v>12</v>
      </c>
    </row>
    <row r="13" spans="1:14" s="25" customFormat="1" ht="36" customHeight="1" x14ac:dyDescent="0.25">
      <c r="A13" s="22" t="s">
        <v>45</v>
      </c>
      <c r="B13" s="22" t="s">
        <v>16</v>
      </c>
      <c r="C13" s="22" t="s">
        <v>17</v>
      </c>
      <c r="D13" s="22" t="s">
        <v>19</v>
      </c>
      <c r="E13" s="23" t="s">
        <v>20</v>
      </c>
      <c r="F13" s="24" t="s">
        <v>21</v>
      </c>
      <c r="G13" s="24" t="s">
        <v>22</v>
      </c>
      <c r="H13" s="24" t="s">
        <v>23</v>
      </c>
      <c r="I13" s="22" t="s">
        <v>24</v>
      </c>
      <c r="N13" s="40"/>
    </row>
    <row r="14" spans="1:14" s="25" customFormat="1" x14ac:dyDescent="0.25">
      <c r="A14" s="26">
        <v>1</v>
      </c>
      <c r="B14" s="18" t="s">
        <v>25</v>
      </c>
      <c r="C14" s="18" t="s">
        <v>361</v>
      </c>
      <c r="D14" s="19">
        <v>1</v>
      </c>
      <c r="E14" s="46">
        <v>3.3679800000000002</v>
      </c>
      <c r="F14" s="29">
        <f>D14*E14</f>
        <v>3.3679800000000002</v>
      </c>
      <c r="G14" s="29" t="s">
        <v>27</v>
      </c>
      <c r="H14" s="29" t="s">
        <v>28</v>
      </c>
      <c r="I14" s="100" t="s">
        <v>8</v>
      </c>
      <c r="J14" s="25" t="s">
        <v>373</v>
      </c>
      <c r="N14" s="40"/>
    </row>
    <row r="15" spans="1:14" s="25" customFormat="1" x14ac:dyDescent="0.25">
      <c r="A15" s="26">
        <v>2</v>
      </c>
      <c r="B15" s="18" t="s">
        <v>30</v>
      </c>
      <c r="C15" s="18" t="s">
        <v>362</v>
      </c>
      <c r="D15" s="19">
        <v>1</v>
      </c>
      <c r="E15" s="29">
        <v>2.42</v>
      </c>
      <c r="F15" s="29">
        <f>D15*E15</f>
        <v>2.42</v>
      </c>
      <c r="G15" s="29" t="s">
        <v>27</v>
      </c>
      <c r="H15" s="29" t="s">
        <v>35</v>
      </c>
      <c r="I15" s="105"/>
      <c r="J15" s="25" t="s">
        <v>373</v>
      </c>
      <c r="N15" s="40"/>
    </row>
    <row r="16" spans="1:14" s="25" customFormat="1" x14ac:dyDescent="0.25">
      <c r="A16" s="26">
        <v>3</v>
      </c>
      <c r="B16" s="18" t="s">
        <v>32</v>
      </c>
      <c r="C16" s="18" t="s">
        <v>363</v>
      </c>
      <c r="D16" s="19">
        <v>4</v>
      </c>
      <c r="E16" s="46">
        <v>12.3047925</v>
      </c>
      <c r="F16" s="29">
        <f>D16*E16</f>
        <v>49.219169999999998</v>
      </c>
      <c r="G16" s="29" t="s">
        <v>27</v>
      </c>
      <c r="H16" s="29" t="s">
        <v>28</v>
      </c>
      <c r="I16" s="105"/>
      <c r="J16" s="25" t="s">
        <v>373</v>
      </c>
      <c r="N16" s="40"/>
    </row>
    <row r="17" spans="1:14" s="25" customFormat="1" x14ac:dyDescent="0.25">
      <c r="A17" s="26">
        <v>5</v>
      </c>
      <c r="B17" s="18" t="s">
        <v>335</v>
      </c>
      <c r="C17" s="51" t="s">
        <v>351</v>
      </c>
      <c r="D17" s="19">
        <v>1</v>
      </c>
      <c r="E17" s="46">
        <v>198.82917600000005</v>
      </c>
      <c r="F17" s="29">
        <f>D17*E17</f>
        <v>198.82917600000005</v>
      </c>
      <c r="G17" s="29" t="s">
        <v>31</v>
      </c>
      <c r="H17" s="29" t="s">
        <v>28</v>
      </c>
      <c r="I17" s="105"/>
      <c r="J17" s="25" t="s">
        <v>373</v>
      </c>
      <c r="N17" s="40"/>
    </row>
    <row r="18" spans="1:14" s="25" customFormat="1" x14ac:dyDescent="0.25">
      <c r="A18" s="26">
        <v>6</v>
      </c>
      <c r="B18" s="18" t="s">
        <v>37</v>
      </c>
      <c r="C18" s="18">
        <v>14882680</v>
      </c>
      <c r="D18" s="19">
        <v>2</v>
      </c>
      <c r="E18" s="46">
        <v>2.9278462500000004</v>
      </c>
      <c r="F18" s="29">
        <f>D18*E18</f>
        <v>5.8556925000000009</v>
      </c>
      <c r="G18" s="29" t="s">
        <v>31</v>
      </c>
      <c r="H18" s="29" t="s">
        <v>28</v>
      </c>
      <c r="I18" s="101"/>
      <c r="J18" s="25" t="s">
        <v>373</v>
      </c>
      <c r="N18" s="40"/>
    </row>
    <row r="19" spans="1:14" s="25" customFormat="1" x14ac:dyDescent="0.25">
      <c r="A19" s="26">
        <v>7</v>
      </c>
      <c r="B19" s="27" t="s">
        <v>48</v>
      </c>
      <c r="C19" s="26" t="s">
        <v>364</v>
      </c>
      <c r="D19" s="26">
        <v>1</v>
      </c>
      <c r="E19" s="46">
        <v>2.5016354999999999</v>
      </c>
      <c r="F19" s="29">
        <f>D19*E19</f>
        <v>2.5016354999999999</v>
      </c>
      <c r="G19" s="29" t="s">
        <v>27</v>
      </c>
      <c r="H19" s="29" t="s">
        <v>28</v>
      </c>
      <c r="I19" s="94" t="s">
        <v>41</v>
      </c>
      <c r="J19" s="25" t="s">
        <v>373</v>
      </c>
      <c r="N19" s="40"/>
    </row>
    <row r="20" spans="1:14" s="25" customFormat="1" x14ac:dyDescent="0.25">
      <c r="A20" s="26">
        <v>8</v>
      </c>
      <c r="B20" s="27" t="s">
        <v>32</v>
      </c>
      <c r="C20" s="26" t="s">
        <v>363</v>
      </c>
      <c r="D20" s="26">
        <v>4</v>
      </c>
      <c r="E20" s="46">
        <v>12.3047925</v>
      </c>
      <c r="F20" s="29">
        <f>D20*E20</f>
        <v>49.219169999999998</v>
      </c>
      <c r="G20" s="29" t="s">
        <v>27</v>
      </c>
      <c r="H20" s="29" t="s">
        <v>28</v>
      </c>
      <c r="I20" s="95"/>
      <c r="J20" s="25" t="s">
        <v>373</v>
      </c>
      <c r="N20" s="40"/>
    </row>
    <row r="21" spans="1:14" s="25" customFormat="1" x14ac:dyDescent="0.25">
      <c r="A21" s="26">
        <v>9</v>
      </c>
      <c r="B21" s="27" t="s">
        <v>333</v>
      </c>
      <c r="C21" s="26" t="s">
        <v>352</v>
      </c>
      <c r="D21" s="26">
        <v>1</v>
      </c>
      <c r="E21" s="46">
        <v>234.66561300000001</v>
      </c>
      <c r="F21" s="29">
        <f>D21*E21</f>
        <v>234.66561300000001</v>
      </c>
      <c r="G21" s="29" t="s">
        <v>31</v>
      </c>
      <c r="H21" s="29" t="s">
        <v>28</v>
      </c>
      <c r="I21" s="95"/>
      <c r="J21" s="25" t="s">
        <v>373</v>
      </c>
      <c r="N21" s="40"/>
    </row>
    <row r="22" spans="1:14" s="25" customFormat="1" x14ac:dyDescent="0.25">
      <c r="A22" s="26">
        <v>10</v>
      </c>
      <c r="B22" s="27" t="s">
        <v>50</v>
      </c>
      <c r="C22" s="28">
        <v>14882685</v>
      </c>
      <c r="D22" s="26">
        <v>1</v>
      </c>
      <c r="E22" s="46">
        <v>2.3813999999999997</v>
      </c>
      <c r="F22" s="29">
        <f>D22*E22</f>
        <v>2.3813999999999997</v>
      </c>
      <c r="G22" s="29" t="s">
        <v>31</v>
      </c>
      <c r="H22" s="29" t="s">
        <v>28</v>
      </c>
      <c r="I22" s="96"/>
      <c r="J22" s="25" t="s">
        <v>373</v>
      </c>
      <c r="N22" s="40"/>
    </row>
    <row r="23" spans="1:14" s="25" customFormat="1" x14ac:dyDescent="0.25">
      <c r="A23" s="26">
        <v>11</v>
      </c>
      <c r="B23" s="27" t="s">
        <v>25</v>
      </c>
      <c r="C23" s="26" t="s">
        <v>361</v>
      </c>
      <c r="D23" s="26">
        <v>1</v>
      </c>
      <c r="E23" s="46">
        <v>3.3679800000000002</v>
      </c>
      <c r="F23" s="29">
        <f>D23*E23</f>
        <v>3.3679800000000002</v>
      </c>
      <c r="G23" s="29" t="s">
        <v>27</v>
      </c>
      <c r="H23" s="29" t="s">
        <v>28</v>
      </c>
      <c r="I23" s="94" t="s">
        <v>51</v>
      </c>
      <c r="J23" s="25" t="s">
        <v>373</v>
      </c>
      <c r="N23" s="40"/>
    </row>
    <row r="24" spans="1:14" s="25" customFormat="1" x14ac:dyDescent="0.25">
      <c r="A24" s="26">
        <v>12</v>
      </c>
      <c r="B24" s="27" t="s">
        <v>32</v>
      </c>
      <c r="C24" s="26" t="s">
        <v>363</v>
      </c>
      <c r="D24" s="26">
        <v>4</v>
      </c>
      <c r="E24" s="46">
        <v>12.3047925</v>
      </c>
      <c r="F24" s="29">
        <f>D24*E24</f>
        <v>49.219169999999998</v>
      </c>
      <c r="G24" s="29" t="s">
        <v>27</v>
      </c>
      <c r="H24" s="29" t="s">
        <v>28</v>
      </c>
      <c r="I24" s="95"/>
      <c r="J24" s="25" t="s">
        <v>373</v>
      </c>
      <c r="N24" s="40"/>
    </row>
    <row r="25" spans="1:14" s="25" customFormat="1" x14ac:dyDescent="0.25">
      <c r="A25" s="26">
        <v>13</v>
      </c>
      <c r="B25" s="27" t="s">
        <v>30</v>
      </c>
      <c r="C25" s="26" t="s">
        <v>362</v>
      </c>
      <c r="D25" s="26">
        <v>1</v>
      </c>
      <c r="E25" s="29">
        <v>2.42</v>
      </c>
      <c r="F25" s="29">
        <f>D25*E25</f>
        <v>2.42</v>
      </c>
      <c r="G25" s="29" t="s">
        <v>27</v>
      </c>
      <c r="H25" s="29" t="s">
        <v>35</v>
      </c>
      <c r="I25" s="95"/>
      <c r="J25" s="25" t="s">
        <v>373</v>
      </c>
      <c r="N25" s="40"/>
    </row>
    <row r="26" spans="1:14" s="25" customFormat="1" x14ac:dyDescent="0.25">
      <c r="A26" s="26">
        <v>14</v>
      </c>
      <c r="B26" s="27" t="s">
        <v>334</v>
      </c>
      <c r="C26" s="26" t="s">
        <v>365</v>
      </c>
      <c r="D26" s="26">
        <v>1</v>
      </c>
      <c r="E26" s="46">
        <v>193.0327035</v>
      </c>
      <c r="F26" s="29">
        <f>D26*E26</f>
        <v>193.0327035</v>
      </c>
      <c r="G26" s="29" t="s">
        <v>27</v>
      </c>
      <c r="H26" s="29" t="s">
        <v>28</v>
      </c>
      <c r="I26" s="95"/>
      <c r="J26" s="25" t="s">
        <v>373</v>
      </c>
      <c r="N26" s="40"/>
    </row>
    <row r="27" spans="1:14" s="25" customFormat="1" x14ac:dyDescent="0.25">
      <c r="A27" s="26">
        <v>15</v>
      </c>
      <c r="B27" s="27" t="s">
        <v>50</v>
      </c>
      <c r="C27" s="28">
        <v>14882680</v>
      </c>
      <c r="D27" s="26">
        <v>2</v>
      </c>
      <c r="E27" s="46">
        <v>2.9278462500000004</v>
      </c>
      <c r="F27" s="29">
        <f>D27*E27</f>
        <v>5.8556925000000009</v>
      </c>
      <c r="G27" s="29" t="s">
        <v>31</v>
      </c>
      <c r="H27" s="29" t="s">
        <v>28</v>
      </c>
      <c r="I27" s="96"/>
      <c r="J27" s="25" t="s">
        <v>373</v>
      </c>
      <c r="N27" s="40"/>
    </row>
    <row r="28" spans="1:14" s="25" customFormat="1" x14ac:dyDescent="0.25">
      <c r="A28" s="26">
        <v>16</v>
      </c>
      <c r="B28" s="27" t="s">
        <v>25</v>
      </c>
      <c r="C28" s="26" t="s">
        <v>361</v>
      </c>
      <c r="D28" s="26">
        <v>1</v>
      </c>
      <c r="E28" s="46">
        <v>3.3679800000000002</v>
      </c>
      <c r="F28" s="29">
        <f>D28*E28</f>
        <v>3.3679800000000002</v>
      </c>
      <c r="G28" s="29" t="s">
        <v>27</v>
      </c>
      <c r="H28" s="29" t="s">
        <v>28</v>
      </c>
      <c r="I28" s="94" t="s">
        <v>52</v>
      </c>
      <c r="J28" s="25" t="s">
        <v>373</v>
      </c>
      <c r="N28" s="40"/>
    </row>
    <row r="29" spans="1:14" s="25" customFormat="1" x14ac:dyDescent="0.25">
      <c r="A29" s="26">
        <v>17</v>
      </c>
      <c r="B29" s="27" t="s">
        <v>32</v>
      </c>
      <c r="C29" s="51" t="s">
        <v>350</v>
      </c>
      <c r="D29" s="26">
        <v>4</v>
      </c>
      <c r="E29" s="46">
        <v>12.3047925</v>
      </c>
      <c r="F29" s="29">
        <f>D29*E29</f>
        <v>49.219169999999998</v>
      </c>
      <c r="G29" s="29" t="s">
        <v>31</v>
      </c>
      <c r="H29" s="29" t="s">
        <v>28</v>
      </c>
      <c r="I29" s="95"/>
      <c r="J29" s="25" t="s">
        <v>373</v>
      </c>
      <c r="N29" s="40"/>
    </row>
    <row r="30" spans="1:14" s="25" customFormat="1" x14ac:dyDescent="0.25">
      <c r="A30" s="26">
        <v>18</v>
      </c>
      <c r="B30" s="27" t="s">
        <v>30</v>
      </c>
      <c r="C30" s="26" t="s">
        <v>362</v>
      </c>
      <c r="D30" s="26">
        <v>1</v>
      </c>
      <c r="E30" s="29">
        <v>2.42</v>
      </c>
      <c r="F30" s="29">
        <f>D30*E30</f>
        <v>2.42</v>
      </c>
      <c r="G30" s="29" t="s">
        <v>27</v>
      </c>
      <c r="H30" s="29" t="s">
        <v>35</v>
      </c>
      <c r="I30" s="95"/>
      <c r="J30" s="25" t="s">
        <v>373</v>
      </c>
      <c r="N30" s="40"/>
    </row>
    <row r="31" spans="1:14" s="25" customFormat="1" x14ac:dyDescent="0.25">
      <c r="A31" s="26">
        <v>19</v>
      </c>
      <c r="B31" s="27" t="s">
        <v>334</v>
      </c>
      <c r="C31" s="26" t="s">
        <v>365</v>
      </c>
      <c r="D31" s="26">
        <v>1</v>
      </c>
      <c r="E31" s="46">
        <v>193.0327035</v>
      </c>
      <c r="F31" s="29">
        <f>D31*E31</f>
        <v>193.0327035</v>
      </c>
      <c r="G31" s="29" t="s">
        <v>27</v>
      </c>
      <c r="H31" s="29" t="s">
        <v>28</v>
      </c>
      <c r="I31" s="95"/>
      <c r="J31" s="25" t="s">
        <v>373</v>
      </c>
      <c r="N31" s="40"/>
    </row>
    <row r="32" spans="1:14" s="25" customFormat="1" x14ac:dyDescent="0.25">
      <c r="A32" s="26">
        <v>20</v>
      </c>
      <c r="B32" s="27" t="s">
        <v>50</v>
      </c>
      <c r="C32" s="28">
        <v>14882680</v>
      </c>
      <c r="D32" s="26">
        <v>2</v>
      </c>
      <c r="E32" s="46">
        <v>2.9278462500000004</v>
      </c>
      <c r="F32" s="29">
        <f>D32*E32</f>
        <v>5.8556925000000009</v>
      </c>
      <c r="G32" s="29" t="s">
        <v>31</v>
      </c>
      <c r="H32" s="29" t="s">
        <v>28</v>
      </c>
      <c r="I32" s="96"/>
      <c r="J32" s="25" t="s">
        <v>373</v>
      </c>
      <c r="N32" s="40"/>
    </row>
    <row r="33" spans="1:14" s="25" customFormat="1" x14ac:dyDescent="0.25">
      <c r="A33" s="26">
        <v>21</v>
      </c>
      <c r="B33" s="27" t="s">
        <v>336</v>
      </c>
      <c r="C33" s="51" t="s">
        <v>353</v>
      </c>
      <c r="D33" s="26">
        <v>1</v>
      </c>
      <c r="E33" s="46">
        <v>98.234955000000014</v>
      </c>
      <c r="F33" s="29">
        <f>D33*E33</f>
        <v>98.234955000000014</v>
      </c>
      <c r="G33" s="29" t="s">
        <v>281</v>
      </c>
      <c r="H33" s="29" t="s">
        <v>28</v>
      </c>
      <c r="I33" s="95" t="s">
        <v>340</v>
      </c>
      <c r="J33" s="25" t="s">
        <v>373</v>
      </c>
      <c r="N33" s="40"/>
    </row>
    <row r="34" spans="1:14" s="25" customFormat="1" x14ac:dyDescent="0.25">
      <c r="A34" s="26">
        <v>22</v>
      </c>
      <c r="B34" s="27" t="s">
        <v>80</v>
      </c>
      <c r="C34" s="81" t="s">
        <v>403</v>
      </c>
      <c r="D34" s="26">
        <v>1</v>
      </c>
      <c r="E34" s="46">
        <v>20</v>
      </c>
      <c r="F34" s="29">
        <f>D34*E34</f>
        <v>20</v>
      </c>
      <c r="G34" s="29" t="s">
        <v>35</v>
      </c>
      <c r="H34" s="29" t="s">
        <v>35</v>
      </c>
      <c r="I34" s="95"/>
      <c r="J34" s="25" t="s">
        <v>373</v>
      </c>
      <c r="N34" s="40"/>
    </row>
    <row r="35" spans="1:14" s="25" customFormat="1" ht="15.75" x14ac:dyDescent="0.25">
      <c r="A35" s="26">
        <v>23</v>
      </c>
      <c r="B35" s="45" t="s">
        <v>331</v>
      </c>
      <c r="C35" s="32" t="s">
        <v>366</v>
      </c>
      <c r="D35" s="26">
        <v>2</v>
      </c>
      <c r="E35" s="46">
        <v>32.785662000000009</v>
      </c>
      <c r="F35" s="29">
        <f>D35*E35</f>
        <v>65.571324000000018</v>
      </c>
      <c r="G35" s="29" t="s">
        <v>27</v>
      </c>
      <c r="H35" s="29" t="s">
        <v>360</v>
      </c>
      <c r="I35" s="95"/>
      <c r="J35" s="25" t="s">
        <v>373</v>
      </c>
      <c r="N35" s="40"/>
    </row>
    <row r="36" spans="1:14" s="25" customFormat="1" x14ac:dyDescent="0.25">
      <c r="A36" s="26">
        <v>24</v>
      </c>
      <c r="B36" s="27" t="s">
        <v>341</v>
      </c>
      <c r="C36" s="32" t="s">
        <v>354</v>
      </c>
      <c r="D36" s="26">
        <v>1</v>
      </c>
      <c r="E36" s="46">
        <v>24.894324000000001</v>
      </c>
      <c r="F36" s="29">
        <f>D36*E36</f>
        <v>24.894324000000001</v>
      </c>
      <c r="G36" s="29" t="s">
        <v>281</v>
      </c>
      <c r="H36" s="29" t="s">
        <v>28</v>
      </c>
      <c r="I36" s="96"/>
      <c r="J36" s="25" t="s">
        <v>373</v>
      </c>
      <c r="N36" s="40"/>
    </row>
    <row r="37" spans="1:14" s="25" customFormat="1" x14ac:dyDescent="0.25">
      <c r="A37" s="26">
        <v>25</v>
      </c>
      <c r="B37" s="27" t="s">
        <v>337</v>
      </c>
      <c r="C37" s="33" t="s">
        <v>355</v>
      </c>
      <c r="D37" s="26">
        <v>1</v>
      </c>
      <c r="E37" s="46">
        <v>136.32896550000004</v>
      </c>
      <c r="F37" s="29">
        <f>D37*E37</f>
        <v>136.32896550000004</v>
      </c>
      <c r="G37" s="29" t="s">
        <v>31</v>
      </c>
      <c r="H37" s="29" t="s">
        <v>28</v>
      </c>
      <c r="I37" s="95" t="s">
        <v>359</v>
      </c>
      <c r="J37" s="25" t="s">
        <v>373</v>
      </c>
      <c r="N37" s="40"/>
    </row>
    <row r="38" spans="1:14" s="25" customFormat="1" x14ac:dyDescent="0.25">
      <c r="A38" s="26">
        <v>26</v>
      </c>
      <c r="B38" s="27" t="s">
        <v>50</v>
      </c>
      <c r="C38" s="26" t="s">
        <v>409</v>
      </c>
      <c r="D38" s="26">
        <v>8</v>
      </c>
      <c r="E38" s="46">
        <v>3</v>
      </c>
      <c r="F38" s="29">
        <f>D38*E38</f>
        <v>24</v>
      </c>
      <c r="G38" s="29" t="s">
        <v>35</v>
      </c>
      <c r="H38" s="29" t="s">
        <v>35</v>
      </c>
      <c r="I38" s="95"/>
      <c r="J38" s="25" t="s">
        <v>373</v>
      </c>
      <c r="N38" s="40"/>
    </row>
    <row r="39" spans="1:14" s="25" customFormat="1" x14ac:dyDescent="0.25">
      <c r="A39" s="26">
        <v>27</v>
      </c>
      <c r="B39" s="27" t="s">
        <v>50</v>
      </c>
      <c r="C39" s="26" t="s">
        <v>409</v>
      </c>
      <c r="D39" s="26">
        <v>8</v>
      </c>
      <c r="E39" s="46">
        <v>3</v>
      </c>
      <c r="F39" s="29">
        <f>D39*E39</f>
        <v>24</v>
      </c>
      <c r="G39" s="29" t="s">
        <v>35</v>
      </c>
      <c r="H39" s="29" t="s">
        <v>35</v>
      </c>
      <c r="I39" s="95"/>
      <c r="J39" s="25" t="s">
        <v>373</v>
      </c>
      <c r="N39" s="40"/>
    </row>
    <row r="40" spans="1:14" s="25" customFormat="1" x14ac:dyDescent="0.25">
      <c r="A40" s="26">
        <v>28</v>
      </c>
      <c r="B40" s="27" t="s">
        <v>94</v>
      </c>
      <c r="C40" s="84" t="s">
        <v>408</v>
      </c>
      <c r="D40" s="26">
        <v>8</v>
      </c>
      <c r="E40" s="46">
        <v>3</v>
      </c>
      <c r="F40" s="29">
        <f>D40*E40</f>
        <v>24</v>
      </c>
      <c r="G40" s="29" t="s">
        <v>35</v>
      </c>
      <c r="H40" s="29" t="s">
        <v>35</v>
      </c>
      <c r="I40" s="95"/>
      <c r="J40" s="25" t="s">
        <v>373</v>
      </c>
      <c r="N40" s="40"/>
    </row>
    <row r="41" spans="1:14" s="25" customFormat="1" x14ac:dyDescent="0.25">
      <c r="A41" s="26">
        <v>29</v>
      </c>
      <c r="B41" s="27" t="s">
        <v>80</v>
      </c>
      <c r="C41" s="82" t="s">
        <v>404</v>
      </c>
      <c r="D41" s="26">
        <v>1</v>
      </c>
      <c r="E41" s="46">
        <v>20</v>
      </c>
      <c r="F41" s="29">
        <f>D41*E41</f>
        <v>20</v>
      </c>
      <c r="G41" s="29" t="s">
        <v>35</v>
      </c>
      <c r="H41" s="29" t="s">
        <v>35</v>
      </c>
      <c r="I41" s="96"/>
      <c r="J41" s="25" t="s">
        <v>373</v>
      </c>
      <c r="N41" s="40"/>
    </row>
    <row r="42" spans="1:14" s="25" customFormat="1" x14ac:dyDescent="0.25">
      <c r="A42" s="26">
        <v>30</v>
      </c>
      <c r="B42" s="27" t="s">
        <v>37</v>
      </c>
      <c r="C42" s="28" t="s">
        <v>357</v>
      </c>
      <c r="D42" s="26">
        <v>1</v>
      </c>
      <c r="E42" s="46">
        <v>9.7218030000000013</v>
      </c>
      <c r="F42" s="29">
        <f>D42*E42</f>
        <v>9.7218030000000013</v>
      </c>
      <c r="G42" s="29" t="s">
        <v>31</v>
      </c>
      <c r="H42" s="26" t="s">
        <v>49</v>
      </c>
      <c r="I42" s="97" t="s">
        <v>343</v>
      </c>
      <c r="J42" s="25" t="s">
        <v>373</v>
      </c>
      <c r="N42" s="40"/>
    </row>
    <row r="43" spans="1:14" s="25" customFormat="1" x14ac:dyDescent="0.25">
      <c r="A43" s="26">
        <v>31</v>
      </c>
      <c r="B43" s="28" t="s">
        <v>338</v>
      </c>
      <c r="C43" s="28" t="s">
        <v>367</v>
      </c>
      <c r="D43" s="26">
        <v>1</v>
      </c>
      <c r="E43" s="46">
        <v>71.08305750000001</v>
      </c>
      <c r="F43" s="29">
        <f>D43*E43</f>
        <v>71.08305750000001</v>
      </c>
      <c r="G43" s="29" t="s">
        <v>27</v>
      </c>
      <c r="H43" s="29" t="s">
        <v>28</v>
      </c>
      <c r="I43" s="97"/>
      <c r="J43" s="25" t="s">
        <v>373</v>
      </c>
      <c r="N43" s="40"/>
    </row>
    <row r="44" spans="1:14" s="25" customFormat="1" x14ac:dyDescent="0.25">
      <c r="A44" s="26">
        <v>32</v>
      </c>
      <c r="B44" s="26" t="s">
        <v>107</v>
      </c>
      <c r="C44" s="28" t="s">
        <v>368</v>
      </c>
      <c r="D44" s="26">
        <v>1</v>
      </c>
      <c r="E44" s="46">
        <v>337.33436100000006</v>
      </c>
      <c r="F44" s="29">
        <f>D44*E44</f>
        <v>337.33436100000006</v>
      </c>
      <c r="G44" s="29" t="s">
        <v>27</v>
      </c>
      <c r="H44" s="26" t="s">
        <v>49</v>
      </c>
      <c r="I44" s="97"/>
      <c r="J44" s="25" t="s">
        <v>373</v>
      </c>
      <c r="N44" s="40"/>
    </row>
    <row r="45" spans="1:14" s="25" customFormat="1" x14ac:dyDescent="0.25">
      <c r="A45" s="26">
        <v>33</v>
      </c>
      <c r="B45" s="27" t="s">
        <v>125</v>
      </c>
      <c r="C45" s="28" t="s">
        <v>356</v>
      </c>
      <c r="D45" s="26">
        <v>20</v>
      </c>
      <c r="E45" s="46">
        <v>2.5626510000000002</v>
      </c>
      <c r="F45" s="29">
        <f>D45*E45</f>
        <v>51.253020000000006</v>
      </c>
      <c r="G45" s="29" t="s">
        <v>31</v>
      </c>
      <c r="H45" s="29" t="s">
        <v>28</v>
      </c>
      <c r="I45" s="97"/>
      <c r="J45" s="25" t="s">
        <v>373</v>
      </c>
      <c r="N45" s="40"/>
    </row>
    <row r="46" spans="1:14" s="25" customFormat="1" x14ac:dyDescent="0.25">
      <c r="A46" s="26">
        <v>34</v>
      </c>
      <c r="B46" s="27" t="s">
        <v>37</v>
      </c>
      <c r="C46" s="28" t="s">
        <v>369</v>
      </c>
      <c r="D46" s="26">
        <v>2</v>
      </c>
      <c r="E46" s="29">
        <v>3</v>
      </c>
      <c r="F46" s="29">
        <f>D46*E46</f>
        <v>6</v>
      </c>
      <c r="G46" s="29" t="s">
        <v>27</v>
      </c>
      <c r="H46" s="26" t="s">
        <v>49</v>
      </c>
      <c r="I46" s="97"/>
      <c r="J46" s="25" t="s">
        <v>373</v>
      </c>
      <c r="N46" s="40"/>
    </row>
    <row r="47" spans="1:14" s="25" customFormat="1" x14ac:dyDescent="0.25">
      <c r="A47" s="26">
        <v>35</v>
      </c>
      <c r="B47" s="27" t="s">
        <v>127</v>
      </c>
      <c r="C47" s="82" t="s">
        <v>405</v>
      </c>
      <c r="D47" s="26">
        <v>1</v>
      </c>
      <c r="E47" s="29">
        <v>20</v>
      </c>
      <c r="F47" s="29">
        <f>D47*E47</f>
        <v>20</v>
      </c>
      <c r="G47" s="29" t="s">
        <v>35</v>
      </c>
      <c r="H47" s="29" t="s">
        <v>35</v>
      </c>
      <c r="I47" s="97"/>
      <c r="J47" s="25" t="s">
        <v>373</v>
      </c>
      <c r="N47" s="40"/>
    </row>
    <row r="48" spans="1:14" s="25" customFormat="1" x14ac:dyDescent="0.25">
      <c r="A48" s="26">
        <v>36</v>
      </c>
      <c r="B48" s="27" t="s">
        <v>37</v>
      </c>
      <c r="C48" s="28" t="s">
        <v>370</v>
      </c>
      <c r="D48" s="26">
        <v>1</v>
      </c>
      <c r="E48" s="46">
        <v>9.7218030000000013</v>
      </c>
      <c r="F48" s="29">
        <f>D48*E48</f>
        <v>9.7218030000000013</v>
      </c>
      <c r="G48" s="29" t="s">
        <v>27</v>
      </c>
      <c r="H48" s="26" t="s">
        <v>49</v>
      </c>
      <c r="I48" s="97" t="s">
        <v>344</v>
      </c>
      <c r="J48" s="25" t="s">
        <v>373</v>
      </c>
      <c r="N48" s="40"/>
    </row>
    <row r="49" spans="1:14" s="25" customFormat="1" x14ac:dyDescent="0.25">
      <c r="A49" s="26">
        <v>37</v>
      </c>
      <c r="B49" s="28" t="s">
        <v>338</v>
      </c>
      <c r="C49" s="28" t="s">
        <v>367</v>
      </c>
      <c r="D49" s="26">
        <v>1</v>
      </c>
      <c r="E49" s="46">
        <v>71.08305750000001</v>
      </c>
      <c r="F49" s="29">
        <f>D49*E49</f>
        <v>71.08305750000001</v>
      </c>
      <c r="G49" s="29" t="s">
        <v>27</v>
      </c>
      <c r="H49" s="29" t="s">
        <v>28</v>
      </c>
      <c r="I49" s="97"/>
      <c r="J49" s="25" t="s">
        <v>373</v>
      </c>
      <c r="N49" s="40"/>
    </row>
    <row r="50" spans="1:14" s="25" customFormat="1" x14ac:dyDescent="0.25">
      <c r="A50" s="26">
        <v>38</v>
      </c>
      <c r="B50" s="27" t="s">
        <v>342</v>
      </c>
      <c r="C50" s="28" t="s">
        <v>368</v>
      </c>
      <c r="D50" s="26">
        <v>1</v>
      </c>
      <c r="E50" s="46">
        <v>337.33436100000006</v>
      </c>
      <c r="F50" s="29">
        <f>D50*E50</f>
        <v>337.33436100000006</v>
      </c>
      <c r="G50" s="29" t="s">
        <v>27</v>
      </c>
      <c r="H50" s="26" t="s">
        <v>49</v>
      </c>
      <c r="I50" s="97"/>
      <c r="J50" s="25" t="s">
        <v>373</v>
      </c>
      <c r="N50" s="40"/>
    </row>
    <row r="51" spans="1:14" s="25" customFormat="1" x14ac:dyDescent="0.25">
      <c r="A51" s="26">
        <v>39</v>
      </c>
      <c r="B51" s="27" t="s">
        <v>125</v>
      </c>
      <c r="C51" s="28" t="s">
        <v>356</v>
      </c>
      <c r="D51" s="26">
        <v>20</v>
      </c>
      <c r="E51" s="46">
        <v>2.5626510000000002</v>
      </c>
      <c r="F51" s="29">
        <f>D51*E51</f>
        <v>51.253020000000006</v>
      </c>
      <c r="G51" s="29" t="s">
        <v>31</v>
      </c>
      <c r="H51" s="29" t="s">
        <v>28</v>
      </c>
      <c r="I51" s="97"/>
      <c r="J51" s="25" t="s">
        <v>373</v>
      </c>
      <c r="N51" s="40"/>
    </row>
    <row r="52" spans="1:14" s="25" customFormat="1" x14ac:dyDescent="0.25">
      <c r="A52" s="26">
        <v>40</v>
      </c>
      <c r="B52" s="27" t="s">
        <v>37</v>
      </c>
      <c r="C52" s="28" t="s">
        <v>369</v>
      </c>
      <c r="D52" s="26">
        <v>2</v>
      </c>
      <c r="E52" s="29">
        <v>3</v>
      </c>
      <c r="F52" s="29">
        <f>D52*E52</f>
        <v>6</v>
      </c>
      <c r="G52" s="29" t="s">
        <v>27</v>
      </c>
      <c r="H52" s="26" t="s">
        <v>49</v>
      </c>
      <c r="I52" s="97"/>
      <c r="J52" s="25" t="s">
        <v>373</v>
      </c>
      <c r="N52" s="40"/>
    </row>
    <row r="53" spans="1:14" s="25" customFormat="1" x14ac:dyDescent="0.25">
      <c r="A53" s="26">
        <v>41</v>
      </c>
      <c r="B53" s="27" t="s">
        <v>127</v>
      </c>
      <c r="C53" s="82" t="s">
        <v>405</v>
      </c>
      <c r="D53" s="26">
        <v>1</v>
      </c>
      <c r="E53" s="29">
        <v>20</v>
      </c>
      <c r="F53" s="29">
        <f>D53*E53</f>
        <v>20</v>
      </c>
      <c r="G53" s="29" t="s">
        <v>35</v>
      </c>
      <c r="H53" s="29" t="s">
        <v>35</v>
      </c>
      <c r="I53" s="97"/>
      <c r="J53" s="25" t="s">
        <v>373</v>
      </c>
      <c r="N53" s="40"/>
    </row>
    <row r="54" spans="1:14" s="25" customFormat="1" x14ac:dyDescent="0.25">
      <c r="A54" s="26">
        <v>42</v>
      </c>
      <c r="B54" s="27" t="s">
        <v>332</v>
      </c>
      <c r="C54" s="26" t="s">
        <v>358</v>
      </c>
      <c r="D54" s="26">
        <v>1</v>
      </c>
      <c r="E54" s="46">
        <v>210.78821400000001</v>
      </c>
      <c r="F54" s="29">
        <f>D54*E54</f>
        <v>210.78821400000001</v>
      </c>
      <c r="G54" s="29" t="s">
        <v>31</v>
      </c>
      <c r="H54" s="26" t="s">
        <v>49</v>
      </c>
      <c r="I54" s="94" t="s">
        <v>149</v>
      </c>
      <c r="J54" s="25" t="s">
        <v>373</v>
      </c>
      <c r="N54" s="40"/>
    </row>
    <row r="55" spans="1:14" s="25" customFormat="1" x14ac:dyDescent="0.25">
      <c r="A55" s="26">
        <v>43</v>
      </c>
      <c r="B55" s="27" t="s">
        <v>80</v>
      </c>
      <c r="C55" s="83" t="s">
        <v>406</v>
      </c>
      <c r="D55" s="26">
        <v>1</v>
      </c>
      <c r="E55" s="46">
        <v>15</v>
      </c>
      <c r="F55" s="29">
        <f>D55*E55</f>
        <v>15</v>
      </c>
      <c r="G55" s="29" t="s">
        <v>35</v>
      </c>
      <c r="H55" s="29" t="s">
        <v>35</v>
      </c>
      <c r="I55" s="96"/>
      <c r="J55" s="25" t="s">
        <v>373</v>
      </c>
      <c r="N55" s="40"/>
    </row>
    <row r="56" spans="1:14" s="25" customFormat="1" x14ac:dyDescent="0.25">
      <c r="A56" s="26">
        <v>44</v>
      </c>
      <c r="B56" s="27" t="s">
        <v>339</v>
      </c>
      <c r="C56" s="50" t="s">
        <v>371</v>
      </c>
      <c r="D56" s="26">
        <v>1</v>
      </c>
      <c r="E56" s="46">
        <v>147.92191050000002</v>
      </c>
      <c r="F56" s="29">
        <f>D56*E56</f>
        <v>147.92191050000002</v>
      </c>
      <c r="G56" s="29" t="s">
        <v>27</v>
      </c>
      <c r="H56" s="29" t="s">
        <v>28</v>
      </c>
      <c r="I56" s="105" t="s">
        <v>274</v>
      </c>
      <c r="J56" s="25" t="s">
        <v>373</v>
      </c>
      <c r="N56" s="40"/>
    </row>
    <row r="57" spans="1:14" s="25" customFormat="1" x14ac:dyDescent="0.25">
      <c r="A57" s="26">
        <v>45</v>
      </c>
      <c r="B57" s="27" t="s">
        <v>345</v>
      </c>
      <c r="C57" s="26" t="s">
        <v>348</v>
      </c>
      <c r="D57" s="26">
        <v>1</v>
      </c>
      <c r="E57" s="46">
        <v>128.07153450000001</v>
      </c>
      <c r="F57" s="29">
        <f>D57*E57</f>
        <v>128.07153450000001</v>
      </c>
      <c r="G57" s="29" t="s">
        <v>281</v>
      </c>
      <c r="H57" s="29" t="s">
        <v>349</v>
      </c>
      <c r="I57" s="105"/>
      <c r="J57" s="25" t="s">
        <v>373</v>
      </c>
      <c r="N57" s="40"/>
    </row>
    <row r="58" spans="1:14" s="25" customFormat="1" x14ac:dyDescent="0.25">
      <c r="A58" s="93">
        <v>47</v>
      </c>
      <c r="B58" s="92" t="s">
        <v>40</v>
      </c>
      <c r="C58" s="93" t="s">
        <v>372</v>
      </c>
      <c r="D58" s="93">
        <v>3</v>
      </c>
      <c r="E58" s="46">
        <v>4.8414712500000006</v>
      </c>
      <c r="F58" s="29">
        <f>D58*E58</f>
        <v>14.524413750000001</v>
      </c>
      <c r="G58" s="29" t="s">
        <v>27</v>
      </c>
      <c r="H58" s="29" t="s">
        <v>28</v>
      </c>
      <c r="I58" s="105"/>
      <c r="J58" s="25" t="s">
        <v>373</v>
      </c>
      <c r="N58" s="40"/>
    </row>
    <row r="59" spans="1:14" s="90" customFormat="1" x14ac:dyDescent="0.25">
      <c r="A59" s="86">
        <v>48</v>
      </c>
      <c r="B59" s="87" t="s">
        <v>40</v>
      </c>
      <c r="C59" s="86" t="s">
        <v>288</v>
      </c>
      <c r="D59" s="86">
        <v>3</v>
      </c>
      <c r="E59" s="88">
        <v>5.9998575000000001</v>
      </c>
      <c r="F59" s="89"/>
      <c r="G59" s="89" t="s">
        <v>35</v>
      </c>
      <c r="H59" s="89" t="s">
        <v>360</v>
      </c>
      <c r="I59" s="105"/>
      <c r="J59" s="90" t="s">
        <v>374</v>
      </c>
      <c r="N59" s="91"/>
    </row>
    <row r="60" spans="1:14" s="25" customFormat="1" x14ac:dyDescent="0.25">
      <c r="A60" s="26">
        <v>49</v>
      </c>
      <c r="B60" s="27" t="s">
        <v>80</v>
      </c>
      <c r="C60" s="67" t="s">
        <v>407</v>
      </c>
      <c r="D60" s="26">
        <v>1</v>
      </c>
      <c r="E60" s="46">
        <v>20</v>
      </c>
      <c r="F60" s="29">
        <f>D60*E60</f>
        <v>20</v>
      </c>
      <c r="G60" s="29" t="s">
        <v>35</v>
      </c>
      <c r="H60" s="29" t="s">
        <v>35</v>
      </c>
      <c r="I60" s="101"/>
      <c r="J60" s="25" t="s">
        <v>373</v>
      </c>
      <c r="N60" s="40"/>
    </row>
    <row r="61" spans="1:14" s="25" customFormat="1" ht="18.75" x14ac:dyDescent="0.25">
      <c r="E61" s="47" t="s">
        <v>346</v>
      </c>
      <c r="F61" s="48">
        <f>SUM(F14:F60)</f>
        <v>3020.3710532500008</v>
      </c>
      <c r="G61" s="49"/>
      <c r="H61" s="49"/>
      <c r="I61" s="47" t="s">
        <v>347</v>
      </c>
      <c r="N61" s="40"/>
    </row>
    <row r="62" spans="1:14" s="25" customFormat="1" x14ac:dyDescent="0.25">
      <c r="A62" s="26">
        <v>50</v>
      </c>
      <c r="B62" s="12" t="s">
        <v>74</v>
      </c>
      <c r="C62" s="64" t="s">
        <v>105</v>
      </c>
      <c r="D62" s="14">
        <v>9</v>
      </c>
      <c r="E62" s="56">
        <v>27.5184</v>
      </c>
      <c r="F62" s="68">
        <f>D62*E62</f>
        <v>247.66559999999998</v>
      </c>
      <c r="G62" s="15" t="s">
        <v>31</v>
      </c>
      <c r="H62" s="15" t="s">
        <v>154</v>
      </c>
      <c r="I62" s="104" t="s">
        <v>386</v>
      </c>
      <c r="J62" s="72" t="s">
        <v>410</v>
      </c>
      <c r="K62" s="72" t="s">
        <v>411</v>
      </c>
      <c r="N62" s="40"/>
    </row>
    <row r="63" spans="1:14" s="25" customFormat="1" x14ac:dyDescent="0.25">
      <c r="A63" s="85">
        <v>51</v>
      </c>
      <c r="B63" s="12" t="s">
        <v>95</v>
      </c>
      <c r="C63" s="14" t="s">
        <v>96</v>
      </c>
      <c r="D63" s="14">
        <v>1</v>
      </c>
      <c r="E63" s="56">
        <v>286.64999999999998</v>
      </c>
      <c r="F63" s="68">
        <f>D63*E63</f>
        <v>286.64999999999998</v>
      </c>
      <c r="G63" s="15" t="s">
        <v>31</v>
      </c>
      <c r="H63" s="15" t="s">
        <v>154</v>
      </c>
      <c r="I63" s="104"/>
      <c r="J63" s="72" t="s">
        <v>410</v>
      </c>
      <c r="K63" s="72" t="s">
        <v>411</v>
      </c>
      <c r="N63" s="40"/>
    </row>
    <row r="64" spans="1:14" s="72" customFormat="1" x14ac:dyDescent="0.25">
      <c r="A64" s="85">
        <v>52</v>
      </c>
      <c r="B64" s="73" t="s">
        <v>99</v>
      </c>
      <c r="C64" s="74" t="s">
        <v>377</v>
      </c>
      <c r="D64" s="57">
        <v>1</v>
      </c>
      <c r="E64" s="75">
        <v>305.4794862385321</v>
      </c>
      <c r="F64" s="76">
        <f>D64*E64</f>
        <v>305.4794862385321</v>
      </c>
      <c r="G64" s="55" t="s">
        <v>31</v>
      </c>
      <c r="H64" s="55" t="s">
        <v>154</v>
      </c>
      <c r="I64" s="104"/>
      <c r="J64" s="72" t="s">
        <v>410</v>
      </c>
      <c r="K64" s="72" t="s">
        <v>411</v>
      </c>
      <c r="N64" s="77"/>
    </row>
    <row r="65" spans="1:14" s="72" customFormat="1" x14ac:dyDescent="0.25">
      <c r="A65" s="85">
        <v>53</v>
      </c>
      <c r="B65" s="73" t="s">
        <v>99</v>
      </c>
      <c r="C65" s="74" t="s">
        <v>378</v>
      </c>
      <c r="D65" s="57">
        <v>1</v>
      </c>
      <c r="E65" s="75">
        <v>409.75373394495426</v>
      </c>
      <c r="F65" s="76">
        <f>D65*E65</f>
        <v>409.75373394495426</v>
      </c>
      <c r="G65" s="55" t="s">
        <v>31</v>
      </c>
      <c r="H65" s="55" t="s">
        <v>154</v>
      </c>
      <c r="I65" s="104"/>
      <c r="J65" s="72" t="s">
        <v>410</v>
      </c>
      <c r="K65" s="72" t="s">
        <v>411</v>
      </c>
      <c r="N65" s="77"/>
    </row>
    <row r="66" spans="1:14" s="25" customFormat="1" x14ac:dyDescent="0.25">
      <c r="A66" s="85">
        <v>54</v>
      </c>
      <c r="B66" s="12" t="s">
        <v>63</v>
      </c>
      <c r="C66" s="60" t="s">
        <v>379</v>
      </c>
      <c r="D66" s="14">
        <v>1</v>
      </c>
      <c r="E66" s="56">
        <v>354.29939999999993</v>
      </c>
      <c r="F66" s="68">
        <f>D66*E66</f>
        <v>354.29939999999993</v>
      </c>
      <c r="G66" s="15" t="s">
        <v>27</v>
      </c>
      <c r="H66" s="15" t="s">
        <v>154</v>
      </c>
      <c r="I66" s="104"/>
      <c r="J66" s="72" t="s">
        <v>410</v>
      </c>
      <c r="K66" s="72" t="s">
        <v>411</v>
      </c>
      <c r="N66" s="40"/>
    </row>
    <row r="67" spans="1:14" s="25" customFormat="1" x14ac:dyDescent="0.25">
      <c r="A67" s="85">
        <v>55</v>
      </c>
      <c r="B67" s="12" t="s">
        <v>375</v>
      </c>
      <c r="C67" s="60" t="s">
        <v>380</v>
      </c>
      <c r="D67" s="14">
        <v>1</v>
      </c>
      <c r="E67" s="56">
        <v>43.826086956521742</v>
      </c>
      <c r="F67" s="68">
        <f>D67*E67</f>
        <v>43.826086956521742</v>
      </c>
      <c r="G67" s="15" t="s">
        <v>35</v>
      </c>
      <c r="H67" s="15" t="s">
        <v>35</v>
      </c>
      <c r="I67" s="104"/>
      <c r="J67" s="72" t="s">
        <v>410</v>
      </c>
      <c r="K67" s="72" t="s">
        <v>411</v>
      </c>
      <c r="N67" s="40"/>
    </row>
    <row r="68" spans="1:14" s="25" customFormat="1" x14ac:dyDescent="0.25">
      <c r="A68" s="85">
        <v>56</v>
      </c>
      <c r="B68" s="12" t="s">
        <v>376</v>
      </c>
      <c r="C68" s="60" t="s">
        <v>381</v>
      </c>
      <c r="D68" s="14">
        <v>1</v>
      </c>
      <c r="E68" s="56">
        <v>5.4782608695652177</v>
      </c>
      <c r="F68" s="68">
        <f>D68*E68</f>
        <v>5.4782608695652177</v>
      </c>
      <c r="G68" s="15" t="s">
        <v>35</v>
      </c>
      <c r="H68" s="15" t="s">
        <v>35</v>
      </c>
      <c r="I68" s="104"/>
      <c r="J68" s="72" t="s">
        <v>410</v>
      </c>
      <c r="K68" s="72" t="s">
        <v>411</v>
      </c>
      <c r="N68" s="40"/>
    </row>
    <row r="69" spans="1:14" s="25" customFormat="1" x14ac:dyDescent="0.25">
      <c r="A69" s="85">
        <v>57</v>
      </c>
      <c r="B69" s="12" t="s">
        <v>138</v>
      </c>
      <c r="C69" s="60" t="s">
        <v>382</v>
      </c>
      <c r="D69" s="14">
        <v>1</v>
      </c>
      <c r="E69" s="56">
        <v>11.52</v>
      </c>
      <c r="F69" s="68">
        <f>D69*E69</f>
        <v>11.52</v>
      </c>
      <c r="G69" s="15" t="s">
        <v>281</v>
      </c>
      <c r="H69" s="15" t="s">
        <v>154</v>
      </c>
      <c r="I69" s="104"/>
      <c r="J69" s="72" t="s">
        <v>410</v>
      </c>
      <c r="K69" s="72" t="s">
        <v>411</v>
      </c>
      <c r="N69" s="40"/>
    </row>
    <row r="70" spans="1:14" s="25" customFormat="1" x14ac:dyDescent="0.25">
      <c r="A70" s="85">
        <v>58</v>
      </c>
      <c r="B70" s="12" t="s">
        <v>138</v>
      </c>
      <c r="C70" s="60" t="s">
        <v>383</v>
      </c>
      <c r="D70" s="14">
        <v>1</v>
      </c>
      <c r="E70" s="58">
        <v>21.130777981651377</v>
      </c>
      <c r="F70" s="68">
        <f>D70*E70</f>
        <v>21.130777981651377</v>
      </c>
      <c r="G70" s="14" t="s">
        <v>31</v>
      </c>
      <c r="H70" s="14" t="s">
        <v>154</v>
      </c>
      <c r="I70" s="104"/>
      <c r="J70" s="72" t="s">
        <v>410</v>
      </c>
      <c r="K70" s="72" t="s">
        <v>411</v>
      </c>
      <c r="N70" s="40"/>
    </row>
    <row r="71" spans="1:14" s="25" customFormat="1" x14ac:dyDescent="0.25">
      <c r="A71" s="85">
        <v>59</v>
      </c>
      <c r="B71" s="52" t="s">
        <v>74</v>
      </c>
      <c r="C71" s="65" t="s">
        <v>384</v>
      </c>
      <c r="D71" s="59">
        <v>1</v>
      </c>
      <c r="E71" s="62">
        <v>216.62536350000002</v>
      </c>
      <c r="F71" s="68">
        <f>D71*E71</f>
        <v>216.62536350000002</v>
      </c>
      <c r="G71" s="59" t="s">
        <v>27</v>
      </c>
      <c r="H71" s="59" t="s">
        <v>385</v>
      </c>
      <c r="I71" s="104"/>
      <c r="J71" s="72" t="s">
        <v>410</v>
      </c>
      <c r="K71" s="72" t="s">
        <v>411</v>
      </c>
      <c r="N71" s="40"/>
    </row>
    <row r="72" spans="1:14" s="25" customFormat="1" x14ac:dyDescent="0.25">
      <c r="A72" s="85">
        <v>60</v>
      </c>
      <c r="B72" s="60" t="s">
        <v>95</v>
      </c>
      <c r="C72" s="14" t="s">
        <v>96</v>
      </c>
      <c r="D72" s="14">
        <v>1</v>
      </c>
      <c r="E72" s="63">
        <v>286.64999999999998</v>
      </c>
      <c r="F72" s="68">
        <f>D72*E72</f>
        <v>286.64999999999998</v>
      </c>
      <c r="G72" s="14" t="s">
        <v>31</v>
      </c>
      <c r="H72" s="14" t="s">
        <v>28</v>
      </c>
      <c r="I72" s="104" t="s">
        <v>387</v>
      </c>
      <c r="J72" s="72" t="s">
        <v>410</v>
      </c>
      <c r="K72" s="72" t="s">
        <v>411</v>
      </c>
      <c r="N72" s="40"/>
    </row>
    <row r="73" spans="1:14" s="25" customFormat="1" x14ac:dyDescent="0.25">
      <c r="A73" s="85">
        <v>61</v>
      </c>
      <c r="B73" s="60" t="s">
        <v>74</v>
      </c>
      <c r="C73" s="61" t="s">
        <v>105</v>
      </c>
      <c r="D73" s="14">
        <v>9</v>
      </c>
      <c r="E73" s="63">
        <v>27.5184</v>
      </c>
      <c r="F73" s="68">
        <f>D73*E73</f>
        <v>247.66559999999998</v>
      </c>
      <c r="G73" s="14" t="s">
        <v>31</v>
      </c>
      <c r="H73" s="14" t="s">
        <v>28</v>
      </c>
      <c r="I73" s="104"/>
      <c r="J73" s="72" t="s">
        <v>410</v>
      </c>
      <c r="K73" s="72" t="s">
        <v>411</v>
      </c>
      <c r="N73" s="40"/>
    </row>
    <row r="74" spans="1:14" s="25" customFormat="1" x14ac:dyDescent="0.25">
      <c r="A74" s="85">
        <v>62</v>
      </c>
      <c r="B74" s="60" t="s">
        <v>138</v>
      </c>
      <c r="C74" s="61" t="s">
        <v>382</v>
      </c>
      <c r="D74" s="14">
        <v>1</v>
      </c>
      <c r="E74" s="63">
        <v>11.52</v>
      </c>
      <c r="F74" s="68">
        <f>D74*E74</f>
        <v>11.52</v>
      </c>
      <c r="G74" s="14" t="s">
        <v>281</v>
      </c>
      <c r="H74" s="14" t="s">
        <v>28</v>
      </c>
      <c r="I74" s="104"/>
      <c r="J74" s="72" t="s">
        <v>410</v>
      </c>
      <c r="K74" s="72" t="s">
        <v>411</v>
      </c>
      <c r="N74" s="40"/>
    </row>
    <row r="75" spans="1:14" s="25" customFormat="1" x14ac:dyDescent="0.25">
      <c r="A75" s="85">
        <v>63</v>
      </c>
      <c r="B75" s="60" t="s">
        <v>138</v>
      </c>
      <c r="C75" s="60" t="s">
        <v>383</v>
      </c>
      <c r="D75" s="14">
        <v>1</v>
      </c>
      <c r="E75" s="63">
        <v>21.130777981651377</v>
      </c>
      <c r="F75" s="68">
        <f>D75*E75</f>
        <v>21.130777981651377</v>
      </c>
      <c r="G75" s="14" t="s">
        <v>31</v>
      </c>
      <c r="H75" s="14" t="s">
        <v>28</v>
      </c>
      <c r="I75" s="104"/>
      <c r="J75" s="72" t="s">
        <v>410</v>
      </c>
      <c r="K75" s="72" t="s">
        <v>411</v>
      </c>
      <c r="N75" s="40"/>
    </row>
    <row r="76" spans="1:14" s="25" customFormat="1" x14ac:dyDescent="0.25">
      <c r="A76" s="85">
        <v>64</v>
      </c>
      <c r="B76" s="12" t="s">
        <v>37</v>
      </c>
      <c r="C76" s="53">
        <v>990743</v>
      </c>
      <c r="D76" s="14">
        <v>4</v>
      </c>
      <c r="E76" s="63">
        <v>4.41</v>
      </c>
      <c r="F76" s="68">
        <f>D76*E76</f>
        <v>17.64</v>
      </c>
      <c r="G76" s="15" t="s">
        <v>31</v>
      </c>
      <c r="H76" s="15" t="s">
        <v>28</v>
      </c>
      <c r="I76" s="104" t="s">
        <v>156</v>
      </c>
      <c r="J76" s="72" t="s">
        <v>410</v>
      </c>
      <c r="K76" s="72" t="s">
        <v>411</v>
      </c>
      <c r="N76" s="40"/>
    </row>
    <row r="77" spans="1:14" s="25" customFormat="1" x14ac:dyDescent="0.25">
      <c r="A77" s="85">
        <v>65</v>
      </c>
      <c r="B77" s="12" t="s">
        <v>37</v>
      </c>
      <c r="C77" s="13" t="s">
        <v>388</v>
      </c>
      <c r="D77" s="14">
        <v>2</v>
      </c>
      <c r="E77" s="63">
        <v>1.1389560000000001</v>
      </c>
      <c r="F77" s="68">
        <f>D77*E77</f>
        <v>2.2779120000000002</v>
      </c>
      <c r="G77" s="15" t="s">
        <v>27</v>
      </c>
      <c r="H77" s="15" t="s">
        <v>28</v>
      </c>
      <c r="I77" s="104"/>
      <c r="J77" s="72" t="s">
        <v>410</v>
      </c>
      <c r="K77" s="72" t="s">
        <v>411</v>
      </c>
      <c r="N77" s="40"/>
    </row>
    <row r="78" spans="1:14" s="25" customFormat="1" x14ac:dyDescent="0.25">
      <c r="A78" s="85">
        <v>66</v>
      </c>
      <c r="B78" s="12" t="s">
        <v>180</v>
      </c>
      <c r="C78" s="54">
        <v>14531082</v>
      </c>
      <c r="D78" s="14">
        <v>1</v>
      </c>
      <c r="E78" s="63">
        <v>54.782608695652172</v>
      </c>
      <c r="F78" s="68">
        <f>D78*E78</f>
        <v>54.782608695652172</v>
      </c>
      <c r="G78" s="15" t="s">
        <v>35</v>
      </c>
      <c r="H78" s="15" t="s">
        <v>35</v>
      </c>
      <c r="I78" s="104"/>
      <c r="J78" s="72" t="s">
        <v>410</v>
      </c>
      <c r="K78" s="72" t="s">
        <v>411</v>
      </c>
      <c r="N78" s="40"/>
    </row>
    <row r="79" spans="1:14" s="25" customFormat="1" x14ac:dyDescent="0.25">
      <c r="A79" s="85">
        <v>67</v>
      </c>
      <c r="B79" s="12" t="s">
        <v>37</v>
      </c>
      <c r="C79" s="54" t="s">
        <v>370</v>
      </c>
      <c r="D79" s="14">
        <v>1</v>
      </c>
      <c r="E79" s="63">
        <v>9.7218030000000013</v>
      </c>
      <c r="F79" s="68">
        <f>D79*E79</f>
        <v>9.7218030000000013</v>
      </c>
      <c r="G79" s="15" t="s">
        <v>27</v>
      </c>
      <c r="H79" s="15" t="s">
        <v>28</v>
      </c>
      <c r="I79" s="104"/>
      <c r="J79" s="72" t="s">
        <v>410</v>
      </c>
      <c r="K79" s="72" t="s">
        <v>411</v>
      </c>
      <c r="N79" s="40"/>
    </row>
    <row r="80" spans="1:14" s="25" customFormat="1" x14ac:dyDescent="0.25">
      <c r="A80" s="85">
        <v>68</v>
      </c>
      <c r="B80" s="12" t="s">
        <v>37</v>
      </c>
      <c r="C80" s="54" t="s">
        <v>389</v>
      </c>
      <c r="D80" s="14">
        <v>1</v>
      </c>
      <c r="E80" s="63">
        <v>11.531520000000002</v>
      </c>
      <c r="F80" s="68">
        <f>D80*E80</f>
        <v>11.531520000000002</v>
      </c>
      <c r="G80" s="15" t="s">
        <v>31</v>
      </c>
      <c r="H80" s="15" t="s">
        <v>28</v>
      </c>
      <c r="I80" s="104"/>
      <c r="J80" s="72" t="s">
        <v>410</v>
      </c>
      <c r="K80" s="72" t="s">
        <v>411</v>
      </c>
      <c r="N80" s="40"/>
    </row>
    <row r="81" spans="1:14" s="25" customFormat="1" ht="15" customHeight="1" x14ac:dyDescent="0.25">
      <c r="A81" s="85">
        <v>69</v>
      </c>
      <c r="B81" s="12" t="s">
        <v>193</v>
      </c>
      <c r="C81" s="54">
        <v>14509379</v>
      </c>
      <c r="D81" s="14">
        <v>1</v>
      </c>
      <c r="E81" s="63">
        <v>34.695652173913047</v>
      </c>
      <c r="F81" s="68">
        <f>D81*E81</f>
        <v>34.695652173913047</v>
      </c>
      <c r="G81" s="15" t="s">
        <v>35</v>
      </c>
      <c r="H81" s="15" t="s">
        <v>35</v>
      </c>
      <c r="I81" s="104"/>
      <c r="J81" s="72" t="s">
        <v>410</v>
      </c>
      <c r="K81" s="72" t="s">
        <v>411</v>
      </c>
      <c r="N81" s="40"/>
    </row>
    <row r="82" spans="1:14" s="25" customFormat="1" x14ac:dyDescent="0.25">
      <c r="A82" s="85">
        <v>70</v>
      </c>
      <c r="B82" s="12" t="s">
        <v>63</v>
      </c>
      <c r="C82" s="54">
        <v>14531108</v>
      </c>
      <c r="D82" s="14">
        <v>2</v>
      </c>
      <c r="E82" s="63">
        <v>27.9405</v>
      </c>
      <c r="F82" s="68">
        <f>D82*E82</f>
        <v>55.881</v>
      </c>
      <c r="G82" s="15" t="s">
        <v>27</v>
      </c>
      <c r="H82" s="15" t="s">
        <v>396</v>
      </c>
      <c r="I82" s="104"/>
      <c r="J82" s="72" t="s">
        <v>410</v>
      </c>
      <c r="K82" s="72" t="s">
        <v>411</v>
      </c>
      <c r="N82" s="40"/>
    </row>
    <row r="83" spans="1:14" s="25" customFormat="1" x14ac:dyDescent="0.25">
      <c r="A83" s="85">
        <v>71</v>
      </c>
      <c r="B83" s="12" t="s">
        <v>32</v>
      </c>
      <c r="C83" s="54" t="s">
        <v>390</v>
      </c>
      <c r="D83" s="14">
        <v>1</v>
      </c>
      <c r="E83" s="63">
        <v>27.1518975</v>
      </c>
      <c r="F83" s="68">
        <f>D83*E83</f>
        <v>27.1518975</v>
      </c>
      <c r="G83" s="15" t="s">
        <v>27</v>
      </c>
      <c r="H83" s="15" t="s">
        <v>28</v>
      </c>
      <c r="I83" s="104"/>
      <c r="J83" s="72" t="s">
        <v>410</v>
      </c>
      <c r="K83" s="72" t="s">
        <v>411</v>
      </c>
      <c r="N83" s="40"/>
    </row>
    <row r="84" spans="1:14" s="25" customFormat="1" x14ac:dyDescent="0.25">
      <c r="A84" s="85">
        <v>72</v>
      </c>
      <c r="B84" s="12" t="s">
        <v>391</v>
      </c>
      <c r="C84" s="54">
        <v>936620</v>
      </c>
      <c r="D84" s="14">
        <v>2</v>
      </c>
      <c r="E84" s="63">
        <v>31.043478260869566</v>
      </c>
      <c r="F84" s="68">
        <f>D84*E84</f>
        <v>62.086956521739133</v>
      </c>
      <c r="G84" s="15" t="s">
        <v>35</v>
      </c>
      <c r="H84" s="15" t="s">
        <v>35</v>
      </c>
      <c r="I84" s="104"/>
      <c r="J84" s="72" t="s">
        <v>410</v>
      </c>
      <c r="K84" s="72" t="s">
        <v>411</v>
      </c>
      <c r="N84" s="40"/>
    </row>
    <row r="85" spans="1:14" s="25" customFormat="1" x14ac:dyDescent="0.25">
      <c r="A85" s="85">
        <v>73</v>
      </c>
      <c r="B85" s="12" t="s">
        <v>392</v>
      </c>
      <c r="C85" s="54">
        <v>14524170</v>
      </c>
      <c r="D85" s="14">
        <v>1</v>
      </c>
      <c r="E85" s="63">
        <v>7.4088000000000003</v>
      </c>
      <c r="F85" s="68">
        <f>D85*E85</f>
        <v>7.4088000000000003</v>
      </c>
      <c r="G85" s="15" t="s">
        <v>31</v>
      </c>
      <c r="H85" s="15" t="s">
        <v>28</v>
      </c>
      <c r="I85" s="104"/>
      <c r="J85" s="72" t="s">
        <v>410</v>
      </c>
      <c r="K85" s="72" t="s">
        <v>411</v>
      </c>
      <c r="N85" s="40"/>
    </row>
    <row r="86" spans="1:14" s="25" customFormat="1" x14ac:dyDescent="0.25">
      <c r="A86" s="85">
        <v>74</v>
      </c>
      <c r="B86" s="12" t="s">
        <v>164</v>
      </c>
      <c r="C86" s="12">
        <v>14523264</v>
      </c>
      <c r="D86" s="14">
        <v>1</v>
      </c>
      <c r="E86" s="63">
        <v>109.56521739130434</v>
      </c>
      <c r="F86" s="68">
        <f>D86*E86</f>
        <v>109.56521739130434</v>
      </c>
      <c r="G86" s="15" t="s">
        <v>35</v>
      </c>
      <c r="H86" s="15" t="s">
        <v>35</v>
      </c>
      <c r="I86" s="104"/>
      <c r="J86" s="72" t="s">
        <v>410</v>
      </c>
      <c r="K86" s="72" t="s">
        <v>411</v>
      </c>
      <c r="N86" s="40"/>
    </row>
    <row r="87" spans="1:14" s="25" customFormat="1" ht="21.75" customHeight="1" x14ac:dyDescent="0.25">
      <c r="A87" s="85">
        <v>75</v>
      </c>
      <c r="B87" s="12" t="s">
        <v>393</v>
      </c>
      <c r="C87" s="84" t="s">
        <v>412</v>
      </c>
      <c r="D87" s="14">
        <v>1</v>
      </c>
      <c r="E87" s="63">
        <v>18.260869565217391</v>
      </c>
      <c r="F87" s="68">
        <f>D87*E87</f>
        <v>18.260869565217391</v>
      </c>
      <c r="G87" s="15" t="s">
        <v>35</v>
      </c>
      <c r="H87" s="15" t="s">
        <v>35</v>
      </c>
      <c r="I87" s="104"/>
      <c r="J87" s="72" t="s">
        <v>410</v>
      </c>
      <c r="K87" s="72" t="s">
        <v>411</v>
      </c>
      <c r="N87" s="40"/>
    </row>
    <row r="88" spans="1:14" x14ac:dyDescent="0.25">
      <c r="A88" s="85">
        <v>76</v>
      </c>
      <c r="B88" s="12" t="s">
        <v>394</v>
      </c>
      <c r="C88" s="84" t="s">
        <v>413</v>
      </c>
      <c r="D88" s="14">
        <v>30</v>
      </c>
      <c r="E88" s="63">
        <v>0.29217391304347828</v>
      </c>
      <c r="F88" s="68">
        <f>D88*E88</f>
        <v>8.7652173913043487</v>
      </c>
      <c r="G88" s="15" t="s">
        <v>35</v>
      </c>
      <c r="H88" s="15" t="s">
        <v>35</v>
      </c>
      <c r="I88" s="104"/>
      <c r="J88" s="72" t="s">
        <v>410</v>
      </c>
      <c r="K88" s="72" t="s">
        <v>411</v>
      </c>
    </row>
    <row r="89" spans="1:14" x14ac:dyDescent="0.25">
      <c r="A89" s="85">
        <v>77</v>
      </c>
      <c r="B89" s="66" t="s">
        <v>395</v>
      </c>
      <c r="C89" s="84" t="s">
        <v>414</v>
      </c>
      <c r="D89" s="15">
        <v>30</v>
      </c>
      <c r="E89" s="63">
        <v>0.29217391304347828</v>
      </c>
      <c r="F89" s="68">
        <f>D89*E89</f>
        <v>8.7652173913043487</v>
      </c>
      <c r="G89" s="15" t="s">
        <v>35</v>
      </c>
      <c r="H89" s="15" t="s">
        <v>35</v>
      </c>
      <c r="I89" s="104"/>
      <c r="J89" s="72" t="s">
        <v>410</v>
      </c>
      <c r="K89" s="72" t="s">
        <v>411</v>
      </c>
    </row>
    <row r="90" spans="1:14" x14ac:dyDescent="0.25">
      <c r="A90" s="85">
        <v>78</v>
      </c>
      <c r="B90" s="67" t="s">
        <v>43</v>
      </c>
      <c r="C90" s="67">
        <v>914167</v>
      </c>
      <c r="D90" s="26">
        <v>10</v>
      </c>
      <c r="E90" s="63">
        <v>2</v>
      </c>
      <c r="F90" s="68">
        <f>D90*E90</f>
        <v>20</v>
      </c>
      <c r="G90" s="15" t="s">
        <v>35</v>
      </c>
      <c r="H90" s="15" t="s">
        <v>35</v>
      </c>
      <c r="I90" s="104"/>
      <c r="J90" s="72" t="s">
        <v>410</v>
      </c>
      <c r="K90" s="72" t="s">
        <v>411</v>
      </c>
    </row>
    <row r="91" spans="1:14" x14ac:dyDescent="0.25">
      <c r="A91" s="85">
        <v>79</v>
      </c>
      <c r="B91" s="67" t="s">
        <v>147</v>
      </c>
      <c r="C91" s="51" t="s">
        <v>398</v>
      </c>
      <c r="D91" s="26">
        <v>1</v>
      </c>
      <c r="E91" s="29">
        <v>30.429000000000002</v>
      </c>
      <c r="F91" s="69">
        <f>D91*E91</f>
        <v>30.429000000000002</v>
      </c>
      <c r="G91" s="51" t="s">
        <v>399</v>
      </c>
      <c r="H91" s="14" t="s">
        <v>28</v>
      </c>
      <c r="I91" s="104"/>
      <c r="J91" s="72" t="s">
        <v>410</v>
      </c>
      <c r="K91" s="72" t="s">
        <v>411</v>
      </c>
    </row>
    <row r="92" spans="1:14" ht="18.75" x14ac:dyDescent="0.25">
      <c r="F92" s="71">
        <f>SUM(F62:F91)</f>
        <v>2948.3587591033101</v>
      </c>
      <c r="G92" s="70" t="s">
        <v>347</v>
      </c>
    </row>
    <row r="93" spans="1:14" ht="18.75" x14ac:dyDescent="0.25">
      <c r="E93" s="78" t="s">
        <v>397</v>
      </c>
      <c r="F93" s="71">
        <v>1920</v>
      </c>
      <c r="G93" s="70" t="s">
        <v>347</v>
      </c>
    </row>
    <row r="94" spans="1:14" ht="18.75" x14ac:dyDescent="0.25">
      <c r="E94" s="78" t="s">
        <v>400</v>
      </c>
      <c r="F94" s="71">
        <f>((150000*15)+1200000)/3550</f>
        <v>971.83098591549299</v>
      </c>
      <c r="G94" s="70" t="s">
        <v>347</v>
      </c>
    </row>
    <row r="95" spans="1:14" ht="18.75" x14ac:dyDescent="0.25">
      <c r="E95" s="78" t="s">
        <v>401</v>
      </c>
      <c r="F95" s="71">
        <f>F61+F92+F93+F94</f>
        <v>8860.5607982688034</v>
      </c>
      <c r="G95" s="70" t="s">
        <v>347</v>
      </c>
    </row>
    <row r="96" spans="1:14" ht="18.75" x14ac:dyDescent="0.25">
      <c r="F96" s="79">
        <f>F95*3570</f>
        <v>31632202.04981963</v>
      </c>
      <c r="G96" s="70" t="s">
        <v>402</v>
      </c>
      <c r="H96" s="80"/>
    </row>
  </sheetData>
  <autoFilter ref="A13:N96"/>
  <mergeCells count="13">
    <mergeCell ref="I62:I71"/>
    <mergeCell ref="I72:I75"/>
    <mergeCell ref="I76:I91"/>
    <mergeCell ref="I14:I18"/>
    <mergeCell ref="I56:I60"/>
    <mergeCell ref="I37:I41"/>
    <mergeCell ref="I42:I47"/>
    <mergeCell ref="I48:I53"/>
    <mergeCell ref="I54:I55"/>
    <mergeCell ref="I19:I22"/>
    <mergeCell ref="I23:I27"/>
    <mergeCell ref="I28:I32"/>
    <mergeCell ref="I33:I36"/>
  </mergeCells>
  <conditionalFormatting sqref="C91">
    <cfRule type="duplicateValues" dxfId="7" priority="1"/>
  </conditionalFormatting>
  <conditionalFormatting sqref="C91">
    <cfRule type="duplicateValues" dxfId="6" priority="2"/>
  </conditionalFormatting>
  <conditionalFormatting sqref="C91">
    <cfRule type="duplicateValues" dxfId="5" priority="3"/>
  </conditionalFormatting>
  <conditionalFormatting sqref="C56">
    <cfRule type="duplicateValues" dxfId="4" priority="15"/>
  </conditionalFormatting>
  <conditionalFormatting sqref="C56">
    <cfRule type="duplicateValues" dxfId="3" priority="16"/>
    <cfRule type="duplicateValues" dxfId="2" priority="17"/>
  </conditionalFormatting>
  <conditionalFormatting sqref="C17">
    <cfRule type="duplicateValues" dxfId="1" priority="20"/>
  </conditionalFormatting>
  <conditionalFormatting sqref="C33">
    <cfRule type="duplicateValues" dxfId="0" priority="23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workbookViewId="0">
      <selection activeCell="C25" sqref="C25"/>
    </sheetView>
  </sheetViews>
  <sheetFormatPr defaultRowHeight="15" x14ac:dyDescent="0.25"/>
  <cols>
    <col min="2" max="2" width="13.140625" customWidth="1"/>
    <col min="3" max="3" width="13.5703125" customWidth="1"/>
    <col min="4" max="4" width="16.5703125" customWidth="1"/>
    <col min="8" max="9" width="13.42578125" customWidth="1"/>
  </cols>
  <sheetData>
    <row r="2" spans="1:14" ht="15.75" x14ac:dyDescent="0.25">
      <c r="A2" s="1" t="s">
        <v>0</v>
      </c>
      <c r="B2" s="2"/>
      <c r="C2" s="3" t="s">
        <v>1</v>
      </c>
      <c r="D2" s="4"/>
      <c r="E2" s="106"/>
      <c r="F2" s="106"/>
      <c r="G2" s="106"/>
      <c r="H2" s="106"/>
      <c r="I2" s="106"/>
      <c r="J2" s="106"/>
      <c r="K2" s="106"/>
      <c r="L2" s="107"/>
    </row>
    <row r="3" spans="1:14" ht="15.75" x14ac:dyDescent="0.25">
      <c r="A3" s="1" t="s">
        <v>2</v>
      </c>
      <c r="B3" s="5"/>
      <c r="C3" s="6">
        <v>73709</v>
      </c>
      <c r="D3" s="4"/>
      <c r="E3" s="5"/>
      <c r="F3" s="5"/>
      <c r="G3" s="5"/>
      <c r="H3" s="5"/>
      <c r="I3" s="5"/>
      <c r="J3" s="5"/>
      <c r="K3" s="5"/>
    </row>
    <row r="4" spans="1:14" ht="15.75" x14ac:dyDescent="0.25">
      <c r="A4" s="1" t="s">
        <v>3</v>
      </c>
      <c r="B4" s="5"/>
      <c r="C4" s="3" t="s">
        <v>4</v>
      </c>
      <c r="D4" s="4"/>
      <c r="E4" s="7"/>
      <c r="F4" s="7"/>
      <c r="G4" s="7"/>
      <c r="H4" s="7"/>
      <c r="I4" s="7"/>
      <c r="J4" s="7"/>
      <c r="K4" s="7"/>
    </row>
    <row r="5" spans="1:14" ht="15.75" x14ac:dyDescent="0.25">
      <c r="A5" s="1" t="s">
        <v>5</v>
      </c>
      <c r="B5" s="8"/>
      <c r="C5" s="8" t="s">
        <v>6</v>
      </c>
      <c r="D5" s="9"/>
      <c r="E5" s="7"/>
      <c r="F5" s="7"/>
      <c r="G5" s="7"/>
      <c r="H5" s="7"/>
      <c r="I5" s="7"/>
      <c r="J5" s="7"/>
      <c r="K5" s="7"/>
    </row>
    <row r="6" spans="1:14" ht="15.75" x14ac:dyDescent="0.25">
      <c r="A6" s="1" t="s">
        <v>7</v>
      </c>
      <c r="B6" s="8"/>
      <c r="C6" s="8" t="s">
        <v>8</v>
      </c>
      <c r="D6" s="9"/>
      <c r="E6" s="7"/>
      <c r="F6" s="7"/>
      <c r="G6" s="7"/>
      <c r="H6" s="7"/>
      <c r="I6" s="7"/>
      <c r="J6" s="7"/>
      <c r="K6" s="7"/>
    </row>
    <row r="7" spans="1:14" ht="15.75" x14ac:dyDescent="0.25">
      <c r="A7" s="1" t="s">
        <v>9</v>
      </c>
      <c r="B7" s="8"/>
      <c r="C7" s="8" t="s">
        <v>10</v>
      </c>
      <c r="D7" s="9"/>
      <c r="E7" s="7"/>
      <c r="F7" s="7"/>
      <c r="G7" s="7"/>
      <c r="H7" s="7"/>
      <c r="I7" s="7"/>
      <c r="J7" s="7"/>
      <c r="K7" s="7"/>
    </row>
    <row r="8" spans="1:14" ht="15.75" x14ac:dyDescent="0.25">
      <c r="A8" s="1" t="s">
        <v>11</v>
      </c>
      <c r="B8" s="8"/>
      <c r="C8" s="3" t="s">
        <v>12</v>
      </c>
      <c r="D8" s="9"/>
      <c r="E8" s="7"/>
      <c r="F8" s="7"/>
      <c r="G8" s="7"/>
      <c r="H8" s="7"/>
      <c r="I8" s="7"/>
      <c r="J8" s="7"/>
      <c r="K8" s="7"/>
    </row>
    <row r="9" spans="1:14" ht="15.75" x14ac:dyDescent="0.25">
      <c r="A9" s="1" t="s">
        <v>13</v>
      </c>
      <c r="B9" s="8"/>
      <c r="C9" s="3" t="s">
        <v>14</v>
      </c>
      <c r="D9" s="9"/>
      <c r="E9" s="7"/>
      <c r="F9" s="7"/>
      <c r="G9" s="7"/>
      <c r="H9" s="7"/>
      <c r="I9" s="7"/>
      <c r="J9" s="7"/>
      <c r="K9" s="7"/>
    </row>
    <row r="10" spans="1:14" ht="15.75" x14ac:dyDescent="0.25">
      <c r="A10" s="2"/>
      <c r="B10" s="8"/>
      <c r="C10" s="8"/>
      <c r="D10" s="9"/>
      <c r="E10" s="9"/>
      <c r="F10" s="9"/>
      <c r="G10" s="9"/>
      <c r="H10" s="9"/>
      <c r="I10" s="9"/>
      <c r="J10" s="9"/>
      <c r="K10" s="9"/>
      <c r="M10" s="10"/>
    </row>
    <row r="11" spans="1:14" x14ac:dyDescent="0.25">
      <c r="A11" s="11" t="s">
        <v>15</v>
      </c>
      <c r="B11" s="12" t="s">
        <v>16</v>
      </c>
      <c r="C11" s="13" t="s">
        <v>17</v>
      </c>
      <c r="D11" s="13" t="s">
        <v>18</v>
      </c>
      <c r="E11" s="14" t="s">
        <v>19</v>
      </c>
      <c r="F11" s="15"/>
      <c r="G11" s="15"/>
      <c r="H11" s="15" t="s">
        <v>20</v>
      </c>
      <c r="I11" s="15" t="s">
        <v>21</v>
      </c>
      <c r="J11" s="15" t="s">
        <v>22</v>
      </c>
      <c r="K11" s="15" t="s">
        <v>23</v>
      </c>
      <c r="L11" s="16" t="s">
        <v>24</v>
      </c>
      <c r="M11" s="17"/>
    </row>
    <row r="12" spans="1:14" ht="30" customHeight="1" x14ac:dyDescent="0.25">
      <c r="A12" s="14">
        <v>1</v>
      </c>
      <c r="B12" s="18" t="s">
        <v>25</v>
      </c>
      <c r="C12" s="18">
        <v>14884934</v>
      </c>
      <c r="D12" s="19" t="s">
        <v>26</v>
      </c>
      <c r="E12" s="19">
        <v>1</v>
      </c>
      <c r="F12" s="19" t="e">
        <f>INDEX('[1]Balance(Stock Control)'!$AK$4:$AK$894,MATCH(C12,'[1]Balance(Stock Control)'!$E$4:$E$894,0))</f>
        <v>#N/A</v>
      </c>
      <c r="G12" s="19">
        <f>INDEX('[2]Balance(Stock Control)'!$AL$4:$AL$1998,MATCH(C12,'[2]Balance(Stock Control)'!$F$4:$F$2065,0))</f>
        <v>75</v>
      </c>
      <c r="H12" s="20">
        <v>13492.248</v>
      </c>
      <c r="I12" s="20">
        <f>H12*E12</f>
        <v>13492.248</v>
      </c>
      <c r="J12" s="19" t="s">
        <v>27</v>
      </c>
      <c r="K12" s="19" t="s">
        <v>28</v>
      </c>
      <c r="L12" s="19"/>
      <c r="M12" s="21" t="s">
        <v>29</v>
      </c>
      <c r="N12" t="s">
        <v>8</v>
      </c>
    </row>
    <row r="13" spans="1:14" x14ac:dyDescent="0.25">
      <c r="A13" s="14">
        <v>2</v>
      </c>
      <c r="B13" s="18" t="s">
        <v>30</v>
      </c>
      <c r="C13" s="18">
        <v>13963059</v>
      </c>
      <c r="D13" s="19"/>
      <c r="E13" s="19">
        <v>1</v>
      </c>
      <c r="F13" s="19">
        <f>INDEX('[1]Balance(Stock Control)'!$AK$4:$AK$894,MATCH(C13,'[1]Balance(Stock Control)'!$E$4:$E$894,0))</f>
        <v>2</v>
      </c>
      <c r="G13" s="19">
        <f>INDEX('[2]Balance(Stock Control)'!$AL$4:$AL$1998,MATCH(C13,'[2]Balance(Stock Control)'!$F$4:$F$2065,0))</f>
        <v>1</v>
      </c>
      <c r="H13" s="20">
        <v>8458.3799999999992</v>
      </c>
      <c r="I13" s="20">
        <f t="shared" ref="I13:I17" si="0">H13*E13</f>
        <v>8458.3799999999992</v>
      </c>
      <c r="J13" s="19" t="s">
        <v>31</v>
      </c>
      <c r="K13" s="19" t="s">
        <v>28</v>
      </c>
      <c r="L13" s="19"/>
      <c r="M13" s="21" t="s">
        <v>29</v>
      </c>
    </row>
    <row r="14" spans="1:14" x14ac:dyDescent="0.25">
      <c r="A14" s="14">
        <v>3</v>
      </c>
      <c r="B14" s="18" t="s">
        <v>32</v>
      </c>
      <c r="C14" s="18">
        <v>14560205</v>
      </c>
      <c r="D14" s="19"/>
      <c r="E14" s="19">
        <v>4</v>
      </c>
      <c r="F14" s="19">
        <f>INDEX('[1]Balance(Stock Control)'!$AK$4:$AK$894,MATCH(C14,'[1]Balance(Stock Control)'!$E$4:$E$894,0))</f>
        <v>2</v>
      </c>
      <c r="G14" s="19">
        <f>INDEX('[2]Balance(Stock Control)'!$AL$4:$AL$1998,MATCH(C14,'[2]Balance(Stock Control)'!$F$4:$F$2065,0))</f>
        <v>46</v>
      </c>
      <c r="H14" s="20">
        <v>39608.837624999993</v>
      </c>
      <c r="I14" s="20">
        <f t="shared" si="0"/>
        <v>158435.35049999997</v>
      </c>
      <c r="J14" s="19" t="s">
        <v>27</v>
      </c>
      <c r="K14" s="19" t="s">
        <v>28</v>
      </c>
      <c r="L14" s="19"/>
      <c r="M14" s="21" t="s">
        <v>29</v>
      </c>
    </row>
    <row r="15" spans="1:14" ht="30" x14ac:dyDescent="0.25">
      <c r="A15" s="14">
        <v>4</v>
      </c>
      <c r="B15" s="18" t="s">
        <v>33</v>
      </c>
      <c r="C15" s="18" t="s">
        <v>34</v>
      </c>
      <c r="D15" s="19"/>
      <c r="E15" s="19">
        <v>2</v>
      </c>
      <c r="F15" s="19" t="e">
        <f>INDEX('[1]Balance(Stock Control)'!$AK$4:$AK$894,MATCH(C15,'[1]Balance(Stock Control)'!$E$4:$E$894,0))</f>
        <v>#N/A</v>
      </c>
      <c r="G15" s="19">
        <f>INDEX('[2]Balance(Stock Control)'!$AL$4:$AL$1998,MATCH(C15,'[2]Balance(Stock Control)'!$F$4:$F$2065,0))</f>
        <v>0</v>
      </c>
      <c r="H15" s="20">
        <v>550</v>
      </c>
      <c r="I15" s="20">
        <f t="shared" si="0"/>
        <v>1100</v>
      </c>
      <c r="J15" s="19" t="s">
        <v>35</v>
      </c>
      <c r="K15" s="19" t="s">
        <v>35</v>
      </c>
      <c r="L15" s="19"/>
      <c r="M15" s="21" t="s">
        <v>29</v>
      </c>
    </row>
    <row r="16" spans="1:14" ht="30" x14ac:dyDescent="0.25">
      <c r="A16" s="14">
        <v>5</v>
      </c>
      <c r="B16" s="18" t="s">
        <v>36</v>
      </c>
      <c r="C16" s="18">
        <v>14589132</v>
      </c>
      <c r="D16" s="19"/>
      <c r="E16" s="19">
        <v>1</v>
      </c>
      <c r="F16" s="19">
        <f>INDEX('[1]Balance(Stock Control)'!$AK$4:$AK$894,MATCH(C16,'[1]Balance(Stock Control)'!$E$4:$E$894,0))</f>
        <v>3</v>
      </c>
      <c r="G16" s="19">
        <f>INDEX('[2]Balance(Stock Control)'!$AL$4:$AL$1998,MATCH(C16,'[2]Balance(Stock Control)'!$F$4:$F$2065,0))</f>
        <v>0</v>
      </c>
      <c r="H16" s="20">
        <v>259307.99999999997</v>
      </c>
      <c r="I16" s="20">
        <f t="shared" si="0"/>
        <v>259307.99999999997</v>
      </c>
      <c r="J16" s="19" t="s">
        <v>31</v>
      </c>
      <c r="K16" s="19" t="s">
        <v>28</v>
      </c>
      <c r="L16" s="19"/>
      <c r="M16" s="21" t="s">
        <v>29</v>
      </c>
    </row>
    <row r="17" spans="1:14" x14ac:dyDescent="0.25">
      <c r="A17" s="14">
        <v>6</v>
      </c>
      <c r="B17" s="18" t="s">
        <v>37</v>
      </c>
      <c r="C17" s="18">
        <v>14882680</v>
      </c>
      <c r="D17" s="19"/>
      <c r="E17" s="19">
        <v>2</v>
      </c>
      <c r="F17" s="19">
        <f>INDEX('[1]Balance(Stock Control)'!$AK$4:$AK$894,MATCH(C17,'[1]Balance(Stock Control)'!$E$4:$E$894,0))</f>
        <v>35</v>
      </c>
      <c r="G17" s="19" t="e">
        <f>INDEX('[2]Balance(Stock Control)'!$AL$4:$AL$1998,MATCH(C17,'[2]Balance(Stock Control)'!$F$4:$F$2065,0))</f>
        <v>#N/A</v>
      </c>
      <c r="H17" s="20">
        <v>1975.6799999999998</v>
      </c>
      <c r="I17" s="20">
        <f t="shared" si="0"/>
        <v>3951.3599999999997</v>
      </c>
      <c r="J17" s="19" t="s">
        <v>31</v>
      </c>
      <c r="K17" s="19" t="s">
        <v>28</v>
      </c>
      <c r="L17" s="19"/>
      <c r="M17" s="21" t="s">
        <v>29</v>
      </c>
    </row>
    <row r="18" spans="1:14" x14ac:dyDescent="0.25">
      <c r="A18" s="14">
        <v>1</v>
      </c>
      <c r="B18" s="18" t="s">
        <v>38</v>
      </c>
      <c r="C18" s="18">
        <v>14535763</v>
      </c>
      <c r="D18" s="19"/>
      <c r="E18" s="19">
        <v>1</v>
      </c>
      <c r="F18" s="19">
        <f>INDEX('[1]Balance(Stock Control)'!$AK$4:$AK$894,MATCH(C18,'[1]Balance(Stock Control)'!$E$4:$E$894,0))</f>
        <v>0</v>
      </c>
      <c r="G18" s="19">
        <f>INDEX('[2]Balance(Stock Control)'!$AL$4:$AL$1998,MATCH(C18,'[2]Balance(Stock Control)'!$F$4:$F$2065,0))</f>
        <v>0</v>
      </c>
      <c r="H18" s="20">
        <v>12314.96175</v>
      </c>
      <c r="I18" s="20">
        <f>H18*E18</f>
        <v>12314.96175</v>
      </c>
      <c r="J18" s="19" t="s">
        <v>27</v>
      </c>
      <c r="K18" s="19" t="s">
        <v>39</v>
      </c>
      <c r="L18" s="19"/>
      <c r="M18" s="21" t="s">
        <v>29</v>
      </c>
      <c r="N18" t="s">
        <v>41</v>
      </c>
    </row>
    <row r="19" spans="1:14" x14ac:dyDescent="0.25">
      <c r="A19" s="14">
        <v>2</v>
      </c>
      <c r="B19" s="18" t="s">
        <v>40</v>
      </c>
      <c r="C19" s="18">
        <v>14530666</v>
      </c>
      <c r="D19" s="19"/>
      <c r="E19" s="19">
        <v>1</v>
      </c>
      <c r="F19" s="19">
        <f>INDEX('[1]Balance(Stock Control)'!$AK$4:$AK$894,MATCH(C19,'[1]Balance(Stock Control)'!$E$4:$E$894,0))</f>
        <v>0</v>
      </c>
      <c r="G19" s="19" t="e">
        <f>INDEX('[2]Balance(Stock Control)'!$AL$4:$AL$1998,MATCH(C19,'[2]Balance(Stock Control)'!$F$4:$F$2065,0))</f>
        <v>#N/A</v>
      </c>
      <c r="H19" s="20">
        <v>10962.451499999999</v>
      </c>
      <c r="I19" s="20">
        <f t="shared" ref="I19:I22" si="1">H19*E19</f>
        <v>10962.451499999999</v>
      </c>
      <c r="J19" s="19" t="s">
        <v>27</v>
      </c>
      <c r="K19" s="19" t="s">
        <v>28</v>
      </c>
      <c r="L19" s="19"/>
      <c r="M19" s="21" t="s">
        <v>29</v>
      </c>
    </row>
    <row r="20" spans="1:14" x14ac:dyDescent="0.25">
      <c r="A20" s="14">
        <v>3</v>
      </c>
      <c r="B20" s="18" t="s">
        <v>32</v>
      </c>
      <c r="C20" s="18">
        <v>14560205</v>
      </c>
      <c r="D20" s="19"/>
      <c r="E20" s="19">
        <v>4</v>
      </c>
      <c r="F20" s="19">
        <f>INDEX('[1]Balance(Stock Control)'!$AK$4:$AK$894,MATCH(C20,'[1]Balance(Stock Control)'!$E$4:$E$894,0))</f>
        <v>2</v>
      </c>
      <c r="G20" s="19">
        <f>INDEX('[2]Balance(Stock Control)'!$AL$4:$AL$1998,MATCH(C20,'[2]Balance(Stock Control)'!$F$4:$F$2065,0))</f>
        <v>46</v>
      </c>
      <c r="H20" s="20">
        <v>39608.837624999993</v>
      </c>
      <c r="I20" s="20">
        <f t="shared" si="1"/>
        <v>158435.35049999997</v>
      </c>
      <c r="J20" s="19" t="s">
        <v>27</v>
      </c>
      <c r="K20" s="19" t="s">
        <v>28</v>
      </c>
      <c r="L20" s="19"/>
      <c r="M20" s="21" t="s">
        <v>29</v>
      </c>
    </row>
    <row r="21" spans="1:14" x14ac:dyDescent="0.25">
      <c r="A21" s="14">
        <v>4</v>
      </c>
      <c r="B21" s="18" t="s">
        <v>36</v>
      </c>
      <c r="C21" s="18">
        <v>14589131</v>
      </c>
      <c r="D21" s="19"/>
      <c r="E21" s="19">
        <v>1</v>
      </c>
      <c r="F21" s="19">
        <f>INDEX('[1]Balance(Stock Control)'!$AK$4:$AK$894,MATCH(C21,'[1]Balance(Stock Control)'!$E$4:$E$894,0))</f>
        <v>7</v>
      </c>
      <c r="G21" s="19">
        <f>INDEX('[2]Balance(Stock Control)'!$AL$4:$AL$1998,MATCH(C21,'[2]Balance(Stock Control)'!$F$4:$F$2065,0))</f>
        <v>0</v>
      </c>
      <c r="H21" s="20">
        <v>349985</v>
      </c>
      <c r="I21" s="20">
        <f t="shared" si="1"/>
        <v>349985</v>
      </c>
      <c r="J21" s="19" t="s">
        <v>31</v>
      </c>
      <c r="K21" s="19" t="s">
        <v>28</v>
      </c>
      <c r="L21" s="19"/>
      <c r="M21" s="21" t="s">
        <v>29</v>
      </c>
    </row>
    <row r="22" spans="1:14" x14ac:dyDescent="0.25">
      <c r="A22" s="14">
        <v>5</v>
      </c>
      <c r="B22" s="18" t="s">
        <v>37</v>
      </c>
      <c r="C22" s="18">
        <v>14882680</v>
      </c>
      <c r="D22" s="19"/>
      <c r="E22" s="19">
        <v>1</v>
      </c>
      <c r="F22" s="19">
        <f>INDEX('[1]Balance(Stock Control)'!$AK$4:$AK$894,MATCH(C22,'[1]Balance(Stock Control)'!$E$4:$E$894,0))</f>
        <v>35</v>
      </c>
      <c r="G22" s="19" t="e">
        <f>INDEX('[2]Balance(Stock Control)'!$AL$4:$AL$1998,MATCH(C22,'[2]Balance(Stock Control)'!$F$4:$F$2065,0))</f>
        <v>#N/A</v>
      </c>
      <c r="H22" s="20">
        <v>1975.6799999999998</v>
      </c>
      <c r="I22" s="20">
        <f t="shared" si="1"/>
        <v>1975.6799999999998</v>
      </c>
      <c r="J22" s="19" t="s">
        <v>31</v>
      </c>
      <c r="K22" s="19" t="s">
        <v>28</v>
      </c>
      <c r="L22" s="19"/>
      <c r="M22" s="21" t="s">
        <v>29</v>
      </c>
    </row>
    <row r="23" spans="1:14" x14ac:dyDescent="0.25">
      <c r="A23" s="14">
        <v>1</v>
      </c>
      <c r="B23" s="18" t="s">
        <v>42</v>
      </c>
      <c r="C23" s="18">
        <v>14884934</v>
      </c>
      <c r="D23" s="19" t="s">
        <v>26</v>
      </c>
      <c r="E23" s="19">
        <v>1</v>
      </c>
      <c r="F23" s="19" t="e">
        <f>INDEX('[1]Balance(Stock Control)'!$AK$4:$AK$894,MATCH(C23,'[1]Balance(Stock Control)'!$E$4:$E$894,0))</f>
        <v>#N/A</v>
      </c>
      <c r="G23" s="19">
        <f>INDEX('[2]Balance(Stock Control)'!$AL$4:$AL$1998,MATCH(C23,'[2]Balance(Stock Control)'!$F$4:$F$2065,0))</f>
        <v>75</v>
      </c>
      <c r="H23" s="20">
        <v>13492.248</v>
      </c>
      <c r="I23" s="20">
        <f>H23*E23</f>
        <v>13492.248</v>
      </c>
      <c r="J23" s="19" t="s">
        <v>27</v>
      </c>
      <c r="K23" s="19" t="s">
        <v>28</v>
      </c>
      <c r="L23" s="19"/>
      <c r="M23" s="21" t="s">
        <v>29</v>
      </c>
      <c r="N23" t="s">
        <v>44</v>
      </c>
    </row>
    <row r="24" spans="1:14" x14ac:dyDescent="0.25">
      <c r="A24" s="14">
        <v>2</v>
      </c>
      <c r="B24" s="18" t="s">
        <v>30</v>
      </c>
      <c r="C24" s="18">
        <v>13963059</v>
      </c>
      <c r="D24" s="19"/>
      <c r="E24" s="19">
        <v>1</v>
      </c>
      <c r="F24" s="19">
        <f>INDEX('[1]Balance(Stock Control)'!$AK$4:$AK$894,MATCH(C24,'[1]Balance(Stock Control)'!$E$4:$E$894,0))</f>
        <v>2</v>
      </c>
      <c r="G24" s="19">
        <f>INDEX('[2]Balance(Stock Control)'!$AL$4:$AL$1998,MATCH(C24,'[2]Balance(Stock Control)'!$F$4:$F$2065,0))</f>
        <v>1</v>
      </c>
      <c r="H24" s="20">
        <v>8458.3799999999992</v>
      </c>
      <c r="I24" s="20">
        <f t="shared" ref="I24:I28" si="2">H24*E24</f>
        <v>8458.3799999999992</v>
      </c>
      <c r="J24" s="19" t="s">
        <v>31</v>
      </c>
      <c r="K24" s="19" t="s">
        <v>28</v>
      </c>
      <c r="L24" s="19"/>
      <c r="M24" s="21" t="s">
        <v>29</v>
      </c>
    </row>
    <row r="25" spans="1:14" x14ac:dyDescent="0.25">
      <c r="A25" s="14">
        <v>3</v>
      </c>
      <c r="B25" s="18" t="s">
        <v>32</v>
      </c>
      <c r="C25" s="18">
        <v>14560205</v>
      </c>
      <c r="D25" s="19"/>
      <c r="E25" s="19">
        <v>4</v>
      </c>
      <c r="F25" s="19">
        <f>INDEX('[1]Balance(Stock Control)'!$AK$4:$AK$894,MATCH(C25,'[1]Balance(Stock Control)'!$E$4:$E$894,0))</f>
        <v>2</v>
      </c>
      <c r="G25" s="19">
        <f>INDEX('[2]Balance(Stock Control)'!$AL$4:$AL$1998,MATCH(C25,'[2]Balance(Stock Control)'!$F$4:$F$2065,0))</f>
        <v>46</v>
      </c>
      <c r="H25" s="20">
        <v>39608.837624999993</v>
      </c>
      <c r="I25" s="20">
        <f t="shared" si="2"/>
        <v>158435.35049999997</v>
      </c>
      <c r="J25" s="19" t="s">
        <v>27</v>
      </c>
      <c r="K25" s="19" t="s">
        <v>28</v>
      </c>
      <c r="L25" s="19"/>
      <c r="M25" s="21" t="s">
        <v>29</v>
      </c>
    </row>
    <row r="26" spans="1:14" x14ac:dyDescent="0.25">
      <c r="A26" s="14">
        <v>4</v>
      </c>
      <c r="B26" s="18" t="s">
        <v>36</v>
      </c>
      <c r="C26" s="18">
        <v>14589129</v>
      </c>
      <c r="D26" s="19"/>
      <c r="E26" s="19">
        <v>1</v>
      </c>
      <c r="F26" s="19">
        <f>INDEX('[1]Balance(Stock Control)'!$AK$4:$AK$894,MATCH(C26,'[1]Balance(Stock Control)'!$E$4:$E$894,0))</f>
        <v>29</v>
      </c>
      <c r="G26" s="19">
        <f>INDEX('[2]Balance(Stock Control)'!$AL$4:$AL$1998,MATCH(C26,'[2]Balance(Stock Control)'!$F$4:$F$2065,0))</f>
        <v>0</v>
      </c>
      <c r="H26" s="20">
        <v>398469.96000000008</v>
      </c>
      <c r="I26" s="20">
        <f t="shared" si="2"/>
        <v>398469.96000000008</v>
      </c>
      <c r="J26" s="19" t="s">
        <v>31</v>
      </c>
      <c r="K26" s="19" t="s">
        <v>28</v>
      </c>
      <c r="L26" s="19"/>
      <c r="M26" s="21" t="s">
        <v>29</v>
      </c>
    </row>
    <row r="27" spans="1:14" x14ac:dyDescent="0.25">
      <c r="A27" s="14">
        <v>5</v>
      </c>
      <c r="B27" s="18" t="s">
        <v>37</v>
      </c>
      <c r="C27" s="18">
        <v>14882680</v>
      </c>
      <c r="D27" s="19"/>
      <c r="E27" s="19">
        <v>2</v>
      </c>
      <c r="F27" s="19">
        <f>INDEX('[1]Balance(Stock Control)'!$AK$4:$AK$894,MATCH(C27,'[1]Balance(Stock Control)'!$E$4:$E$894,0))</f>
        <v>35</v>
      </c>
      <c r="G27" s="19" t="e">
        <f>INDEX('[2]Balance(Stock Control)'!$AL$4:$AL$1998,MATCH(C27,'[2]Balance(Stock Control)'!$F$4:$F$2065,0))</f>
        <v>#N/A</v>
      </c>
      <c r="H27" s="20">
        <v>1975.6799999999998</v>
      </c>
      <c r="I27" s="20">
        <f t="shared" si="2"/>
        <v>3951.3599999999997</v>
      </c>
      <c r="J27" s="19" t="s">
        <v>31</v>
      </c>
      <c r="K27" s="19" t="s">
        <v>28</v>
      </c>
      <c r="L27" s="19"/>
      <c r="M27" s="21" t="s">
        <v>29</v>
      </c>
    </row>
    <row r="28" spans="1:14" x14ac:dyDescent="0.25">
      <c r="A28" s="14">
        <v>6</v>
      </c>
      <c r="B28" s="18" t="s">
        <v>43</v>
      </c>
      <c r="C28" s="18" t="s">
        <v>34</v>
      </c>
      <c r="D28" s="19"/>
      <c r="E28" s="19">
        <v>2</v>
      </c>
      <c r="F28" s="19" t="e">
        <f>INDEX('[1]Balance(Stock Control)'!$AK$4:$AK$894,MATCH(C28,'[1]Balance(Stock Control)'!$E$4:$E$894,0))</f>
        <v>#N/A</v>
      </c>
      <c r="G28" s="19">
        <f>INDEX('[2]Balance(Stock Control)'!$AL$4:$AL$1998,MATCH(C28,'[2]Balance(Stock Control)'!$F$4:$F$2065,0))</f>
        <v>0</v>
      </c>
      <c r="H28" s="20">
        <v>550</v>
      </c>
      <c r="I28" s="20">
        <f t="shared" si="2"/>
        <v>1100</v>
      </c>
      <c r="J28" s="19" t="s">
        <v>35</v>
      </c>
      <c r="K28" s="19" t="s">
        <v>35</v>
      </c>
      <c r="L28" s="19"/>
      <c r="M28" s="21" t="s">
        <v>29</v>
      </c>
    </row>
  </sheetData>
  <mergeCells count="1">
    <mergeCell ref="E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EC210BP For 79119  (2)</vt:lpstr>
      <vt:lpstr>EC210BP For81909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2024-01-14T04:58:42Z</dcterms:created>
  <dcterms:modified xsi:type="dcterms:W3CDTF">2024-01-26T03:12:22Z</dcterms:modified>
</cp:coreProperties>
</file>