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0" yWindow="0" windowWidth="18300" windowHeight="6510" tabRatio="279"/>
  </bookViews>
  <sheets>
    <sheet name="Budget" sheetId="4" r:id="rId1"/>
    <sheet name="Sheet1" sheetId="5" r:id="rId2"/>
  </sheets>
  <definedNames>
    <definedName name="_xlnm._FilterDatabase" localSheetId="0" hidden="1">Budget!$A$6:$I$6</definedName>
    <definedName name="_xlnm.Print_Area" localSheetId="0">Budget!$A$1:$G$31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4" l="1"/>
  <c r="E21" i="4"/>
  <c r="C22" i="4" l="1"/>
  <c r="C18" i="4"/>
  <c r="E18" i="4"/>
  <c r="F18" i="4"/>
  <c r="E19" i="4"/>
  <c r="F19" i="4"/>
  <c r="C14" i="4"/>
  <c r="F7" i="4" l="1"/>
  <c r="F10" i="4" l="1"/>
  <c r="E10" i="4"/>
  <c r="F20" i="4" l="1"/>
  <c r="E20" i="4"/>
  <c r="F8" i="4"/>
  <c r="F9" i="4"/>
  <c r="F11" i="4"/>
  <c r="F12" i="4"/>
  <c r="F13" i="4"/>
  <c r="F14" i="4"/>
  <c r="F15" i="4"/>
  <c r="F16" i="4"/>
  <c r="F17" i="4"/>
  <c r="F22" i="4"/>
  <c r="E9" i="4" l="1"/>
  <c r="E13" i="4" l="1"/>
  <c r="E11" i="4"/>
  <c r="E17" i="4" l="1"/>
  <c r="E8" i="4" l="1"/>
  <c r="E22" i="4" l="1"/>
  <c r="E14" i="4"/>
  <c r="E7" i="4"/>
  <c r="E12" i="4"/>
  <c r="E15" i="4"/>
  <c r="E16" i="4"/>
  <c r="E23" i="4" l="1"/>
  <c r="C23" i="4"/>
  <c r="D23" i="4" l="1"/>
  <c r="F23" i="4" s="1"/>
</calcChain>
</file>

<file path=xl/comments1.xml><?xml version="1.0" encoding="utf-8"?>
<comments xmlns="http://schemas.openxmlformats.org/spreadsheetml/2006/main">
  <authors>
    <author>Windows User</author>
  </authors>
  <commentList>
    <comment ref="B13" authorId="0" shapeId="0">
      <text>
        <r>
          <rPr>
            <b/>
            <sz val="9"/>
            <color indexed="81"/>
            <rFont val="Tahoma"/>
            <charset val="1"/>
          </rPr>
          <t>Windows User:</t>
        </r>
        <r>
          <rPr>
            <sz val="9"/>
            <color indexed="81"/>
            <rFont val="Tahoma"/>
            <charset val="1"/>
          </rPr>
          <t xml:space="preserve">
62010065-005 Admin-Repair &amp; Maintenance Expense (Office)-PWG(PWG)</t>
        </r>
      </text>
    </comment>
    <comment ref="B19" authorId="0" shapeId="0">
      <text>
        <r>
          <rPr>
            <b/>
            <sz val="9"/>
            <color indexed="81"/>
            <rFont val="Tahoma"/>
            <charset val="1"/>
          </rPr>
          <t>Windows User:</t>
        </r>
        <r>
          <rPr>
            <sz val="9"/>
            <color indexed="81"/>
            <rFont val="Tahoma"/>
            <charset val="1"/>
          </rPr>
          <t xml:space="preserve">
62010051-005 Admin-Marketing &amp; Promotion Expense-PWG(PWG)</t>
        </r>
      </text>
    </comment>
  </commentList>
</comments>
</file>

<file path=xl/sharedStrings.xml><?xml version="1.0" encoding="utf-8"?>
<sst xmlns="http://schemas.openxmlformats.org/spreadsheetml/2006/main" count="63" uniqueCount="62">
  <si>
    <t>Power System BU</t>
  </si>
  <si>
    <t>No</t>
  </si>
  <si>
    <t>Descriptions</t>
  </si>
  <si>
    <t>Total</t>
  </si>
  <si>
    <t>KS</t>
  </si>
  <si>
    <t>$</t>
  </si>
  <si>
    <t>Total  Expenses</t>
  </si>
  <si>
    <t>Approved By</t>
  </si>
  <si>
    <t>USD</t>
  </si>
  <si>
    <t>Unit Sales</t>
  </si>
  <si>
    <t>Crane &amp; Transportation charges</t>
  </si>
  <si>
    <t>Name</t>
  </si>
  <si>
    <t>Position</t>
  </si>
  <si>
    <t>Department</t>
  </si>
  <si>
    <t xml:space="preserve">                          Prepared By</t>
  </si>
  <si>
    <t>Remark</t>
  </si>
  <si>
    <t>ASM Incentive</t>
  </si>
  <si>
    <t>Machine Repair &amp; Maintenance Charges</t>
  </si>
  <si>
    <t xml:space="preserve">         Name: Soe Htet Tin</t>
  </si>
  <si>
    <t>Position : GM/AGM</t>
  </si>
  <si>
    <t>Name         : Htet Thu Zar</t>
  </si>
  <si>
    <t>Position      : Sr. Staff</t>
  </si>
  <si>
    <t>Department : Sale &amp; Marketing</t>
  </si>
  <si>
    <t>: Sale &amp; Marketing</t>
  </si>
  <si>
    <t>Department : PG</t>
  </si>
  <si>
    <t>]]\</t>
  </si>
  <si>
    <t>..</t>
  </si>
  <si>
    <t>: Kyi Kyi Win</t>
  </si>
  <si>
    <t>: ADH</t>
  </si>
  <si>
    <t>Fuel</t>
  </si>
  <si>
    <t>T.A</t>
  </si>
  <si>
    <t>Broker Fee</t>
  </si>
  <si>
    <t xml:space="preserve">Taxi , bank charges </t>
  </si>
  <si>
    <t xml:space="preserve"> </t>
  </si>
  <si>
    <t>Local purchase generators(Aung Hein Min Machine) Painting and others require accessories parts purchase and new battery purchase charges.
(Controller repair, E-Stop, Relay, Door Lock, Black Spone, Panel Key)</t>
  </si>
  <si>
    <t>Advance for AGM, ASM car &amp; cycle monthly fuel charges( For June'23)</t>
  </si>
  <si>
    <t xml:space="preserve">ASM Monthly T.A Clear additional expenses </t>
  </si>
  <si>
    <t>Advance for ASM TA Charges</t>
  </si>
  <si>
    <t xml:space="preserve">choose for 3units gensets( Aung Hein Min)
MC-22DS, 20KVA*2units and 
MC-220DS, 200KVA *1unit
</t>
  </si>
  <si>
    <t>HO New stock machine, repair,name plate new making , painting , Painting need  accessories and battery ( Small KVA &amp; New Stocks)</t>
  </si>
  <si>
    <r>
      <t xml:space="preserve">Car (AGM ,ASM STA,TRSD) &amp; Motor Cycle(ASM SMK,YHE) </t>
    </r>
    <r>
      <rPr>
        <sz val="13"/>
        <color rgb="FFFF0000"/>
        <rFont val="Calibri"/>
        <family val="2"/>
        <scheme val="minor"/>
      </rPr>
      <t>for (PG+IS+RE)</t>
    </r>
  </si>
  <si>
    <t>For Facebook Promote and Post Bosting</t>
  </si>
  <si>
    <t>Monthly Cash Budget ( September'2023 )</t>
  </si>
  <si>
    <t>Base on Aug'23 sale Data and payment finished machine's broker .Estimated additional-$500 and 1000000 MMK
MLM, MDY, SDG</t>
  </si>
  <si>
    <t>Branch Support to NYU Branch ( Ko Phyo Hein Pyae Kyaw)</t>
  </si>
  <si>
    <t>Branch Support to  MYK Branch (Ko Soe Htet Tin(AGM) + Zin Myo Htike(MK DH))</t>
  </si>
  <si>
    <t>Base on Aug'23  Revenue Data</t>
  </si>
  <si>
    <t>Aug'23 T.A clear additional charges(If have over)</t>
  </si>
  <si>
    <t>AGM, ASM Monthly fuel extra charges ( For Aug'2023)</t>
  </si>
  <si>
    <t>Fuel charges for Aug'2023 car fuel using (Marketing, Visit, Job Visit and Appointment ) going .</t>
  </si>
  <si>
    <t xml:space="preserve">4 Flyer for Marketing </t>
  </si>
  <si>
    <t>1000pcs*750=750,000/-</t>
  </si>
  <si>
    <t>Event for Khayan Township</t>
  </si>
  <si>
    <t>Product Presentation and Marketing</t>
  </si>
  <si>
    <t>For Aug'23 (MATADOR Power Solution Facebook Page)</t>
  </si>
  <si>
    <t xml:space="preserve"> CCO and New sale machine delivery transport and crane charges
HTY-500KVA,150KVA, MDY-Branch Stock, 625 ,  MHL-30KVA, 20KVA , SDG-80KVA ,150KVA*2U,100KVA,150KVA,125KVA, YGN-700KVA,  TGY-150KVA and CCO Base on customer sale delivery.</t>
  </si>
  <si>
    <t>Billboard Sticker and Installation charges for HPN Branch Office</t>
  </si>
  <si>
    <t>Billboard size- 4' 5" x 6' 6" (4Pcs), Installation charges</t>
  </si>
  <si>
    <r>
      <rPr>
        <sz val="13"/>
        <color theme="1"/>
        <rFont val="Calibri"/>
        <family val="2"/>
        <scheme val="minor"/>
      </rPr>
      <t>San Min Kyaw,San Naing Lin,Soe Yan nyung,Aye Chan Aung ,</t>
    </r>
    <r>
      <rPr>
        <sz val="13"/>
        <color rgb="FFFF0000"/>
        <rFont val="Calibri"/>
        <family val="2"/>
        <scheme val="minor"/>
      </rPr>
      <t xml:space="preserve">for (PG+IS+RE) </t>
    </r>
    <r>
      <rPr>
        <sz val="13"/>
        <color theme="1"/>
        <rFont val="Calibri"/>
        <family val="2"/>
        <scheme val="minor"/>
      </rPr>
      <t>(300000*4)</t>
    </r>
  </si>
  <si>
    <t>Branch require support and customer site visit and appointment( NYU )</t>
  </si>
  <si>
    <t>Branch require support and customer site visit and appointment( MYK)</t>
  </si>
  <si>
    <t>Bank charges - 25000 and Taxi charges - 25000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</si>
</sst>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  <font>
      <sz val="13"/>
      <color rgb="FFFF0000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</cellStyleXfs>
  <cellXfs count="80">
    <xf numFmtId="0" fontId="0" fillId="0" borderId="0" xfId="0"/>
    <xf numFmtId="164" fontId="3" fillId="0" borderId="0" xfId="1" applyNumberFormat="1" applyFont="1" applyFill="1" applyBorder="1" applyAlignment="1">
      <alignment vertical="center"/>
    </xf>
    <xf numFmtId="164" fontId="3" fillId="2" borderId="1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64" fontId="3" fillId="2" borderId="5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164" fontId="3" fillId="0" borderId="0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2" fillId="0" borderId="0" xfId="1" applyNumberFormat="1" applyFont="1" applyAlignment="1">
      <alignment vertical="center"/>
    </xf>
    <xf numFmtId="164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164" fontId="2" fillId="0" borderId="0" xfId="1" applyNumberFormat="1" applyFont="1" applyFill="1" applyAlignment="1">
      <alignment vertical="center"/>
    </xf>
    <xf numFmtId="164" fontId="2" fillId="0" borderId="0" xfId="0" applyNumberFormat="1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164" fontId="3" fillId="3" borderId="0" xfId="1" applyNumberFormat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3" fontId="2" fillId="3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3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/>
    </xf>
    <xf numFmtId="164" fontId="3" fillId="3" borderId="0" xfId="2" applyNumberFormat="1" applyFont="1" applyFill="1" applyBorder="1" applyAlignment="1">
      <alignment horizontal="center" vertical="center"/>
    </xf>
    <xf numFmtId="164" fontId="2" fillId="3" borderId="0" xfId="2" applyNumberFormat="1" applyFont="1" applyFill="1" applyBorder="1" applyAlignment="1">
      <alignment vertical="center"/>
    </xf>
    <xf numFmtId="164" fontId="2" fillId="0" borderId="0" xfId="1" applyNumberFormat="1" applyFont="1" applyAlignment="1">
      <alignment horizontal="center" vertical="center"/>
    </xf>
    <xf numFmtId="164" fontId="2" fillId="0" borderId="0" xfId="0" applyNumberFormat="1" applyFont="1" applyFill="1" applyAlignment="1">
      <alignment horizontal="left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164" fontId="2" fillId="0" borderId="0" xfId="1" applyNumberFormat="1" applyFont="1" applyFill="1" applyAlignment="1">
      <alignment horizontal="right" vertical="center"/>
    </xf>
    <xf numFmtId="164" fontId="2" fillId="0" borderId="0" xfId="1" applyNumberFormat="1" applyFont="1" applyFill="1" applyAlignment="1">
      <alignment vertical="center" wrapText="1"/>
    </xf>
    <xf numFmtId="44" fontId="3" fillId="2" borderId="5" xfId="2" applyFont="1" applyFill="1" applyBorder="1" applyAlignment="1">
      <alignment horizontal="center" vertical="center"/>
    </xf>
    <xf numFmtId="44" fontId="2" fillId="2" borderId="5" xfId="2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 wrapText="1"/>
    </xf>
    <xf numFmtId="164" fontId="5" fillId="0" borderId="5" xfId="1" applyNumberFormat="1" applyFont="1" applyFill="1" applyBorder="1" applyAlignment="1">
      <alignment vertical="center"/>
    </xf>
    <xf numFmtId="44" fontId="5" fillId="0" borderId="5" xfId="2" applyFont="1" applyFill="1" applyBorder="1" applyAlignment="1">
      <alignment horizontal="center" vertical="center" wrapText="1"/>
    </xf>
    <xf numFmtId="44" fontId="5" fillId="0" borderId="5" xfId="2" applyFont="1" applyFill="1" applyBorder="1" applyAlignment="1">
      <alignment vertical="center"/>
    </xf>
    <xf numFmtId="0" fontId="5" fillId="0" borderId="5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vertical="center" wrapText="1"/>
    </xf>
    <xf numFmtId="0" fontId="8" fillId="0" borderId="0" xfId="0" applyFont="1" applyBorder="1" applyAlignment="1">
      <alignment vertical="center"/>
    </xf>
    <xf numFmtId="0" fontId="5" fillId="0" borderId="0" xfId="0" applyFont="1" applyFill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/>
    </xf>
    <xf numFmtId="0" fontId="9" fillId="0" borderId="0" xfId="0" quotePrefix="1" applyFont="1" applyFill="1" applyBorder="1" applyAlignment="1">
      <alignment horizontal="center" vertical="center"/>
    </xf>
    <xf numFmtId="164" fontId="9" fillId="0" borderId="0" xfId="1" applyNumberFormat="1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 wrapText="1"/>
    </xf>
    <xf numFmtId="164" fontId="3" fillId="2" borderId="3" xfId="1" applyNumberFormat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vertical="center" wrapText="1"/>
    </xf>
    <xf numFmtId="164" fontId="5" fillId="4" borderId="5" xfId="1" applyNumberFormat="1" applyFont="1" applyFill="1" applyBorder="1" applyAlignment="1">
      <alignment vertical="center"/>
    </xf>
    <xf numFmtId="44" fontId="5" fillId="4" borderId="5" xfId="2" applyFont="1" applyFill="1" applyBorder="1" applyAlignment="1">
      <alignment horizontal="center" vertical="center" wrapText="1"/>
    </xf>
    <xf numFmtId="44" fontId="5" fillId="4" borderId="5" xfId="2" applyFont="1" applyFill="1" applyBorder="1" applyAlignment="1">
      <alignment vertical="center"/>
    </xf>
    <xf numFmtId="0" fontId="5" fillId="4" borderId="5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  <xf numFmtId="164" fontId="5" fillId="4" borderId="5" xfId="1" applyNumberFormat="1" applyFont="1" applyFill="1" applyBorder="1" applyAlignment="1">
      <alignment vertical="center" wrapText="1"/>
    </xf>
    <xf numFmtId="0" fontId="5" fillId="4" borderId="5" xfId="0" applyFont="1" applyFill="1" applyBorder="1" applyAlignment="1">
      <alignment vertical="top" wrapText="1"/>
    </xf>
    <xf numFmtId="164" fontId="5" fillId="4" borderId="5" xfId="1" applyNumberFormat="1" applyFont="1" applyFill="1" applyBorder="1" applyAlignment="1">
      <alignment vertical="top"/>
    </xf>
    <xf numFmtId="0" fontId="5" fillId="4" borderId="5" xfId="0" applyFont="1" applyFill="1" applyBorder="1" applyAlignment="1">
      <alignment horizontal="left" vertical="top" wrapText="1"/>
    </xf>
    <xf numFmtId="0" fontId="5" fillId="4" borderId="0" xfId="0" applyFont="1" applyFill="1" applyAlignment="1">
      <alignment vertical="top"/>
    </xf>
    <xf numFmtId="0" fontId="5" fillId="4" borderId="0" xfId="0" applyFont="1" applyFill="1" applyAlignment="1">
      <alignment vertical="top" wrapText="1"/>
    </xf>
    <xf numFmtId="0" fontId="5" fillId="4" borderId="0" xfId="0" applyFont="1" applyFill="1" applyAlignment="1">
      <alignment vertical="center" wrapText="1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148829</xdr:colOff>
      <xdr:row>0</xdr:row>
      <xdr:rowOff>218943</xdr:rowOff>
    </xdr:from>
    <xdr:to>
      <xdr:col>1</xdr:col>
      <xdr:colOff>962423</xdr:colOff>
      <xdr:row>3</xdr:row>
      <xdr:rowOff>194738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829" y="218943"/>
          <a:ext cx="1537891" cy="8290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52"/>
  <sheetViews>
    <sheetView tabSelected="1" zoomScale="95" zoomScaleNormal="95" zoomScaleSheetLayoutView="96" workbookViewId="0">
      <pane ySplit="6" topLeftCell="A18" activePane="bottomLeft" state="frozen"/>
      <selection activeCell="A6" sqref="A6"/>
      <selection pane="bottomLeft" activeCell="A19" sqref="A19:XFD19"/>
    </sheetView>
  </sheetViews>
  <sheetFormatPr defaultColWidth="11.140625" defaultRowHeight="21" customHeight="1" x14ac:dyDescent="0.25"/>
  <cols>
    <col min="1" max="1" width="10.85546875" style="8" customWidth="1"/>
    <col min="2" max="2" width="75" style="17" customWidth="1"/>
    <col min="3" max="3" width="15.140625" style="14" customWidth="1"/>
    <col min="4" max="4" width="15.140625" style="33" customWidth="1"/>
    <col min="5" max="5" width="15.140625" style="14" customWidth="1"/>
    <col min="6" max="6" width="15.140625" style="15" customWidth="1"/>
    <col min="7" max="7" width="105" style="9" customWidth="1"/>
    <col min="8" max="8" width="6.140625" style="8" customWidth="1"/>
    <col min="9" max="9" width="81.28515625" style="8" customWidth="1"/>
    <col min="10" max="10" width="11.140625" style="8"/>
    <col min="11" max="11" width="20.7109375" style="8" customWidth="1"/>
    <col min="12" max="16384" width="11.140625" style="8"/>
  </cols>
  <sheetData>
    <row r="1" spans="1:9" ht="24.75" customHeight="1" x14ac:dyDescent="0.25"/>
    <row r="2" spans="1:9" s="52" customFormat="1" ht="21" customHeight="1" x14ac:dyDescent="0.25">
      <c r="B2" s="55" t="s">
        <v>42</v>
      </c>
      <c r="C2" s="55"/>
      <c r="D2" s="55"/>
      <c r="E2" s="55"/>
      <c r="F2" s="55"/>
      <c r="G2" s="55"/>
    </row>
    <row r="3" spans="1:9" s="52" customFormat="1" ht="21" customHeight="1" x14ac:dyDescent="0.25">
      <c r="B3" s="56" t="s">
        <v>0</v>
      </c>
      <c r="C3" s="56"/>
      <c r="D3" s="56"/>
      <c r="E3" s="56"/>
      <c r="F3" s="56"/>
      <c r="G3" s="56"/>
    </row>
    <row r="4" spans="1:9" s="10" customFormat="1" ht="18" customHeight="1" x14ac:dyDescent="0.25">
      <c r="B4" s="28"/>
      <c r="C4" s="1"/>
      <c r="D4" s="7"/>
      <c r="E4" s="1"/>
      <c r="F4" s="1"/>
      <c r="G4" s="11"/>
    </row>
    <row r="5" spans="1:9" ht="21" customHeight="1" x14ac:dyDescent="0.25">
      <c r="A5" s="61" t="s">
        <v>1</v>
      </c>
      <c r="B5" s="63" t="s">
        <v>2</v>
      </c>
      <c r="C5" s="57" t="s">
        <v>9</v>
      </c>
      <c r="D5" s="58"/>
      <c r="E5" s="59" t="s">
        <v>3</v>
      </c>
      <c r="F5" s="60"/>
      <c r="G5" s="61" t="s">
        <v>15</v>
      </c>
    </row>
    <row r="6" spans="1:9" ht="21" customHeight="1" x14ac:dyDescent="0.25">
      <c r="A6" s="62"/>
      <c r="B6" s="64"/>
      <c r="C6" s="2" t="s">
        <v>4</v>
      </c>
      <c r="D6" s="2" t="s">
        <v>8</v>
      </c>
      <c r="E6" s="2" t="s">
        <v>4</v>
      </c>
      <c r="F6" s="2" t="s">
        <v>5</v>
      </c>
      <c r="G6" s="62"/>
    </row>
    <row r="7" spans="1:9" s="72" customFormat="1" ht="64.5" customHeight="1" x14ac:dyDescent="0.25">
      <c r="A7" s="65">
        <v>1</v>
      </c>
      <c r="B7" s="66" t="s">
        <v>31</v>
      </c>
      <c r="C7" s="67">
        <v>1300000</v>
      </c>
      <c r="D7" s="68">
        <v>1600</v>
      </c>
      <c r="E7" s="67">
        <f t="shared" ref="E7:E22" si="0">C7</f>
        <v>1300000</v>
      </c>
      <c r="F7" s="69">
        <f>D7</f>
        <v>1600</v>
      </c>
      <c r="G7" s="70" t="s">
        <v>43</v>
      </c>
      <c r="H7" s="71" t="s">
        <v>33</v>
      </c>
      <c r="I7" s="53" t="s">
        <v>26</v>
      </c>
    </row>
    <row r="8" spans="1:9" s="72" customFormat="1" ht="35.25" customHeight="1" x14ac:dyDescent="0.25">
      <c r="A8" s="65">
        <v>2</v>
      </c>
      <c r="B8" s="66" t="s">
        <v>32</v>
      </c>
      <c r="C8" s="67">
        <v>50000</v>
      </c>
      <c r="D8" s="68">
        <v>0</v>
      </c>
      <c r="E8" s="67">
        <f t="shared" si="0"/>
        <v>50000</v>
      </c>
      <c r="F8" s="69">
        <f t="shared" ref="F8:F23" si="1">D8</f>
        <v>0</v>
      </c>
      <c r="G8" s="70" t="s">
        <v>61</v>
      </c>
      <c r="I8" s="53"/>
    </row>
    <row r="9" spans="1:9" s="72" customFormat="1" ht="35.25" customHeight="1" x14ac:dyDescent="0.25">
      <c r="A9" s="65">
        <v>3</v>
      </c>
      <c r="B9" s="66" t="s">
        <v>44</v>
      </c>
      <c r="C9" s="67">
        <v>250000</v>
      </c>
      <c r="D9" s="68">
        <v>0</v>
      </c>
      <c r="E9" s="67">
        <f t="shared" ref="E9:E10" si="2">C9</f>
        <v>250000</v>
      </c>
      <c r="F9" s="69">
        <f t="shared" si="1"/>
        <v>0</v>
      </c>
      <c r="G9" s="70" t="s">
        <v>59</v>
      </c>
      <c r="I9" s="53"/>
    </row>
    <row r="10" spans="1:9" s="72" customFormat="1" ht="35.25" customHeight="1" x14ac:dyDescent="0.25">
      <c r="A10" s="65">
        <v>4</v>
      </c>
      <c r="B10" s="66" t="s">
        <v>45</v>
      </c>
      <c r="C10" s="67">
        <v>300000</v>
      </c>
      <c r="D10" s="68">
        <v>0</v>
      </c>
      <c r="E10" s="67">
        <f t="shared" si="2"/>
        <v>300000</v>
      </c>
      <c r="F10" s="69">
        <f t="shared" si="1"/>
        <v>0</v>
      </c>
      <c r="G10" s="70" t="s">
        <v>60</v>
      </c>
      <c r="I10" s="53"/>
    </row>
    <row r="11" spans="1:9" s="72" customFormat="1" ht="41.25" customHeight="1" x14ac:dyDescent="0.25">
      <c r="A11" s="65">
        <v>5</v>
      </c>
      <c r="B11" s="66" t="s">
        <v>17</v>
      </c>
      <c r="C11" s="67">
        <v>1200000</v>
      </c>
      <c r="D11" s="68">
        <v>0</v>
      </c>
      <c r="E11" s="67">
        <f>C11</f>
        <v>1200000</v>
      </c>
      <c r="F11" s="69">
        <f t="shared" si="1"/>
        <v>0</v>
      </c>
      <c r="G11" s="70" t="s">
        <v>39</v>
      </c>
      <c r="I11" s="53"/>
    </row>
    <row r="12" spans="1:9" s="72" customFormat="1" ht="78.75" customHeight="1" x14ac:dyDescent="0.25">
      <c r="A12" s="65">
        <v>6</v>
      </c>
      <c r="B12" s="66" t="s">
        <v>10</v>
      </c>
      <c r="C12" s="73">
        <v>8000000</v>
      </c>
      <c r="D12" s="68">
        <v>0</v>
      </c>
      <c r="E12" s="67">
        <f t="shared" si="0"/>
        <v>8000000</v>
      </c>
      <c r="F12" s="69">
        <f t="shared" si="1"/>
        <v>0</v>
      </c>
      <c r="G12" s="66" t="s">
        <v>55</v>
      </c>
      <c r="I12" s="53"/>
    </row>
    <row r="13" spans="1:9" s="77" customFormat="1" ht="86.25" x14ac:dyDescent="0.25">
      <c r="A13" s="65">
        <v>7</v>
      </c>
      <c r="B13" s="74" t="s">
        <v>34</v>
      </c>
      <c r="C13" s="75">
        <v>200000</v>
      </c>
      <c r="D13" s="68">
        <v>0</v>
      </c>
      <c r="E13" s="75">
        <f>C13</f>
        <v>200000</v>
      </c>
      <c r="F13" s="69">
        <f t="shared" si="1"/>
        <v>0</v>
      </c>
      <c r="G13" s="76" t="s">
        <v>38</v>
      </c>
      <c r="I13" s="78"/>
    </row>
    <row r="14" spans="1:9" s="72" customFormat="1" ht="41.25" customHeight="1" x14ac:dyDescent="0.25">
      <c r="A14" s="65">
        <v>8</v>
      </c>
      <c r="B14" s="66" t="s">
        <v>37</v>
      </c>
      <c r="C14" s="67">
        <f>300000*4</f>
        <v>1200000</v>
      </c>
      <c r="D14" s="68">
        <v>0</v>
      </c>
      <c r="E14" s="67">
        <f t="shared" si="0"/>
        <v>1200000</v>
      </c>
      <c r="F14" s="69">
        <f t="shared" si="1"/>
        <v>0</v>
      </c>
      <c r="G14" s="70" t="s">
        <v>58</v>
      </c>
      <c r="I14" s="79"/>
    </row>
    <row r="15" spans="1:9" s="72" customFormat="1" ht="41.25" customHeight="1" x14ac:dyDescent="0.25">
      <c r="A15" s="65">
        <v>9</v>
      </c>
      <c r="B15" s="66" t="s">
        <v>16</v>
      </c>
      <c r="C15" s="67">
        <v>1500000</v>
      </c>
      <c r="D15" s="68">
        <v>0</v>
      </c>
      <c r="E15" s="67">
        <f t="shared" si="0"/>
        <v>1500000</v>
      </c>
      <c r="F15" s="69">
        <f t="shared" si="1"/>
        <v>0</v>
      </c>
      <c r="G15" s="70" t="s">
        <v>46</v>
      </c>
      <c r="I15" s="79"/>
    </row>
    <row r="16" spans="1:9" s="72" customFormat="1" ht="41.25" customHeight="1" x14ac:dyDescent="0.25">
      <c r="A16" s="65">
        <v>10</v>
      </c>
      <c r="B16" s="66" t="s">
        <v>36</v>
      </c>
      <c r="C16" s="67">
        <v>500000</v>
      </c>
      <c r="D16" s="68">
        <v>0</v>
      </c>
      <c r="E16" s="67">
        <f t="shared" si="0"/>
        <v>500000</v>
      </c>
      <c r="F16" s="69">
        <f t="shared" si="1"/>
        <v>0</v>
      </c>
      <c r="G16" s="70" t="s">
        <v>47</v>
      </c>
      <c r="I16" s="79"/>
    </row>
    <row r="17" spans="1:10" s="72" customFormat="1" ht="41.25" customHeight="1" x14ac:dyDescent="0.25">
      <c r="A17" s="65">
        <v>11</v>
      </c>
      <c r="B17" s="66" t="s">
        <v>48</v>
      </c>
      <c r="C17" s="67">
        <v>500000</v>
      </c>
      <c r="D17" s="68">
        <v>0</v>
      </c>
      <c r="E17" s="67">
        <f>C17</f>
        <v>500000</v>
      </c>
      <c r="F17" s="69">
        <f t="shared" si="1"/>
        <v>0</v>
      </c>
      <c r="G17" s="70" t="s">
        <v>49</v>
      </c>
      <c r="I17" s="79"/>
    </row>
    <row r="18" spans="1:10" s="72" customFormat="1" ht="41.25" customHeight="1" x14ac:dyDescent="0.25">
      <c r="A18" s="65">
        <v>12</v>
      </c>
      <c r="B18" s="66" t="s">
        <v>50</v>
      </c>
      <c r="C18" s="67">
        <f>750*1000</f>
        <v>750000</v>
      </c>
      <c r="D18" s="68">
        <v>0</v>
      </c>
      <c r="E18" s="67">
        <f>C18</f>
        <v>750000</v>
      </c>
      <c r="F18" s="69">
        <f t="shared" si="1"/>
        <v>0</v>
      </c>
      <c r="G18" s="70" t="s">
        <v>51</v>
      </c>
      <c r="I18" s="79"/>
    </row>
    <row r="19" spans="1:10" s="72" customFormat="1" ht="41.25" customHeight="1" x14ac:dyDescent="0.25">
      <c r="A19" s="65">
        <v>13</v>
      </c>
      <c r="B19" s="66" t="s">
        <v>52</v>
      </c>
      <c r="C19" s="67">
        <v>300000</v>
      </c>
      <c r="D19" s="68">
        <v>0</v>
      </c>
      <c r="E19" s="67">
        <f t="shared" ref="E19:E21" si="3">C19</f>
        <v>300000</v>
      </c>
      <c r="F19" s="69">
        <f t="shared" si="1"/>
        <v>0</v>
      </c>
      <c r="G19" s="70" t="s">
        <v>53</v>
      </c>
      <c r="I19" s="79"/>
    </row>
    <row r="20" spans="1:10" s="50" customFormat="1" ht="41.25" customHeight="1" x14ac:dyDescent="0.25">
      <c r="A20" s="44">
        <v>14</v>
      </c>
      <c r="B20" s="45" t="s">
        <v>41</v>
      </c>
      <c r="C20" s="46">
        <v>300000</v>
      </c>
      <c r="D20" s="47">
        <v>0</v>
      </c>
      <c r="E20" s="46">
        <f t="shared" si="3"/>
        <v>300000</v>
      </c>
      <c r="F20" s="48">
        <f t="shared" si="1"/>
        <v>0</v>
      </c>
      <c r="G20" s="49" t="s">
        <v>54</v>
      </c>
      <c r="I20" s="51"/>
    </row>
    <row r="21" spans="1:10" s="50" customFormat="1" ht="41.25" customHeight="1" x14ac:dyDescent="0.25">
      <c r="A21" s="44">
        <v>15</v>
      </c>
      <c r="B21" s="45" t="s">
        <v>56</v>
      </c>
      <c r="C21" s="46">
        <v>300000</v>
      </c>
      <c r="D21" s="47">
        <v>0</v>
      </c>
      <c r="E21" s="46">
        <f t="shared" si="3"/>
        <v>300000</v>
      </c>
      <c r="F21" s="48">
        <f t="shared" si="1"/>
        <v>0</v>
      </c>
      <c r="G21" s="49" t="s">
        <v>57</v>
      </c>
      <c r="I21" s="51"/>
    </row>
    <row r="22" spans="1:10" s="50" customFormat="1" ht="41.25" customHeight="1" x14ac:dyDescent="0.25">
      <c r="A22" s="44">
        <v>16</v>
      </c>
      <c r="B22" s="45" t="s">
        <v>35</v>
      </c>
      <c r="C22" s="46">
        <f>100000+100000+120000+40000</f>
        <v>360000</v>
      </c>
      <c r="D22" s="47">
        <v>0</v>
      </c>
      <c r="E22" s="46">
        <f t="shared" si="0"/>
        <v>360000</v>
      </c>
      <c r="F22" s="48">
        <f t="shared" si="1"/>
        <v>0</v>
      </c>
      <c r="G22" s="49" t="s">
        <v>40</v>
      </c>
      <c r="I22" s="51"/>
    </row>
    <row r="23" spans="1:10" ht="27.75" customHeight="1" x14ac:dyDescent="0.25">
      <c r="A23" s="3"/>
      <c r="B23" s="29" t="s">
        <v>6</v>
      </c>
      <c r="C23" s="4">
        <f>SUM(C7:C22)</f>
        <v>17010000</v>
      </c>
      <c r="D23" s="42">
        <f>SUM(D7:D22)</f>
        <v>1600</v>
      </c>
      <c r="E23" s="4">
        <f>SUM(E7:E22)</f>
        <v>17010000</v>
      </c>
      <c r="F23" s="43">
        <f t="shared" si="1"/>
        <v>1600</v>
      </c>
      <c r="G23" s="5"/>
      <c r="I23" s="16"/>
    </row>
    <row r="24" spans="1:10" s="25" customFormat="1" ht="27.75" hidden="1" customHeight="1" x14ac:dyDescent="0.25">
      <c r="A24" s="22"/>
      <c r="B24" s="30"/>
      <c r="C24" s="23"/>
      <c r="D24" s="34"/>
      <c r="E24" s="23"/>
      <c r="F24" s="35"/>
      <c r="G24" s="24"/>
      <c r="I24" s="26"/>
    </row>
    <row r="25" spans="1:10" s="12" customFormat="1" ht="21" hidden="1" customHeight="1" x14ac:dyDescent="0.25">
      <c r="A25" s="6"/>
      <c r="B25" s="31"/>
      <c r="C25" s="7"/>
      <c r="D25" s="7"/>
      <c r="E25" s="7"/>
      <c r="F25" s="7"/>
      <c r="G25" s="6"/>
      <c r="I25" s="16"/>
      <c r="J25" s="8"/>
    </row>
    <row r="26" spans="1:10" ht="21" customHeight="1" x14ac:dyDescent="0.25">
      <c r="B26" s="32" t="s">
        <v>14</v>
      </c>
      <c r="C26" s="54"/>
      <c r="D26" s="54"/>
      <c r="E26" s="54"/>
      <c r="G26" s="9" t="s">
        <v>7</v>
      </c>
      <c r="I26" s="16"/>
    </row>
    <row r="27" spans="1:10" ht="3.75" customHeight="1" x14ac:dyDescent="0.25">
      <c r="B27" s="32"/>
      <c r="C27" s="36"/>
      <c r="E27" s="36"/>
      <c r="G27" s="21"/>
      <c r="I27" s="16"/>
    </row>
    <row r="28" spans="1:10" ht="21" customHeight="1" x14ac:dyDescent="0.25">
      <c r="E28" s="1"/>
    </row>
    <row r="29" spans="1:10" ht="21" customHeight="1" x14ac:dyDescent="0.25">
      <c r="B29" s="17" t="s">
        <v>20</v>
      </c>
      <c r="C29" s="19" t="s">
        <v>11</v>
      </c>
      <c r="D29" s="37" t="s">
        <v>27</v>
      </c>
      <c r="F29" s="20"/>
      <c r="G29" s="13" t="s">
        <v>18</v>
      </c>
    </row>
    <row r="30" spans="1:10" ht="21" customHeight="1" x14ac:dyDescent="0.25">
      <c r="B30" s="17" t="s">
        <v>21</v>
      </c>
      <c r="C30" s="19" t="s">
        <v>12</v>
      </c>
      <c r="D30" s="37" t="s">
        <v>28</v>
      </c>
      <c r="F30" s="20"/>
      <c r="G30" s="13" t="s">
        <v>19</v>
      </c>
    </row>
    <row r="31" spans="1:10" ht="21" customHeight="1" x14ac:dyDescent="0.25">
      <c r="B31" s="17" t="s">
        <v>22</v>
      </c>
      <c r="C31" s="19" t="s">
        <v>13</v>
      </c>
      <c r="D31" s="37" t="s">
        <v>23</v>
      </c>
      <c r="F31" s="20"/>
      <c r="G31" s="13" t="s">
        <v>24</v>
      </c>
    </row>
    <row r="32" spans="1:10" ht="21" customHeight="1" x14ac:dyDescent="0.25">
      <c r="E32" s="38"/>
      <c r="F32" s="39"/>
      <c r="I32" s="14"/>
    </row>
    <row r="33" spans="2:9" ht="21" customHeight="1" x14ac:dyDescent="0.25">
      <c r="E33" s="38"/>
      <c r="F33" s="39"/>
      <c r="I33" s="15"/>
    </row>
    <row r="34" spans="2:9" ht="21" customHeight="1" x14ac:dyDescent="0.25">
      <c r="E34" s="38"/>
      <c r="F34" s="39"/>
    </row>
    <row r="35" spans="2:9" ht="21" customHeight="1" x14ac:dyDescent="0.25">
      <c r="B35" s="27"/>
      <c r="C35" s="40"/>
      <c r="E35" s="38"/>
      <c r="F35" s="39"/>
      <c r="G35" s="8"/>
      <c r="I35" s="15"/>
    </row>
    <row r="36" spans="2:9" ht="21" customHeight="1" x14ac:dyDescent="0.25">
      <c r="B36" s="27"/>
      <c r="C36" s="40"/>
      <c r="E36" s="38"/>
      <c r="F36" s="39"/>
      <c r="G36" s="8"/>
      <c r="I36" s="15"/>
    </row>
    <row r="37" spans="2:9" ht="21" customHeight="1" x14ac:dyDescent="0.25">
      <c r="B37" s="18"/>
      <c r="C37" s="19"/>
      <c r="E37" s="41"/>
      <c r="G37" s="17"/>
    </row>
    <row r="38" spans="2:9" ht="21" customHeight="1" x14ac:dyDescent="0.25">
      <c r="C38" s="19"/>
      <c r="E38" s="38"/>
      <c r="F38" s="39"/>
      <c r="G38" s="17"/>
    </row>
    <row r="39" spans="2:9" ht="21" customHeight="1" x14ac:dyDescent="0.25">
      <c r="B39" s="18"/>
      <c r="C39" s="19"/>
      <c r="D39" s="39"/>
      <c r="E39" s="38"/>
      <c r="F39" s="39"/>
      <c r="G39" s="8"/>
    </row>
    <row r="40" spans="2:9" ht="21" customHeight="1" x14ac:dyDescent="0.25">
      <c r="B40" s="18"/>
      <c r="C40" s="19"/>
      <c r="G40" s="8"/>
      <c r="I40" s="14"/>
    </row>
    <row r="41" spans="2:9" ht="21" customHeight="1" x14ac:dyDescent="0.25">
      <c r="B41" s="18"/>
      <c r="C41" s="19"/>
      <c r="G41" s="8"/>
      <c r="I41" s="14"/>
    </row>
    <row r="42" spans="2:9" ht="21" customHeight="1" x14ac:dyDescent="0.25">
      <c r="B42" s="18"/>
      <c r="C42" s="19"/>
      <c r="G42" s="8"/>
    </row>
    <row r="43" spans="2:9" ht="21" customHeight="1" x14ac:dyDescent="0.25">
      <c r="B43" s="18"/>
      <c r="C43" s="19"/>
      <c r="G43" s="8"/>
    </row>
    <row r="44" spans="2:9" ht="39" customHeight="1" x14ac:dyDescent="0.25">
      <c r="B44" s="18"/>
      <c r="C44" s="40"/>
      <c r="G44" s="8"/>
    </row>
    <row r="45" spans="2:9" ht="21" customHeight="1" x14ac:dyDescent="0.25">
      <c r="B45" s="18"/>
      <c r="C45" s="19"/>
      <c r="G45" s="8"/>
    </row>
    <row r="46" spans="2:9" ht="21" customHeight="1" x14ac:dyDescent="0.25">
      <c r="B46" s="18"/>
      <c r="C46" s="19"/>
      <c r="G46" s="8"/>
    </row>
    <row r="47" spans="2:9" ht="21" customHeight="1" x14ac:dyDescent="0.25">
      <c r="B47" s="18"/>
    </row>
    <row r="48" spans="2:9" ht="21" customHeight="1" x14ac:dyDescent="0.25">
      <c r="B48" s="18"/>
      <c r="F48" s="15" t="s">
        <v>29</v>
      </c>
      <c r="G48" s="8">
        <v>369000</v>
      </c>
    </row>
    <row r="49" spans="2:11" ht="21" customHeight="1" x14ac:dyDescent="0.25">
      <c r="B49" s="18"/>
      <c r="F49" s="15" t="s">
        <v>30</v>
      </c>
    </row>
    <row r="52" spans="2:11" ht="21" customHeight="1" x14ac:dyDescent="0.25">
      <c r="K52" s="8" t="s">
        <v>25</v>
      </c>
    </row>
  </sheetData>
  <autoFilter ref="A6:I6"/>
  <mergeCells count="9">
    <mergeCell ref="A5:A6"/>
    <mergeCell ref="B5:B6"/>
    <mergeCell ref="G5:G6"/>
    <mergeCell ref="I7:I12"/>
    <mergeCell ref="C26:E26"/>
    <mergeCell ref="B2:G2"/>
    <mergeCell ref="B3:G3"/>
    <mergeCell ref="C5:D5"/>
    <mergeCell ref="E5:F5"/>
  </mergeCells>
  <pageMargins left="0.77" right="0" top="0.56000000000000005" bottom="0" header="0" footer="0"/>
  <pageSetup paperSize="9" scale="52" orientation="landscape" horizontalDpi="300" verticalDpi="300" r:id="rId1"/>
  <rowBreaks count="2" manualBreakCount="2">
    <brk id="31" max="16383" man="1"/>
    <brk id="32" max="16383" man="1"/>
  </rowBreaks>
  <colBreaks count="1" manualBreakCount="1">
    <brk id="8" max="1048575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11" sqref="I1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Budget</vt:lpstr>
      <vt:lpstr>Sheet1</vt:lpstr>
      <vt:lpstr>Budget!Print_Area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2023-08-29T09:55:42Z</cp:lastPrinted>
  <dcterms:created xsi:type="dcterms:W3CDTF">2019-08-26T06:44:57Z</dcterms:created>
  <dcterms:modified xsi:type="dcterms:W3CDTF">2023-10-05T09:23:57Z</dcterms:modified>
</cp:coreProperties>
</file>