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6555" firstSheet="2" activeTab="5"/>
  </bookViews>
  <sheets>
    <sheet name="200-2023070120" sheetId="1" r:id="rId1"/>
    <sheet name="Component Repair Recommenda " sheetId="3" r:id="rId2"/>
    <sheet name="200-2023070120 (Quo)" sheetId="4" r:id="rId3"/>
    <sheet name="Quo (update)" sheetId="6" r:id="rId4"/>
    <sheet name=" CCO Updt" sheetId="7" r:id="rId5"/>
    <sheet name="Sheet1" sheetId="9" r:id="rId6"/>
    <sheet name=" Quo Update" sheetId="8" r:id="rId7"/>
    <sheet name="Component Repair Recommendation" sheetId="2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xlnm._FilterDatabase" localSheetId="4" hidden="1">' CCO Updt'!$A$11:$Y$116</definedName>
    <definedName name="_xlnm._FilterDatabase" localSheetId="6" hidden="1">' Quo Update'!$A$11:$W$116</definedName>
    <definedName name="_xlnm._FilterDatabase" localSheetId="0" hidden="1">'200-2023070120'!$A$11:$H$116</definedName>
    <definedName name="_xlnm._FilterDatabase" localSheetId="2" hidden="1">'200-2023070120 (Quo)'!$A$11:$T$117</definedName>
    <definedName name="_xlnm._FilterDatabase" localSheetId="3" hidden="1">'Quo (update)'!$A$11:$U$117</definedName>
  </definedNames>
  <calcPr calcId="152511"/>
  <fileRecoveryPr autoRecover="0"/>
</workbook>
</file>

<file path=xl/calcChain.xml><?xml version="1.0" encoding="utf-8"?>
<calcChain xmlns="http://schemas.openxmlformats.org/spreadsheetml/2006/main">
  <c r="Q116" i="8" l="1"/>
  <c r="S118" i="8"/>
  <c r="Q115" i="8"/>
  <c r="L115" i="8"/>
  <c r="K115" i="8"/>
  <c r="J115" i="8"/>
  <c r="I115" i="8"/>
  <c r="H115" i="8"/>
  <c r="G115" i="8"/>
  <c r="Q114" i="8"/>
  <c r="L114" i="8"/>
  <c r="K114" i="8"/>
  <c r="J114" i="8"/>
  <c r="I114" i="8"/>
  <c r="H114" i="8"/>
  <c r="G114" i="8"/>
  <c r="Q113" i="8"/>
  <c r="L113" i="8"/>
  <c r="K113" i="8"/>
  <c r="J113" i="8"/>
  <c r="I113" i="8"/>
  <c r="H113" i="8"/>
  <c r="G113" i="8"/>
  <c r="Q112" i="8"/>
  <c r="L112" i="8"/>
  <c r="K112" i="8"/>
  <c r="J112" i="8"/>
  <c r="I112" i="8"/>
  <c r="H112" i="8"/>
  <c r="G112" i="8"/>
  <c r="Q111" i="8"/>
  <c r="L111" i="8"/>
  <c r="K111" i="8"/>
  <c r="J111" i="8"/>
  <c r="I111" i="8"/>
  <c r="H111" i="8"/>
  <c r="G111" i="8"/>
  <c r="Q110" i="8"/>
  <c r="L110" i="8"/>
  <c r="K110" i="8"/>
  <c r="J110" i="8"/>
  <c r="I110" i="8"/>
  <c r="H110" i="8"/>
  <c r="G110" i="8"/>
  <c r="Q109" i="8"/>
  <c r="L109" i="8"/>
  <c r="K109" i="8"/>
  <c r="J109" i="8"/>
  <c r="I109" i="8"/>
  <c r="H109" i="8"/>
  <c r="G109" i="8"/>
  <c r="Q108" i="8"/>
  <c r="L108" i="8"/>
  <c r="K108" i="8"/>
  <c r="J108" i="8"/>
  <c r="I108" i="8"/>
  <c r="H108" i="8"/>
  <c r="G108" i="8"/>
  <c r="Q107" i="8"/>
  <c r="L107" i="8"/>
  <c r="K107" i="8"/>
  <c r="J107" i="8"/>
  <c r="I107" i="8"/>
  <c r="H107" i="8"/>
  <c r="G107" i="8"/>
  <c r="Q106" i="8"/>
  <c r="L106" i="8"/>
  <c r="K106" i="8"/>
  <c r="J106" i="8"/>
  <c r="I106" i="8"/>
  <c r="H106" i="8"/>
  <c r="G106" i="8"/>
  <c r="Q105" i="8"/>
  <c r="L105" i="8"/>
  <c r="K105" i="8"/>
  <c r="J105" i="8"/>
  <c r="I105" i="8"/>
  <c r="H105" i="8"/>
  <c r="G105" i="8"/>
  <c r="Q104" i="8"/>
  <c r="L104" i="8"/>
  <c r="K104" i="8"/>
  <c r="J104" i="8"/>
  <c r="I104" i="8"/>
  <c r="H104" i="8"/>
  <c r="G104" i="8"/>
  <c r="Q103" i="8"/>
  <c r="L103" i="8"/>
  <c r="K103" i="8"/>
  <c r="J103" i="8"/>
  <c r="I103" i="8"/>
  <c r="H103" i="8"/>
  <c r="G103" i="8"/>
  <c r="Q102" i="8"/>
  <c r="L102" i="8"/>
  <c r="K102" i="8"/>
  <c r="J102" i="8"/>
  <c r="I102" i="8"/>
  <c r="H102" i="8"/>
  <c r="G102" i="8"/>
  <c r="L101" i="8"/>
  <c r="K101" i="8"/>
  <c r="J101" i="8"/>
  <c r="I101" i="8"/>
  <c r="H101" i="8"/>
  <c r="G101" i="8"/>
  <c r="Q100" i="8"/>
  <c r="L100" i="8"/>
  <c r="K100" i="8"/>
  <c r="J100" i="8"/>
  <c r="I100" i="8"/>
  <c r="H100" i="8"/>
  <c r="G100" i="8"/>
  <c r="Q99" i="8"/>
  <c r="L99" i="8"/>
  <c r="K99" i="8"/>
  <c r="J99" i="8"/>
  <c r="I99" i="8"/>
  <c r="H99" i="8"/>
  <c r="G99" i="8"/>
  <c r="Q98" i="8"/>
  <c r="K98" i="8"/>
  <c r="J98" i="8"/>
  <c r="I98" i="8"/>
  <c r="H98" i="8"/>
  <c r="G98" i="8"/>
  <c r="Q97" i="8"/>
  <c r="K97" i="8"/>
  <c r="J97" i="8"/>
  <c r="I97" i="8"/>
  <c r="H97" i="8"/>
  <c r="G97" i="8"/>
  <c r="Q96" i="8"/>
  <c r="K96" i="8"/>
  <c r="J96" i="8"/>
  <c r="I96" i="8"/>
  <c r="H96" i="8"/>
  <c r="G96" i="8"/>
  <c r="Q95" i="8"/>
  <c r="L95" i="8"/>
  <c r="K95" i="8"/>
  <c r="J95" i="8"/>
  <c r="I95" i="8"/>
  <c r="H95" i="8"/>
  <c r="G95" i="8"/>
  <c r="Q94" i="8"/>
  <c r="L94" i="8"/>
  <c r="K94" i="8"/>
  <c r="J94" i="8"/>
  <c r="I94" i="8"/>
  <c r="H94" i="8"/>
  <c r="G94" i="8"/>
  <c r="Q93" i="8"/>
  <c r="L93" i="8"/>
  <c r="K93" i="8"/>
  <c r="J93" i="8"/>
  <c r="I93" i="8"/>
  <c r="H93" i="8"/>
  <c r="G93" i="8"/>
  <c r="Q92" i="8"/>
  <c r="L92" i="8"/>
  <c r="K92" i="8"/>
  <c r="J92" i="8"/>
  <c r="I92" i="8"/>
  <c r="H92" i="8"/>
  <c r="G92" i="8"/>
  <c r="Q91" i="8"/>
  <c r="L91" i="8"/>
  <c r="K91" i="8"/>
  <c r="J91" i="8"/>
  <c r="I91" i="8"/>
  <c r="H91" i="8"/>
  <c r="G91" i="8"/>
  <c r="Q90" i="8"/>
  <c r="L90" i="8"/>
  <c r="K90" i="8"/>
  <c r="J90" i="8"/>
  <c r="I90" i="8"/>
  <c r="H90" i="8"/>
  <c r="G90" i="8"/>
  <c r="Q89" i="8"/>
  <c r="L89" i="8"/>
  <c r="K89" i="8"/>
  <c r="J89" i="8"/>
  <c r="I89" i="8"/>
  <c r="H89" i="8"/>
  <c r="G89" i="8"/>
  <c r="L88" i="8"/>
  <c r="K88" i="8"/>
  <c r="J88" i="8"/>
  <c r="I88" i="8"/>
  <c r="H88" i="8"/>
  <c r="G88" i="8"/>
  <c r="Q87" i="8"/>
  <c r="L87" i="8"/>
  <c r="K87" i="8"/>
  <c r="J87" i="8"/>
  <c r="I87" i="8"/>
  <c r="H87" i="8"/>
  <c r="G87" i="8"/>
  <c r="Q86" i="8"/>
  <c r="L86" i="8"/>
  <c r="K86" i="8"/>
  <c r="J86" i="8"/>
  <c r="I86" i="8"/>
  <c r="H86" i="8"/>
  <c r="G86" i="8"/>
  <c r="Q85" i="8"/>
  <c r="L85" i="8"/>
  <c r="K85" i="8"/>
  <c r="J85" i="8"/>
  <c r="I85" i="8"/>
  <c r="H85" i="8"/>
  <c r="G85" i="8"/>
  <c r="Q84" i="8"/>
  <c r="L84" i="8"/>
  <c r="K84" i="8"/>
  <c r="J84" i="8"/>
  <c r="I84" i="8"/>
  <c r="H84" i="8"/>
  <c r="G84" i="8"/>
  <c r="Q83" i="8"/>
  <c r="L83" i="8"/>
  <c r="K83" i="8"/>
  <c r="J83" i="8"/>
  <c r="I83" i="8"/>
  <c r="H83" i="8"/>
  <c r="G83" i="8"/>
  <c r="Q82" i="8"/>
  <c r="L82" i="8"/>
  <c r="K82" i="8"/>
  <c r="J82" i="8"/>
  <c r="I82" i="8"/>
  <c r="H82" i="8"/>
  <c r="G82" i="8"/>
  <c r="Q81" i="8"/>
  <c r="L81" i="8"/>
  <c r="K81" i="8"/>
  <c r="J81" i="8"/>
  <c r="H81" i="8"/>
  <c r="G81" i="8"/>
  <c r="Q80" i="8"/>
  <c r="L80" i="8"/>
  <c r="K80" i="8"/>
  <c r="J80" i="8"/>
  <c r="I80" i="8"/>
  <c r="H80" i="8"/>
  <c r="G80" i="8"/>
  <c r="Q79" i="8"/>
  <c r="L79" i="8"/>
  <c r="K79" i="8"/>
  <c r="J79" i="8"/>
  <c r="I79" i="8"/>
  <c r="H79" i="8"/>
  <c r="G79" i="8"/>
  <c r="Q78" i="8"/>
  <c r="L78" i="8"/>
  <c r="K78" i="8"/>
  <c r="J78" i="8"/>
  <c r="I78" i="8"/>
  <c r="H78" i="8"/>
  <c r="G78" i="8"/>
  <c r="Q77" i="8"/>
  <c r="L77" i="8"/>
  <c r="K77" i="8"/>
  <c r="J77" i="8"/>
  <c r="I77" i="8"/>
  <c r="H77" i="8"/>
  <c r="G77" i="8"/>
  <c r="Q76" i="8"/>
  <c r="L76" i="8"/>
  <c r="K76" i="8"/>
  <c r="J76" i="8"/>
  <c r="I76" i="8"/>
  <c r="H76" i="8"/>
  <c r="G76" i="8"/>
  <c r="Q75" i="8"/>
  <c r="L75" i="8"/>
  <c r="K75" i="8"/>
  <c r="J75" i="8"/>
  <c r="I75" i="8"/>
  <c r="H75" i="8"/>
  <c r="G75" i="8"/>
  <c r="Q74" i="8"/>
  <c r="L74" i="8"/>
  <c r="K74" i="8"/>
  <c r="J74" i="8"/>
  <c r="I74" i="8"/>
  <c r="H74" i="8"/>
  <c r="G74" i="8"/>
  <c r="Q73" i="8"/>
  <c r="L73" i="8"/>
  <c r="K73" i="8"/>
  <c r="J73" i="8"/>
  <c r="I73" i="8"/>
  <c r="H73" i="8"/>
  <c r="G73" i="8"/>
  <c r="Q72" i="8"/>
  <c r="L72" i="8"/>
  <c r="K72" i="8"/>
  <c r="J72" i="8"/>
  <c r="I72" i="8"/>
  <c r="H72" i="8"/>
  <c r="G72" i="8"/>
  <c r="L71" i="8"/>
  <c r="K71" i="8"/>
  <c r="J71" i="8"/>
  <c r="I71" i="8"/>
  <c r="H71" i="8"/>
  <c r="G71" i="8"/>
  <c r="Q70" i="8"/>
  <c r="L70" i="8"/>
  <c r="K70" i="8"/>
  <c r="J70" i="8"/>
  <c r="I70" i="8"/>
  <c r="H70" i="8"/>
  <c r="G70" i="8"/>
  <c r="Q69" i="8"/>
  <c r="L69" i="8"/>
  <c r="K69" i="8"/>
  <c r="J69" i="8"/>
  <c r="I69" i="8"/>
  <c r="H69" i="8"/>
  <c r="G69" i="8"/>
  <c r="Q68" i="8"/>
  <c r="L68" i="8"/>
  <c r="K68" i="8"/>
  <c r="J68" i="8"/>
  <c r="I68" i="8"/>
  <c r="H68" i="8"/>
  <c r="G68" i="8"/>
  <c r="Q67" i="8"/>
  <c r="L67" i="8"/>
  <c r="K67" i="8"/>
  <c r="J67" i="8"/>
  <c r="I67" i="8"/>
  <c r="H67" i="8"/>
  <c r="G67" i="8"/>
  <c r="Q66" i="8"/>
  <c r="L66" i="8"/>
  <c r="K66" i="8"/>
  <c r="J66" i="8"/>
  <c r="I66" i="8"/>
  <c r="H66" i="8"/>
  <c r="G66" i="8"/>
  <c r="Q65" i="8"/>
  <c r="L65" i="8"/>
  <c r="K65" i="8"/>
  <c r="J65" i="8"/>
  <c r="I65" i="8"/>
  <c r="H65" i="8"/>
  <c r="G65" i="8"/>
  <c r="Q64" i="8"/>
  <c r="L64" i="8"/>
  <c r="K64" i="8"/>
  <c r="J64" i="8"/>
  <c r="I64" i="8"/>
  <c r="H64" i="8"/>
  <c r="G64" i="8"/>
  <c r="Q63" i="8"/>
  <c r="L63" i="8"/>
  <c r="K63" i="8"/>
  <c r="J63" i="8"/>
  <c r="I63" i="8"/>
  <c r="H63" i="8"/>
  <c r="G63" i="8"/>
  <c r="Q62" i="8"/>
  <c r="L62" i="8"/>
  <c r="K62" i="8"/>
  <c r="J62" i="8"/>
  <c r="I62" i="8"/>
  <c r="H62" i="8"/>
  <c r="G62" i="8"/>
  <c r="Q61" i="8"/>
  <c r="L61" i="8"/>
  <c r="K61" i="8"/>
  <c r="J61" i="8"/>
  <c r="I61" i="8"/>
  <c r="H61" i="8"/>
  <c r="G61" i="8"/>
  <c r="Q60" i="8"/>
  <c r="L60" i="8"/>
  <c r="K60" i="8"/>
  <c r="J60" i="8"/>
  <c r="I60" i="8"/>
  <c r="H60" i="8"/>
  <c r="G60" i="8"/>
  <c r="Q59" i="8"/>
  <c r="L59" i="8"/>
  <c r="K59" i="8"/>
  <c r="J59" i="8"/>
  <c r="I59" i="8"/>
  <c r="H59" i="8"/>
  <c r="G59" i="8"/>
  <c r="Q58" i="8"/>
  <c r="L58" i="8"/>
  <c r="K58" i="8"/>
  <c r="J58" i="8"/>
  <c r="I58" i="8"/>
  <c r="H58" i="8"/>
  <c r="G58" i="8"/>
  <c r="Q57" i="8"/>
  <c r="L57" i="8"/>
  <c r="K57" i="8"/>
  <c r="J57" i="8"/>
  <c r="I57" i="8"/>
  <c r="H57" i="8"/>
  <c r="G57" i="8"/>
  <c r="Q56" i="8"/>
  <c r="L56" i="8"/>
  <c r="K56" i="8"/>
  <c r="J56" i="8"/>
  <c r="I56" i="8"/>
  <c r="H56" i="8"/>
  <c r="G56" i="8"/>
  <c r="Q55" i="8"/>
  <c r="L55" i="8"/>
  <c r="K55" i="8"/>
  <c r="J55" i="8"/>
  <c r="I55" i="8"/>
  <c r="H55" i="8"/>
  <c r="G55" i="8"/>
  <c r="Q54" i="8"/>
  <c r="L54" i="8"/>
  <c r="K54" i="8"/>
  <c r="J54" i="8"/>
  <c r="I54" i="8"/>
  <c r="H54" i="8"/>
  <c r="G54" i="8"/>
  <c r="Q53" i="8"/>
  <c r="L53" i="8"/>
  <c r="K53" i="8"/>
  <c r="J53" i="8"/>
  <c r="I53" i="8"/>
  <c r="H53" i="8"/>
  <c r="G53" i="8"/>
  <c r="Q52" i="8"/>
  <c r="L52" i="8"/>
  <c r="K52" i="8"/>
  <c r="J52" i="8"/>
  <c r="I52" i="8"/>
  <c r="H52" i="8"/>
  <c r="G52" i="8"/>
  <c r="Q51" i="8"/>
  <c r="L51" i="8"/>
  <c r="K51" i="8"/>
  <c r="J51" i="8"/>
  <c r="I51" i="8"/>
  <c r="H51" i="8"/>
  <c r="G51" i="8"/>
  <c r="Q50" i="8"/>
  <c r="L50" i="8"/>
  <c r="K50" i="8"/>
  <c r="J50" i="8"/>
  <c r="I50" i="8"/>
  <c r="H50" i="8"/>
  <c r="G50" i="8"/>
  <c r="Q49" i="8"/>
  <c r="L49" i="8"/>
  <c r="K49" i="8"/>
  <c r="J49" i="8"/>
  <c r="I49" i="8"/>
  <c r="H49" i="8"/>
  <c r="G49" i="8"/>
  <c r="Q48" i="8"/>
  <c r="L48" i="8"/>
  <c r="K48" i="8"/>
  <c r="J48" i="8"/>
  <c r="I48" i="8"/>
  <c r="H48" i="8"/>
  <c r="G48" i="8"/>
  <c r="Q47" i="8"/>
  <c r="L47" i="8"/>
  <c r="K47" i="8"/>
  <c r="J47" i="8"/>
  <c r="I47" i="8"/>
  <c r="H47" i="8"/>
  <c r="G47" i="8"/>
  <c r="Q46" i="8"/>
  <c r="L46" i="8"/>
  <c r="K46" i="8"/>
  <c r="J46" i="8"/>
  <c r="I46" i="8"/>
  <c r="H46" i="8"/>
  <c r="G46" i="8"/>
  <c r="Q45" i="8"/>
  <c r="L45" i="8"/>
  <c r="K45" i="8"/>
  <c r="J45" i="8"/>
  <c r="I45" i="8"/>
  <c r="H45" i="8"/>
  <c r="G45" i="8"/>
  <c r="Q44" i="8"/>
  <c r="L44" i="8"/>
  <c r="K44" i="8"/>
  <c r="J44" i="8"/>
  <c r="I44" i="8"/>
  <c r="H44" i="8"/>
  <c r="G44" i="8"/>
  <c r="L43" i="8"/>
  <c r="K43" i="8"/>
  <c r="J43" i="8"/>
  <c r="I43" i="8"/>
  <c r="H43" i="8"/>
  <c r="G43" i="8"/>
  <c r="Q42" i="8"/>
  <c r="L42" i="8"/>
  <c r="K42" i="8"/>
  <c r="J42" i="8"/>
  <c r="I42" i="8"/>
  <c r="H42" i="8"/>
  <c r="G42" i="8"/>
  <c r="Q41" i="8"/>
  <c r="L41" i="8"/>
  <c r="K41" i="8"/>
  <c r="J41" i="8"/>
  <c r="I41" i="8"/>
  <c r="H41" i="8"/>
  <c r="G41" i="8"/>
  <c r="Q40" i="8"/>
  <c r="L40" i="8"/>
  <c r="K40" i="8"/>
  <c r="J40" i="8"/>
  <c r="I40" i="8"/>
  <c r="H40" i="8"/>
  <c r="G40" i="8"/>
  <c r="Q39" i="8"/>
  <c r="L39" i="8"/>
  <c r="K39" i="8"/>
  <c r="J39" i="8"/>
  <c r="I39" i="8"/>
  <c r="H39" i="8"/>
  <c r="G39" i="8"/>
  <c r="Q38" i="8"/>
  <c r="L38" i="8"/>
  <c r="K38" i="8"/>
  <c r="J38" i="8"/>
  <c r="I38" i="8"/>
  <c r="H38" i="8"/>
  <c r="G38" i="8"/>
  <c r="Q37" i="8"/>
  <c r="L37" i="8"/>
  <c r="K37" i="8"/>
  <c r="J37" i="8"/>
  <c r="I37" i="8"/>
  <c r="H37" i="8"/>
  <c r="G37" i="8"/>
  <c r="Q36" i="8"/>
  <c r="L36" i="8"/>
  <c r="K36" i="8"/>
  <c r="J36" i="8"/>
  <c r="I36" i="8"/>
  <c r="H36" i="8"/>
  <c r="G36" i="8"/>
  <c r="Q35" i="8"/>
  <c r="L35" i="8"/>
  <c r="K35" i="8"/>
  <c r="J35" i="8"/>
  <c r="H35" i="8"/>
  <c r="G35" i="8"/>
  <c r="Q34" i="8"/>
  <c r="L34" i="8"/>
  <c r="K34" i="8"/>
  <c r="J34" i="8"/>
  <c r="I34" i="8"/>
  <c r="H34" i="8"/>
  <c r="G34" i="8"/>
  <c r="Q33" i="8"/>
  <c r="L33" i="8"/>
  <c r="K33" i="8"/>
  <c r="J33" i="8"/>
  <c r="I33" i="8"/>
  <c r="H33" i="8"/>
  <c r="G33" i="8"/>
  <c r="Q32" i="8"/>
  <c r="L32" i="8"/>
  <c r="K32" i="8"/>
  <c r="J32" i="8"/>
  <c r="I32" i="8"/>
  <c r="H32" i="8"/>
  <c r="G32" i="8"/>
  <c r="Q31" i="8"/>
  <c r="L31" i="8"/>
  <c r="K31" i="8"/>
  <c r="J31" i="8"/>
  <c r="I31" i="8"/>
  <c r="H31" i="8"/>
  <c r="G31" i="8"/>
  <c r="Q30" i="8"/>
  <c r="L30" i="8"/>
  <c r="K30" i="8"/>
  <c r="J30" i="8"/>
  <c r="I30" i="8"/>
  <c r="H30" i="8"/>
  <c r="G30" i="8"/>
  <c r="Q29" i="8"/>
  <c r="L29" i="8"/>
  <c r="K29" i="8"/>
  <c r="J29" i="8"/>
  <c r="I29" i="8"/>
  <c r="H29" i="8"/>
  <c r="G29" i="8"/>
  <c r="Q28" i="8"/>
  <c r="L28" i="8"/>
  <c r="K28" i="8"/>
  <c r="J28" i="8"/>
  <c r="I28" i="8"/>
  <c r="H28" i="8"/>
  <c r="G28" i="8"/>
  <c r="Q27" i="8"/>
  <c r="L27" i="8"/>
  <c r="K27" i="8"/>
  <c r="J27" i="8"/>
  <c r="I27" i="8"/>
  <c r="H27" i="8"/>
  <c r="G27" i="8"/>
  <c r="Q26" i="8"/>
  <c r="L26" i="8"/>
  <c r="K26" i="8"/>
  <c r="J26" i="8"/>
  <c r="I26" i="8"/>
  <c r="H26" i="8"/>
  <c r="G26" i="8"/>
  <c r="Q25" i="8"/>
  <c r="L25" i="8"/>
  <c r="K25" i="8"/>
  <c r="J25" i="8"/>
  <c r="I25" i="8"/>
  <c r="H25" i="8"/>
  <c r="G25" i="8"/>
  <c r="Q24" i="8"/>
  <c r="L24" i="8"/>
  <c r="K24" i="8"/>
  <c r="J24" i="8"/>
  <c r="I24" i="8"/>
  <c r="H24" i="8"/>
  <c r="G24" i="8"/>
  <c r="Q23" i="8"/>
  <c r="L23" i="8"/>
  <c r="K23" i="8"/>
  <c r="J23" i="8"/>
  <c r="I23" i="8"/>
  <c r="H23" i="8"/>
  <c r="G23" i="8"/>
  <c r="Q22" i="8"/>
  <c r="L22" i="8"/>
  <c r="K22" i="8"/>
  <c r="J22" i="8"/>
  <c r="I22" i="8"/>
  <c r="H22" i="8"/>
  <c r="G22" i="8"/>
  <c r="Q21" i="8"/>
  <c r="L21" i="8"/>
  <c r="K21" i="8"/>
  <c r="J21" i="8"/>
  <c r="I21" i="8"/>
  <c r="H21" i="8"/>
  <c r="G21" i="8"/>
  <c r="Q20" i="8"/>
  <c r="L20" i="8"/>
  <c r="K20" i="8"/>
  <c r="J20" i="8"/>
  <c r="I20" i="8"/>
  <c r="H20" i="8"/>
  <c r="G20" i="8"/>
  <c r="Q19" i="8"/>
  <c r="L19" i="8"/>
  <c r="K19" i="8"/>
  <c r="J19" i="8"/>
  <c r="I19" i="8"/>
  <c r="H19" i="8"/>
  <c r="G19" i="8"/>
  <c r="Q18" i="8"/>
  <c r="L18" i="8"/>
  <c r="K18" i="8"/>
  <c r="J18" i="8"/>
  <c r="I18" i="8"/>
  <c r="H18" i="8"/>
  <c r="G18" i="8"/>
  <c r="Q17" i="8"/>
  <c r="L17" i="8"/>
  <c r="K17" i="8"/>
  <c r="J17" i="8"/>
  <c r="I17" i="8"/>
  <c r="H17" i="8"/>
  <c r="G17" i="8"/>
  <c r="Q16" i="8"/>
  <c r="L16" i="8"/>
  <c r="K16" i="8"/>
  <c r="J16" i="8"/>
  <c r="I16" i="8"/>
  <c r="H16" i="8"/>
  <c r="G16" i="8"/>
  <c r="Q15" i="8"/>
  <c r="L15" i="8"/>
  <c r="K15" i="8"/>
  <c r="J15" i="8"/>
  <c r="I15" i="8"/>
  <c r="H15" i="8"/>
  <c r="G15" i="8"/>
  <c r="Q14" i="8"/>
  <c r="L14" i="8"/>
  <c r="K14" i="8"/>
  <c r="J14" i="8"/>
  <c r="I14" i="8"/>
  <c r="H14" i="8"/>
  <c r="G14" i="8"/>
  <c r="Q13" i="8"/>
  <c r="L13" i="8"/>
  <c r="K13" i="8"/>
  <c r="J13" i="8"/>
  <c r="I13" i="8"/>
  <c r="H13" i="8"/>
  <c r="G13" i="8"/>
  <c r="Q12" i="8"/>
  <c r="L12" i="8"/>
  <c r="K12" i="8"/>
  <c r="J12" i="8"/>
  <c r="I12" i="8"/>
  <c r="H12" i="8"/>
  <c r="G12" i="8"/>
  <c r="S115" i="7"/>
  <c r="N115" i="7"/>
  <c r="M115" i="7"/>
  <c r="L115" i="7"/>
  <c r="K115" i="7"/>
  <c r="J115" i="7"/>
  <c r="I115" i="7"/>
  <c r="S114" i="7"/>
  <c r="N114" i="7"/>
  <c r="M114" i="7"/>
  <c r="L114" i="7"/>
  <c r="K114" i="7"/>
  <c r="J114" i="7"/>
  <c r="I114" i="7"/>
  <c r="S113" i="7"/>
  <c r="N113" i="7"/>
  <c r="M113" i="7"/>
  <c r="L113" i="7"/>
  <c r="K113" i="7"/>
  <c r="J113" i="7"/>
  <c r="I113" i="7"/>
  <c r="S112" i="7"/>
  <c r="N112" i="7"/>
  <c r="M112" i="7"/>
  <c r="L112" i="7"/>
  <c r="K112" i="7"/>
  <c r="J112" i="7"/>
  <c r="I112" i="7"/>
  <c r="S111" i="7"/>
  <c r="N111" i="7"/>
  <c r="M111" i="7"/>
  <c r="L111" i="7"/>
  <c r="K111" i="7"/>
  <c r="J111" i="7"/>
  <c r="I111" i="7"/>
  <c r="S110" i="7"/>
  <c r="N110" i="7"/>
  <c r="M110" i="7"/>
  <c r="L110" i="7"/>
  <c r="K110" i="7"/>
  <c r="J110" i="7"/>
  <c r="I110" i="7"/>
  <c r="S109" i="7"/>
  <c r="N109" i="7"/>
  <c r="M109" i="7"/>
  <c r="L109" i="7"/>
  <c r="K109" i="7"/>
  <c r="J109" i="7"/>
  <c r="I109" i="7"/>
  <c r="S108" i="7"/>
  <c r="N108" i="7"/>
  <c r="M108" i="7"/>
  <c r="L108" i="7"/>
  <c r="K108" i="7"/>
  <c r="J108" i="7"/>
  <c r="I108" i="7"/>
  <c r="S107" i="7"/>
  <c r="N107" i="7"/>
  <c r="M107" i="7"/>
  <c r="L107" i="7"/>
  <c r="K107" i="7"/>
  <c r="J107" i="7"/>
  <c r="I107" i="7"/>
  <c r="S106" i="7"/>
  <c r="N106" i="7"/>
  <c r="M106" i="7"/>
  <c r="L106" i="7"/>
  <c r="K106" i="7"/>
  <c r="J106" i="7"/>
  <c r="I106" i="7"/>
  <c r="S105" i="7"/>
  <c r="N105" i="7"/>
  <c r="M105" i="7"/>
  <c r="L105" i="7"/>
  <c r="K105" i="7"/>
  <c r="J105" i="7"/>
  <c r="I105" i="7"/>
  <c r="S104" i="7"/>
  <c r="N104" i="7"/>
  <c r="M104" i="7"/>
  <c r="L104" i="7"/>
  <c r="K104" i="7"/>
  <c r="J104" i="7"/>
  <c r="I104" i="7"/>
  <c r="S103" i="7"/>
  <c r="N103" i="7"/>
  <c r="M103" i="7"/>
  <c r="L103" i="7"/>
  <c r="K103" i="7"/>
  <c r="J103" i="7"/>
  <c r="I103" i="7"/>
  <c r="S102" i="7"/>
  <c r="N102" i="7"/>
  <c r="M102" i="7"/>
  <c r="L102" i="7"/>
  <c r="K102" i="7"/>
  <c r="J102" i="7"/>
  <c r="I102" i="7"/>
  <c r="N101" i="7"/>
  <c r="M101" i="7"/>
  <c r="L101" i="7"/>
  <c r="K101" i="7"/>
  <c r="J101" i="7"/>
  <c r="I101" i="7"/>
  <c r="S100" i="7"/>
  <c r="N100" i="7"/>
  <c r="M100" i="7"/>
  <c r="L100" i="7"/>
  <c r="K100" i="7"/>
  <c r="J100" i="7"/>
  <c r="I100" i="7"/>
  <c r="S99" i="7"/>
  <c r="N99" i="7"/>
  <c r="M99" i="7"/>
  <c r="L99" i="7"/>
  <c r="K99" i="7"/>
  <c r="J99" i="7"/>
  <c r="I99" i="7"/>
  <c r="S98" i="7"/>
  <c r="M98" i="7"/>
  <c r="L98" i="7"/>
  <c r="K98" i="7"/>
  <c r="J98" i="7"/>
  <c r="I98" i="7"/>
  <c r="S97" i="7"/>
  <c r="M97" i="7"/>
  <c r="L97" i="7"/>
  <c r="K97" i="7"/>
  <c r="J97" i="7"/>
  <c r="I97" i="7"/>
  <c r="S96" i="7"/>
  <c r="M96" i="7"/>
  <c r="L96" i="7"/>
  <c r="K96" i="7"/>
  <c r="J96" i="7"/>
  <c r="I96" i="7"/>
  <c r="S95" i="7"/>
  <c r="N95" i="7"/>
  <c r="M95" i="7"/>
  <c r="L95" i="7"/>
  <c r="K95" i="7"/>
  <c r="J95" i="7"/>
  <c r="I95" i="7"/>
  <c r="S94" i="7"/>
  <c r="N94" i="7"/>
  <c r="M94" i="7"/>
  <c r="L94" i="7"/>
  <c r="K94" i="7"/>
  <c r="J94" i="7"/>
  <c r="I94" i="7"/>
  <c r="S93" i="7"/>
  <c r="N93" i="7"/>
  <c r="M93" i="7"/>
  <c r="L93" i="7"/>
  <c r="K93" i="7"/>
  <c r="J93" i="7"/>
  <c r="I93" i="7"/>
  <c r="S92" i="7"/>
  <c r="N92" i="7"/>
  <c r="M92" i="7"/>
  <c r="L92" i="7"/>
  <c r="K92" i="7"/>
  <c r="J92" i="7"/>
  <c r="I92" i="7"/>
  <c r="S91" i="7"/>
  <c r="N91" i="7"/>
  <c r="M91" i="7"/>
  <c r="L91" i="7"/>
  <c r="K91" i="7"/>
  <c r="J91" i="7"/>
  <c r="I91" i="7"/>
  <c r="S90" i="7"/>
  <c r="N90" i="7"/>
  <c r="M90" i="7"/>
  <c r="L90" i="7"/>
  <c r="K90" i="7"/>
  <c r="J90" i="7"/>
  <c r="I90" i="7"/>
  <c r="S89" i="7"/>
  <c r="N89" i="7"/>
  <c r="M89" i="7"/>
  <c r="L89" i="7"/>
  <c r="K89" i="7"/>
  <c r="J89" i="7"/>
  <c r="I89" i="7"/>
  <c r="N88" i="7"/>
  <c r="M88" i="7"/>
  <c r="L88" i="7"/>
  <c r="K88" i="7"/>
  <c r="J88" i="7"/>
  <c r="I88" i="7"/>
  <c r="S87" i="7"/>
  <c r="N87" i="7"/>
  <c r="M87" i="7"/>
  <c r="L87" i="7"/>
  <c r="K87" i="7"/>
  <c r="J87" i="7"/>
  <c r="I87" i="7"/>
  <c r="S86" i="7"/>
  <c r="N86" i="7"/>
  <c r="M86" i="7"/>
  <c r="L86" i="7"/>
  <c r="K86" i="7"/>
  <c r="J86" i="7"/>
  <c r="I86" i="7"/>
  <c r="S85" i="7"/>
  <c r="N85" i="7"/>
  <c r="M85" i="7"/>
  <c r="L85" i="7"/>
  <c r="K85" i="7"/>
  <c r="J85" i="7"/>
  <c r="I85" i="7"/>
  <c r="S84" i="7"/>
  <c r="N84" i="7"/>
  <c r="M84" i="7"/>
  <c r="L84" i="7"/>
  <c r="K84" i="7"/>
  <c r="J84" i="7"/>
  <c r="I84" i="7"/>
  <c r="S83" i="7"/>
  <c r="N83" i="7"/>
  <c r="M83" i="7"/>
  <c r="L83" i="7"/>
  <c r="K83" i="7"/>
  <c r="J83" i="7"/>
  <c r="I83" i="7"/>
  <c r="S82" i="7"/>
  <c r="N82" i="7"/>
  <c r="M82" i="7"/>
  <c r="L82" i="7"/>
  <c r="K82" i="7"/>
  <c r="J82" i="7"/>
  <c r="I82" i="7"/>
  <c r="S81" i="7"/>
  <c r="N81" i="7"/>
  <c r="M81" i="7"/>
  <c r="L81" i="7"/>
  <c r="J81" i="7"/>
  <c r="I81" i="7"/>
  <c r="S80" i="7"/>
  <c r="N80" i="7"/>
  <c r="M80" i="7"/>
  <c r="L80" i="7"/>
  <c r="K80" i="7"/>
  <c r="J80" i="7"/>
  <c r="I80" i="7"/>
  <c r="S79" i="7"/>
  <c r="N79" i="7"/>
  <c r="M79" i="7"/>
  <c r="L79" i="7"/>
  <c r="K79" i="7"/>
  <c r="J79" i="7"/>
  <c r="I79" i="7"/>
  <c r="S78" i="7"/>
  <c r="N78" i="7"/>
  <c r="M78" i="7"/>
  <c r="L78" i="7"/>
  <c r="K78" i="7"/>
  <c r="J78" i="7"/>
  <c r="I78" i="7"/>
  <c r="S77" i="7"/>
  <c r="N77" i="7"/>
  <c r="M77" i="7"/>
  <c r="L77" i="7"/>
  <c r="K77" i="7"/>
  <c r="J77" i="7"/>
  <c r="I77" i="7"/>
  <c r="S76" i="7"/>
  <c r="N76" i="7"/>
  <c r="M76" i="7"/>
  <c r="L76" i="7"/>
  <c r="K76" i="7"/>
  <c r="J76" i="7"/>
  <c r="I76" i="7"/>
  <c r="S75" i="7"/>
  <c r="N75" i="7"/>
  <c r="M75" i="7"/>
  <c r="L75" i="7"/>
  <c r="K75" i="7"/>
  <c r="J75" i="7"/>
  <c r="I75" i="7"/>
  <c r="S74" i="7"/>
  <c r="N74" i="7"/>
  <c r="M74" i="7"/>
  <c r="L74" i="7"/>
  <c r="K74" i="7"/>
  <c r="J74" i="7"/>
  <c r="I74" i="7"/>
  <c r="S73" i="7"/>
  <c r="N73" i="7"/>
  <c r="M73" i="7"/>
  <c r="L73" i="7"/>
  <c r="K73" i="7"/>
  <c r="J73" i="7"/>
  <c r="I73" i="7"/>
  <c r="S72" i="7"/>
  <c r="N72" i="7"/>
  <c r="M72" i="7"/>
  <c r="L72" i="7"/>
  <c r="K72" i="7"/>
  <c r="J72" i="7"/>
  <c r="I72" i="7"/>
  <c r="N71" i="7"/>
  <c r="M71" i="7"/>
  <c r="L71" i="7"/>
  <c r="K71" i="7"/>
  <c r="J71" i="7"/>
  <c r="I71" i="7"/>
  <c r="S70" i="7"/>
  <c r="N70" i="7"/>
  <c r="M70" i="7"/>
  <c r="L70" i="7"/>
  <c r="K70" i="7"/>
  <c r="J70" i="7"/>
  <c r="I70" i="7"/>
  <c r="S69" i="7"/>
  <c r="N69" i="7"/>
  <c r="M69" i="7"/>
  <c r="L69" i="7"/>
  <c r="K69" i="7"/>
  <c r="J69" i="7"/>
  <c r="I69" i="7"/>
  <c r="S68" i="7"/>
  <c r="N68" i="7"/>
  <c r="M68" i="7"/>
  <c r="L68" i="7"/>
  <c r="K68" i="7"/>
  <c r="J68" i="7"/>
  <c r="I68" i="7"/>
  <c r="S67" i="7"/>
  <c r="N67" i="7"/>
  <c r="M67" i="7"/>
  <c r="L67" i="7"/>
  <c r="K67" i="7"/>
  <c r="J67" i="7"/>
  <c r="I67" i="7"/>
  <c r="S66" i="7"/>
  <c r="N66" i="7"/>
  <c r="M66" i="7"/>
  <c r="L66" i="7"/>
  <c r="K66" i="7"/>
  <c r="J66" i="7"/>
  <c r="I66" i="7"/>
  <c r="S65" i="7"/>
  <c r="N65" i="7"/>
  <c r="M65" i="7"/>
  <c r="L65" i="7"/>
  <c r="K65" i="7"/>
  <c r="J65" i="7"/>
  <c r="I65" i="7"/>
  <c r="S64" i="7"/>
  <c r="N64" i="7"/>
  <c r="M64" i="7"/>
  <c r="L64" i="7"/>
  <c r="K64" i="7"/>
  <c r="J64" i="7"/>
  <c r="I64" i="7"/>
  <c r="S63" i="7"/>
  <c r="N63" i="7"/>
  <c r="M63" i="7"/>
  <c r="L63" i="7"/>
  <c r="K63" i="7"/>
  <c r="J63" i="7"/>
  <c r="I63" i="7"/>
  <c r="S62" i="7"/>
  <c r="N62" i="7"/>
  <c r="M62" i="7"/>
  <c r="L62" i="7"/>
  <c r="K62" i="7"/>
  <c r="J62" i="7"/>
  <c r="I62" i="7"/>
  <c r="S61" i="7"/>
  <c r="N61" i="7"/>
  <c r="M61" i="7"/>
  <c r="L61" i="7"/>
  <c r="K61" i="7"/>
  <c r="J61" i="7"/>
  <c r="I61" i="7"/>
  <c r="S60" i="7"/>
  <c r="N60" i="7"/>
  <c r="M60" i="7"/>
  <c r="L60" i="7"/>
  <c r="K60" i="7"/>
  <c r="J60" i="7"/>
  <c r="I60" i="7"/>
  <c r="S59" i="7"/>
  <c r="N59" i="7"/>
  <c r="M59" i="7"/>
  <c r="L59" i="7"/>
  <c r="K59" i="7"/>
  <c r="J59" i="7"/>
  <c r="I59" i="7"/>
  <c r="S58" i="7"/>
  <c r="N58" i="7"/>
  <c r="M58" i="7"/>
  <c r="L58" i="7"/>
  <c r="K58" i="7"/>
  <c r="J58" i="7"/>
  <c r="I58" i="7"/>
  <c r="S57" i="7"/>
  <c r="N57" i="7"/>
  <c r="M57" i="7"/>
  <c r="L57" i="7"/>
  <c r="K57" i="7"/>
  <c r="J57" i="7"/>
  <c r="I57" i="7"/>
  <c r="S56" i="7"/>
  <c r="N56" i="7"/>
  <c r="M56" i="7"/>
  <c r="L56" i="7"/>
  <c r="K56" i="7"/>
  <c r="J56" i="7"/>
  <c r="I56" i="7"/>
  <c r="S55" i="7"/>
  <c r="N55" i="7"/>
  <c r="M55" i="7"/>
  <c r="L55" i="7"/>
  <c r="K55" i="7"/>
  <c r="J55" i="7"/>
  <c r="I55" i="7"/>
  <c r="S54" i="7"/>
  <c r="N54" i="7"/>
  <c r="M54" i="7"/>
  <c r="L54" i="7"/>
  <c r="K54" i="7"/>
  <c r="J54" i="7"/>
  <c r="I54" i="7"/>
  <c r="S53" i="7"/>
  <c r="N53" i="7"/>
  <c r="M53" i="7"/>
  <c r="L53" i="7"/>
  <c r="K53" i="7"/>
  <c r="J53" i="7"/>
  <c r="I53" i="7"/>
  <c r="S52" i="7"/>
  <c r="N52" i="7"/>
  <c r="M52" i="7"/>
  <c r="L52" i="7"/>
  <c r="K52" i="7"/>
  <c r="J52" i="7"/>
  <c r="I52" i="7"/>
  <c r="S51" i="7"/>
  <c r="N51" i="7"/>
  <c r="M51" i="7"/>
  <c r="L51" i="7"/>
  <c r="K51" i="7"/>
  <c r="J51" i="7"/>
  <c r="I51" i="7"/>
  <c r="S50" i="7"/>
  <c r="N50" i="7"/>
  <c r="M50" i="7"/>
  <c r="L50" i="7"/>
  <c r="K50" i="7"/>
  <c r="J50" i="7"/>
  <c r="I50" i="7"/>
  <c r="S49" i="7"/>
  <c r="N49" i="7"/>
  <c r="M49" i="7"/>
  <c r="L49" i="7"/>
  <c r="K49" i="7"/>
  <c r="J49" i="7"/>
  <c r="I49" i="7"/>
  <c r="S48" i="7"/>
  <c r="N48" i="7"/>
  <c r="M48" i="7"/>
  <c r="L48" i="7"/>
  <c r="K48" i="7"/>
  <c r="J48" i="7"/>
  <c r="I48" i="7"/>
  <c r="S47" i="7"/>
  <c r="N47" i="7"/>
  <c r="M47" i="7"/>
  <c r="L47" i="7"/>
  <c r="K47" i="7"/>
  <c r="J47" i="7"/>
  <c r="I47" i="7"/>
  <c r="S46" i="7"/>
  <c r="N46" i="7"/>
  <c r="M46" i="7"/>
  <c r="L46" i="7"/>
  <c r="K46" i="7"/>
  <c r="J46" i="7"/>
  <c r="I46" i="7"/>
  <c r="S45" i="7"/>
  <c r="N45" i="7"/>
  <c r="M45" i="7"/>
  <c r="L45" i="7"/>
  <c r="K45" i="7"/>
  <c r="J45" i="7"/>
  <c r="I45" i="7"/>
  <c r="S44" i="7"/>
  <c r="N44" i="7"/>
  <c r="M44" i="7"/>
  <c r="L44" i="7"/>
  <c r="K44" i="7"/>
  <c r="J44" i="7"/>
  <c r="I44" i="7"/>
  <c r="N43" i="7"/>
  <c r="M43" i="7"/>
  <c r="L43" i="7"/>
  <c r="K43" i="7"/>
  <c r="J43" i="7"/>
  <c r="I43" i="7"/>
  <c r="S42" i="7"/>
  <c r="N42" i="7"/>
  <c r="M42" i="7"/>
  <c r="L42" i="7"/>
  <c r="K42" i="7"/>
  <c r="J42" i="7"/>
  <c r="I42" i="7"/>
  <c r="S41" i="7"/>
  <c r="N41" i="7"/>
  <c r="M41" i="7"/>
  <c r="L41" i="7"/>
  <c r="K41" i="7"/>
  <c r="J41" i="7"/>
  <c r="I41" i="7"/>
  <c r="S40" i="7"/>
  <c r="N40" i="7"/>
  <c r="M40" i="7"/>
  <c r="L40" i="7"/>
  <c r="K40" i="7"/>
  <c r="J40" i="7"/>
  <c r="I40" i="7"/>
  <c r="S39" i="7"/>
  <c r="N39" i="7"/>
  <c r="M39" i="7"/>
  <c r="L39" i="7"/>
  <c r="K39" i="7"/>
  <c r="J39" i="7"/>
  <c r="I39" i="7"/>
  <c r="S38" i="7"/>
  <c r="N38" i="7"/>
  <c r="M38" i="7"/>
  <c r="L38" i="7"/>
  <c r="K38" i="7"/>
  <c r="J38" i="7"/>
  <c r="I38" i="7"/>
  <c r="S37" i="7"/>
  <c r="N37" i="7"/>
  <c r="M37" i="7"/>
  <c r="L37" i="7"/>
  <c r="K37" i="7"/>
  <c r="J37" i="7"/>
  <c r="I37" i="7"/>
  <c r="S36" i="7"/>
  <c r="N36" i="7"/>
  <c r="M36" i="7"/>
  <c r="L36" i="7"/>
  <c r="K36" i="7"/>
  <c r="J36" i="7"/>
  <c r="I36" i="7"/>
  <c r="S35" i="7"/>
  <c r="N35" i="7"/>
  <c r="M35" i="7"/>
  <c r="L35" i="7"/>
  <c r="J35" i="7"/>
  <c r="I35" i="7"/>
  <c r="S34" i="7"/>
  <c r="N34" i="7"/>
  <c r="M34" i="7"/>
  <c r="L34" i="7"/>
  <c r="K34" i="7"/>
  <c r="J34" i="7"/>
  <c r="I34" i="7"/>
  <c r="S33" i="7"/>
  <c r="N33" i="7"/>
  <c r="M33" i="7"/>
  <c r="L33" i="7"/>
  <c r="K33" i="7"/>
  <c r="J33" i="7"/>
  <c r="I33" i="7"/>
  <c r="S32" i="7"/>
  <c r="N32" i="7"/>
  <c r="M32" i="7"/>
  <c r="L32" i="7"/>
  <c r="K32" i="7"/>
  <c r="J32" i="7"/>
  <c r="I32" i="7"/>
  <c r="S31" i="7"/>
  <c r="N31" i="7"/>
  <c r="M31" i="7"/>
  <c r="L31" i="7"/>
  <c r="K31" i="7"/>
  <c r="J31" i="7"/>
  <c r="I31" i="7"/>
  <c r="S30" i="7"/>
  <c r="N30" i="7"/>
  <c r="M30" i="7"/>
  <c r="L30" i="7"/>
  <c r="K30" i="7"/>
  <c r="J30" i="7"/>
  <c r="I30" i="7"/>
  <c r="S29" i="7"/>
  <c r="N29" i="7"/>
  <c r="M29" i="7"/>
  <c r="L29" i="7"/>
  <c r="K29" i="7"/>
  <c r="J29" i="7"/>
  <c r="I29" i="7"/>
  <c r="S28" i="7"/>
  <c r="N28" i="7"/>
  <c r="M28" i="7"/>
  <c r="L28" i="7"/>
  <c r="K28" i="7"/>
  <c r="J28" i="7"/>
  <c r="I28" i="7"/>
  <c r="S27" i="7"/>
  <c r="N27" i="7"/>
  <c r="M27" i="7"/>
  <c r="L27" i="7"/>
  <c r="K27" i="7"/>
  <c r="J27" i="7"/>
  <c r="I27" i="7"/>
  <c r="S26" i="7"/>
  <c r="N26" i="7"/>
  <c r="M26" i="7"/>
  <c r="L26" i="7"/>
  <c r="K26" i="7"/>
  <c r="J26" i="7"/>
  <c r="I26" i="7"/>
  <c r="S25" i="7"/>
  <c r="N25" i="7"/>
  <c r="M25" i="7"/>
  <c r="L25" i="7"/>
  <c r="K25" i="7"/>
  <c r="J25" i="7"/>
  <c r="I25" i="7"/>
  <c r="S24" i="7"/>
  <c r="N24" i="7"/>
  <c r="M24" i="7"/>
  <c r="L24" i="7"/>
  <c r="K24" i="7"/>
  <c r="J24" i="7"/>
  <c r="I24" i="7"/>
  <c r="S23" i="7"/>
  <c r="N23" i="7"/>
  <c r="M23" i="7"/>
  <c r="L23" i="7"/>
  <c r="K23" i="7"/>
  <c r="J23" i="7"/>
  <c r="I23" i="7"/>
  <c r="S22" i="7"/>
  <c r="N22" i="7"/>
  <c r="M22" i="7"/>
  <c r="L22" i="7"/>
  <c r="K22" i="7"/>
  <c r="J22" i="7"/>
  <c r="I22" i="7"/>
  <c r="S21" i="7"/>
  <c r="N21" i="7"/>
  <c r="M21" i="7"/>
  <c r="L21" i="7"/>
  <c r="K21" i="7"/>
  <c r="J21" i="7"/>
  <c r="I21" i="7"/>
  <c r="S20" i="7"/>
  <c r="N20" i="7"/>
  <c r="M20" i="7"/>
  <c r="L20" i="7"/>
  <c r="K20" i="7"/>
  <c r="J20" i="7"/>
  <c r="I20" i="7"/>
  <c r="S19" i="7"/>
  <c r="N19" i="7"/>
  <c r="M19" i="7"/>
  <c r="L19" i="7"/>
  <c r="K19" i="7"/>
  <c r="J19" i="7"/>
  <c r="I19" i="7"/>
  <c r="S18" i="7"/>
  <c r="N18" i="7"/>
  <c r="M18" i="7"/>
  <c r="L18" i="7"/>
  <c r="K18" i="7"/>
  <c r="J18" i="7"/>
  <c r="I18" i="7"/>
  <c r="S17" i="7"/>
  <c r="N17" i="7"/>
  <c r="M17" i="7"/>
  <c r="L17" i="7"/>
  <c r="K17" i="7"/>
  <c r="J17" i="7"/>
  <c r="I17" i="7"/>
  <c r="S16" i="7"/>
  <c r="N16" i="7"/>
  <c r="M16" i="7"/>
  <c r="L16" i="7"/>
  <c r="K16" i="7"/>
  <c r="J16" i="7"/>
  <c r="I16" i="7"/>
  <c r="S15" i="7"/>
  <c r="N15" i="7"/>
  <c r="M15" i="7"/>
  <c r="L15" i="7"/>
  <c r="K15" i="7"/>
  <c r="J15" i="7"/>
  <c r="I15" i="7"/>
  <c r="S14" i="7"/>
  <c r="N14" i="7"/>
  <c r="M14" i="7"/>
  <c r="L14" i="7"/>
  <c r="K14" i="7"/>
  <c r="J14" i="7"/>
  <c r="I14" i="7"/>
  <c r="S13" i="7"/>
  <c r="N13" i="7"/>
  <c r="M13" i="7"/>
  <c r="L13" i="7"/>
  <c r="K13" i="7"/>
  <c r="J13" i="7"/>
  <c r="I13" i="7"/>
  <c r="S12" i="7"/>
  <c r="N12" i="7"/>
  <c r="M12" i="7"/>
  <c r="L12" i="7"/>
  <c r="K12" i="7"/>
  <c r="J12" i="7"/>
  <c r="I12" i="7"/>
  <c r="S116" i="7"/>
  <c r="O69" i="6"/>
  <c r="O116" i="6"/>
  <c r="K116" i="6"/>
  <c r="J116" i="6"/>
  <c r="I116" i="6"/>
  <c r="H116" i="6"/>
  <c r="G116" i="6"/>
  <c r="F116" i="6"/>
  <c r="O115" i="6"/>
  <c r="K115" i="6"/>
  <c r="J115" i="6"/>
  <c r="I115" i="6"/>
  <c r="H115" i="6"/>
  <c r="G115" i="6"/>
  <c r="F115" i="6"/>
  <c r="O114" i="6"/>
  <c r="K114" i="6"/>
  <c r="J114" i="6"/>
  <c r="I114" i="6"/>
  <c r="H114" i="6"/>
  <c r="G114" i="6"/>
  <c r="F114" i="6"/>
  <c r="O113" i="6"/>
  <c r="K113" i="6"/>
  <c r="J113" i="6"/>
  <c r="I113" i="6"/>
  <c r="H113" i="6"/>
  <c r="G113" i="6"/>
  <c r="F113" i="6"/>
  <c r="O112" i="6"/>
  <c r="K112" i="6"/>
  <c r="J112" i="6"/>
  <c r="I112" i="6"/>
  <c r="H112" i="6"/>
  <c r="G112" i="6"/>
  <c r="F112" i="6"/>
  <c r="O111" i="6"/>
  <c r="K111" i="6"/>
  <c r="J111" i="6"/>
  <c r="I111" i="6"/>
  <c r="H111" i="6"/>
  <c r="G111" i="6"/>
  <c r="F111" i="6"/>
  <c r="O110" i="6"/>
  <c r="K110" i="6"/>
  <c r="J110" i="6"/>
  <c r="I110" i="6"/>
  <c r="H110" i="6"/>
  <c r="G110" i="6"/>
  <c r="F110" i="6"/>
  <c r="O109" i="6"/>
  <c r="K109" i="6"/>
  <c r="J109" i="6"/>
  <c r="I109" i="6"/>
  <c r="H109" i="6"/>
  <c r="G109" i="6"/>
  <c r="F109" i="6"/>
  <c r="O108" i="6"/>
  <c r="K108" i="6"/>
  <c r="J108" i="6"/>
  <c r="I108" i="6"/>
  <c r="H108" i="6"/>
  <c r="G108" i="6"/>
  <c r="F108" i="6"/>
  <c r="O107" i="6"/>
  <c r="K107" i="6"/>
  <c r="J107" i="6"/>
  <c r="I107" i="6"/>
  <c r="H107" i="6"/>
  <c r="G107" i="6"/>
  <c r="F107" i="6"/>
  <c r="O106" i="6"/>
  <c r="K106" i="6"/>
  <c r="J106" i="6"/>
  <c r="I106" i="6"/>
  <c r="H106" i="6"/>
  <c r="G106" i="6"/>
  <c r="F106" i="6"/>
  <c r="O105" i="6"/>
  <c r="K105" i="6"/>
  <c r="J105" i="6"/>
  <c r="I105" i="6"/>
  <c r="H105" i="6"/>
  <c r="G105" i="6"/>
  <c r="F105" i="6"/>
  <c r="O104" i="6"/>
  <c r="K104" i="6"/>
  <c r="J104" i="6"/>
  <c r="I104" i="6"/>
  <c r="H104" i="6"/>
  <c r="G104" i="6"/>
  <c r="F104" i="6"/>
  <c r="O103" i="6"/>
  <c r="K103" i="6"/>
  <c r="J103" i="6"/>
  <c r="I103" i="6"/>
  <c r="H103" i="6"/>
  <c r="G103" i="6"/>
  <c r="F103" i="6"/>
  <c r="K102" i="6"/>
  <c r="J102" i="6"/>
  <c r="I102" i="6"/>
  <c r="H102" i="6"/>
  <c r="G102" i="6"/>
  <c r="F102" i="6"/>
  <c r="O101" i="6"/>
  <c r="K101" i="6"/>
  <c r="J101" i="6"/>
  <c r="I101" i="6"/>
  <c r="H101" i="6"/>
  <c r="G101" i="6"/>
  <c r="F101" i="6"/>
  <c r="O100" i="6"/>
  <c r="K100" i="6"/>
  <c r="J100" i="6"/>
  <c r="I100" i="6"/>
  <c r="H100" i="6"/>
  <c r="G100" i="6"/>
  <c r="F100" i="6"/>
  <c r="O99" i="6"/>
  <c r="J99" i="6"/>
  <c r="I99" i="6"/>
  <c r="H99" i="6"/>
  <c r="G99" i="6"/>
  <c r="F99" i="6"/>
  <c r="O98" i="6"/>
  <c r="J98" i="6"/>
  <c r="I98" i="6"/>
  <c r="H98" i="6"/>
  <c r="G98" i="6"/>
  <c r="F98" i="6"/>
  <c r="O97" i="6"/>
  <c r="J97" i="6"/>
  <c r="I97" i="6"/>
  <c r="H97" i="6"/>
  <c r="G97" i="6"/>
  <c r="F97" i="6"/>
  <c r="O96" i="6"/>
  <c r="K96" i="6"/>
  <c r="J96" i="6"/>
  <c r="I96" i="6"/>
  <c r="H96" i="6"/>
  <c r="G96" i="6"/>
  <c r="F96" i="6"/>
  <c r="O95" i="6"/>
  <c r="K95" i="6"/>
  <c r="J95" i="6"/>
  <c r="I95" i="6"/>
  <c r="H95" i="6"/>
  <c r="G95" i="6"/>
  <c r="F95" i="6"/>
  <c r="O94" i="6"/>
  <c r="K94" i="6"/>
  <c r="J94" i="6"/>
  <c r="I94" i="6"/>
  <c r="H94" i="6"/>
  <c r="G94" i="6"/>
  <c r="F94" i="6"/>
  <c r="O93" i="6"/>
  <c r="K93" i="6"/>
  <c r="J93" i="6"/>
  <c r="I93" i="6"/>
  <c r="H93" i="6"/>
  <c r="G93" i="6"/>
  <c r="F93" i="6"/>
  <c r="O92" i="6"/>
  <c r="K92" i="6"/>
  <c r="J92" i="6"/>
  <c r="I92" i="6"/>
  <c r="H92" i="6"/>
  <c r="G92" i="6"/>
  <c r="F92" i="6"/>
  <c r="O91" i="6"/>
  <c r="K91" i="6"/>
  <c r="J91" i="6"/>
  <c r="I91" i="6"/>
  <c r="H91" i="6"/>
  <c r="G91" i="6"/>
  <c r="F91" i="6"/>
  <c r="O90" i="6"/>
  <c r="K90" i="6"/>
  <c r="J90" i="6"/>
  <c r="I90" i="6"/>
  <c r="H90" i="6"/>
  <c r="G90" i="6"/>
  <c r="F90" i="6"/>
  <c r="K89" i="6"/>
  <c r="J89" i="6"/>
  <c r="I89" i="6"/>
  <c r="H89" i="6"/>
  <c r="G89" i="6"/>
  <c r="F89" i="6"/>
  <c r="O88" i="6"/>
  <c r="K88" i="6"/>
  <c r="J88" i="6"/>
  <c r="I88" i="6"/>
  <c r="H88" i="6"/>
  <c r="G88" i="6"/>
  <c r="F88" i="6"/>
  <c r="O87" i="6"/>
  <c r="K87" i="6"/>
  <c r="J87" i="6"/>
  <c r="I87" i="6"/>
  <c r="H87" i="6"/>
  <c r="G87" i="6"/>
  <c r="F87" i="6"/>
  <c r="O86" i="6"/>
  <c r="K86" i="6"/>
  <c r="J86" i="6"/>
  <c r="I86" i="6"/>
  <c r="H86" i="6"/>
  <c r="G86" i="6"/>
  <c r="F86" i="6"/>
  <c r="O85" i="6"/>
  <c r="K85" i="6"/>
  <c r="J85" i="6"/>
  <c r="I85" i="6"/>
  <c r="H85" i="6"/>
  <c r="G85" i="6"/>
  <c r="F85" i="6"/>
  <c r="O84" i="6"/>
  <c r="K84" i="6"/>
  <c r="J84" i="6"/>
  <c r="I84" i="6"/>
  <c r="H84" i="6"/>
  <c r="G84" i="6"/>
  <c r="F84" i="6"/>
  <c r="O83" i="6"/>
  <c r="K83" i="6"/>
  <c r="J83" i="6"/>
  <c r="I83" i="6"/>
  <c r="H83" i="6"/>
  <c r="G83" i="6"/>
  <c r="F83" i="6"/>
  <c r="O82" i="6"/>
  <c r="K82" i="6"/>
  <c r="J82" i="6"/>
  <c r="I82" i="6"/>
  <c r="G82" i="6"/>
  <c r="F82" i="6"/>
  <c r="O81" i="6"/>
  <c r="K81" i="6"/>
  <c r="J81" i="6"/>
  <c r="I81" i="6"/>
  <c r="H81" i="6"/>
  <c r="G81" i="6"/>
  <c r="F81" i="6"/>
  <c r="O80" i="6"/>
  <c r="K80" i="6"/>
  <c r="J80" i="6"/>
  <c r="I80" i="6"/>
  <c r="H80" i="6"/>
  <c r="G80" i="6"/>
  <c r="F80" i="6"/>
  <c r="O79" i="6"/>
  <c r="K79" i="6"/>
  <c r="J79" i="6"/>
  <c r="I79" i="6"/>
  <c r="H79" i="6"/>
  <c r="G79" i="6"/>
  <c r="F79" i="6"/>
  <c r="O78" i="6"/>
  <c r="K78" i="6"/>
  <c r="J78" i="6"/>
  <c r="I78" i="6"/>
  <c r="H78" i="6"/>
  <c r="G78" i="6"/>
  <c r="F78" i="6"/>
  <c r="O77" i="6"/>
  <c r="K77" i="6"/>
  <c r="J77" i="6"/>
  <c r="I77" i="6"/>
  <c r="H77" i="6"/>
  <c r="G77" i="6"/>
  <c r="F77" i="6"/>
  <c r="O76" i="6"/>
  <c r="K76" i="6"/>
  <c r="J76" i="6"/>
  <c r="I76" i="6"/>
  <c r="H76" i="6"/>
  <c r="G76" i="6"/>
  <c r="F76" i="6"/>
  <c r="O75" i="6"/>
  <c r="K75" i="6"/>
  <c r="J75" i="6"/>
  <c r="I75" i="6"/>
  <c r="H75" i="6"/>
  <c r="G75" i="6"/>
  <c r="F75" i="6"/>
  <c r="O74" i="6"/>
  <c r="K74" i="6"/>
  <c r="J74" i="6"/>
  <c r="I74" i="6"/>
  <c r="H74" i="6"/>
  <c r="G74" i="6"/>
  <c r="F74" i="6"/>
  <c r="O73" i="6"/>
  <c r="K73" i="6"/>
  <c r="J73" i="6"/>
  <c r="I73" i="6"/>
  <c r="H73" i="6"/>
  <c r="G73" i="6"/>
  <c r="F73" i="6"/>
  <c r="K72" i="6"/>
  <c r="J72" i="6"/>
  <c r="I72" i="6"/>
  <c r="H72" i="6"/>
  <c r="G72" i="6"/>
  <c r="F72" i="6"/>
  <c r="O71" i="6"/>
  <c r="K71" i="6"/>
  <c r="J71" i="6"/>
  <c r="I71" i="6"/>
  <c r="H71" i="6"/>
  <c r="G71" i="6"/>
  <c r="F71" i="6"/>
  <c r="O70" i="6"/>
  <c r="K70" i="6"/>
  <c r="J70" i="6"/>
  <c r="I70" i="6"/>
  <c r="H70" i="6"/>
  <c r="G70" i="6"/>
  <c r="F70" i="6"/>
  <c r="K69" i="6"/>
  <c r="J69" i="6"/>
  <c r="I69" i="6"/>
  <c r="H69" i="6"/>
  <c r="G69" i="6"/>
  <c r="F69" i="6"/>
  <c r="O68" i="6"/>
  <c r="K68" i="6"/>
  <c r="J68" i="6"/>
  <c r="I68" i="6"/>
  <c r="H68" i="6"/>
  <c r="G68" i="6"/>
  <c r="F68" i="6"/>
  <c r="O67" i="6"/>
  <c r="K67" i="6"/>
  <c r="J67" i="6"/>
  <c r="I67" i="6"/>
  <c r="H67" i="6"/>
  <c r="G67" i="6"/>
  <c r="F67" i="6"/>
  <c r="O66" i="6"/>
  <c r="K66" i="6"/>
  <c r="J66" i="6"/>
  <c r="I66" i="6"/>
  <c r="H66" i="6"/>
  <c r="G66" i="6"/>
  <c r="F66" i="6"/>
  <c r="O65" i="6"/>
  <c r="K65" i="6"/>
  <c r="J65" i="6"/>
  <c r="I65" i="6"/>
  <c r="H65" i="6"/>
  <c r="G65" i="6"/>
  <c r="F65" i="6"/>
  <c r="O64" i="6"/>
  <c r="K64" i="6"/>
  <c r="J64" i="6"/>
  <c r="I64" i="6"/>
  <c r="H64" i="6"/>
  <c r="G64" i="6"/>
  <c r="F64" i="6"/>
  <c r="O63" i="6"/>
  <c r="K63" i="6"/>
  <c r="J63" i="6"/>
  <c r="I63" i="6"/>
  <c r="H63" i="6"/>
  <c r="G63" i="6"/>
  <c r="F63" i="6"/>
  <c r="O62" i="6"/>
  <c r="K62" i="6"/>
  <c r="J62" i="6"/>
  <c r="I62" i="6"/>
  <c r="H62" i="6"/>
  <c r="G62" i="6"/>
  <c r="F62" i="6"/>
  <c r="O61" i="6"/>
  <c r="K61" i="6"/>
  <c r="J61" i="6"/>
  <c r="I61" i="6"/>
  <c r="H61" i="6"/>
  <c r="G61" i="6"/>
  <c r="F61" i="6"/>
  <c r="O60" i="6"/>
  <c r="K60" i="6"/>
  <c r="J60" i="6"/>
  <c r="I60" i="6"/>
  <c r="H60" i="6"/>
  <c r="G60" i="6"/>
  <c r="F60" i="6"/>
  <c r="O59" i="6"/>
  <c r="K59" i="6"/>
  <c r="J59" i="6"/>
  <c r="I59" i="6"/>
  <c r="H59" i="6"/>
  <c r="G59" i="6"/>
  <c r="F59" i="6"/>
  <c r="O58" i="6"/>
  <c r="K58" i="6"/>
  <c r="J58" i="6"/>
  <c r="I58" i="6"/>
  <c r="H58" i="6"/>
  <c r="G58" i="6"/>
  <c r="F58" i="6"/>
  <c r="O57" i="6"/>
  <c r="K57" i="6"/>
  <c r="J57" i="6"/>
  <c r="I57" i="6"/>
  <c r="H57" i="6"/>
  <c r="G57" i="6"/>
  <c r="F57" i="6"/>
  <c r="O56" i="6"/>
  <c r="K56" i="6"/>
  <c r="J56" i="6"/>
  <c r="I56" i="6"/>
  <c r="H56" i="6"/>
  <c r="G56" i="6"/>
  <c r="F56" i="6"/>
  <c r="O55" i="6"/>
  <c r="K55" i="6"/>
  <c r="J55" i="6"/>
  <c r="I55" i="6"/>
  <c r="H55" i="6"/>
  <c r="G55" i="6"/>
  <c r="F55" i="6"/>
  <c r="O54" i="6"/>
  <c r="K54" i="6"/>
  <c r="J54" i="6"/>
  <c r="I54" i="6"/>
  <c r="H54" i="6"/>
  <c r="G54" i="6"/>
  <c r="F54" i="6"/>
  <c r="O53" i="6"/>
  <c r="K53" i="6"/>
  <c r="J53" i="6"/>
  <c r="I53" i="6"/>
  <c r="H53" i="6"/>
  <c r="G53" i="6"/>
  <c r="F53" i="6"/>
  <c r="O52" i="6"/>
  <c r="K52" i="6"/>
  <c r="J52" i="6"/>
  <c r="I52" i="6"/>
  <c r="H52" i="6"/>
  <c r="G52" i="6"/>
  <c r="F52" i="6"/>
  <c r="O51" i="6"/>
  <c r="K51" i="6"/>
  <c r="J51" i="6"/>
  <c r="I51" i="6"/>
  <c r="H51" i="6"/>
  <c r="G51" i="6"/>
  <c r="F51" i="6"/>
  <c r="O50" i="6"/>
  <c r="K50" i="6"/>
  <c r="J50" i="6"/>
  <c r="I50" i="6"/>
  <c r="H50" i="6"/>
  <c r="G50" i="6"/>
  <c r="F50" i="6"/>
  <c r="O49" i="6"/>
  <c r="K49" i="6"/>
  <c r="J49" i="6"/>
  <c r="I49" i="6"/>
  <c r="H49" i="6"/>
  <c r="G49" i="6"/>
  <c r="F49" i="6"/>
  <c r="O48" i="6"/>
  <c r="K48" i="6"/>
  <c r="J48" i="6"/>
  <c r="I48" i="6"/>
  <c r="H48" i="6"/>
  <c r="G48" i="6"/>
  <c r="F48" i="6"/>
  <c r="O47" i="6"/>
  <c r="K47" i="6"/>
  <c r="J47" i="6"/>
  <c r="I47" i="6"/>
  <c r="H47" i="6"/>
  <c r="G47" i="6"/>
  <c r="F47" i="6"/>
  <c r="O46" i="6"/>
  <c r="K46" i="6"/>
  <c r="J46" i="6"/>
  <c r="I46" i="6"/>
  <c r="H46" i="6"/>
  <c r="G46" i="6"/>
  <c r="F46" i="6"/>
  <c r="O45" i="6"/>
  <c r="K45" i="6"/>
  <c r="J45" i="6"/>
  <c r="I45" i="6"/>
  <c r="H45" i="6"/>
  <c r="G45" i="6"/>
  <c r="F45" i="6"/>
  <c r="K44" i="6"/>
  <c r="J44" i="6"/>
  <c r="I44" i="6"/>
  <c r="H44" i="6"/>
  <c r="G44" i="6"/>
  <c r="F44" i="6"/>
  <c r="O43" i="6"/>
  <c r="K43" i="6"/>
  <c r="J43" i="6"/>
  <c r="I43" i="6"/>
  <c r="H43" i="6"/>
  <c r="G43" i="6"/>
  <c r="F43" i="6"/>
  <c r="O42" i="6"/>
  <c r="K42" i="6"/>
  <c r="J42" i="6"/>
  <c r="I42" i="6"/>
  <c r="H42" i="6"/>
  <c r="G42" i="6"/>
  <c r="F42" i="6"/>
  <c r="O41" i="6"/>
  <c r="K41" i="6"/>
  <c r="J41" i="6"/>
  <c r="I41" i="6"/>
  <c r="H41" i="6"/>
  <c r="G41" i="6"/>
  <c r="F41" i="6"/>
  <c r="O40" i="6"/>
  <c r="K40" i="6"/>
  <c r="J40" i="6"/>
  <c r="I40" i="6"/>
  <c r="H40" i="6"/>
  <c r="G40" i="6"/>
  <c r="F40" i="6"/>
  <c r="O39" i="6"/>
  <c r="K39" i="6"/>
  <c r="J39" i="6"/>
  <c r="I39" i="6"/>
  <c r="H39" i="6"/>
  <c r="G39" i="6"/>
  <c r="F39" i="6"/>
  <c r="O38" i="6"/>
  <c r="K38" i="6"/>
  <c r="J38" i="6"/>
  <c r="I38" i="6"/>
  <c r="H38" i="6"/>
  <c r="G38" i="6"/>
  <c r="F38" i="6"/>
  <c r="O37" i="6"/>
  <c r="K37" i="6"/>
  <c r="J37" i="6"/>
  <c r="I37" i="6"/>
  <c r="H37" i="6"/>
  <c r="G37" i="6"/>
  <c r="F37" i="6"/>
  <c r="O36" i="6"/>
  <c r="K36" i="6"/>
  <c r="J36" i="6"/>
  <c r="I36" i="6"/>
  <c r="G36" i="6"/>
  <c r="F36" i="6"/>
  <c r="O35" i="6"/>
  <c r="K35" i="6"/>
  <c r="J35" i="6"/>
  <c r="I35" i="6"/>
  <c r="H35" i="6"/>
  <c r="G35" i="6"/>
  <c r="F35" i="6"/>
  <c r="O34" i="6"/>
  <c r="K34" i="6"/>
  <c r="J34" i="6"/>
  <c r="I34" i="6"/>
  <c r="H34" i="6"/>
  <c r="G34" i="6"/>
  <c r="F34" i="6"/>
  <c r="O33" i="6"/>
  <c r="K33" i="6"/>
  <c r="J33" i="6"/>
  <c r="I33" i="6"/>
  <c r="H33" i="6"/>
  <c r="G33" i="6"/>
  <c r="F33" i="6"/>
  <c r="O32" i="6"/>
  <c r="K32" i="6"/>
  <c r="J32" i="6"/>
  <c r="I32" i="6"/>
  <c r="H32" i="6"/>
  <c r="G32" i="6"/>
  <c r="F32" i="6"/>
  <c r="O31" i="6"/>
  <c r="K31" i="6"/>
  <c r="J31" i="6"/>
  <c r="I31" i="6"/>
  <c r="H31" i="6"/>
  <c r="G31" i="6"/>
  <c r="F31" i="6"/>
  <c r="O30" i="6"/>
  <c r="K30" i="6"/>
  <c r="J30" i="6"/>
  <c r="I30" i="6"/>
  <c r="H30" i="6"/>
  <c r="G30" i="6"/>
  <c r="F30" i="6"/>
  <c r="O29" i="6"/>
  <c r="K29" i="6"/>
  <c r="J29" i="6"/>
  <c r="I29" i="6"/>
  <c r="H29" i="6"/>
  <c r="G29" i="6"/>
  <c r="F29" i="6"/>
  <c r="O28" i="6"/>
  <c r="K28" i="6"/>
  <c r="J28" i="6"/>
  <c r="I28" i="6"/>
  <c r="H28" i="6"/>
  <c r="G28" i="6"/>
  <c r="F28" i="6"/>
  <c r="O27" i="6"/>
  <c r="K27" i="6"/>
  <c r="J27" i="6"/>
  <c r="I27" i="6"/>
  <c r="H27" i="6"/>
  <c r="G27" i="6"/>
  <c r="F27" i="6"/>
  <c r="O26" i="6"/>
  <c r="K26" i="6"/>
  <c r="J26" i="6"/>
  <c r="I26" i="6"/>
  <c r="H26" i="6"/>
  <c r="G26" i="6"/>
  <c r="F26" i="6"/>
  <c r="O25" i="6"/>
  <c r="K25" i="6"/>
  <c r="J25" i="6"/>
  <c r="I25" i="6"/>
  <c r="H25" i="6"/>
  <c r="G25" i="6"/>
  <c r="F25" i="6"/>
  <c r="O24" i="6"/>
  <c r="K24" i="6"/>
  <c r="J24" i="6"/>
  <c r="I24" i="6"/>
  <c r="H24" i="6"/>
  <c r="G24" i="6"/>
  <c r="F24" i="6"/>
  <c r="O23" i="6"/>
  <c r="K23" i="6"/>
  <c r="J23" i="6"/>
  <c r="I23" i="6"/>
  <c r="H23" i="6"/>
  <c r="G23" i="6"/>
  <c r="F23" i="6"/>
  <c r="O22" i="6"/>
  <c r="K22" i="6"/>
  <c r="J22" i="6"/>
  <c r="I22" i="6"/>
  <c r="H22" i="6"/>
  <c r="G22" i="6"/>
  <c r="F22" i="6"/>
  <c r="O21" i="6"/>
  <c r="K21" i="6"/>
  <c r="J21" i="6"/>
  <c r="I21" i="6"/>
  <c r="H21" i="6"/>
  <c r="G21" i="6"/>
  <c r="F21" i="6"/>
  <c r="O20" i="6"/>
  <c r="K20" i="6"/>
  <c r="J20" i="6"/>
  <c r="I20" i="6"/>
  <c r="H20" i="6"/>
  <c r="G20" i="6"/>
  <c r="F20" i="6"/>
  <c r="O19" i="6"/>
  <c r="K19" i="6"/>
  <c r="J19" i="6"/>
  <c r="I19" i="6"/>
  <c r="H19" i="6"/>
  <c r="G19" i="6"/>
  <c r="F19" i="6"/>
  <c r="O18" i="6"/>
  <c r="K18" i="6"/>
  <c r="J18" i="6"/>
  <c r="I18" i="6"/>
  <c r="H18" i="6"/>
  <c r="G18" i="6"/>
  <c r="F18" i="6"/>
  <c r="O17" i="6"/>
  <c r="K17" i="6"/>
  <c r="J17" i="6"/>
  <c r="I17" i="6"/>
  <c r="H17" i="6"/>
  <c r="G17" i="6"/>
  <c r="F17" i="6"/>
  <c r="O16" i="6"/>
  <c r="K16" i="6"/>
  <c r="J16" i="6"/>
  <c r="I16" i="6"/>
  <c r="H16" i="6"/>
  <c r="G16" i="6"/>
  <c r="F16" i="6"/>
  <c r="O15" i="6"/>
  <c r="K15" i="6"/>
  <c r="J15" i="6"/>
  <c r="I15" i="6"/>
  <c r="H15" i="6"/>
  <c r="G15" i="6"/>
  <c r="F15" i="6"/>
  <c r="O14" i="6"/>
  <c r="K14" i="6"/>
  <c r="J14" i="6"/>
  <c r="I14" i="6"/>
  <c r="H14" i="6"/>
  <c r="G14" i="6"/>
  <c r="F14" i="6"/>
  <c r="O13" i="6"/>
  <c r="K13" i="6"/>
  <c r="J13" i="6"/>
  <c r="I13" i="6"/>
  <c r="H13" i="6"/>
  <c r="G13" i="6"/>
  <c r="F13" i="6"/>
  <c r="O12" i="6"/>
  <c r="K12" i="6"/>
  <c r="J12" i="6"/>
  <c r="I12" i="6"/>
  <c r="H12" i="6"/>
  <c r="G12" i="6"/>
  <c r="F12" i="6"/>
  <c r="O117" i="6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I38" i="4"/>
  <c r="F106" i="4"/>
  <c r="F88" i="4"/>
  <c r="F79" i="4"/>
  <c r="F25" i="4"/>
  <c r="F26" i="4"/>
  <c r="F44" i="4"/>
  <c r="H34" i="4"/>
  <c r="O12" i="4"/>
  <c r="H12" i="4"/>
  <c r="O117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3" i="4"/>
  <c r="J12" i="4"/>
  <c r="H115" i="4"/>
  <c r="H114" i="4"/>
  <c r="H113" i="4"/>
  <c r="H112" i="4"/>
  <c r="H111" i="4"/>
  <c r="H110" i="4"/>
  <c r="H109" i="4"/>
  <c r="H107" i="4"/>
  <c r="H106" i="4"/>
  <c r="H105" i="4"/>
  <c r="H104" i="4"/>
  <c r="H103" i="4"/>
  <c r="H102" i="4"/>
  <c r="H101" i="4"/>
  <c r="H100" i="4"/>
  <c r="H99" i="4"/>
  <c r="H98" i="4"/>
  <c r="H97" i="4"/>
  <c r="H95" i="4"/>
  <c r="H93" i="4"/>
  <c r="H92" i="4"/>
  <c r="H91" i="4"/>
  <c r="H90" i="4"/>
  <c r="H89" i="4"/>
  <c r="H87" i="4"/>
  <c r="H86" i="4"/>
  <c r="H85" i="4"/>
  <c r="H84" i="4"/>
  <c r="H83" i="4"/>
  <c r="H81" i="4"/>
  <c r="H80" i="4"/>
  <c r="H79" i="4"/>
  <c r="H78" i="4"/>
  <c r="H76" i="4"/>
  <c r="H74" i="4"/>
  <c r="H73" i="4"/>
  <c r="H72" i="4"/>
  <c r="H71" i="4"/>
  <c r="H61" i="4"/>
  <c r="H60" i="4"/>
  <c r="H57" i="4"/>
  <c r="H56" i="4"/>
  <c r="H55" i="4"/>
  <c r="H52" i="4"/>
  <c r="H51" i="4"/>
  <c r="H48" i="4"/>
  <c r="H46" i="4"/>
  <c r="H44" i="4"/>
  <c r="H43" i="4"/>
  <c r="H42" i="4"/>
  <c r="H39" i="4"/>
  <c r="H38" i="4"/>
  <c r="H31" i="4"/>
  <c r="H30" i="4"/>
  <c r="H29" i="4"/>
  <c r="H27" i="4"/>
  <c r="H23" i="4"/>
  <c r="H20" i="4"/>
  <c r="H19" i="4"/>
  <c r="H17" i="4"/>
  <c r="H16" i="4"/>
  <c r="H15" i="4"/>
  <c r="H14" i="4"/>
  <c r="I116" i="4"/>
  <c r="I115" i="4"/>
  <c r="I114" i="4"/>
  <c r="I113" i="4"/>
  <c r="I112" i="4"/>
  <c r="I111" i="4"/>
  <c r="I110" i="4"/>
  <c r="I109" i="4"/>
  <c r="I107" i="4"/>
  <c r="I106" i="4"/>
  <c r="I105" i="4"/>
  <c r="I104" i="4"/>
  <c r="I103" i="4"/>
  <c r="I102" i="4"/>
  <c r="I101" i="4"/>
  <c r="I100" i="4"/>
  <c r="I99" i="4"/>
  <c r="I98" i="4"/>
  <c r="I97" i="4"/>
  <c r="I95" i="4"/>
  <c r="I93" i="4"/>
  <c r="I92" i="4"/>
  <c r="I91" i="4"/>
  <c r="I90" i="4"/>
  <c r="I89" i="4"/>
  <c r="I87" i="4"/>
  <c r="I86" i="4"/>
  <c r="I85" i="4"/>
  <c r="I84" i="4"/>
  <c r="I83" i="4"/>
  <c r="I82" i="4"/>
  <c r="I81" i="4"/>
  <c r="I80" i="4"/>
  <c r="I79" i="4"/>
  <c r="I78" i="4"/>
  <c r="I76" i="4"/>
  <c r="I74" i="4"/>
  <c r="I73" i="4"/>
  <c r="I72" i="4"/>
  <c r="I71" i="4"/>
  <c r="I61" i="4"/>
  <c r="I60" i="4"/>
  <c r="I57" i="4"/>
  <c r="I56" i="4"/>
  <c r="I55" i="4"/>
  <c r="I52" i="4"/>
  <c r="I51" i="4"/>
  <c r="I48" i="4"/>
  <c r="I46" i="4"/>
  <c r="I44" i="4"/>
  <c r="I43" i="4"/>
  <c r="I42" i="4"/>
  <c r="I39" i="4"/>
  <c r="I36" i="4"/>
  <c r="I34" i="4"/>
  <c r="I31" i="4"/>
  <c r="I30" i="4"/>
  <c r="I29" i="4"/>
  <c r="I27" i="4"/>
  <c r="I23" i="4"/>
  <c r="I20" i="4"/>
  <c r="I19" i="4"/>
  <c r="I17" i="4"/>
  <c r="I16" i="4"/>
  <c r="I15" i="4"/>
  <c r="I14" i="4"/>
  <c r="I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2" i="4"/>
  <c r="I13" i="4"/>
  <c r="I18" i="4"/>
  <c r="I21" i="4"/>
  <c r="I22" i="4"/>
  <c r="I24" i="4"/>
  <c r="I25" i="4"/>
  <c r="I26" i="4"/>
  <c r="I28" i="4"/>
  <c r="I32" i="4"/>
  <c r="I33" i="4"/>
  <c r="I35" i="4"/>
  <c r="I37" i="4"/>
  <c r="I40" i="4"/>
  <c r="I41" i="4"/>
  <c r="I45" i="4"/>
  <c r="I47" i="4"/>
  <c r="I49" i="4"/>
  <c r="I50" i="4"/>
  <c r="I53" i="4"/>
  <c r="I54" i="4"/>
  <c r="I58" i="4"/>
  <c r="I59" i="4"/>
  <c r="I62" i="4"/>
  <c r="I63" i="4"/>
  <c r="I64" i="4"/>
  <c r="I65" i="4"/>
  <c r="I66" i="4"/>
  <c r="I67" i="4"/>
  <c r="I68" i="4"/>
  <c r="I69" i="4"/>
  <c r="I70" i="4"/>
  <c r="I75" i="4"/>
  <c r="I77" i="4"/>
  <c r="I88" i="4"/>
  <c r="I94" i="4"/>
  <c r="I96" i="4"/>
  <c r="I108" i="4"/>
  <c r="H13" i="4"/>
  <c r="H18" i="4"/>
  <c r="H21" i="4"/>
  <c r="H22" i="4"/>
  <c r="H24" i="4"/>
  <c r="H25" i="4"/>
  <c r="H26" i="4"/>
  <c r="H28" i="4"/>
  <c r="H32" i="4"/>
  <c r="H33" i="4"/>
  <c r="H35" i="4"/>
  <c r="H37" i="4"/>
  <c r="H40" i="4"/>
  <c r="H41" i="4"/>
  <c r="H45" i="4"/>
  <c r="H47" i="4"/>
  <c r="H49" i="4"/>
  <c r="H50" i="4"/>
  <c r="H53" i="4"/>
  <c r="H54" i="4"/>
  <c r="H58" i="4"/>
  <c r="H59" i="4"/>
  <c r="H62" i="4"/>
  <c r="H63" i="4"/>
  <c r="H64" i="4"/>
  <c r="H65" i="4"/>
  <c r="H66" i="4"/>
  <c r="H67" i="4"/>
  <c r="H68" i="4"/>
  <c r="H69" i="4"/>
  <c r="H70" i="4"/>
  <c r="H75" i="4"/>
  <c r="H77" i="4"/>
  <c r="H88" i="4"/>
  <c r="H94" i="4"/>
  <c r="H96" i="4"/>
  <c r="H108" i="4"/>
  <c r="H116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2" i="4"/>
  <c r="F13" i="4"/>
  <c r="F14" i="4"/>
  <c r="F15" i="4"/>
  <c r="F16" i="4"/>
  <c r="F17" i="4"/>
  <c r="F18" i="4"/>
  <c r="F19" i="4"/>
  <c r="F20" i="4"/>
  <c r="F21" i="4"/>
  <c r="F22" i="4"/>
  <c r="F23" i="4"/>
  <c r="F24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80" i="4"/>
  <c r="F81" i="4"/>
  <c r="F82" i="4"/>
  <c r="F83" i="4"/>
  <c r="F84" i="4"/>
  <c r="F85" i="4"/>
  <c r="F86" i="4"/>
  <c r="F87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7" i="4"/>
  <c r="F108" i="4"/>
  <c r="F109" i="4"/>
  <c r="F110" i="4"/>
  <c r="F111" i="4"/>
  <c r="F112" i="4"/>
  <c r="F113" i="4"/>
  <c r="F114" i="4"/>
  <c r="F115" i="4"/>
  <c r="F116" i="4"/>
  <c r="F12" i="4"/>
</calcChain>
</file>

<file path=xl/sharedStrings.xml><?xml version="1.0" encoding="utf-8"?>
<sst xmlns="http://schemas.openxmlformats.org/spreadsheetml/2006/main" count="3059" uniqueCount="530">
  <si>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</si>
  <si>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</si>
  <si>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</si>
  <si>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</si>
  <si>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</si>
  <si>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</si>
  <si>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</si>
  <si>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</si>
  <si>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</si>
  <si>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</si>
  <si>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</si>
  <si>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</si>
  <si>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</si>
  <si>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</si>
  <si>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</si>
  <si>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</si>
  <si>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</si>
  <si>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</si>
  <si>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</si>
  <si>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</si>
  <si>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</si>
  <si>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</si>
  <si>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</si>
  <si>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</si>
  <si>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</si>
  <si>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</si>
  <si>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</si>
  <si>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</si>
  <si>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</si>
  <si>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</si>
  <si>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Seal</t>
  </si>
  <si>
    <t>Piston</t>
  </si>
  <si>
    <t>'EC290BPrime</t>
  </si>
  <si>
    <t>Washer</t>
  </si>
  <si>
    <t>18347hrs</t>
  </si>
  <si>
    <t>Engine</t>
  </si>
  <si>
    <t>200-2023070120</t>
  </si>
  <si>
    <t>D7E</t>
  </si>
  <si>
    <t>'11125214</t>
  </si>
  <si>
    <t>Overhaul Kit</t>
  </si>
  <si>
    <t>Plug</t>
  </si>
  <si>
    <t>Head cover plug</t>
  </si>
  <si>
    <t>Valve Guide</t>
  </si>
  <si>
    <t>O-Ring</t>
  </si>
  <si>
    <t>Guide seal</t>
  </si>
  <si>
    <t>Valve Seat</t>
  </si>
  <si>
    <t>Inlet</t>
  </si>
  <si>
    <t>Inlet Valve</t>
  </si>
  <si>
    <t>Exhaust</t>
  </si>
  <si>
    <t>Exhaust Valve</t>
  </si>
  <si>
    <t>Sealing Strip</t>
  </si>
  <si>
    <t>V cover and inlet</t>
  </si>
  <si>
    <t>Bearing Bushing</t>
  </si>
  <si>
    <t>Cam bushing</t>
  </si>
  <si>
    <t>Gasket</t>
  </si>
  <si>
    <t>Breather</t>
  </si>
  <si>
    <t>Main Bearing</t>
  </si>
  <si>
    <t>STD</t>
  </si>
  <si>
    <t>Thrust Washer</t>
  </si>
  <si>
    <t>2 set</t>
  </si>
  <si>
    <t>Big End Bearing</t>
  </si>
  <si>
    <t>Bushing</t>
  </si>
  <si>
    <t>CIR Bushing</t>
  </si>
  <si>
    <t>Guide Tube</t>
  </si>
  <si>
    <t>Not include</t>
  </si>
  <si>
    <t>Sleeve</t>
  </si>
  <si>
    <t>Clip</t>
  </si>
  <si>
    <t>Screw</t>
  </si>
  <si>
    <t>Dipstick</t>
  </si>
  <si>
    <t>Oil Pump Housing</t>
  </si>
  <si>
    <t>cooling nozzle</t>
  </si>
  <si>
    <t>Sealing Ring</t>
  </si>
  <si>
    <t>Plane Gasket</t>
  </si>
  <si>
    <t>Return Line</t>
  </si>
  <si>
    <t>N.I</t>
  </si>
  <si>
    <t>Hollow Screw</t>
  </si>
  <si>
    <t>Hexagon Screw</t>
  </si>
  <si>
    <t>Bolt</t>
  </si>
  <si>
    <t>beat bolt</t>
  </si>
  <si>
    <t>Rail bolt</t>
  </si>
  <si>
    <t>Fuel Pipe</t>
  </si>
  <si>
    <t>Water Pump Seal</t>
  </si>
  <si>
    <t>thermostat</t>
  </si>
  <si>
    <t>Thermostat</t>
  </si>
  <si>
    <t>Outlet</t>
  </si>
  <si>
    <t>Guide Washer</t>
  </si>
  <si>
    <t>Ball Bearing</t>
  </si>
  <si>
    <t>Fan ball</t>
  </si>
  <si>
    <t>Belt Tensioner</t>
  </si>
  <si>
    <t>Damage</t>
  </si>
  <si>
    <t>V-Ribbed Belt</t>
  </si>
  <si>
    <t>Main Cable Harness</t>
  </si>
  <si>
    <t>Bracket</t>
  </si>
  <si>
    <t>Flange Screw</t>
  </si>
  <si>
    <t>Retaining Plate</t>
  </si>
  <si>
    <t>Temperature Sensor</t>
  </si>
  <si>
    <t>Pressure Sensor</t>
  </si>
  <si>
    <t>boot</t>
  </si>
  <si>
    <t>Sensor</t>
  </si>
  <si>
    <t>Cam sensor</t>
  </si>
  <si>
    <t>Tachometer</t>
  </si>
  <si>
    <t>Level Sensor</t>
  </si>
  <si>
    <t>Guard Plate</t>
  </si>
  <si>
    <t>Turbocharger</t>
  </si>
  <si>
    <t>Oil Filter</t>
  </si>
  <si>
    <t>Fitting</t>
  </si>
  <si>
    <t>Starter Ball</t>
  </si>
  <si>
    <t>With Sample</t>
  </si>
  <si>
    <t>Alternator Ball</t>
  </si>
  <si>
    <t>Regulator</t>
  </si>
  <si>
    <t>Hight Pressure Pump</t>
  </si>
  <si>
    <t>0414693005</t>
  </si>
  <si>
    <t>Common Rail Tube</t>
  </si>
  <si>
    <t>0445226047</t>
  </si>
  <si>
    <t>0281002937</t>
  </si>
  <si>
    <t>Pressure Relief Valve</t>
  </si>
  <si>
    <t>FCU Body</t>
  </si>
  <si>
    <t>Feed Pump</t>
  </si>
  <si>
    <t>0451-4751</t>
  </si>
  <si>
    <t>Not good</t>
  </si>
  <si>
    <t>Nozzle</t>
  </si>
  <si>
    <t>0433171964</t>
  </si>
  <si>
    <t>F00RJ01479</t>
  </si>
  <si>
    <t>Valve Set</t>
  </si>
  <si>
    <t>Valve Ball</t>
  </si>
  <si>
    <t>F00VC05008</t>
  </si>
  <si>
    <t>Part Set Seal Ring</t>
  </si>
  <si>
    <t>F00VC99002</t>
  </si>
  <si>
    <t>F00RJ01482</t>
  </si>
  <si>
    <t>F00RJ01453</t>
  </si>
  <si>
    <t>Water Pump</t>
  </si>
  <si>
    <t>Crank Shaft Front seal mounting</t>
  </si>
  <si>
    <t>Gasket Shaft rear seal mounting</t>
  </si>
  <si>
    <t>Check good or not,if need repair</t>
  </si>
  <si>
    <t>volvo</t>
  </si>
  <si>
    <t>oem</t>
  </si>
  <si>
    <t>use</t>
  </si>
  <si>
    <t>Brand</t>
  </si>
  <si>
    <t>Stock Status</t>
  </si>
  <si>
    <t>Inquiry Date :</t>
  </si>
  <si>
    <t>Reply Date    :</t>
  </si>
  <si>
    <t>Ex Stock Is priority sale</t>
  </si>
  <si>
    <t>OEM</t>
  </si>
  <si>
    <t>Ex Stock</t>
  </si>
  <si>
    <t>Volvo</t>
  </si>
  <si>
    <t>Ex Stock only1pc</t>
  </si>
  <si>
    <t>Deutz</t>
  </si>
  <si>
    <t>Bosch</t>
  </si>
  <si>
    <t>Turbo</t>
  </si>
  <si>
    <t>04296038</t>
  </si>
  <si>
    <t>04298547</t>
  </si>
  <si>
    <t>1175851</t>
  </si>
  <si>
    <t>01181435</t>
  </si>
  <si>
    <t>0281002576</t>
  </si>
  <si>
    <t>0261210113</t>
  </si>
  <si>
    <t>04220473</t>
  </si>
  <si>
    <t>21391695/22383378</t>
  </si>
  <si>
    <t>20896351/21498468</t>
  </si>
  <si>
    <t>F00BC80045</t>
  </si>
  <si>
    <t>Ex Stock only 4 pcs</t>
  </si>
  <si>
    <t>Local</t>
  </si>
  <si>
    <t>P553771</t>
  </si>
  <si>
    <t>Donaldson</t>
  </si>
  <si>
    <t>Ex Stock in Multipart</t>
  </si>
  <si>
    <t>VOLVO CHINA</t>
  </si>
  <si>
    <t>BOSCH</t>
  </si>
  <si>
    <t>ESSENCE</t>
  </si>
  <si>
    <t>Unit Price(USD)</t>
  </si>
  <si>
    <t>Total Price(USD)</t>
  </si>
  <si>
    <t>KS</t>
  </si>
  <si>
    <t>SRP</t>
  </si>
  <si>
    <t>2set</t>
  </si>
  <si>
    <t>04515832</t>
  </si>
  <si>
    <t>04507272/21600207/20875082</t>
  </si>
  <si>
    <t>01148431</t>
  </si>
  <si>
    <t>01182149</t>
  </si>
  <si>
    <t>20799862/20485291</t>
  </si>
  <si>
    <t xml:space="preserve">Ex Stock </t>
  </si>
  <si>
    <t>Lc</t>
  </si>
  <si>
    <t>01118659</t>
  </si>
  <si>
    <t>01180254</t>
  </si>
  <si>
    <t>20450694/20450649/20459015</t>
  </si>
  <si>
    <t>f</t>
  </si>
  <si>
    <t>Total Amount</t>
  </si>
  <si>
    <t>Not include/ cus supply</t>
  </si>
  <si>
    <t>Cancel</t>
  </si>
  <si>
    <t>CCO</t>
  </si>
  <si>
    <t>01183559</t>
  </si>
  <si>
    <t>cus supply</t>
  </si>
  <si>
    <t>SUPPLY</t>
  </si>
  <si>
    <t>IDN</t>
  </si>
  <si>
    <t>04290056</t>
  </si>
  <si>
    <t>04290025</t>
  </si>
  <si>
    <t>04200024</t>
  </si>
  <si>
    <t>01175851</t>
  </si>
  <si>
    <t>01340616</t>
  </si>
  <si>
    <t>0281002744</t>
  </si>
  <si>
    <t>F00M147899</t>
  </si>
  <si>
    <t>F00M144119</t>
  </si>
  <si>
    <t>0281006053</t>
  </si>
  <si>
    <t>Odoo Code</t>
  </si>
  <si>
    <t>04514751</t>
  </si>
  <si>
    <t>Remarks</t>
  </si>
  <si>
    <t>Ex Stock only 4 pcs/2pc Local</t>
  </si>
  <si>
    <t>Multiparts</t>
  </si>
  <si>
    <t>EX stock</t>
  </si>
  <si>
    <t>Ex Stock 1 /Local 1</t>
  </si>
  <si>
    <t>Local 3 pcs/ EX stock 3 pcs</t>
  </si>
  <si>
    <t>[81299836] Repair Kit(TCD2013L062V)</t>
  </si>
  <si>
    <t>PC</t>
  </si>
  <si>
    <t>$ 3,074.65</t>
  </si>
  <si>
    <t>[01118659] Gasket</t>
  </si>
  <si>
    <t>$ 0.97</t>
  </si>
  <si>
    <t>[20798076-CEI] O-RING</t>
  </si>
  <si>
    <t>$ 13.95</t>
  </si>
  <si>
    <t>Job sales order line</t>
  </si>
  <si>
    <t>$ 89.55</t>
  </si>
  <si>
    <t>[20405897-L] Valve Guide</t>
  </si>
  <si>
    <t>$ 99.36</t>
  </si>
  <si>
    <t>[11700348L] O-ring</t>
  </si>
  <si>
    <t>$ 30.00</t>
  </si>
  <si>
    <t>[20459962-L] Valve Seat</t>
  </si>
  <si>
    <t>$ 36.84</t>
  </si>
  <si>
    <t>[04290056] INLET VALVE</t>
  </si>
  <si>
    <t>$ 51.12</t>
  </si>
  <si>
    <t>[20845144-CEI] Valve seat(Out),Cyl: head</t>
  </si>
  <si>
    <t>$ 229.74</t>
  </si>
  <si>
    <t>[04290025] EXHAUST VALVE</t>
  </si>
  <si>
    <t>[04296038] SEALING STRIP</t>
  </si>
  <si>
    <t>$ 32.99</t>
  </si>
  <si>
    <t>[11700285] BEARING BUSH</t>
  </si>
  <si>
    <t>$ 17.50</t>
  </si>
  <si>
    <t>[11700284] BEARING BUSH</t>
  </si>
  <si>
    <t>$ 105.00</t>
  </si>
  <si>
    <t>[04298547] SHAPED PACKING</t>
  </si>
  <si>
    <t>$ 13.16</t>
  </si>
  <si>
    <t>$ 11.37</t>
  </si>
  <si>
    <t>[20405729-CEI] Screw</t>
  </si>
  <si>
    <t>$ 4.24</t>
  </si>
  <si>
    <t>[01181435] HEXAGON BOLT</t>
  </si>
  <si>
    <t>$ 6.17</t>
  </si>
  <si>
    <t>[20450802-CEI] Screw</t>
  </si>
  <si>
    <t>$ 12.62</t>
  </si>
  <si>
    <t>[21108673-CEI] Sealing ring ,Fuel Pipe [Filter Housing]</t>
  </si>
  <si>
    <t>$ 5.62</t>
  </si>
  <si>
    <t>[21141948] Main Bearing</t>
  </si>
  <si>
    <t>$ 346.36</t>
  </si>
  <si>
    <t>[21141955-CEI(REM)] Raceway Washer (STD=29Mm), Crankshaft</t>
  </si>
  <si>
    <t>$ 103.56</t>
  </si>
  <si>
    <t>[20766790L] Con, bearing</t>
  </si>
  <si>
    <t>$ 345.90</t>
  </si>
  <si>
    <t>[04200024] BIG END BUSH</t>
  </si>
  <si>
    <t>$ 60.72</t>
  </si>
  <si>
    <t>[20450869] Guide tube</t>
  </si>
  <si>
    <t>$ 97.41</t>
  </si>
  <si>
    <t>[20450861L(REM)] Sleeve</t>
  </si>
  <si>
    <t>$ 21.67</t>
  </si>
  <si>
    <t>[20405664L] Clip</t>
  </si>
  <si>
    <t>$ 1.66</t>
  </si>
  <si>
    <t>$ 219.17</t>
  </si>
  <si>
    <t>[04515832] FRONT COVER</t>
  </si>
  <si>
    <t>$ 1,412.02</t>
  </si>
  <si>
    <t>[20405561(REM)] Piston</t>
  </si>
  <si>
    <t>$ 24.66</t>
  </si>
  <si>
    <t>[01175851] O-SEAL</t>
  </si>
  <si>
    <t>$ 20.50</t>
  </si>
  <si>
    <t>[20450993L] Sealing Ring</t>
  </si>
  <si>
    <t>$ 0.17</t>
  </si>
  <si>
    <t>[17535679-CEI] Oil Filter</t>
  </si>
  <si>
    <t>$ 21.48</t>
  </si>
  <si>
    <t>[13947628L] Plane gasket</t>
  </si>
  <si>
    <t>$ 2.49</t>
  </si>
  <si>
    <t>[20405569-CEI(REM)] Seal (Oil cooler)</t>
  </si>
  <si>
    <t>$ 93.24</t>
  </si>
  <si>
    <t>[20405672-CEI] Screw</t>
  </si>
  <si>
    <t>$ 26.64</t>
  </si>
  <si>
    <t>[20405747L] Gasket</t>
  </si>
  <si>
    <t>$ 25.00</t>
  </si>
  <si>
    <t>[20460055(REM)] Screw</t>
  </si>
  <si>
    <t>[21512292] Pipe</t>
  </si>
  <si>
    <t>$ 55.00</t>
  </si>
  <si>
    <t>[20972320L] Return line</t>
  </si>
  <si>
    <t>$ 63.63</t>
  </si>
  <si>
    <t>$ 37.40</t>
  </si>
  <si>
    <t>[21108676(REM)] Sealing Ring,Fuel Pipe</t>
  </si>
  <si>
    <t>$ 1.48</t>
  </si>
  <si>
    <t>[993241L] Hollow screw</t>
  </si>
  <si>
    <t>$ 1.67</t>
  </si>
  <si>
    <t>[21022842-CEI] Sealing Ring, Fuel Pipes</t>
  </si>
  <si>
    <t>$ 23.18</t>
  </si>
  <si>
    <t>[21023622L] Hollow screw</t>
  </si>
  <si>
    <t>$ 0.50</t>
  </si>
  <si>
    <t>[21022795-CEI] Seal Ring,High Pressure Pump</t>
  </si>
  <si>
    <t>$ 40.08</t>
  </si>
  <si>
    <t>[20793558] Screw,High Pressure Pump</t>
  </si>
  <si>
    <t>$ 14.80</t>
  </si>
  <si>
    <t>[F00BC80045(REM)] Metering Unit, FCV</t>
  </si>
  <si>
    <t>$ 198.18</t>
  </si>
  <si>
    <t>[20792140L] Hexagon screw</t>
  </si>
  <si>
    <t>$ 1.17</t>
  </si>
  <si>
    <t>[20799719-CEI] Bolts: Injector Beat</t>
  </si>
  <si>
    <t>$ 34.74</t>
  </si>
  <si>
    <t>[21147486L] Fuel pipe</t>
  </si>
  <si>
    <t>$ 3.17</t>
  </si>
  <si>
    <t>[20460061-CEI] Sealing ring ,Hight Pressure Pump</t>
  </si>
  <si>
    <t>$ 6.00</t>
  </si>
  <si>
    <t>[20460936-CEI] Hollow Screw , Hight Pressure Pump</t>
  </si>
  <si>
    <t>$ 12.59</t>
  </si>
  <si>
    <t>[12709880017] Turbo</t>
  </si>
  <si>
    <t>$ 1,108.80</t>
  </si>
  <si>
    <t>[21134583L] Return line</t>
  </si>
  <si>
    <t>$ 31.67</t>
  </si>
  <si>
    <t>[20502536(REM)] Sealing ring</t>
  </si>
  <si>
    <t>[20551429L] Fitting</t>
  </si>
  <si>
    <t>$ 2.00</t>
  </si>
  <si>
    <t>[20459961-CEI] Seal Ring, Water Pump</t>
  </si>
  <si>
    <t>$ 7.47</t>
  </si>
  <si>
    <t>[20450736(REM)] Thermostat</t>
  </si>
  <si>
    <t>$ 53.58</t>
  </si>
  <si>
    <t>$ 104.08</t>
  </si>
  <si>
    <t>[21801406] Guide washer</t>
  </si>
  <si>
    <t>$ 10.72</t>
  </si>
  <si>
    <t>[996519-CEI] Ball Bearing, Fan</t>
  </si>
  <si>
    <t>$ 97.91</t>
  </si>
  <si>
    <t>[996518-CEI] Ball Bearing, Belt Tensioner</t>
  </si>
  <si>
    <t>$ 62.35</t>
  </si>
  <si>
    <t>[01340616] REPAIR KIT (Belt Tensioner Ball )</t>
  </si>
  <si>
    <t>$ 72.85</t>
  </si>
  <si>
    <t>[20555065-CEI] Screw</t>
  </si>
  <si>
    <t>$ 10.12</t>
  </si>
  <si>
    <t>[21620133-L] Belt</t>
  </si>
  <si>
    <t>$ 100.00</t>
  </si>
  <si>
    <t>$ 19.81</t>
  </si>
  <si>
    <t>[01180254] CHEESE HEAD SCREW</t>
  </si>
  <si>
    <t>$ 8.62</t>
  </si>
  <si>
    <t>[04220473] Level sensor</t>
  </si>
  <si>
    <t>$ 297.17</t>
  </si>
  <si>
    <t>[0281002744(REM)] Temperature Sensor</t>
  </si>
  <si>
    <t>$ 28.60</t>
  </si>
  <si>
    <t>Unit</t>
  </si>
  <si>
    <t>$ 204.02</t>
  </si>
  <si>
    <t>$ 415.44</t>
  </si>
  <si>
    <t>$ 361.32</t>
  </si>
  <si>
    <t>[F00VC05001L] Valve Ball</t>
  </si>
  <si>
    <t>$ 4.74</t>
  </si>
  <si>
    <t>$ 14.88</t>
  </si>
  <si>
    <t>$ 10.50</t>
  </si>
  <si>
    <t>[F00RJ01453] Sealing Ring</t>
  </si>
  <si>
    <t>$ 4.98</t>
  </si>
  <si>
    <t>$ 491.28</t>
  </si>
  <si>
    <t>$ 101.18</t>
  </si>
  <si>
    <t>$ 22.80</t>
  </si>
  <si>
    <t>[0261210113] Rot.-Speed Sensor</t>
  </si>
  <si>
    <t>$ 38.92</t>
  </si>
  <si>
    <t>[20700252L] Bracket</t>
  </si>
  <si>
    <t>$ 50.00</t>
  </si>
  <si>
    <t>[20898038L] Pressure Sensor</t>
  </si>
  <si>
    <t>[0281002576] Pressure Sensor</t>
  </si>
  <si>
    <t>$ 55.10</t>
  </si>
  <si>
    <t>$ 28.33</t>
  </si>
  <si>
    <t>[21896711L] Retaining plate</t>
  </si>
  <si>
    <t>[01148431] CHEESE HEAD SCREW</t>
  </si>
  <si>
    <t>$ 3.71</t>
  </si>
  <si>
    <t>[01182149] HEXAGON BOLT</t>
  </si>
  <si>
    <t>$ 12.14</t>
  </si>
  <si>
    <t>[20828295L] Sealing Ring</t>
  </si>
  <si>
    <t>[21598195L] Guard Plate</t>
  </si>
  <si>
    <t>$ 234.80</t>
  </si>
  <si>
    <t>[21001185L] Guide Tube</t>
  </si>
  <si>
    <t>$ 16.67</t>
  </si>
  <si>
    <t>[21108675(REM)] Sealing Ring</t>
  </si>
  <si>
    <t>$ 3.34</t>
  </si>
  <si>
    <t>[20405562L] Hollow Screw</t>
  </si>
  <si>
    <t>$ 0.83</t>
  </si>
  <si>
    <t>[L-000236(EC290BP)] Main Cable Harness</t>
  </si>
  <si>
    <t>$ 316.67</t>
  </si>
  <si>
    <t>$ 12.51</t>
  </si>
  <si>
    <t>$ 15.40</t>
  </si>
  <si>
    <t>[0281006053(REM)] Pressure Sensor</t>
  </si>
  <si>
    <t>$ 95.88</t>
  </si>
  <si>
    <t>[04514751] FUEL PUMP</t>
  </si>
  <si>
    <t>$ 568.46</t>
  </si>
  <si>
    <t xml:space="preserve"> Repair Kit(TCD2013L062V)</t>
  </si>
  <si>
    <t xml:space="preserve"> Gasket</t>
  </si>
  <si>
    <t xml:space="preserve"> O-RING</t>
  </si>
  <si>
    <t xml:space="preserve"> Plug, Engine Head</t>
  </si>
  <si>
    <t xml:space="preserve"> Valve Guide</t>
  </si>
  <si>
    <t xml:space="preserve"> O-ring</t>
  </si>
  <si>
    <t xml:space="preserve"> Valve Seat</t>
  </si>
  <si>
    <t xml:space="preserve"> INLET VALVE</t>
  </si>
  <si>
    <t xml:space="preserve"> Valve seat(Out),Cyl: head</t>
  </si>
  <si>
    <t xml:space="preserve"> EXHAUST VALVE</t>
  </si>
  <si>
    <t xml:space="preserve"> SEALING STRIP</t>
  </si>
  <si>
    <t xml:space="preserve"> BEARING BUSH</t>
  </si>
  <si>
    <t xml:space="preserve"> SHAPED PACKING</t>
  </si>
  <si>
    <t xml:space="preserve"> Screw</t>
  </si>
  <si>
    <t xml:space="preserve"> HEXAGON BOLT</t>
  </si>
  <si>
    <t xml:space="preserve"> Sealing ring ,Fuel Pipe [Filter Housing</t>
  </si>
  <si>
    <t xml:space="preserve"> Main Bearing</t>
  </si>
  <si>
    <t xml:space="preserve"> Raceway Washer (STD=29Mm), Crankshaft</t>
  </si>
  <si>
    <t xml:space="preserve"> Con, bearing</t>
  </si>
  <si>
    <t xml:space="preserve"> BIG END BUSH</t>
  </si>
  <si>
    <t xml:space="preserve"> Guide tube</t>
  </si>
  <si>
    <t xml:space="preserve"> Sleeve</t>
  </si>
  <si>
    <t xml:space="preserve"> Clip</t>
  </si>
  <si>
    <t xml:space="preserve"> Dipstick</t>
  </si>
  <si>
    <t xml:space="preserve"> FRONT COVER</t>
  </si>
  <si>
    <t xml:space="preserve"> Piston</t>
  </si>
  <si>
    <t xml:space="preserve"> O-SEAL</t>
  </si>
  <si>
    <t xml:space="preserve"> Sealing Ring</t>
  </si>
  <si>
    <t xml:space="preserve"> Oil Filter</t>
  </si>
  <si>
    <t xml:space="preserve"> Plane gasket</t>
  </si>
  <si>
    <t xml:space="preserve"> Seal (Oil cooler)</t>
  </si>
  <si>
    <t xml:space="preserve"> Pipe</t>
  </si>
  <si>
    <t xml:space="preserve"> Return line</t>
  </si>
  <si>
    <t xml:space="preserve"> Hollow screw</t>
  </si>
  <si>
    <t xml:space="preserve"> Sealing Ring,Fuel Pipe</t>
  </si>
  <si>
    <t xml:space="preserve"> Sealing Ring, Fuel Pipes</t>
  </si>
  <si>
    <t xml:space="preserve"> Seal Ring,High Pressure Pump</t>
  </si>
  <si>
    <t xml:space="preserve"> Screw,High Pressure Pump</t>
  </si>
  <si>
    <t xml:space="preserve"> Metering Unit, FCV</t>
  </si>
  <si>
    <t xml:space="preserve"> Hexagon screw</t>
  </si>
  <si>
    <t xml:space="preserve"> Bolts: Injector Beat</t>
  </si>
  <si>
    <t xml:space="preserve"> Fuel pipe</t>
  </si>
  <si>
    <t xml:space="preserve"> Sealing ring ,Hight Pressure Pump</t>
  </si>
  <si>
    <t xml:space="preserve"> Hollow Screw , Hight Pressure Pump</t>
  </si>
  <si>
    <t xml:space="preserve"> Turbo</t>
  </si>
  <si>
    <t xml:space="preserve"> Sealing ring</t>
  </si>
  <si>
    <t xml:space="preserve"> Fitting</t>
  </si>
  <si>
    <t xml:space="preserve"> Seal Ring, Water Pump</t>
  </si>
  <si>
    <t xml:space="preserve"> Thermostat</t>
  </si>
  <si>
    <t xml:space="preserve"> Outlet</t>
  </si>
  <si>
    <t xml:space="preserve"> Guide washer</t>
  </si>
  <si>
    <t xml:space="preserve"> Ball Bearing, Fan</t>
  </si>
  <si>
    <t xml:space="preserve"> Ball Bearing, Belt Tensioner</t>
  </si>
  <si>
    <t xml:space="preserve"> REPAIR KIT (Belt Tensioner Ball )</t>
  </si>
  <si>
    <t xml:space="preserve"> Belt</t>
  </si>
  <si>
    <t xml:space="preserve"> Cam sensor</t>
  </si>
  <si>
    <t xml:space="preserve"> CHEESE HEAD SCREW</t>
  </si>
  <si>
    <t xml:space="preserve"> Level sensor</t>
  </si>
  <si>
    <t xml:space="preserve"> Temperature Sensor</t>
  </si>
  <si>
    <t xml:space="preserve"> Sensor(Eng; Oil Pres;)</t>
  </si>
  <si>
    <t xml:space="preserve"> Nozzle</t>
  </si>
  <si>
    <t xml:space="preserve"> Valve Set</t>
  </si>
  <si>
    <t xml:space="preserve"> Valve Ball</t>
  </si>
  <si>
    <t xml:space="preserve"> Parts Set Sealing Ring (High Pressure Seal)</t>
  </si>
  <si>
    <t xml:space="preserve"> O-Ring (Body)</t>
  </si>
  <si>
    <t xml:space="preserve"> Fuel-Injection Pump</t>
  </si>
  <si>
    <t xml:space="preserve"> Pressure Limiting Valve</t>
  </si>
  <si>
    <t xml:space="preserve"> Seal Ring, Oil Cooler Housing</t>
  </si>
  <si>
    <t xml:space="preserve"> Rot.-Speed Sensor</t>
  </si>
  <si>
    <t xml:space="preserve"> Bracket</t>
  </si>
  <si>
    <t xml:space="preserve"> Pressure Sensor</t>
  </si>
  <si>
    <t xml:space="preserve"> Retaining plate</t>
  </si>
  <si>
    <t xml:space="preserve"> Guard Plate</t>
  </si>
  <si>
    <t xml:space="preserve"> Distributer Tube(Common Rail)</t>
  </si>
  <si>
    <t xml:space="preserve"> Guide Tube</t>
  </si>
  <si>
    <t xml:space="preserve"> Hollow Screw</t>
  </si>
  <si>
    <t xml:space="preserve"> Main Cable Harness</t>
  </si>
  <si>
    <t xml:space="preserve"> Starter Ball Bearing</t>
  </si>
  <si>
    <t xml:space="preserve"> Control Valve</t>
  </si>
  <si>
    <t xml:space="preserve"> IC Regulator</t>
  </si>
  <si>
    <t xml:space="preserve"> FUEL PUMP</t>
  </si>
  <si>
    <t>20798076-CEI</t>
  </si>
  <si>
    <t>20799722(REM)</t>
  </si>
  <si>
    <t>20405897-L</t>
  </si>
  <si>
    <t>11700348L</t>
  </si>
  <si>
    <t>20459962-L</t>
  </si>
  <si>
    <t>20845144-CEI</t>
  </si>
  <si>
    <t>20405504(REM)</t>
  </si>
  <si>
    <t>20405729-CEI</t>
  </si>
  <si>
    <t>20450802-CEI</t>
  </si>
  <si>
    <t>21108673-CEI</t>
  </si>
  <si>
    <t>21141955-CEI(REM)</t>
  </si>
  <si>
    <t>20766790L</t>
  </si>
  <si>
    <t>20450861L(REM)</t>
  </si>
  <si>
    <t>20405664L</t>
  </si>
  <si>
    <t>21184833(REM)</t>
  </si>
  <si>
    <t>20405561(REM)</t>
  </si>
  <si>
    <t>20450993L</t>
  </si>
  <si>
    <t>17535679-CEI</t>
  </si>
  <si>
    <t>13947628L</t>
  </si>
  <si>
    <t>20405569-CEI(REM)</t>
  </si>
  <si>
    <t>20405672-CEI</t>
  </si>
  <si>
    <t>20405747L</t>
  </si>
  <si>
    <t>20460055(REM)</t>
  </si>
  <si>
    <t>20972320L</t>
  </si>
  <si>
    <t>20781218(REM)</t>
  </si>
  <si>
    <t>21108676(REM)</t>
  </si>
  <si>
    <t>993241L</t>
  </si>
  <si>
    <t>21022842-CEI</t>
  </si>
  <si>
    <t>21023622L</t>
  </si>
  <si>
    <t>21022795-CEI</t>
  </si>
  <si>
    <t>F00BC80045(REM)</t>
  </si>
  <si>
    <t>20792140L</t>
  </si>
  <si>
    <t>20799719-CEI</t>
  </si>
  <si>
    <t>21147486L</t>
  </si>
  <si>
    <t>20460061-CEI</t>
  </si>
  <si>
    <t>20460936-CEI</t>
  </si>
  <si>
    <t>21134583L</t>
  </si>
  <si>
    <t>20502536(REM)</t>
  </si>
  <si>
    <t>20551429L</t>
  </si>
  <si>
    <t>20459961-CEI</t>
  </si>
  <si>
    <t>20450736(REM)</t>
  </si>
  <si>
    <t>20450735(REM)</t>
  </si>
  <si>
    <t>996519-CEI</t>
  </si>
  <si>
    <t>996518-CEI</t>
  </si>
  <si>
    <t>20555065-CEI</t>
  </si>
  <si>
    <t>21620133-L</t>
  </si>
  <si>
    <t>22435058(REM)</t>
  </si>
  <si>
    <t>0281002744(REM)</t>
  </si>
  <si>
    <t>F00VC05001L</t>
  </si>
  <si>
    <t>20405578-CEI(REM)</t>
  </si>
  <si>
    <t>20700252L</t>
  </si>
  <si>
    <t>20898038L</t>
  </si>
  <si>
    <t>21896711L</t>
  </si>
  <si>
    <t>20828295L</t>
  </si>
  <si>
    <t>21598195L</t>
  </si>
  <si>
    <t>21001185L</t>
  </si>
  <si>
    <t>21108675(REM)</t>
  </si>
  <si>
    <t>20405562L</t>
  </si>
  <si>
    <t>L-000236(EC290BP)</t>
  </si>
  <si>
    <t>L-000235(EC290BP)</t>
  </si>
  <si>
    <t>0281006053(REM)</t>
  </si>
  <si>
    <t>Change Odoo</t>
  </si>
  <si>
    <t>local</t>
  </si>
  <si>
    <t>21022842-CEI /2102284L</t>
  </si>
  <si>
    <t>Need Local</t>
  </si>
  <si>
    <t>22435058L</t>
  </si>
  <si>
    <t>21291011(REM)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</si>
</sst>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Pyidaungsu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53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5" fillId="0" borderId="1" xfId="0" quotePrefix="1" applyFont="1" applyBorder="1" applyAlignment="1" applyProtection="1">
      <alignment horizontal="center" vertical="center" wrapText="1"/>
      <protection locked="0"/>
    </xf>
    <xf numFmtId="0" fontId="2" fillId="2" borderId="1" xfId="0" quotePrefix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5" fontId="3" fillId="0" borderId="0" xfId="1" applyNumberFormat="1" applyFont="1" applyFill="1" applyAlignment="1">
      <alignment horizontal="left" vertical="center"/>
    </xf>
    <xf numFmtId="165" fontId="3" fillId="0" borderId="0" xfId="1" applyNumberFormat="1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/>
    </xf>
    <xf numFmtId="165" fontId="1" fillId="0" borderId="3" xfId="1" applyNumberFormat="1" applyFont="1" applyBorder="1" applyAlignment="1">
      <alignment horizontal="center" vertical="center"/>
    </xf>
    <xf numFmtId="165" fontId="1" fillId="2" borderId="1" xfId="1" applyNumberFormat="1" applyFont="1" applyFill="1" applyBorder="1" applyAlignment="1">
      <alignment horizontal="center" vertical="center"/>
    </xf>
    <xf numFmtId="165" fontId="0" fillId="0" borderId="0" xfId="1" applyNumberFormat="1" applyFont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/>
    </xf>
    <xf numFmtId="43" fontId="3" fillId="0" borderId="0" xfId="1" applyNumberFormat="1" applyFont="1" applyFill="1" applyAlignment="1">
      <alignment horizontal="center" vertical="center"/>
    </xf>
    <xf numFmtId="165" fontId="1" fillId="2" borderId="2" xfId="1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43" fontId="0" fillId="0" borderId="0" xfId="1" applyNumberFormat="1" applyFont="1" applyFill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center" vertical="center"/>
    </xf>
    <xf numFmtId="165" fontId="1" fillId="3" borderId="1" xfId="1" applyNumberFormat="1" applyFont="1" applyFill="1" applyBorder="1" applyAlignment="1">
      <alignment horizontal="center" vertical="center"/>
    </xf>
    <xf numFmtId="164" fontId="1" fillId="3" borderId="1" xfId="1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1" fillId="3" borderId="1" xfId="0" quotePrefix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quotePrefix="1" applyFont="1" applyFill="1" applyBorder="1" applyAlignment="1">
      <alignment horizontal="center" vertical="center"/>
    </xf>
    <xf numFmtId="165" fontId="1" fillId="6" borderId="1" xfId="1" applyNumberFormat="1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0" fontId="0" fillId="6" borderId="0" xfId="0" applyFill="1" applyBorder="1"/>
    <xf numFmtId="0" fontId="0" fillId="6" borderId="0" xfId="0" applyFill="1"/>
    <xf numFmtId="164" fontId="1" fillId="6" borderId="1" xfId="1" applyNumberFormat="1" applyFont="1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6" borderId="1" xfId="0" quotePrefix="1" applyFont="1" applyFill="1" applyBorder="1" applyAlignment="1">
      <alignment horizontal="center" vertical="center" wrapText="1"/>
    </xf>
    <xf numFmtId="0" fontId="0" fillId="6" borderId="0" xfId="0" applyFont="1" applyFill="1" applyBorder="1" applyAlignment="1">
      <alignment horizontal="center"/>
    </xf>
    <xf numFmtId="0" fontId="0" fillId="6" borderId="0" xfId="0" applyFont="1" applyFill="1" applyBorder="1"/>
    <xf numFmtId="0" fontId="0" fillId="6" borderId="0" xfId="0" applyFont="1" applyFill="1"/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left" vertical="center"/>
    </xf>
    <xf numFmtId="1" fontId="0" fillId="3" borderId="1" xfId="0" applyNumberForma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165" fontId="1" fillId="7" borderId="1" xfId="1" applyNumberFormat="1" applyFont="1" applyFill="1" applyBorder="1" applyAlignment="1">
      <alignment horizontal="center" vertical="center"/>
    </xf>
    <xf numFmtId="164" fontId="1" fillId="7" borderId="1" xfId="1" applyNumberFormat="1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/>
    </xf>
    <xf numFmtId="0" fontId="0" fillId="7" borderId="0" xfId="0" applyFill="1" applyBorder="1"/>
    <xf numFmtId="0" fontId="0" fillId="7" borderId="0" xfId="0" applyFill="1"/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left" vertical="center"/>
    </xf>
    <xf numFmtId="0" fontId="0" fillId="2" borderId="0" xfId="0" applyFill="1" applyBorder="1"/>
    <xf numFmtId="0" fontId="0" fillId="2" borderId="0" xfId="0" applyFill="1"/>
    <xf numFmtId="0" fontId="1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quotePrefix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3" fillId="8" borderId="0" xfId="0" applyFont="1" applyFill="1" applyAlignment="1">
      <alignment horizontal="left"/>
    </xf>
    <xf numFmtId="0" fontId="3" fillId="8" borderId="0" xfId="0" quotePrefix="1" applyFont="1" applyFill="1" applyAlignment="1">
      <alignment horizontal="left"/>
    </xf>
    <xf numFmtId="0" fontId="1" fillId="8" borderId="2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1" xfId="0" quotePrefix="1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 wrapText="1"/>
    </xf>
    <xf numFmtId="0" fontId="0" fillId="8" borderId="0" xfId="0" applyFill="1"/>
    <xf numFmtId="15" fontId="1" fillId="8" borderId="0" xfId="0" applyNumberFormat="1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7" fillId="8" borderId="0" xfId="0" applyFont="1" applyFill="1" applyAlignment="1">
      <alignment horizontal="center" vertical="center"/>
    </xf>
    <xf numFmtId="0" fontId="7" fillId="8" borderId="1" xfId="0" applyFont="1" applyFill="1" applyBorder="1"/>
    <xf numFmtId="0" fontId="7" fillId="8" borderId="2" xfId="0" applyFont="1" applyFill="1" applyBorder="1"/>
    <xf numFmtId="0" fontId="0" fillId="8" borderId="0" xfId="0" applyFill="1" applyAlignment="1">
      <alignment vertical="center" wrapText="1"/>
    </xf>
    <xf numFmtId="0" fontId="0" fillId="8" borderId="0" xfId="0" applyFill="1" applyAlignment="1">
      <alignment horizontal="center" vertical="center" wrapText="1"/>
    </xf>
    <xf numFmtId="14" fontId="0" fillId="8" borderId="0" xfId="0" applyNumberFormat="1" applyFill="1" applyAlignment="1">
      <alignment vertical="center" wrapText="1"/>
    </xf>
    <xf numFmtId="4" fontId="0" fillId="8" borderId="0" xfId="0" applyNumberFormat="1" applyFill="1" applyAlignment="1">
      <alignment vertical="center" wrapText="1"/>
    </xf>
    <xf numFmtId="0" fontId="0" fillId="6" borderId="0" xfId="0" applyFill="1" applyAlignment="1">
      <alignment vertical="center" wrapText="1"/>
    </xf>
    <xf numFmtId="0" fontId="0" fillId="6" borderId="0" xfId="0" applyFill="1" applyAlignment="1">
      <alignment horizontal="center" vertical="center" wrapText="1"/>
    </xf>
    <xf numFmtId="14" fontId="0" fillId="6" borderId="0" xfId="0" applyNumberFormat="1" applyFill="1" applyAlignment="1">
      <alignment vertical="center" wrapText="1"/>
    </xf>
    <xf numFmtId="0" fontId="2" fillId="8" borderId="0" xfId="0" applyFont="1" applyFill="1" applyAlignment="1">
      <alignment horizontal="center"/>
    </xf>
    <xf numFmtId="0" fontId="7" fillId="8" borderId="0" xfId="0" applyFon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 wrapText="1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5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left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center"/>
    </xf>
  </cellXfs>
  <cellStyles count="2">
    <cellStyle name="Comma" xfId="1" builtinId="3"/>
    <cellStyle name="Normal" xfId="0" builtinId="0"/>
  </cellStyles>
  <dxfs count="4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7.Deutz_Stock_File-24updat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5.Bosch_Stock_File24%2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3.Turbo_Sanden_Delphi_CAD_DB_others_Stock_File24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17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6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64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23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33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1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17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5</v>
          </cell>
        </row>
        <row r="108">
          <cell r="F108">
            <v>11110702</v>
          </cell>
          <cell r="AL108">
            <v>8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1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0</v>
          </cell>
        </row>
        <row r="230">
          <cell r="F230">
            <v>14526761</v>
          </cell>
          <cell r="AL230">
            <v>6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8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2</v>
          </cell>
        </row>
        <row r="255">
          <cell r="F255">
            <v>14531109</v>
          </cell>
          <cell r="AL255">
            <v>2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3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0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0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3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7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38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5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2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6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7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18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37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4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24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2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1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86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4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2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14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6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6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2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1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30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6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243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23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0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1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0</v>
          </cell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0</v>
          </cell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0</v>
          </cell>
          <cell r="AL2068">
            <v>0</v>
          </cell>
        </row>
        <row r="2069">
          <cell r="F2069">
            <v>21344812</v>
          </cell>
          <cell r="AL2069">
            <v>6</v>
          </cell>
        </row>
        <row r="2070">
          <cell r="F2070">
            <v>17533661</v>
          </cell>
          <cell r="AL2070">
            <v>6</v>
          </cell>
        </row>
        <row r="2071">
          <cell r="F2071">
            <v>22397140</v>
          </cell>
          <cell r="AL2071">
            <v>0</v>
          </cell>
        </row>
        <row r="2072">
          <cell r="F2072">
            <v>14589143</v>
          </cell>
          <cell r="AL2072">
            <v>4</v>
          </cell>
        </row>
        <row r="2073">
          <cell r="F2073">
            <v>14560211</v>
          </cell>
          <cell r="AL2073">
            <v>24</v>
          </cell>
        </row>
        <row r="2074">
          <cell r="F2074">
            <v>14589144</v>
          </cell>
          <cell r="AL2074">
            <v>4</v>
          </cell>
        </row>
        <row r="2075">
          <cell r="F2075">
            <v>14607423</v>
          </cell>
          <cell r="AL2075">
            <v>6</v>
          </cell>
        </row>
        <row r="2076">
          <cell r="F2076">
            <v>11701198</v>
          </cell>
          <cell r="AL2076">
            <v>2</v>
          </cell>
        </row>
        <row r="2077">
          <cell r="F2077">
            <v>11707954</v>
          </cell>
          <cell r="AL2077">
            <v>2</v>
          </cell>
        </row>
        <row r="2078">
          <cell r="F2078">
            <v>11701192</v>
          </cell>
          <cell r="AL2078">
            <v>0</v>
          </cell>
        </row>
        <row r="2079">
          <cell r="F2079" t="str">
            <v>8230-22080</v>
          </cell>
          <cell r="AL2079">
            <v>16</v>
          </cell>
        </row>
        <row r="2080">
          <cell r="F2080" t="str">
            <v>8230-22070</v>
          </cell>
          <cell r="AL2080">
            <v>3</v>
          </cell>
        </row>
        <row r="2081">
          <cell r="F2081">
            <v>21420336</v>
          </cell>
          <cell r="AL2081">
            <v>0</v>
          </cell>
        </row>
        <row r="2082">
          <cell r="F2082">
            <v>14564857</v>
          </cell>
          <cell r="AL2082">
            <v>4</v>
          </cell>
        </row>
        <row r="2083">
          <cell r="F2083">
            <v>14589145</v>
          </cell>
          <cell r="AL2083">
            <v>0</v>
          </cell>
        </row>
        <row r="2084">
          <cell r="F2084">
            <v>14625659</v>
          </cell>
          <cell r="AL2084">
            <v>0</v>
          </cell>
        </row>
        <row r="2085">
          <cell r="F2085">
            <v>14516637</v>
          </cell>
          <cell r="AL2085">
            <v>4</v>
          </cell>
        </row>
        <row r="2086">
          <cell r="F2086">
            <v>0</v>
          </cell>
          <cell r="AL2086">
            <v>0</v>
          </cell>
        </row>
        <row r="2087">
          <cell r="F2087">
            <v>8170959</v>
          </cell>
          <cell r="AL2087">
            <v>0</v>
          </cell>
        </row>
        <row r="2088">
          <cell r="F2088" t="str">
            <v>8230-22110</v>
          </cell>
          <cell r="AL2088">
            <v>0</v>
          </cell>
        </row>
        <row r="2089">
          <cell r="F2089" t="str">
            <v>8230-22170</v>
          </cell>
          <cell r="AL2089">
            <v>0</v>
          </cell>
        </row>
        <row r="2090">
          <cell r="F2090" t="str">
            <v>8230-27640</v>
          </cell>
          <cell r="AL2090">
            <v>4</v>
          </cell>
        </row>
        <row r="2091">
          <cell r="F2091" t="str">
            <v>9511-12014</v>
          </cell>
          <cell r="AL2091">
            <v>26</v>
          </cell>
        </row>
        <row r="2092">
          <cell r="F2092">
            <v>21123014</v>
          </cell>
          <cell r="AL2092">
            <v>0</v>
          </cell>
        </row>
        <row r="2093">
          <cell r="F2093">
            <v>15128018</v>
          </cell>
          <cell r="AL2093">
            <v>0</v>
          </cell>
        </row>
        <row r="2094">
          <cell r="F2094">
            <v>20532272</v>
          </cell>
          <cell r="AL2094">
            <v>0</v>
          </cell>
        </row>
        <row r="2095">
          <cell r="F2095">
            <v>14536209</v>
          </cell>
          <cell r="AL2095">
            <v>0</v>
          </cell>
        </row>
        <row r="2096">
          <cell r="F2096">
            <v>14554876</v>
          </cell>
          <cell r="AL2096">
            <v>1</v>
          </cell>
        </row>
        <row r="2097">
          <cell r="F2097">
            <v>0</v>
          </cell>
          <cell r="AL2097">
            <v>0</v>
          </cell>
        </row>
        <row r="2098">
          <cell r="F2098">
            <v>0</v>
          </cell>
          <cell r="AL2098">
            <v>0</v>
          </cell>
        </row>
        <row r="2099">
          <cell r="F2099">
            <v>0</v>
          </cell>
          <cell r="AL2099">
            <v>24</v>
          </cell>
        </row>
        <row r="2100">
          <cell r="F2100">
            <v>0</v>
          </cell>
          <cell r="AL2100">
            <v>2</v>
          </cell>
        </row>
        <row r="2101">
          <cell r="F2101">
            <v>0</v>
          </cell>
          <cell r="AL2101">
            <v>1</v>
          </cell>
        </row>
        <row r="2102">
          <cell r="F2102">
            <v>0</v>
          </cell>
          <cell r="AL2102">
            <v>1</v>
          </cell>
        </row>
        <row r="2103">
          <cell r="F2103">
            <v>0</v>
          </cell>
          <cell r="AL2103">
            <v>2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3</v>
          </cell>
        </row>
        <row r="20">
          <cell r="E20">
            <v>14529772</v>
          </cell>
          <cell r="AK20">
            <v>1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5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0</v>
          </cell>
        </row>
        <row r="33">
          <cell r="E33">
            <v>14596318</v>
          </cell>
          <cell r="AK33">
            <v>2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7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>
            <v>978129</v>
          </cell>
          <cell r="AK62">
            <v>381</v>
          </cell>
        </row>
        <row r="63">
          <cell r="E63">
            <v>993327</v>
          </cell>
          <cell r="AK63">
            <v>61</v>
          </cell>
        </row>
        <row r="64">
          <cell r="E64">
            <v>14882680</v>
          </cell>
          <cell r="AK64">
            <v>40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132</v>
          </cell>
        </row>
        <row r="67">
          <cell r="E67">
            <v>960259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7</v>
          </cell>
        </row>
        <row r="70">
          <cell r="E70">
            <v>14501846</v>
          </cell>
          <cell r="AK70">
            <v>1</v>
          </cell>
        </row>
        <row r="71">
          <cell r="E71">
            <v>14560205</v>
          </cell>
          <cell r="AK71">
            <v>16</v>
          </cell>
        </row>
        <row r="72">
          <cell r="E72">
            <v>14560206</v>
          </cell>
          <cell r="AK72">
            <v>18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5</v>
          </cell>
        </row>
        <row r="75">
          <cell r="E75">
            <v>14589136</v>
          </cell>
          <cell r="AK75">
            <v>15</v>
          </cell>
        </row>
        <row r="76">
          <cell r="E76">
            <v>14601385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6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20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14</v>
          </cell>
        </row>
        <row r="100">
          <cell r="E100">
            <v>14575661</v>
          </cell>
          <cell r="AK100">
            <v>5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3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12</v>
          </cell>
        </row>
        <row r="109">
          <cell r="E109">
            <v>14640025</v>
          </cell>
          <cell r="AK109">
            <v>6</v>
          </cell>
        </row>
        <row r="110">
          <cell r="E110" t="str">
            <v>7223-00050</v>
          </cell>
          <cell r="AK110">
            <v>12</v>
          </cell>
        </row>
        <row r="111">
          <cell r="E111">
            <v>960254</v>
          </cell>
          <cell r="AK111">
            <v>20</v>
          </cell>
        </row>
        <row r="112">
          <cell r="E112">
            <v>967955</v>
          </cell>
          <cell r="AK112">
            <v>14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4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7</v>
          </cell>
        </row>
        <row r="126">
          <cell r="E126">
            <v>14506982</v>
          </cell>
          <cell r="AK126">
            <v>1</v>
          </cell>
        </row>
        <row r="127">
          <cell r="E127">
            <v>14509379</v>
          </cell>
          <cell r="AK127">
            <v>1</v>
          </cell>
        </row>
        <row r="128">
          <cell r="E128">
            <v>14514871</v>
          </cell>
          <cell r="AK128">
            <v>4</v>
          </cell>
        </row>
        <row r="129">
          <cell r="E129">
            <v>14514937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4</v>
          </cell>
        </row>
        <row r="133">
          <cell r="E133">
            <v>14524170</v>
          </cell>
          <cell r="AK133">
            <v>10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11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6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4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32</v>
          </cell>
        </row>
        <row r="170">
          <cell r="E170">
            <v>14588699</v>
          </cell>
          <cell r="AK170">
            <v>31</v>
          </cell>
        </row>
        <row r="171">
          <cell r="E171">
            <v>14589132</v>
          </cell>
          <cell r="AK171">
            <v>19</v>
          </cell>
        </row>
        <row r="172">
          <cell r="E172">
            <v>14589138</v>
          </cell>
          <cell r="AK172">
            <v>6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14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2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3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6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12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4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3</v>
          </cell>
        </row>
        <row r="300">
          <cell r="E300">
            <v>14570933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9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14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5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1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24</v>
          </cell>
        </row>
        <row r="432">
          <cell r="E432">
            <v>14569232</v>
          </cell>
          <cell r="AK432">
            <v>5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78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16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10</v>
          </cell>
        </row>
        <row r="455">
          <cell r="E455">
            <v>22089205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3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11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6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12</v>
          </cell>
        </row>
        <row r="500">
          <cell r="E500" t="str">
            <v>14530130 N</v>
          </cell>
          <cell r="AK500">
            <v>6</v>
          </cell>
        </row>
        <row r="501">
          <cell r="E501" t="str">
            <v>21814758 N</v>
          </cell>
          <cell r="AK501">
            <v>3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12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197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13</v>
          </cell>
        </row>
        <row r="574">
          <cell r="E574" t="str">
            <v>14629275 N</v>
          </cell>
          <cell r="AK574">
            <v>4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6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25</v>
          </cell>
        </row>
        <row r="677">
          <cell r="E677" t="str">
            <v>16284724 N</v>
          </cell>
          <cell r="AK677">
            <v>10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1</v>
          </cell>
        </row>
        <row r="745">
          <cell r="E745">
            <v>993322</v>
          </cell>
          <cell r="AK745">
            <v>15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3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10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</v>
          </cell>
          <cell r="AK909">
            <v>5</v>
          </cell>
        </row>
        <row r="910">
          <cell r="E910">
            <v>14776946</v>
          </cell>
          <cell r="AK910">
            <v>8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2</v>
          </cell>
        </row>
        <row r="929">
          <cell r="E929" t="str">
            <v>14502011+14506666-K</v>
          </cell>
          <cell r="AK929">
            <v>2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2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>
            <v>983502</v>
          </cell>
          <cell r="AK938">
            <v>113</v>
          </cell>
        </row>
        <row r="939">
          <cell r="E939">
            <v>983505</v>
          </cell>
          <cell r="AK939">
            <v>111</v>
          </cell>
        </row>
        <row r="940">
          <cell r="E940">
            <v>14506967</v>
          </cell>
          <cell r="AK940">
            <v>4</v>
          </cell>
        </row>
        <row r="941">
          <cell r="E941">
            <v>20405561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>
            <v>20405721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>
            <v>21291011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7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6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0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1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209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283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48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48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</v>
          </cell>
          <cell r="AK130">
            <v>160</v>
          </cell>
        </row>
        <row r="131">
          <cell r="F131" t="str">
            <v>0445120067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0</v>
          </cell>
        </row>
        <row r="164">
          <cell r="F164" t="str">
            <v>F00RJ01479</v>
          </cell>
          <cell r="AK164">
            <v>31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10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174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</v>
          </cell>
          <cell r="AK196">
            <v>6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61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3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68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42</v>
          </cell>
        </row>
        <row r="20">
          <cell r="E20">
            <v>318383</v>
          </cell>
          <cell r="AI20">
            <v>14</v>
          </cell>
        </row>
        <row r="21">
          <cell r="E21">
            <v>318706</v>
          </cell>
          <cell r="AI21">
            <v>12</v>
          </cell>
        </row>
        <row r="22">
          <cell r="E22">
            <v>318844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40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13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5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14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2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2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 t="str">
            <v>610800060233</v>
          </cell>
          <cell r="AI316">
            <v>1</v>
          </cell>
        </row>
        <row r="317">
          <cell r="E317" t="str">
            <v>90017510039</v>
          </cell>
          <cell r="AI317">
            <v>1</v>
          </cell>
        </row>
        <row r="318">
          <cell r="E318" t="str">
            <v>610800010322</v>
          </cell>
          <cell r="AI318">
            <v>2</v>
          </cell>
        </row>
        <row r="319">
          <cell r="E319" t="str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 t="str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>
            <v>0</v>
          </cell>
          <cell r="AJ2">
            <v>0</v>
          </cell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J1" t="str">
            <v>Closing Qty</v>
          </cell>
        </row>
        <row r="2">
          <cell r="E2">
            <v>0</v>
          </cell>
          <cell r="AJ2">
            <v>0</v>
          </cell>
        </row>
        <row r="3">
          <cell r="E3" t="str">
            <v>978952M</v>
          </cell>
          <cell r="AJ3">
            <v>47</v>
          </cell>
        </row>
        <row r="4">
          <cell r="E4" t="str">
            <v>990515M</v>
          </cell>
          <cell r="AJ4">
            <v>0</v>
          </cell>
        </row>
        <row r="5">
          <cell r="E5" t="str">
            <v>990518M</v>
          </cell>
          <cell r="AJ5">
            <v>0</v>
          </cell>
        </row>
        <row r="6">
          <cell r="E6" t="str">
            <v>990519M</v>
          </cell>
          <cell r="AJ6">
            <v>0</v>
          </cell>
        </row>
        <row r="7">
          <cell r="E7" t="str">
            <v>14528723M</v>
          </cell>
          <cell r="AJ7">
            <v>2</v>
          </cell>
        </row>
        <row r="8">
          <cell r="E8" t="str">
            <v>14528725M</v>
          </cell>
          <cell r="AJ8">
            <v>0</v>
          </cell>
        </row>
        <row r="9">
          <cell r="E9" t="str">
            <v>14530544M</v>
          </cell>
          <cell r="AJ9">
            <v>0</v>
          </cell>
        </row>
        <row r="10">
          <cell r="E10" t="str">
            <v>14532385M</v>
          </cell>
          <cell r="AJ10">
            <v>2</v>
          </cell>
        </row>
        <row r="11">
          <cell r="E11" t="str">
            <v>14532419M</v>
          </cell>
          <cell r="AJ11">
            <v>0</v>
          </cell>
        </row>
        <row r="12">
          <cell r="E12" t="str">
            <v>14535473M</v>
          </cell>
          <cell r="AJ12">
            <v>2</v>
          </cell>
        </row>
        <row r="13">
          <cell r="E13" t="str">
            <v>14540726M</v>
          </cell>
          <cell r="AJ13">
            <v>1</v>
          </cell>
        </row>
        <row r="14">
          <cell r="E14" t="str">
            <v>14540728M</v>
          </cell>
          <cell r="AJ14">
            <v>0</v>
          </cell>
        </row>
        <row r="15">
          <cell r="E15" t="str">
            <v>14540730M</v>
          </cell>
          <cell r="AJ15">
            <v>0</v>
          </cell>
        </row>
        <row r="16">
          <cell r="E16" t="str">
            <v>14545571M</v>
          </cell>
          <cell r="AJ16">
            <v>0</v>
          </cell>
        </row>
        <row r="17">
          <cell r="E17" t="str">
            <v>14545576M</v>
          </cell>
          <cell r="AJ17">
            <v>0</v>
          </cell>
        </row>
        <row r="18">
          <cell r="E18" t="str">
            <v>14547272M</v>
          </cell>
          <cell r="AJ18">
            <v>1</v>
          </cell>
        </row>
        <row r="19">
          <cell r="E19" t="str">
            <v>14547279M</v>
          </cell>
          <cell r="AJ19">
            <v>1</v>
          </cell>
        </row>
        <row r="20">
          <cell r="E20" t="str">
            <v>14547280M</v>
          </cell>
          <cell r="AJ20">
            <v>1</v>
          </cell>
        </row>
        <row r="21">
          <cell r="E21" t="str">
            <v>14566410M</v>
          </cell>
          <cell r="AJ21">
            <v>0</v>
          </cell>
        </row>
        <row r="22">
          <cell r="E22" t="str">
            <v>14566416M</v>
          </cell>
          <cell r="AJ22">
            <v>0</v>
          </cell>
        </row>
        <row r="23">
          <cell r="E23" t="str">
            <v>14566418M</v>
          </cell>
          <cell r="AJ23">
            <v>0</v>
          </cell>
        </row>
        <row r="24">
          <cell r="E24" t="str">
            <v>14566424M</v>
          </cell>
          <cell r="AJ24">
            <v>2</v>
          </cell>
        </row>
        <row r="25">
          <cell r="E25" t="str">
            <v>14566801M</v>
          </cell>
          <cell r="AJ25">
            <v>0</v>
          </cell>
        </row>
        <row r="26">
          <cell r="E26" t="str">
            <v>14570780M</v>
          </cell>
          <cell r="AJ26">
            <v>2</v>
          </cell>
        </row>
        <row r="27">
          <cell r="E27" t="str">
            <v>14570931M</v>
          </cell>
          <cell r="AJ27">
            <v>0</v>
          </cell>
        </row>
        <row r="28">
          <cell r="E28" t="str">
            <v>14570934M</v>
          </cell>
          <cell r="AJ28">
            <v>1</v>
          </cell>
        </row>
        <row r="29">
          <cell r="E29" t="str">
            <v>14573180M</v>
          </cell>
          <cell r="AJ29">
            <v>0</v>
          </cell>
        </row>
        <row r="30">
          <cell r="E30" t="str">
            <v>14573188M</v>
          </cell>
          <cell r="AJ30">
            <v>0</v>
          </cell>
        </row>
        <row r="31">
          <cell r="E31" t="str">
            <v>14647523M</v>
          </cell>
          <cell r="AJ31">
            <v>0</v>
          </cell>
        </row>
        <row r="32">
          <cell r="E32" t="str">
            <v>14695200M</v>
          </cell>
          <cell r="AJ32">
            <v>0</v>
          </cell>
        </row>
        <row r="33">
          <cell r="E33" t="str">
            <v>14880553M</v>
          </cell>
          <cell r="AJ33">
            <v>0</v>
          </cell>
        </row>
        <row r="34">
          <cell r="E34" t="str">
            <v>7117-30180M</v>
          </cell>
          <cell r="AJ34">
            <v>1</v>
          </cell>
        </row>
        <row r="35">
          <cell r="E35" t="str">
            <v>7117-30290M</v>
          </cell>
          <cell r="AJ35">
            <v>1</v>
          </cell>
        </row>
        <row r="36">
          <cell r="E36" t="str">
            <v>7117-30330M</v>
          </cell>
          <cell r="AJ36">
            <v>1</v>
          </cell>
        </row>
        <row r="37">
          <cell r="E37" t="str">
            <v>7118-30200M</v>
          </cell>
          <cell r="AJ37">
            <v>0</v>
          </cell>
        </row>
        <row r="38">
          <cell r="E38" t="str">
            <v>7118-30390M</v>
          </cell>
          <cell r="AJ38">
            <v>0</v>
          </cell>
        </row>
        <row r="39">
          <cell r="E39" t="str">
            <v>7118-30490M</v>
          </cell>
          <cell r="AJ39">
            <v>0</v>
          </cell>
        </row>
        <row r="40">
          <cell r="E40" t="str">
            <v>21647837M</v>
          </cell>
          <cell r="AJ40">
            <v>1</v>
          </cell>
        </row>
        <row r="41">
          <cell r="E41" t="str">
            <v>21498468M</v>
          </cell>
          <cell r="AJ41">
            <v>0</v>
          </cell>
        </row>
        <row r="42">
          <cell r="E42" t="str">
            <v>14528727M</v>
          </cell>
          <cell r="AJ42">
            <v>2</v>
          </cell>
        </row>
        <row r="43">
          <cell r="E43" t="str">
            <v>992968M</v>
          </cell>
          <cell r="AJ43">
            <v>100</v>
          </cell>
        </row>
        <row r="44">
          <cell r="E44" t="str">
            <v>14550901M</v>
          </cell>
          <cell r="AJ44">
            <v>4</v>
          </cell>
        </row>
        <row r="45">
          <cell r="E45" t="str">
            <v>14511730M</v>
          </cell>
          <cell r="AJ45">
            <v>3</v>
          </cell>
        </row>
        <row r="46">
          <cell r="E46" t="str">
            <v>14547821M</v>
          </cell>
          <cell r="AJ46">
            <v>3</v>
          </cell>
        </row>
        <row r="47">
          <cell r="E47" t="str">
            <v>14547822M</v>
          </cell>
          <cell r="AJ47">
            <v>1</v>
          </cell>
        </row>
        <row r="48">
          <cell r="E48" t="str">
            <v>4267743M</v>
          </cell>
          <cell r="AJ48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4"/>
  <sheetViews>
    <sheetView showGridLines="0" topLeftCell="A76" zoomScaleNormal="100" workbookViewId="0">
      <selection activeCell="B83" sqref="B83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145"/>
      <c r="F1" s="145"/>
    </row>
    <row r="2" spans="1:8" ht="15.75" customHeight="1" x14ac:dyDescent="0.25">
      <c r="A2" s="8" t="s">
        <v>14</v>
      </c>
      <c r="B2" s="1"/>
      <c r="C2" s="17" t="s">
        <v>32</v>
      </c>
      <c r="D2" s="2"/>
      <c r="E2" s="145"/>
      <c r="F2" s="146"/>
    </row>
    <row r="3" spans="1:8" ht="15.75" customHeight="1" x14ac:dyDescent="0.25">
      <c r="A3" s="8" t="s">
        <v>4</v>
      </c>
      <c r="B3" s="9"/>
      <c r="C3" s="17">
        <v>18675</v>
      </c>
      <c r="D3" s="2"/>
      <c r="E3" s="3"/>
    </row>
    <row r="4" spans="1:8" ht="15.75" customHeight="1" x14ac:dyDescent="0.25">
      <c r="A4" s="8" t="s">
        <v>5</v>
      </c>
      <c r="B4" s="9"/>
      <c r="C4" s="17" t="s">
        <v>34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35</v>
      </c>
      <c r="D6" s="5"/>
      <c r="E6" s="4"/>
    </row>
    <row r="7" spans="1:8" ht="15.75" x14ac:dyDescent="0.25">
      <c r="A7" s="8" t="s">
        <v>13</v>
      </c>
      <c r="B7" s="10"/>
      <c r="C7" s="10" t="s">
        <v>36</v>
      </c>
      <c r="D7" s="5"/>
      <c r="E7" s="4"/>
    </row>
    <row r="8" spans="1:8" ht="15.75" x14ac:dyDescent="0.25">
      <c r="A8" s="8" t="s">
        <v>11</v>
      </c>
      <c r="B8" s="10"/>
      <c r="C8" s="17" t="s">
        <v>37</v>
      </c>
      <c r="D8" s="5"/>
      <c r="E8" s="4"/>
    </row>
    <row r="9" spans="1:8" ht="15.75" x14ac:dyDescent="0.25">
      <c r="A9" s="8" t="s">
        <v>12</v>
      </c>
      <c r="B9" s="10"/>
      <c r="C9" s="17" t="s">
        <v>38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28">
        <v>1</v>
      </c>
      <c r="B12" s="25" t="s">
        <v>39</v>
      </c>
      <c r="C12" s="25">
        <v>15011490</v>
      </c>
      <c r="D12" s="26"/>
      <c r="E12" s="20">
        <v>1</v>
      </c>
      <c r="F12" s="20"/>
      <c r="G12" s="21"/>
      <c r="H12" s="12"/>
    </row>
    <row r="13" spans="1:8" ht="26.25" customHeight="1" x14ac:dyDescent="0.25">
      <c r="A13" s="29">
        <v>2</v>
      </c>
      <c r="B13" s="25" t="s">
        <v>40</v>
      </c>
      <c r="C13" s="25">
        <v>20799722</v>
      </c>
      <c r="D13" s="26"/>
      <c r="E13" s="20">
        <v>5</v>
      </c>
      <c r="F13" s="20" t="s">
        <v>41</v>
      </c>
      <c r="G13" s="21"/>
      <c r="H13" s="12"/>
    </row>
    <row r="14" spans="1:8" ht="26.25" customHeight="1" x14ac:dyDescent="0.25">
      <c r="A14" s="32">
        <v>3</v>
      </c>
      <c r="B14" s="25" t="s">
        <v>42</v>
      </c>
      <c r="C14" s="25">
        <v>20405897</v>
      </c>
      <c r="D14" s="26"/>
      <c r="E14" s="20">
        <v>12</v>
      </c>
      <c r="F14" s="20"/>
      <c r="G14" s="21"/>
      <c r="H14" s="12"/>
    </row>
    <row r="15" spans="1:8" ht="26.25" customHeight="1" x14ac:dyDescent="0.25">
      <c r="A15" s="32">
        <v>4</v>
      </c>
      <c r="B15" s="25" t="s">
        <v>43</v>
      </c>
      <c r="C15" s="25">
        <v>11700348</v>
      </c>
      <c r="D15" s="26"/>
      <c r="E15" s="20">
        <v>12</v>
      </c>
      <c r="F15" s="20" t="s">
        <v>44</v>
      </c>
      <c r="G15" s="21"/>
      <c r="H15" s="12"/>
    </row>
    <row r="16" spans="1:8" ht="26.25" customHeight="1" x14ac:dyDescent="0.25">
      <c r="A16" s="32">
        <v>5</v>
      </c>
      <c r="B16" s="25" t="s">
        <v>45</v>
      </c>
      <c r="C16" s="25">
        <v>20459962</v>
      </c>
      <c r="D16" s="26"/>
      <c r="E16" s="20">
        <v>6</v>
      </c>
      <c r="F16" s="20" t="s">
        <v>46</v>
      </c>
      <c r="G16" s="21"/>
      <c r="H16" s="12"/>
    </row>
    <row r="17" spans="1:8" ht="26.25" customHeight="1" x14ac:dyDescent="0.25">
      <c r="A17" s="32">
        <v>6</v>
      </c>
      <c r="B17" s="25" t="s">
        <v>47</v>
      </c>
      <c r="C17" s="25">
        <v>20758481</v>
      </c>
      <c r="D17" s="26"/>
      <c r="E17" s="20">
        <v>6</v>
      </c>
      <c r="F17" s="20"/>
      <c r="G17" s="21"/>
      <c r="H17" s="12"/>
    </row>
    <row r="18" spans="1:8" ht="26.25" customHeight="1" x14ac:dyDescent="0.25">
      <c r="A18" s="32">
        <v>7</v>
      </c>
      <c r="B18" s="25" t="s">
        <v>45</v>
      </c>
      <c r="C18" s="25">
        <v>20845144</v>
      </c>
      <c r="D18" s="26"/>
      <c r="E18" s="20">
        <v>6</v>
      </c>
      <c r="F18" s="20" t="s">
        <v>48</v>
      </c>
      <c r="G18" s="21"/>
      <c r="H18" s="12"/>
    </row>
    <row r="19" spans="1:8" ht="26.25" customHeight="1" x14ac:dyDescent="0.25">
      <c r="A19" s="32">
        <v>8</v>
      </c>
      <c r="B19" s="25" t="s">
        <v>49</v>
      </c>
      <c r="C19" s="25">
        <v>21739130</v>
      </c>
      <c r="D19" s="26"/>
      <c r="E19" s="20">
        <v>6</v>
      </c>
      <c r="F19" s="20"/>
      <c r="G19" s="21"/>
      <c r="H19" s="12"/>
    </row>
    <row r="20" spans="1:8" ht="26.25" customHeight="1" x14ac:dyDescent="0.25">
      <c r="A20" s="32">
        <v>9</v>
      </c>
      <c r="B20" s="25" t="s">
        <v>50</v>
      </c>
      <c r="C20" s="25">
        <v>20996748</v>
      </c>
      <c r="D20" s="26"/>
      <c r="E20" s="20">
        <v>1</v>
      </c>
      <c r="F20" s="20" t="s">
        <v>51</v>
      </c>
      <c r="G20" s="21"/>
      <c r="H20" s="12"/>
    </row>
    <row r="21" spans="1:8" ht="26.25" customHeight="1" x14ac:dyDescent="0.25">
      <c r="A21" s="32">
        <v>10</v>
      </c>
      <c r="B21" s="25" t="s">
        <v>52</v>
      </c>
      <c r="C21" s="25">
        <v>11700285</v>
      </c>
      <c r="D21" s="26"/>
      <c r="E21" s="20">
        <v>1</v>
      </c>
      <c r="F21" s="20" t="s">
        <v>53</v>
      </c>
      <c r="G21" s="21"/>
      <c r="H21" s="12"/>
    </row>
    <row r="22" spans="1:8" ht="26.25" customHeight="1" x14ac:dyDescent="0.25">
      <c r="A22" s="32">
        <v>11</v>
      </c>
      <c r="B22" s="25" t="s">
        <v>52</v>
      </c>
      <c r="C22" s="25">
        <v>11700284</v>
      </c>
      <c r="D22" s="26"/>
      <c r="E22" s="20">
        <v>6</v>
      </c>
      <c r="F22" s="20" t="s">
        <v>53</v>
      </c>
      <c r="G22" s="21"/>
      <c r="H22" s="12"/>
    </row>
    <row r="23" spans="1:8" ht="26.25" customHeight="1" x14ac:dyDescent="0.25">
      <c r="A23" s="32">
        <v>12</v>
      </c>
      <c r="B23" s="25" t="s">
        <v>54</v>
      </c>
      <c r="C23" s="25">
        <v>21038626</v>
      </c>
      <c r="D23" s="26"/>
      <c r="E23" s="20">
        <v>1</v>
      </c>
      <c r="F23" s="20" t="s">
        <v>55</v>
      </c>
      <c r="G23" s="21"/>
      <c r="H23" s="12"/>
    </row>
    <row r="24" spans="1:8" ht="26.25" customHeight="1" x14ac:dyDescent="0.25">
      <c r="A24" s="32">
        <v>13</v>
      </c>
      <c r="B24" s="25" t="s">
        <v>56</v>
      </c>
      <c r="C24" s="25">
        <v>21141948</v>
      </c>
      <c r="D24" s="26"/>
      <c r="E24" s="20">
        <v>7</v>
      </c>
      <c r="F24" s="20" t="s">
        <v>57</v>
      </c>
      <c r="G24" s="21"/>
      <c r="H24" s="12"/>
    </row>
    <row r="25" spans="1:8" ht="26.25" customHeight="1" x14ac:dyDescent="0.25">
      <c r="A25" s="32">
        <v>14</v>
      </c>
      <c r="B25" s="25" t="s">
        <v>58</v>
      </c>
      <c r="C25" s="25">
        <v>21141955</v>
      </c>
      <c r="D25" s="26"/>
      <c r="E25" s="20" t="s">
        <v>59</v>
      </c>
      <c r="F25" s="20"/>
      <c r="G25" s="21"/>
      <c r="H25" s="12"/>
    </row>
    <row r="26" spans="1:8" ht="26.25" customHeight="1" x14ac:dyDescent="0.25">
      <c r="A26" s="32">
        <v>15</v>
      </c>
      <c r="B26" s="25" t="s">
        <v>60</v>
      </c>
      <c r="C26" s="25">
        <v>20766790</v>
      </c>
      <c r="D26" s="26"/>
      <c r="E26" s="20">
        <v>6</v>
      </c>
      <c r="F26" s="20" t="s">
        <v>57</v>
      </c>
      <c r="G26" s="21"/>
      <c r="H26" s="12"/>
    </row>
    <row r="27" spans="1:8" ht="26.25" customHeight="1" x14ac:dyDescent="0.25">
      <c r="A27" s="32">
        <v>16</v>
      </c>
      <c r="B27" s="25" t="s">
        <v>61</v>
      </c>
      <c r="C27" s="25">
        <v>11700325</v>
      </c>
      <c r="D27" s="26"/>
      <c r="E27" s="20">
        <v>6</v>
      </c>
      <c r="F27" s="20" t="s">
        <v>62</v>
      </c>
      <c r="G27" s="21"/>
      <c r="H27" s="12"/>
    </row>
    <row r="28" spans="1:8" ht="26.25" customHeight="1" x14ac:dyDescent="0.25">
      <c r="A28" s="32">
        <v>17</v>
      </c>
      <c r="B28" s="25" t="s">
        <v>63</v>
      </c>
      <c r="C28" s="25">
        <v>20450869</v>
      </c>
      <c r="D28" s="26"/>
      <c r="E28" s="20">
        <v>1</v>
      </c>
      <c r="F28" s="20" t="s">
        <v>64</v>
      </c>
      <c r="G28" s="21"/>
      <c r="H28" s="12"/>
    </row>
    <row r="29" spans="1:8" ht="26.25" customHeight="1" x14ac:dyDescent="0.25">
      <c r="A29" s="32">
        <v>18</v>
      </c>
      <c r="B29" s="25" t="s">
        <v>63</v>
      </c>
      <c r="C29" s="25">
        <v>21001185</v>
      </c>
      <c r="D29" s="26"/>
      <c r="E29" s="20">
        <v>1</v>
      </c>
      <c r="F29" s="20" t="s">
        <v>64</v>
      </c>
      <c r="G29" s="21"/>
      <c r="H29" s="12"/>
    </row>
    <row r="30" spans="1:8" ht="26.25" customHeight="1" x14ac:dyDescent="0.25">
      <c r="A30" s="32">
        <v>19</v>
      </c>
      <c r="B30" s="25" t="s">
        <v>65</v>
      </c>
      <c r="C30" s="25">
        <v>20450861</v>
      </c>
      <c r="D30" s="26"/>
      <c r="E30" s="20">
        <v>1</v>
      </c>
      <c r="F30" s="20" t="s">
        <v>64</v>
      </c>
      <c r="G30" s="21"/>
      <c r="H30" s="12"/>
    </row>
    <row r="31" spans="1:8" ht="26.25" customHeight="1" x14ac:dyDescent="0.25">
      <c r="A31" s="32">
        <v>20</v>
      </c>
      <c r="B31" s="25" t="s">
        <v>66</v>
      </c>
      <c r="C31" s="25">
        <v>20405664</v>
      </c>
      <c r="D31" s="26"/>
      <c r="E31" s="20">
        <v>2</v>
      </c>
      <c r="F31" s="20" t="s">
        <v>64</v>
      </c>
      <c r="G31" s="21"/>
      <c r="H31" s="12"/>
    </row>
    <row r="32" spans="1:8" ht="26.25" customHeight="1" x14ac:dyDescent="0.25">
      <c r="A32" s="32">
        <v>21</v>
      </c>
      <c r="B32" s="25" t="s">
        <v>67</v>
      </c>
      <c r="C32" s="25">
        <v>20405729</v>
      </c>
      <c r="D32" s="26"/>
      <c r="E32" s="20">
        <v>2</v>
      </c>
      <c r="F32" s="20" t="s">
        <v>64</v>
      </c>
      <c r="G32" s="21"/>
      <c r="H32" s="12"/>
    </row>
    <row r="33" spans="1:8" ht="26.25" customHeight="1" x14ac:dyDescent="0.25">
      <c r="A33" s="32">
        <v>22</v>
      </c>
      <c r="B33" s="25" t="s">
        <v>68</v>
      </c>
      <c r="C33" s="25">
        <v>21184833</v>
      </c>
      <c r="D33" s="26"/>
      <c r="E33" s="20">
        <v>1</v>
      </c>
      <c r="F33" s="20" t="s">
        <v>64</v>
      </c>
      <c r="G33" s="21"/>
      <c r="H33" s="12"/>
    </row>
    <row r="34" spans="1:8" ht="26.25" customHeight="1" x14ac:dyDescent="0.25">
      <c r="A34" s="32">
        <v>23</v>
      </c>
      <c r="B34" s="25" t="s">
        <v>69</v>
      </c>
      <c r="C34" s="25">
        <v>21600207</v>
      </c>
      <c r="D34" s="26"/>
      <c r="E34" s="20">
        <v>1</v>
      </c>
      <c r="F34" s="20"/>
      <c r="G34" s="21"/>
      <c r="H34" s="12"/>
    </row>
    <row r="35" spans="1:8" ht="26.25" customHeight="1" x14ac:dyDescent="0.25">
      <c r="A35" s="32">
        <v>24</v>
      </c>
      <c r="B35" s="25" t="s">
        <v>31</v>
      </c>
      <c r="C35" s="25">
        <v>20405561</v>
      </c>
      <c r="D35" s="26"/>
      <c r="E35" s="20">
        <v>6</v>
      </c>
      <c r="F35" s="20" t="s">
        <v>70</v>
      </c>
      <c r="G35" s="21"/>
      <c r="H35" s="12"/>
    </row>
    <row r="36" spans="1:8" ht="26.25" customHeight="1" x14ac:dyDescent="0.25">
      <c r="A36" s="32">
        <v>25</v>
      </c>
      <c r="B36" s="25" t="s">
        <v>71</v>
      </c>
      <c r="C36" s="25">
        <v>20450992</v>
      </c>
      <c r="D36" s="26"/>
      <c r="E36" s="20">
        <v>1</v>
      </c>
      <c r="F36" s="20"/>
      <c r="G36" s="21"/>
      <c r="H36" s="12"/>
    </row>
    <row r="37" spans="1:8" ht="26.25" customHeight="1" x14ac:dyDescent="0.25">
      <c r="A37" s="32">
        <v>26</v>
      </c>
      <c r="B37" s="25" t="s">
        <v>71</v>
      </c>
      <c r="C37" s="25">
        <v>20405578</v>
      </c>
      <c r="D37" s="26"/>
      <c r="E37" s="20">
        <v>1</v>
      </c>
      <c r="F37" s="20"/>
      <c r="G37" s="21"/>
      <c r="H37" s="12"/>
    </row>
    <row r="38" spans="1:8" ht="26.25" customHeight="1" x14ac:dyDescent="0.25">
      <c r="A38" s="32">
        <v>27</v>
      </c>
      <c r="B38" s="25" t="s">
        <v>71</v>
      </c>
      <c r="C38" s="25">
        <v>20450993</v>
      </c>
      <c r="D38" s="26"/>
      <c r="E38" s="20">
        <v>1</v>
      </c>
      <c r="F38" s="20"/>
      <c r="G38" s="21"/>
      <c r="H38" s="12"/>
    </row>
    <row r="39" spans="1:8" ht="26.25" customHeight="1" x14ac:dyDescent="0.25">
      <c r="A39" s="32">
        <v>28</v>
      </c>
      <c r="B39" s="25" t="s">
        <v>72</v>
      </c>
      <c r="C39" s="25">
        <v>13947628</v>
      </c>
      <c r="D39" s="26"/>
      <c r="E39" s="20">
        <v>2</v>
      </c>
      <c r="F39" s="20"/>
      <c r="G39" s="21"/>
      <c r="H39" s="12"/>
    </row>
    <row r="40" spans="1:8" ht="26.25" customHeight="1" x14ac:dyDescent="0.25">
      <c r="A40" s="32">
        <v>29</v>
      </c>
      <c r="B40" s="25" t="s">
        <v>30</v>
      </c>
      <c r="C40" s="25">
        <v>20405569</v>
      </c>
      <c r="D40" s="26"/>
      <c r="E40" s="20">
        <v>2</v>
      </c>
      <c r="F40" s="20"/>
      <c r="G40" s="21"/>
      <c r="H40" s="12"/>
    </row>
    <row r="41" spans="1:8" ht="26.25" customHeight="1" x14ac:dyDescent="0.25">
      <c r="A41" s="32">
        <v>30</v>
      </c>
      <c r="B41" s="25" t="s">
        <v>71</v>
      </c>
      <c r="C41" s="25">
        <v>20405578</v>
      </c>
      <c r="D41" s="26"/>
      <c r="E41" s="20">
        <v>2</v>
      </c>
      <c r="F41" s="20"/>
      <c r="G41" s="21"/>
      <c r="H41" s="12"/>
    </row>
    <row r="42" spans="1:8" ht="26.25" customHeight="1" x14ac:dyDescent="0.25">
      <c r="A42" s="32">
        <v>31</v>
      </c>
      <c r="B42" s="25" t="s">
        <v>54</v>
      </c>
      <c r="C42" s="25">
        <v>20405747</v>
      </c>
      <c r="D42" s="26"/>
      <c r="E42" s="20">
        <v>1</v>
      </c>
      <c r="F42" s="20"/>
      <c r="G42" s="21"/>
      <c r="H42" s="12"/>
    </row>
    <row r="43" spans="1:8" ht="26.25" customHeight="1" x14ac:dyDescent="0.25">
      <c r="A43" s="32">
        <v>32</v>
      </c>
      <c r="B43" s="25" t="s">
        <v>73</v>
      </c>
      <c r="C43" s="25">
        <v>20972320</v>
      </c>
      <c r="D43" s="26"/>
      <c r="E43" s="20">
        <v>1</v>
      </c>
      <c r="F43" s="20" t="s">
        <v>74</v>
      </c>
      <c r="G43" s="21"/>
      <c r="H43" s="12"/>
    </row>
    <row r="44" spans="1:8" ht="26.25" customHeight="1" x14ac:dyDescent="0.25">
      <c r="A44" s="32">
        <v>33</v>
      </c>
      <c r="B44" s="25" t="s">
        <v>75</v>
      </c>
      <c r="C44" s="25">
        <v>20781218</v>
      </c>
      <c r="D44" s="26"/>
      <c r="E44" s="20">
        <v>1</v>
      </c>
      <c r="F44" s="20" t="s">
        <v>74</v>
      </c>
      <c r="G44" s="21"/>
      <c r="H44" s="12"/>
    </row>
    <row r="45" spans="1:8" ht="26.25" customHeight="1" x14ac:dyDescent="0.25">
      <c r="A45" s="32">
        <v>34</v>
      </c>
      <c r="B45" s="25" t="s">
        <v>71</v>
      </c>
      <c r="C45" s="25">
        <v>21108676</v>
      </c>
      <c r="D45" s="26"/>
      <c r="E45" s="20">
        <v>2</v>
      </c>
      <c r="F45" s="20" t="s">
        <v>74</v>
      </c>
      <c r="G45" s="21"/>
      <c r="H45" s="12"/>
    </row>
    <row r="46" spans="1:8" ht="26.25" customHeight="1" x14ac:dyDescent="0.25">
      <c r="A46" s="32">
        <v>35</v>
      </c>
      <c r="B46" s="25" t="s">
        <v>75</v>
      </c>
      <c r="C46" s="25">
        <v>993241</v>
      </c>
      <c r="D46" s="26"/>
      <c r="E46" s="20">
        <v>1</v>
      </c>
      <c r="F46" s="20" t="s">
        <v>74</v>
      </c>
      <c r="G46" s="21"/>
      <c r="H46" s="12"/>
    </row>
    <row r="47" spans="1:8" ht="26.25" customHeight="1" x14ac:dyDescent="0.25">
      <c r="A47" s="32">
        <v>36</v>
      </c>
      <c r="B47" s="25" t="s">
        <v>71</v>
      </c>
      <c r="C47" s="25">
        <v>21022842</v>
      </c>
      <c r="D47" s="26"/>
      <c r="E47" s="20">
        <v>2</v>
      </c>
      <c r="F47" s="20" t="s">
        <v>74</v>
      </c>
      <c r="G47" s="21"/>
      <c r="H47" s="12"/>
    </row>
    <row r="48" spans="1:8" ht="26.25" customHeight="1" x14ac:dyDescent="0.25">
      <c r="A48" s="32">
        <v>37</v>
      </c>
      <c r="B48" s="25" t="s">
        <v>75</v>
      </c>
      <c r="C48" s="25">
        <v>21023622</v>
      </c>
      <c r="D48" s="26"/>
      <c r="E48" s="20">
        <v>1</v>
      </c>
      <c r="F48" s="20" t="s">
        <v>74</v>
      </c>
      <c r="G48" s="21"/>
      <c r="H48" s="12"/>
    </row>
    <row r="49" spans="1:8" ht="26.25" customHeight="1" x14ac:dyDescent="0.25">
      <c r="A49" s="32">
        <v>38</v>
      </c>
      <c r="B49" s="25" t="s">
        <v>71</v>
      </c>
      <c r="C49" s="25">
        <v>21022795</v>
      </c>
      <c r="D49" s="26"/>
      <c r="E49" s="20">
        <v>2</v>
      </c>
      <c r="F49" s="20" t="s">
        <v>74</v>
      </c>
      <c r="G49" s="21"/>
      <c r="H49" s="12"/>
    </row>
    <row r="50" spans="1:8" ht="26.25" customHeight="1" x14ac:dyDescent="0.25">
      <c r="A50" s="32">
        <v>39</v>
      </c>
      <c r="B50" s="25" t="s">
        <v>67</v>
      </c>
      <c r="C50" s="25">
        <v>20793558</v>
      </c>
      <c r="D50" s="26"/>
      <c r="E50" s="20">
        <v>4</v>
      </c>
      <c r="F50" s="20" t="s">
        <v>74</v>
      </c>
      <c r="G50" s="21"/>
      <c r="H50" s="12"/>
    </row>
    <row r="51" spans="1:8" ht="26.25" customHeight="1" x14ac:dyDescent="0.25">
      <c r="A51" s="32">
        <v>40</v>
      </c>
      <c r="B51" s="25" t="s">
        <v>67</v>
      </c>
      <c r="C51" s="25">
        <v>20405723</v>
      </c>
      <c r="D51" s="26"/>
      <c r="E51" s="20">
        <v>1</v>
      </c>
      <c r="F51" s="20" t="s">
        <v>74</v>
      </c>
      <c r="G51" s="21"/>
      <c r="H51" s="12"/>
    </row>
    <row r="52" spans="1:8" ht="26.25" customHeight="1" x14ac:dyDescent="0.25">
      <c r="A52" s="32">
        <v>41</v>
      </c>
      <c r="B52" s="25" t="s">
        <v>76</v>
      </c>
      <c r="C52" s="25">
        <v>20792140</v>
      </c>
      <c r="D52" s="26"/>
      <c r="E52" s="20">
        <v>1</v>
      </c>
      <c r="F52" s="20" t="s">
        <v>74</v>
      </c>
      <c r="G52" s="21"/>
      <c r="H52" s="12"/>
    </row>
    <row r="53" spans="1:8" ht="26.25" customHeight="1" x14ac:dyDescent="0.25">
      <c r="A53" s="32">
        <v>42</v>
      </c>
      <c r="B53" s="25" t="s">
        <v>77</v>
      </c>
      <c r="C53" s="25">
        <v>20799719</v>
      </c>
      <c r="D53" s="26"/>
      <c r="E53" s="20">
        <v>6</v>
      </c>
      <c r="F53" s="20" t="s">
        <v>78</v>
      </c>
      <c r="G53" s="21"/>
      <c r="H53" s="12"/>
    </row>
    <row r="54" spans="1:8" ht="26.25" customHeight="1" x14ac:dyDescent="0.25">
      <c r="A54" s="32">
        <v>43</v>
      </c>
      <c r="B54" s="25" t="s">
        <v>67</v>
      </c>
      <c r="C54" s="25">
        <v>20405504</v>
      </c>
      <c r="D54" s="26"/>
      <c r="E54" s="20">
        <v>3</v>
      </c>
      <c r="F54" s="20" t="s">
        <v>79</v>
      </c>
      <c r="G54" s="21"/>
      <c r="H54" s="12"/>
    </row>
    <row r="55" spans="1:8" ht="26.25" customHeight="1" x14ac:dyDescent="0.25">
      <c r="A55" s="32">
        <v>44</v>
      </c>
      <c r="B55" s="25" t="s">
        <v>80</v>
      </c>
      <c r="C55" s="25">
        <v>21147486</v>
      </c>
      <c r="D55" s="26"/>
      <c r="E55" s="20">
        <v>1</v>
      </c>
      <c r="F55" s="20" t="s">
        <v>74</v>
      </c>
      <c r="G55" s="21"/>
      <c r="H55" s="12"/>
    </row>
    <row r="56" spans="1:8" ht="26.25" customHeight="1" x14ac:dyDescent="0.25">
      <c r="A56" s="32">
        <v>45</v>
      </c>
      <c r="B56" s="25" t="s">
        <v>71</v>
      </c>
      <c r="C56" s="25">
        <v>21108675</v>
      </c>
      <c r="D56" s="26"/>
      <c r="E56" s="20">
        <v>2</v>
      </c>
      <c r="F56" s="20" t="s">
        <v>74</v>
      </c>
      <c r="G56" s="21"/>
      <c r="H56" s="12"/>
    </row>
    <row r="57" spans="1:8" ht="26.25" customHeight="1" x14ac:dyDescent="0.25">
      <c r="A57" s="32">
        <v>46</v>
      </c>
      <c r="B57" s="25" t="s">
        <v>75</v>
      </c>
      <c r="C57" s="25">
        <v>20405562</v>
      </c>
      <c r="D57" s="26"/>
      <c r="E57" s="20">
        <v>1</v>
      </c>
      <c r="F57" s="20" t="s">
        <v>74</v>
      </c>
      <c r="G57" s="21"/>
      <c r="H57" s="12"/>
    </row>
    <row r="58" spans="1:8" ht="26.25" customHeight="1" x14ac:dyDescent="0.25">
      <c r="A58" s="32">
        <v>47</v>
      </c>
      <c r="B58" s="25" t="s">
        <v>71</v>
      </c>
      <c r="C58" s="25">
        <v>20460061</v>
      </c>
      <c r="D58" s="26"/>
      <c r="E58" s="20">
        <v>4</v>
      </c>
      <c r="F58" s="20" t="s">
        <v>74</v>
      </c>
      <c r="G58" s="21"/>
      <c r="H58" s="12"/>
    </row>
    <row r="59" spans="1:8" ht="26.25" customHeight="1" x14ac:dyDescent="0.25">
      <c r="A59" s="32">
        <v>48</v>
      </c>
      <c r="B59" s="25" t="s">
        <v>75</v>
      </c>
      <c r="C59" s="25">
        <v>20460936</v>
      </c>
      <c r="D59" s="26"/>
      <c r="E59" s="20">
        <v>2</v>
      </c>
      <c r="F59" s="20" t="s">
        <v>74</v>
      </c>
      <c r="G59" s="21"/>
      <c r="H59" s="12"/>
    </row>
    <row r="60" spans="1:8" ht="26.25" customHeight="1" x14ac:dyDescent="0.25">
      <c r="A60" s="32">
        <v>49</v>
      </c>
      <c r="B60" s="25" t="s">
        <v>71</v>
      </c>
      <c r="C60" s="25">
        <v>20502536</v>
      </c>
      <c r="D60" s="26"/>
      <c r="E60" s="20">
        <v>1</v>
      </c>
      <c r="F60" s="20" t="s">
        <v>81</v>
      </c>
      <c r="G60" s="21"/>
      <c r="H60" s="12"/>
    </row>
    <row r="61" spans="1:8" ht="26.25" customHeight="1" x14ac:dyDescent="0.25">
      <c r="A61" s="32">
        <v>50</v>
      </c>
      <c r="B61" s="25" t="s">
        <v>54</v>
      </c>
      <c r="C61" s="25">
        <v>13947281</v>
      </c>
      <c r="D61" s="26"/>
      <c r="E61" s="20">
        <v>1</v>
      </c>
      <c r="F61" s="20"/>
      <c r="G61" s="21"/>
      <c r="H61" s="12"/>
    </row>
    <row r="62" spans="1:8" ht="26.25" customHeight="1" x14ac:dyDescent="0.25">
      <c r="A62" s="32">
        <v>51</v>
      </c>
      <c r="B62" s="25" t="s">
        <v>43</v>
      </c>
      <c r="C62" s="25">
        <v>20798076</v>
      </c>
      <c r="D62" s="26"/>
      <c r="E62" s="20">
        <v>1</v>
      </c>
      <c r="F62" s="20"/>
      <c r="G62" s="21"/>
      <c r="H62" s="12"/>
    </row>
    <row r="63" spans="1:8" ht="26.25" customHeight="1" x14ac:dyDescent="0.25">
      <c r="A63" s="32">
        <v>52</v>
      </c>
      <c r="B63" s="25" t="s">
        <v>71</v>
      </c>
      <c r="C63" s="25">
        <v>20459961</v>
      </c>
      <c r="D63" s="26"/>
      <c r="E63" s="20">
        <v>1</v>
      </c>
      <c r="F63" s="20" t="s">
        <v>82</v>
      </c>
      <c r="G63" s="21"/>
      <c r="H63" s="12"/>
    </row>
    <row r="64" spans="1:8" ht="26.25" customHeight="1" x14ac:dyDescent="0.25">
      <c r="A64" s="32">
        <v>53</v>
      </c>
      <c r="B64" s="25" t="s">
        <v>83</v>
      </c>
      <c r="C64" s="25">
        <v>20450736</v>
      </c>
      <c r="D64" s="26"/>
      <c r="E64" s="20">
        <v>1</v>
      </c>
      <c r="F64" s="20"/>
      <c r="G64" s="21"/>
      <c r="H64" s="12"/>
    </row>
    <row r="65" spans="1:8" ht="26.25" customHeight="1" x14ac:dyDescent="0.25">
      <c r="A65" s="32">
        <v>54</v>
      </c>
      <c r="B65" s="25" t="s">
        <v>84</v>
      </c>
      <c r="C65" s="25">
        <v>20450735</v>
      </c>
      <c r="D65" s="26"/>
      <c r="E65" s="20">
        <v>1</v>
      </c>
      <c r="F65" s="20"/>
      <c r="G65" s="21"/>
      <c r="H65" s="12"/>
    </row>
    <row r="66" spans="1:8" ht="26.25" customHeight="1" x14ac:dyDescent="0.25">
      <c r="A66" s="32">
        <v>55</v>
      </c>
      <c r="B66" s="25" t="s">
        <v>85</v>
      </c>
      <c r="C66" s="25">
        <v>21801406</v>
      </c>
      <c r="D66" s="26"/>
      <c r="E66" s="20">
        <v>1</v>
      </c>
      <c r="F66" s="20"/>
      <c r="G66" s="21"/>
      <c r="H66" s="12"/>
    </row>
    <row r="67" spans="1:8" ht="26.25" customHeight="1" x14ac:dyDescent="0.25">
      <c r="A67" s="32">
        <v>56</v>
      </c>
      <c r="B67" s="25" t="s">
        <v>86</v>
      </c>
      <c r="C67" s="25">
        <v>996519</v>
      </c>
      <c r="D67" s="26"/>
      <c r="E67" s="20">
        <v>1</v>
      </c>
      <c r="F67" s="20" t="s">
        <v>87</v>
      </c>
      <c r="G67" s="21"/>
      <c r="H67" s="12"/>
    </row>
    <row r="68" spans="1:8" ht="26.25" customHeight="1" x14ac:dyDescent="0.25">
      <c r="A68" s="32">
        <v>57</v>
      </c>
      <c r="B68" s="25" t="s">
        <v>86</v>
      </c>
      <c r="C68" s="25">
        <v>996518</v>
      </c>
      <c r="D68" s="26"/>
      <c r="E68" s="20">
        <v>1</v>
      </c>
      <c r="F68" s="20"/>
      <c r="G68" s="21"/>
      <c r="H68" s="12"/>
    </row>
    <row r="69" spans="1:8" ht="26.25" customHeight="1" x14ac:dyDescent="0.25">
      <c r="A69" s="32">
        <v>58</v>
      </c>
      <c r="B69" s="25" t="s">
        <v>88</v>
      </c>
      <c r="C69" s="25">
        <v>21618992</v>
      </c>
      <c r="D69" s="26"/>
      <c r="E69" s="20">
        <v>1</v>
      </c>
      <c r="F69" s="20"/>
      <c r="G69" s="21"/>
      <c r="H69" s="12"/>
    </row>
    <row r="70" spans="1:8" ht="26.25" customHeight="1" x14ac:dyDescent="0.25">
      <c r="A70" s="32">
        <v>59</v>
      </c>
      <c r="B70" s="25" t="s">
        <v>67</v>
      </c>
      <c r="C70" s="25">
        <v>20555065</v>
      </c>
      <c r="D70" s="26"/>
      <c r="E70" s="20">
        <v>1</v>
      </c>
      <c r="F70" s="20" t="s">
        <v>89</v>
      </c>
      <c r="G70" s="21"/>
      <c r="H70" s="12"/>
    </row>
    <row r="71" spans="1:8" ht="26.25" customHeight="1" x14ac:dyDescent="0.25">
      <c r="A71" s="32">
        <v>60</v>
      </c>
      <c r="B71" s="25" t="s">
        <v>90</v>
      </c>
      <c r="C71" s="25">
        <v>21620133</v>
      </c>
      <c r="D71" s="26"/>
      <c r="E71" s="20">
        <v>1</v>
      </c>
      <c r="F71" s="20"/>
      <c r="G71" s="21"/>
      <c r="H71" s="12"/>
    </row>
    <row r="72" spans="1:8" ht="26.25" customHeight="1" x14ac:dyDescent="0.25">
      <c r="A72" s="32">
        <v>61</v>
      </c>
      <c r="B72" s="25" t="s">
        <v>91</v>
      </c>
      <c r="C72" s="25">
        <v>20893636</v>
      </c>
      <c r="D72" s="26"/>
      <c r="E72" s="20">
        <v>1</v>
      </c>
      <c r="F72" s="20" t="s">
        <v>74</v>
      </c>
      <c r="G72" s="21"/>
      <c r="H72" s="12"/>
    </row>
    <row r="73" spans="1:8" ht="26.25" customHeight="1" x14ac:dyDescent="0.25">
      <c r="A73" s="32">
        <v>62</v>
      </c>
      <c r="B73" s="25" t="s">
        <v>67</v>
      </c>
      <c r="C73" s="25">
        <v>20460055</v>
      </c>
      <c r="D73" s="26"/>
      <c r="E73" s="20">
        <v>3</v>
      </c>
      <c r="F73" s="20" t="s">
        <v>74</v>
      </c>
      <c r="G73" s="21"/>
      <c r="H73" s="12"/>
    </row>
    <row r="74" spans="1:8" ht="26.25" customHeight="1" x14ac:dyDescent="0.25">
      <c r="A74" s="32">
        <v>63</v>
      </c>
      <c r="B74" s="25" t="s">
        <v>92</v>
      </c>
      <c r="C74" s="25">
        <v>21377079</v>
      </c>
      <c r="D74" s="26"/>
      <c r="E74" s="20">
        <v>1</v>
      </c>
      <c r="F74" s="20" t="s">
        <v>74</v>
      </c>
      <c r="G74" s="21"/>
      <c r="H74" s="12"/>
    </row>
    <row r="75" spans="1:8" ht="26.25" customHeight="1" x14ac:dyDescent="0.25">
      <c r="A75" s="32">
        <v>64</v>
      </c>
      <c r="B75" s="25" t="s">
        <v>93</v>
      </c>
      <c r="C75" s="25">
        <v>20450802</v>
      </c>
      <c r="D75" s="26"/>
      <c r="E75" s="20">
        <v>2</v>
      </c>
      <c r="F75" s="20" t="s">
        <v>74</v>
      </c>
      <c r="G75" s="21"/>
      <c r="H75" s="12"/>
    </row>
    <row r="76" spans="1:8" ht="26.25" customHeight="1" x14ac:dyDescent="0.25">
      <c r="A76" s="32">
        <v>65</v>
      </c>
      <c r="B76" s="25" t="s">
        <v>94</v>
      </c>
      <c r="C76" s="25">
        <v>21896711</v>
      </c>
      <c r="D76" s="26"/>
      <c r="E76" s="20">
        <v>1</v>
      </c>
      <c r="F76" s="20" t="s">
        <v>74</v>
      </c>
      <c r="G76" s="21"/>
      <c r="H76" s="12"/>
    </row>
    <row r="77" spans="1:8" ht="26.25" customHeight="1" x14ac:dyDescent="0.25">
      <c r="A77" s="32">
        <v>66</v>
      </c>
      <c r="B77" s="25" t="s">
        <v>67</v>
      </c>
      <c r="C77" s="25">
        <v>20405672</v>
      </c>
      <c r="D77" s="26"/>
      <c r="E77" s="20">
        <v>4</v>
      </c>
      <c r="F77" s="20" t="s">
        <v>74</v>
      </c>
      <c r="G77" s="21"/>
      <c r="H77" s="12"/>
    </row>
    <row r="78" spans="1:8" ht="26.25" customHeight="1" x14ac:dyDescent="0.25">
      <c r="A78" s="32">
        <v>67</v>
      </c>
      <c r="B78" s="25" t="s">
        <v>72</v>
      </c>
      <c r="C78" s="25">
        <v>13947628</v>
      </c>
      <c r="D78" s="26"/>
      <c r="E78" s="20">
        <v>1</v>
      </c>
      <c r="F78" s="20"/>
      <c r="G78" s="21"/>
      <c r="H78" s="12"/>
    </row>
    <row r="79" spans="1:8" ht="26.25" customHeight="1" x14ac:dyDescent="0.25">
      <c r="A79" s="32">
        <v>68</v>
      </c>
      <c r="B79" s="25" t="s">
        <v>95</v>
      </c>
      <c r="C79" s="25">
        <v>21531072</v>
      </c>
      <c r="D79" s="26"/>
      <c r="E79" s="20">
        <v>1</v>
      </c>
      <c r="F79" s="20"/>
      <c r="G79" s="21"/>
      <c r="H79" s="12"/>
    </row>
    <row r="80" spans="1:8" ht="26.25" customHeight="1" x14ac:dyDescent="0.25">
      <c r="A80" s="32">
        <v>69</v>
      </c>
      <c r="B80" s="25" t="s">
        <v>96</v>
      </c>
      <c r="C80" s="25">
        <v>20524936</v>
      </c>
      <c r="D80" s="26"/>
      <c r="E80" s="20">
        <v>1</v>
      </c>
      <c r="F80" s="20" t="s">
        <v>97</v>
      </c>
      <c r="G80" s="21"/>
      <c r="H80" s="12"/>
    </row>
    <row r="81" spans="1:8" ht="26.25" customHeight="1" x14ac:dyDescent="0.25">
      <c r="A81" s="32">
        <v>70</v>
      </c>
      <c r="B81" s="25" t="s">
        <v>77</v>
      </c>
      <c r="C81" s="25">
        <v>20450728</v>
      </c>
      <c r="D81" s="26"/>
      <c r="E81" s="20">
        <v>1</v>
      </c>
      <c r="F81" s="20"/>
      <c r="G81" s="21"/>
      <c r="H81" s="12"/>
    </row>
    <row r="82" spans="1:8" ht="26.25" customHeight="1" x14ac:dyDescent="0.25">
      <c r="A82" s="32">
        <v>71</v>
      </c>
      <c r="B82" s="25" t="s">
        <v>98</v>
      </c>
      <c r="C82" s="25">
        <v>22435058</v>
      </c>
      <c r="D82" s="26"/>
      <c r="E82" s="20">
        <v>1</v>
      </c>
      <c r="F82" s="20" t="s">
        <v>99</v>
      </c>
      <c r="G82" s="21"/>
      <c r="H82" s="12"/>
    </row>
    <row r="83" spans="1:8" ht="26.25" customHeight="1" x14ac:dyDescent="0.25">
      <c r="A83" s="32">
        <v>72</v>
      </c>
      <c r="B83" s="25" t="s">
        <v>67</v>
      </c>
      <c r="C83" s="25">
        <v>20450694</v>
      </c>
      <c r="D83" s="26"/>
      <c r="E83" s="20">
        <v>1</v>
      </c>
      <c r="F83" s="20"/>
      <c r="G83" s="21"/>
      <c r="H83" s="12"/>
    </row>
    <row r="84" spans="1:8" ht="26.25" customHeight="1" x14ac:dyDescent="0.25">
      <c r="A84" s="32">
        <v>73</v>
      </c>
      <c r="B84" s="25" t="s">
        <v>67</v>
      </c>
      <c r="C84" s="25">
        <v>20450694</v>
      </c>
      <c r="D84" s="26"/>
      <c r="E84" s="20">
        <v>1</v>
      </c>
      <c r="F84" s="20"/>
      <c r="G84" s="21"/>
      <c r="H84" s="12"/>
    </row>
    <row r="85" spans="1:8" ht="26.25" customHeight="1" x14ac:dyDescent="0.25">
      <c r="A85" s="32">
        <v>74</v>
      </c>
      <c r="B85" s="25" t="s">
        <v>100</v>
      </c>
      <c r="C85" s="25">
        <v>20450707</v>
      </c>
      <c r="D85" s="26"/>
      <c r="E85" s="20">
        <v>1</v>
      </c>
      <c r="F85" s="20"/>
      <c r="G85" s="21"/>
      <c r="H85" s="12"/>
    </row>
    <row r="86" spans="1:8" ht="26.25" customHeight="1" x14ac:dyDescent="0.25">
      <c r="A86" s="32">
        <v>75</v>
      </c>
      <c r="B86" s="25" t="s">
        <v>92</v>
      </c>
      <c r="C86" s="25">
        <v>20700252</v>
      </c>
      <c r="D86" s="26"/>
      <c r="E86" s="20">
        <v>1</v>
      </c>
      <c r="F86" s="20"/>
      <c r="G86" s="21"/>
      <c r="H86" s="12"/>
    </row>
    <row r="87" spans="1:8" ht="26.25" customHeight="1" x14ac:dyDescent="0.25">
      <c r="A87" s="32">
        <v>76</v>
      </c>
      <c r="B87" s="25" t="s">
        <v>77</v>
      </c>
      <c r="C87" s="25">
        <v>20799862</v>
      </c>
      <c r="D87" s="26"/>
      <c r="E87" s="20">
        <v>2</v>
      </c>
      <c r="F87" s="20"/>
      <c r="G87" s="21"/>
      <c r="H87" s="12"/>
    </row>
    <row r="88" spans="1:8" ht="26.25" customHeight="1" x14ac:dyDescent="0.25">
      <c r="A88" s="32">
        <v>77</v>
      </c>
      <c r="B88" s="25" t="s">
        <v>96</v>
      </c>
      <c r="C88" s="25">
        <v>21291011</v>
      </c>
      <c r="D88" s="26"/>
      <c r="E88" s="20">
        <v>1</v>
      </c>
      <c r="F88" s="20"/>
      <c r="G88" s="21"/>
      <c r="H88" s="12"/>
    </row>
    <row r="89" spans="1:8" ht="26.25" customHeight="1" x14ac:dyDescent="0.25">
      <c r="A89" s="32">
        <v>78</v>
      </c>
      <c r="B89" s="25" t="s">
        <v>101</v>
      </c>
      <c r="C89" s="25">
        <v>22383378</v>
      </c>
      <c r="D89" s="26"/>
      <c r="E89" s="20">
        <v>1</v>
      </c>
      <c r="F89" s="20"/>
      <c r="G89" s="21"/>
      <c r="H89" s="12"/>
    </row>
    <row r="90" spans="1:8" ht="26.25" customHeight="1" x14ac:dyDescent="0.25">
      <c r="A90" s="32">
        <v>79</v>
      </c>
      <c r="B90" s="25" t="s">
        <v>71</v>
      </c>
      <c r="C90" s="25">
        <v>20828295</v>
      </c>
      <c r="D90" s="26"/>
      <c r="E90" s="20">
        <v>1</v>
      </c>
      <c r="F90" s="20"/>
      <c r="G90" s="21"/>
      <c r="H90" s="12"/>
    </row>
    <row r="91" spans="1:8" ht="26.25" customHeight="1" x14ac:dyDescent="0.25">
      <c r="A91" s="32">
        <v>80</v>
      </c>
      <c r="B91" s="25" t="s">
        <v>102</v>
      </c>
      <c r="C91" s="25">
        <v>21598195</v>
      </c>
      <c r="D91" s="26"/>
      <c r="E91" s="20">
        <v>1</v>
      </c>
      <c r="F91" s="20" t="s">
        <v>74</v>
      </c>
      <c r="G91" s="21"/>
      <c r="H91" s="12"/>
    </row>
    <row r="92" spans="1:8" ht="26.25" customHeight="1" x14ac:dyDescent="0.25">
      <c r="A92" s="32">
        <v>81</v>
      </c>
      <c r="B92" s="25" t="s">
        <v>103</v>
      </c>
      <c r="C92" s="25">
        <v>21498468</v>
      </c>
      <c r="D92" s="26"/>
      <c r="E92" s="20">
        <v>1</v>
      </c>
      <c r="F92" s="20"/>
      <c r="G92" s="21"/>
      <c r="H92" s="12"/>
    </row>
    <row r="93" spans="1:8" ht="26.25" customHeight="1" x14ac:dyDescent="0.25">
      <c r="A93" s="32">
        <v>82</v>
      </c>
      <c r="B93" s="25" t="s">
        <v>104</v>
      </c>
      <c r="C93" s="25">
        <v>17457469</v>
      </c>
      <c r="D93" s="26"/>
      <c r="E93" s="20">
        <v>1</v>
      </c>
      <c r="F93" s="20"/>
      <c r="G93" s="21"/>
      <c r="H93" s="12"/>
    </row>
    <row r="94" spans="1:8" ht="26.25" customHeight="1" x14ac:dyDescent="0.25">
      <c r="A94" s="32">
        <v>83</v>
      </c>
      <c r="B94" s="25" t="s">
        <v>75</v>
      </c>
      <c r="C94" s="25">
        <v>20460936</v>
      </c>
      <c r="D94" s="26"/>
      <c r="E94" s="20">
        <v>1</v>
      </c>
      <c r="F94" s="20" t="s">
        <v>74</v>
      </c>
      <c r="G94" s="21"/>
      <c r="H94" s="12"/>
    </row>
    <row r="95" spans="1:8" ht="26.25" customHeight="1" x14ac:dyDescent="0.25">
      <c r="A95" s="32">
        <v>84</v>
      </c>
      <c r="B95" s="25" t="s">
        <v>105</v>
      </c>
      <c r="C95" s="25">
        <v>20551429</v>
      </c>
      <c r="D95" s="26"/>
      <c r="E95" s="20">
        <v>1</v>
      </c>
      <c r="F95" s="20" t="s">
        <v>74</v>
      </c>
      <c r="G95" s="21"/>
      <c r="H95" s="12"/>
    </row>
    <row r="96" spans="1:8" ht="26.25" customHeight="1" x14ac:dyDescent="0.25">
      <c r="A96" s="32">
        <v>85</v>
      </c>
      <c r="B96" s="25" t="s">
        <v>71</v>
      </c>
      <c r="C96" s="25">
        <v>20460061</v>
      </c>
      <c r="D96" s="26"/>
      <c r="E96" s="20">
        <v>2</v>
      </c>
      <c r="F96" s="20" t="s">
        <v>74</v>
      </c>
      <c r="G96" s="21"/>
      <c r="H96" s="12"/>
    </row>
    <row r="97" spans="1:8" ht="26.25" customHeight="1" x14ac:dyDescent="0.25">
      <c r="A97" s="32">
        <v>86</v>
      </c>
      <c r="B97" s="25" t="s">
        <v>106</v>
      </c>
      <c r="C97" s="25" t="s">
        <v>29</v>
      </c>
      <c r="D97" s="26"/>
      <c r="E97" s="20">
        <v>3</v>
      </c>
      <c r="F97" s="20" t="s">
        <v>107</v>
      </c>
      <c r="G97" s="21"/>
      <c r="H97" s="12"/>
    </row>
    <row r="98" spans="1:8" ht="26.25" customHeight="1" x14ac:dyDescent="0.25">
      <c r="A98" s="32">
        <v>87</v>
      </c>
      <c r="B98" s="25" t="s">
        <v>108</v>
      </c>
      <c r="C98" s="25" t="s">
        <v>29</v>
      </c>
      <c r="D98" s="26"/>
      <c r="E98" s="20">
        <v>2</v>
      </c>
      <c r="F98" s="20" t="s">
        <v>107</v>
      </c>
      <c r="G98" s="21"/>
      <c r="H98" s="12"/>
    </row>
    <row r="99" spans="1:8" ht="26.25" customHeight="1" x14ac:dyDescent="0.25">
      <c r="A99" s="32">
        <v>88</v>
      </c>
      <c r="B99" s="25" t="s">
        <v>109</v>
      </c>
      <c r="C99" s="25" t="s">
        <v>29</v>
      </c>
      <c r="D99" s="26"/>
      <c r="E99" s="20">
        <v>1</v>
      </c>
      <c r="F99" s="20" t="s">
        <v>107</v>
      </c>
      <c r="G99" s="21"/>
      <c r="H99" s="12"/>
    </row>
    <row r="100" spans="1:8" ht="26.25" customHeight="1" x14ac:dyDescent="0.25">
      <c r="A100" s="32">
        <v>89</v>
      </c>
      <c r="B100" s="25" t="s">
        <v>73</v>
      </c>
      <c r="C100" s="25">
        <v>21134583</v>
      </c>
      <c r="D100" s="26"/>
      <c r="E100" s="20">
        <v>1</v>
      </c>
      <c r="F100" s="20"/>
      <c r="G100" s="21"/>
      <c r="H100" s="12"/>
    </row>
    <row r="101" spans="1:8" ht="26.25" customHeight="1" x14ac:dyDescent="0.25">
      <c r="A101" s="32">
        <v>90</v>
      </c>
      <c r="B101" s="25" t="s">
        <v>110</v>
      </c>
      <c r="C101" s="36" t="s">
        <v>111</v>
      </c>
      <c r="D101" s="26"/>
      <c r="E101" s="20">
        <v>2</v>
      </c>
      <c r="F101" s="20" t="s">
        <v>64</v>
      </c>
      <c r="G101" s="21"/>
      <c r="H101" s="12"/>
    </row>
    <row r="102" spans="1:8" ht="26.25" customHeight="1" x14ac:dyDescent="0.25">
      <c r="A102" s="32">
        <v>91</v>
      </c>
      <c r="B102" s="25" t="s">
        <v>112</v>
      </c>
      <c r="C102" s="36" t="s">
        <v>113</v>
      </c>
      <c r="D102" s="26"/>
      <c r="E102" s="20">
        <v>1</v>
      </c>
      <c r="F102" s="20" t="s">
        <v>64</v>
      </c>
      <c r="G102" s="21"/>
      <c r="H102" s="12"/>
    </row>
    <row r="103" spans="1:8" ht="26.25" customHeight="1" x14ac:dyDescent="0.25">
      <c r="A103" s="32">
        <v>92</v>
      </c>
      <c r="B103" s="25" t="s">
        <v>96</v>
      </c>
      <c r="C103" s="36" t="s">
        <v>114</v>
      </c>
      <c r="D103" s="26"/>
      <c r="E103" s="20">
        <v>1</v>
      </c>
      <c r="F103" s="20" t="s">
        <v>64</v>
      </c>
      <c r="G103" s="21"/>
      <c r="H103" s="12"/>
    </row>
    <row r="104" spans="1:8" ht="26.25" customHeight="1" x14ac:dyDescent="0.25">
      <c r="A104" s="32">
        <v>93</v>
      </c>
      <c r="B104" s="25" t="s">
        <v>115</v>
      </c>
      <c r="C104" s="25">
        <v>1110010018</v>
      </c>
      <c r="D104" s="26"/>
      <c r="E104" s="20">
        <v>1</v>
      </c>
      <c r="F104" s="20" t="s">
        <v>64</v>
      </c>
      <c r="G104" s="21"/>
      <c r="H104" s="12"/>
    </row>
    <row r="105" spans="1:8" ht="26.25" customHeight="1" x14ac:dyDescent="0.25">
      <c r="A105" s="32">
        <v>94</v>
      </c>
      <c r="B105" s="25" t="s">
        <v>116</v>
      </c>
      <c r="C105" s="25">
        <v>21638691</v>
      </c>
      <c r="D105" s="26"/>
      <c r="E105" s="20">
        <v>1</v>
      </c>
      <c r="F105" s="20" t="s">
        <v>64</v>
      </c>
      <c r="G105" s="21"/>
      <c r="H105" s="12"/>
    </row>
    <row r="106" spans="1:8" ht="26.25" customHeight="1" x14ac:dyDescent="0.25">
      <c r="A106" s="32">
        <v>95</v>
      </c>
      <c r="B106" s="25" t="s">
        <v>80</v>
      </c>
      <c r="C106" s="25">
        <v>21512292</v>
      </c>
      <c r="D106" s="26"/>
      <c r="E106" s="20">
        <v>1</v>
      </c>
      <c r="F106" s="20" t="s">
        <v>64</v>
      </c>
      <c r="G106" s="21"/>
      <c r="H106" s="12"/>
    </row>
    <row r="107" spans="1:8" ht="26.25" customHeight="1" x14ac:dyDescent="0.25">
      <c r="A107" s="32">
        <v>96</v>
      </c>
      <c r="B107" s="25" t="s">
        <v>75</v>
      </c>
      <c r="C107" s="25">
        <v>20405562</v>
      </c>
      <c r="D107" s="26"/>
      <c r="E107" s="20">
        <v>1</v>
      </c>
      <c r="F107" s="20" t="s">
        <v>64</v>
      </c>
      <c r="G107" s="21"/>
      <c r="H107" s="12"/>
    </row>
    <row r="108" spans="1:8" ht="26.25" customHeight="1" x14ac:dyDescent="0.25">
      <c r="A108" s="32">
        <v>97</v>
      </c>
      <c r="B108" s="25" t="s">
        <v>33</v>
      </c>
      <c r="C108" s="25">
        <v>21108673</v>
      </c>
      <c r="D108" s="26"/>
      <c r="E108" s="20">
        <v>2</v>
      </c>
      <c r="F108" s="20" t="s">
        <v>64</v>
      </c>
      <c r="G108" s="21"/>
      <c r="H108" s="12"/>
    </row>
    <row r="109" spans="1:8" ht="26.25" customHeight="1" x14ac:dyDescent="0.25">
      <c r="A109" s="32">
        <v>98</v>
      </c>
      <c r="B109" s="25" t="s">
        <v>96</v>
      </c>
      <c r="C109" s="25">
        <v>20898038</v>
      </c>
      <c r="D109" s="26"/>
      <c r="E109" s="20">
        <v>1</v>
      </c>
      <c r="F109" s="20" t="s">
        <v>64</v>
      </c>
      <c r="G109" s="21"/>
      <c r="H109" s="12"/>
    </row>
    <row r="110" spans="1:8" ht="26.25" customHeight="1" x14ac:dyDescent="0.25">
      <c r="A110" s="32">
        <v>99</v>
      </c>
      <c r="B110" s="25" t="s">
        <v>117</v>
      </c>
      <c r="C110" s="36" t="s">
        <v>118</v>
      </c>
      <c r="D110" s="26"/>
      <c r="E110" s="20">
        <v>1</v>
      </c>
      <c r="F110" s="20" t="s">
        <v>119</v>
      </c>
      <c r="G110" s="21"/>
      <c r="H110" s="12"/>
    </row>
    <row r="111" spans="1:8" ht="26.25" customHeight="1" x14ac:dyDescent="0.25">
      <c r="A111" s="32">
        <v>100</v>
      </c>
      <c r="B111" s="25" t="s">
        <v>120</v>
      </c>
      <c r="C111" s="36" t="s">
        <v>121</v>
      </c>
      <c r="D111" s="26"/>
      <c r="E111" s="20">
        <v>6</v>
      </c>
      <c r="F111" s="20" t="s">
        <v>119</v>
      </c>
      <c r="G111" s="21"/>
      <c r="H111" s="12"/>
    </row>
    <row r="112" spans="1:8" ht="26.25" customHeight="1" x14ac:dyDescent="0.25">
      <c r="A112" s="32">
        <v>101</v>
      </c>
      <c r="B112" s="25" t="s">
        <v>123</v>
      </c>
      <c r="C112" s="25" t="s">
        <v>122</v>
      </c>
      <c r="D112" s="26"/>
      <c r="E112" s="20">
        <v>6</v>
      </c>
      <c r="F112" s="20" t="s">
        <v>119</v>
      </c>
      <c r="G112" s="21"/>
      <c r="H112" s="12"/>
    </row>
    <row r="113" spans="1:8" ht="26.25" customHeight="1" x14ac:dyDescent="0.25">
      <c r="A113" s="32">
        <v>102</v>
      </c>
      <c r="B113" s="25" t="s">
        <v>124</v>
      </c>
      <c r="C113" s="25" t="s">
        <v>125</v>
      </c>
      <c r="D113" s="26"/>
      <c r="E113" s="20">
        <v>6</v>
      </c>
      <c r="F113" s="20" t="s">
        <v>119</v>
      </c>
      <c r="G113" s="21"/>
      <c r="H113" s="12"/>
    </row>
    <row r="114" spans="1:8" ht="26.25" customHeight="1" x14ac:dyDescent="0.25">
      <c r="A114" s="32">
        <v>103</v>
      </c>
      <c r="B114" s="25" t="s">
        <v>126</v>
      </c>
      <c r="C114" s="25" t="s">
        <v>127</v>
      </c>
      <c r="D114" s="26"/>
      <c r="E114" s="20">
        <v>6</v>
      </c>
      <c r="F114" s="20" t="s">
        <v>119</v>
      </c>
      <c r="G114" s="21"/>
      <c r="H114" s="12"/>
    </row>
    <row r="115" spans="1:8" ht="26.25" customHeight="1" x14ac:dyDescent="0.25">
      <c r="A115" s="32">
        <v>104</v>
      </c>
      <c r="B115" s="25" t="s">
        <v>43</v>
      </c>
      <c r="C115" s="25" t="s">
        <v>128</v>
      </c>
      <c r="D115" s="26"/>
      <c r="E115" s="20">
        <v>6</v>
      </c>
      <c r="F115" s="20" t="s">
        <v>119</v>
      </c>
      <c r="G115" s="21"/>
      <c r="H115" s="12"/>
    </row>
    <row r="116" spans="1:8" ht="26.25" customHeight="1" x14ac:dyDescent="0.25">
      <c r="A116" s="32">
        <v>105</v>
      </c>
      <c r="B116" s="25" t="s">
        <v>33</v>
      </c>
      <c r="C116" s="25" t="s">
        <v>129</v>
      </c>
      <c r="D116" s="26"/>
      <c r="E116" s="20">
        <v>6</v>
      </c>
      <c r="F116" s="20" t="s">
        <v>119</v>
      </c>
      <c r="G116" s="21"/>
      <c r="H116" s="12"/>
    </row>
    <row r="117" spans="1:8" x14ac:dyDescent="0.25">
      <c r="C117" s="27" t="s">
        <v>28</v>
      </c>
    </row>
    <row r="121" spans="1:8" x14ac:dyDescent="0.25">
      <c r="B121" t="s">
        <v>28</v>
      </c>
    </row>
    <row r="125" spans="1:8" x14ac:dyDescent="0.25">
      <c r="B125" t="s">
        <v>28</v>
      </c>
    </row>
    <row r="134" spans="3:3" x14ac:dyDescent="0.25">
      <c r="C134" t="s">
        <v>28</v>
      </c>
    </row>
  </sheetData>
  <autoFilter ref="A11:H116"/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8575"/>
  <sheetViews>
    <sheetView workbookViewId="0">
      <selection activeCell="G5" sqref="G5"/>
    </sheetView>
  </sheetViews>
  <sheetFormatPr defaultRowHeight="15" x14ac:dyDescent="0.25"/>
  <cols>
    <col min="1" max="1" width="5.28515625" style="30" customWidth="1"/>
    <col min="2" max="2" width="19.7109375" style="30" customWidth="1"/>
    <col min="3" max="3" width="22.28515625" style="30" customWidth="1"/>
    <col min="4" max="4" width="20.140625" style="30" customWidth="1"/>
    <col min="5" max="5" width="30.5703125" style="30" customWidth="1"/>
    <col min="6" max="6" width="21.5703125" style="30" customWidth="1"/>
    <col min="7" max="7" width="52.5703125" style="30" customWidth="1"/>
    <col min="8" max="8" width="7.28515625" style="30" customWidth="1"/>
    <col min="9" max="9" width="40.85546875" style="30" customWidth="1"/>
    <col min="10" max="16384" width="9.140625" style="30"/>
  </cols>
  <sheetData>
    <row r="1" spans="1:9" x14ac:dyDescent="0.25">
      <c r="A1" s="148" t="s">
        <v>15</v>
      </c>
      <c r="B1" s="147" t="s">
        <v>16</v>
      </c>
      <c r="C1" s="147" t="s">
        <v>3</v>
      </c>
      <c r="D1" s="147" t="s">
        <v>17</v>
      </c>
      <c r="E1" s="147" t="s">
        <v>18</v>
      </c>
      <c r="F1" s="147" t="s">
        <v>19</v>
      </c>
      <c r="G1" s="147" t="s">
        <v>20</v>
      </c>
      <c r="H1" s="147" t="s">
        <v>21</v>
      </c>
      <c r="I1" s="147" t="s">
        <v>9</v>
      </c>
    </row>
    <row r="2" spans="1:9" x14ac:dyDescent="0.25">
      <c r="A2" s="148"/>
      <c r="B2" s="147"/>
      <c r="C2" s="147"/>
      <c r="D2" s="147"/>
      <c r="E2" s="147"/>
      <c r="F2" s="147"/>
      <c r="G2" s="147"/>
      <c r="H2" s="147"/>
      <c r="I2" s="147"/>
    </row>
    <row r="3" spans="1:9" ht="30" customHeight="1" x14ac:dyDescent="0.25">
      <c r="A3" s="23">
        <v>1</v>
      </c>
      <c r="B3" s="24" t="s">
        <v>36</v>
      </c>
      <c r="C3" s="23" t="s">
        <v>22</v>
      </c>
      <c r="D3" s="23" t="s">
        <v>35</v>
      </c>
      <c r="E3" s="23" t="s">
        <v>130</v>
      </c>
      <c r="F3" s="23"/>
      <c r="G3" s="31" t="s">
        <v>133</v>
      </c>
      <c r="H3" s="23">
        <v>1</v>
      </c>
      <c r="I3" s="23"/>
    </row>
    <row r="4" spans="1:9" ht="30" customHeight="1" x14ac:dyDescent="0.25">
      <c r="A4" s="23">
        <v>2</v>
      </c>
      <c r="B4" s="24" t="s">
        <v>36</v>
      </c>
      <c r="C4" s="23" t="s">
        <v>22</v>
      </c>
      <c r="D4" s="23" t="s">
        <v>35</v>
      </c>
      <c r="E4" s="23" t="s">
        <v>131</v>
      </c>
      <c r="F4" s="23"/>
      <c r="G4" s="31" t="s">
        <v>133</v>
      </c>
      <c r="H4" s="23">
        <v>1</v>
      </c>
      <c r="I4" s="23"/>
    </row>
    <row r="5" spans="1:9" ht="27.75" customHeight="1" x14ac:dyDescent="0.25">
      <c r="A5" s="23">
        <v>3</v>
      </c>
      <c r="B5" s="24" t="s">
        <v>36</v>
      </c>
      <c r="C5" s="23" t="s">
        <v>22</v>
      </c>
      <c r="D5" s="23" t="s">
        <v>35</v>
      </c>
      <c r="E5" s="23" t="s">
        <v>132</v>
      </c>
      <c r="F5" s="23"/>
      <c r="G5" s="31" t="s">
        <v>133</v>
      </c>
      <c r="H5" s="23">
        <v>1</v>
      </c>
      <c r="I5" s="23"/>
    </row>
    <row r="1048575" spans="4:4" x14ac:dyDescent="0.25">
      <c r="D1048575" s="23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4"/>
  <sheetViews>
    <sheetView showGridLines="0" topLeftCell="A107" zoomScaleNormal="100" workbookViewId="0">
      <selection activeCell="A120" sqref="A120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23.42578125" style="6" customWidth="1"/>
    <col min="5" max="5" width="9.140625" style="6" customWidth="1"/>
    <col min="6" max="11" width="9.140625" style="6" hidden="1" customWidth="1"/>
    <col min="12" max="12" width="10.85546875" style="58" hidden="1" customWidth="1"/>
    <col min="13" max="13" width="15.28515625" style="58" hidden="1" customWidth="1"/>
    <col min="14" max="14" width="13.28515625" style="52" customWidth="1"/>
    <col min="15" max="15" width="13.42578125" style="52" customWidth="1"/>
    <col min="16" max="16" width="14.42578125" style="6" customWidth="1"/>
    <col min="17" max="17" width="16.85546875" style="6" customWidth="1"/>
    <col min="18" max="18" width="41.5703125" customWidth="1"/>
  </cols>
  <sheetData>
    <row r="1" spans="1:20" ht="17.25" customHeight="1" x14ac:dyDescent="0.25">
      <c r="A1" s="8" t="s">
        <v>3</v>
      </c>
      <c r="B1" s="1"/>
      <c r="C1" s="10" t="s">
        <v>22</v>
      </c>
      <c r="D1" s="2"/>
      <c r="E1" s="145"/>
      <c r="F1" s="145"/>
      <c r="G1" s="145"/>
      <c r="H1" s="145"/>
      <c r="I1" s="145"/>
      <c r="J1" s="145"/>
      <c r="K1" s="145"/>
      <c r="L1" s="145"/>
      <c r="M1" s="149"/>
      <c r="N1" s="150"/>
      <c r="O1" s="150"/>
      <c r="P1" s="145"/>
      <c r="Q1" s="145"/>
      <c r="R1" s="145"/>
    </row>
    <row r="2" spans="1:20" ht="15.75" customHeight="1" x14ac:dyDescent="0.25">
      <c r="A2" s="8" t="s">
        <v>14</v>
      </c>
      <c r="B2" s="1"/>
      <c r="C2" s="17" t="s">
        <v>32</v>
      </c>
      <c r="D2" s="2"/>
      <c r="E2" s="145"/>
      <c r="F2" s="145"/>
      <c r="G2" s="145"/>
      <c r="H2" s="145"/>
      <c r="I2" s="145"/>
      <c r="J2" s="145"/>
      <c r="K2" s="145"/>
      <c r="L2" s="145"/>
      <c r="M2" s="149"/>
      <c r="N2" s="150"/>
      <c r="O2" s="150"/>
      <c r="P2" s="145"/>
      <c r="Q2" s="145"/>
      <c r="R2" s="146"/>
    </row>
    <row r="3" spans="1:20" ht="15.75" customHeight="1" x14ac:dyDescent="0.25">
      <c r="A3" s="8" t="s">
        <v>4</v>
      </c>
      <c r="B3" s="33"/>
      <c r="C3" s="17">
        <v>18675</v>
      </c>
      <c r="D3" s="2"/>
      <c r="E3" s="33"/>
      <c r="F3" s="33"/>
      <c r="G3" s="33"/>
      <c r="H3" s="33"/>
      <c r="I3" s="33"/>
      <c r="J3" s="41"/>
      <c r="K3" s="33"/>
      <c r="L3" s="53"/>
      <c r="M3" s="53"/>
      <c r="N3" s="47"/>
      <c r="O3" s="47"/>
      <c r="P3" s="33"/>
      <c r="Q3" s="33"/>
    </row>
    <row r="4" spans="1:20" ht="15.75" customHeight="1" x14ac:dyDescent="0.25">
      <c r="A4" s="8" t="s">
        <v>5</v>
      </c>
      <c r="B4" s="33"/>
      <c r="C4" s="17" t="s">
        <v>34</v>
      </c>
      <c r="D4" s="2"/>
      <c r="E4" s="4"/>
      <c r="F4" s="4"/>
      <c r="G4" s="4"/>
      <c r="H4" s="4"/>
      <c r="I4" s="4"/>
      <c r="J4" s="4"/>
      <c r="K4" s="4"/>
      <c r="L4" s="54"/>
      <c r="M4" s="54"/>
      <c r="N4" s="48"/>
      <c r="O4" s="48"/>
      <c r="P4" s="4"/>
      <c r="Q4" s="4"/>
    </row>
    <row r="5" spans="1:20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54"/>
      <c r="M5" s="54"/>
      <c r="N5" s="48"/>
      <c r="O5" s="48"/>
      <c r="P5" s="4"/>
      <c r="Q5" s="4"/>
    </row>
    <row r="6" spans="1:20" ht="15.75" x14ac:dyDescent="0.25">
      <c r="A6" s="8" t="s">
        <v>10</v>
      </c>
      <c r="B6" s="10"/>
      <c r="C6" s="10" t="s">
        <v>35</v>
      </c>
      <c r="D6" s="5"/>
      <c r="E6" s="4"/>
      <c r="F6" s="4"/>
      <c r="G6" s="4"/>
      <c r="H6" s="4"/>
      <c r="I6" s="4"/>
      <c r="J6" s="4"/>
      <c r="K6" s="4"/>
      <c r="L6" s="54"/>
      <c r="M6" s="54"/>
      <c r="N6" s="48"/>
      <c r="O6" s="48"/>
      <c r="P6" s="4"/>
      <c r="Q6" s="4"/>
    </row>
    <row r="7" spans="1:20" ht="15.75" x14ac:dyDescent="0.25">
      <c r="A7" s="8" t="s">
        <v>13</v>
      </c>
      <c r="B7" s="10"/>
      <c r="C7" s="10" t="s">
        <v>36</v>
      </c>
      <c r="D7" s="5"/>
      <c r="E7" s="4"/>
      <c r="F7" s="4"/>
      <c r="G7" s="4"/>
      <c r="H7" s="4"/>
      <c r="I7" s="4"/>
      <c r="J7" s="4"/>
      <c r="K7" s="4"/>
      <c r="L7" s="54"/>
      <c r="M7" s="54"/>
      <c r="N7" s="48"/>
      <c r="O7" s="48"/>
      <c r="P7" s="4"/>
      <c r="Q7" s="4"/>
    </row>
    <row r="8" spans="1:20" ht="15.75" x14ac:dyDescent="0.25">
      <c r="A8" s="8" t="s">
        <v>11</v>
      </c>
      <c r="B8" s="10"/>
      <c r="C8" s="17" t="s">
        <v>37</v>
      </c>
      <c r="D8" s="5"/>
      <c r="E8" s="4"/>
      <c r="F8" s="4"/>
      <c r="G8" s="4"/>
      <c r="H8" s="4"/>
      <c r="I8" s="4"/>
      <c r="J8" s="4"/>
      <c r="K8" s="4"/>
      <c r="L8" s="54"/>
      <c r="M8" s="54"/>
      <c r="N8" s="48"/>
      <c r="O8" s="48"/>
      <c r="P8" s="4"/>
      <c r="Q8" s="4"/>
    </row>
    <row r="9" spans="1:20" ht="15.75" x14ac:dyDescent="0.25">
      <c r="A9" s="8" t="s">
        <v>12</v>
      </c>
      <c r="B9" s="10"/>
      <c r="C9" s="17" t="s">
        <v>38</v>
      </c>
      <c r="D9" s="5"/>
      <c r="E9" s="4"/>
      <c r="F9" s="4"/>
      <c r="G9" s="4"/>
      <c r="H9" s="4"/>
      <c r="I9" s="4"/>
      <c r="J9" s="4"/>
      <c r="K9" s="4"/>
      <c r="L9" s="54"/>
      <c r="M9" s="60"/>
      <c r="N9" s="48"/>
      <c r="O9" s="48"/>
      <c r="P9" s="4"/>
      <c r="Q9" s="4"/>
    </row>
    <row r="10" spans="1:20" ht="15.75" x14ac:dyDescent="0.25">
      <c r="A10" s="1"/>
      <c r="B10" s="10"/>
      <c r="C10" s="10"/>
      <c r="D10" s="5"/>
      <c r="E10" s="5"/>
      <c r="F10" s="5" t="s">
        <v>182</v>
      </c>
      <c r="G10" s="5" t="s">
        <v>182</v>
      </c>
      <c r="H10" s="5" t="s">
        <v>182</v>
      </c>
      <c r="I10" s="5" t="s">
        <v>182</v>
      </c>
      <c r="J10" s="5"/>
      <c r="K10" s="5"/>
      <c r="L10" s="55"/>
      <c r="M10" s="64"/>
      <c r="N10" s="49"/>
      <c r="O10" s="49"/>
      <c r="P10" s="5"/>
      <c r="Q10" s="5"/>
      <c r="S10" s="12"/>
      <c r="T10" s="12"/>
    </row>
    <row r="11" spans="1:20" ht="26.25" customHeight="1" x14ac:dyDescent="0.25">
      <c r="A11" s="7" t="s">
        <v>0</v>
      </c>
      <c r="B11" s="15" t="s">
        <v>8</v>
      </c>
      <c r="C11" s="35" t="s">
        <v>1</v>
      </c>
      <c r="D11" s="35" t="s">
        <v>7</v>
      </c>
      <c r="E11" s="34" t="s">
        <v>2</v>
      </c>
      <c r="F11" s="37" t="s">
        <v>134</v>
      </c>
      <c r="G11" s="37" t="s">
        <v>135</v>
      </c>
      <c r="H11" s="37" t="s">
        <v>146</v>
      </c>
      <c r="I11" s="37" t="s">
        <v>147</v>
      </c>
      <c r="J11" s="37" t="s">
        <v>148</v>
      </c>
      <c r="K11" s="37" t="s">
        <v>136</v>
      </c>
      <c r="L11" s="56" t="s">
        <v>178</v>
      </c>
      <c r="M11" s="56"/>
      <c r="N11" s="50" t="s">
        <v>167</v>
      </c>
      <c r="O11" s="50" t="s">
        <v>168</v>
      </c>
      <c r="P11" s="37" t="s">
        <v>137</v>
      </c>
      <c r="Q11" s="37" t="s">
        <v>138</v>
      </c>
      <c r="R11" s="16" t="s">
        <v>9</v>
      </c>
      <c r="S11" s="13"/>
      <c r="T11" s="12"/>
    </row>
    <row r="12" spans="1:20" ht="26.25" customHeight="1" x14ac:dyDescent="0.25">
      <c r="A12" s="34">
        <v>1</v>
      </c>
      <c r="B12" s="25" t="s">
        <v>39</v>
      </c>
      <c r="C12" s="46">
        <v>81299836</v>
      </c>
      <c r="D12" s="26">
        <v>15011490</v>
      </c>
      <c r="E12" s="20">
        <v>1</v>
      </c>
      <c r="F12" s="20" t="e">
        <f>INDEX('[1]Balance(Stock Control)'!$AL:$AL,MATCH(C12,'[1]Balance(Stock Control)'!$F:$F,0))</f>
        <v>#N/A</v>
      </c>
      <c r="G12" s="20" t="e">
        <f>INDEX('[2]Balance(Stock Control)'!$AK:$AK,MATCH(C12,'[2]Balance(Stock Control)'!$E:$E,0))</f>
        <v>#N/A</v>
      </c>
      <c r="H12" s="62">
        <f>INDEX('[3]Balance (Stock Control)'!$AK:$AK,MATCH(C12,'[3]Balance (Stock Control)'!$E:$E,0))</f>
        <v>1</v>
      </c>
      <c r="I12" s="20" t="e">
        <f>INDEX('[4]Balance (Stock Control)'!$AK:$AK,MATCH(C12,'[4]Balance (Stock Control)'!$F:$F,0))</f>
        <v>#N/A</v>
      </c>
      <c r="J12" s="20" t="e">
        <f>INDEX('[5]Balance (Stock Control)'!$AI:$AI,MATCH(C12,'[5]Balance (Stock Control)'!$E:$E,0))</f>
        <v>#N/A</v>
      </c>
      <c r="K12" s="20" t="e">
        <f>INDEX('[6]Balance(Stock Control)'!$AM:$AM,MATCH(C12,'[6]Balance(Stock Control)'!$E:$E,0))</f>
        <v>#N/A</v>
      </c>
      <c r="L12" s="57"/>
      <c r="M12" s="57"/>
      <c r="N12" s="59">
        <v>3074.6549166666673</v>
      </c>
      <c r="O12" s="59">
        <f>N12*E12</f>
        <v>3074.6549166666673</v>
      </c>
      <c r="P12" s="20" t="s">
        <v>146</v>
      </c>
      <c r="Q12" s="20" t="s">
        <v>143</v>
      </c>
      <c r="R12" s="20"/>
      <c r="S12" s="21"/>
      <c r="T12" s="12"/>
    </row>
    <row r="13" spans="1:20" ht="26.25" customHeight="1" x14ac:dyDescent="0.25">
      <c r="A13" s="34">
        <v>2</v>
      </c>
      <c r="B13" s="25" t="s">
        <v>40</v>
      </c>
      <c r="C13" s="25">
        <v>20799722</v>
      </c>
      <c r="D13" s="26"/>
      <c r="E13" s="20">
        <v>5</v>
      </c>
      <c r="F13" s="20">
        <f>INDEX('[1]Balance(Stock Control)'!$AL:$AL,MATCH(C13,'[1]Balance(Stock Control)'!$F:$F,0))</f>
        <v>4</v>
      </c>
      <c r="G13" s="20">
        <f>INDEX('[2]Balance(Stock Control)'!$AK:$AK,MATCH(C13,'[2]Balance(Stock Control)'!$E:$E,0))</f>
        <v>10</v>
      </c>
      <c r="H13" s="20" t="e">
        <f>INDEX('[7]Balance (Stock Control)'!$AJ:$AJ,MATCH(C13,'[7]Balance (Stock Control)'!$F:$F,0))</f>
        <v>#N/A</v>
      </c>
      <c r="I13" s="20" t="e">
        <f>INDEX('[8]Balance (Stock Control)'!$AJ:$AJ,MATCH(C13,'[8]Balance (Stock Control)'!$E:$E,0))</f>
        <v>#N/A</v>
      </c>
      <c r="J13" s="20" t="e">
        <f>INDEX('[5]Balance (Stock Control)'!$AI:$AI,MATCH(C13,'[5]Balance (Stock Control)'!$E:$E,0))</f>
        <v>#N/A</v>
      </c>
      <c r="K13" s="20" t="e">
        <f>INDEX('[6]Balance(Stock Control)'!$AM:$AM,MATCH(C13,'[6]Balance(Stock Control)'!$E:$E,0))</f>
        <v>#N/A</v>
      </c>
      <c r="L13" s="57"/>
      <c r="M13" s="57"/>
      <c r="N13" s="51">
        <v>17.90712000000001</v>
      </c>
      <c r="O13" s="59">
        <f t="shared" ref="O13:O76" si="0">N13*E13</f>
        <v>89.535600000000045</v>
      </c>
      <c r="P13" s="20" t="s">
        <v>142</v>
      </c>
      <c r="Q13" s="20" t="s">
        <v>143</v>
      </c>
      <c r="R13" s="20" t="s">
        <v>41</v>
      </c>
      <c r="S13" s="21"/>
      <c r="T13" s="12"/>
    </row>
    <row r="14" spans="1:20" ht="26.25" customHeight="1" x14ac:dyDescent="0.25">
      <c r="A14" s="34">
        <v>3</v>
      </c>
      <c r="B14" s="25" t="s">
        <v>42</v>
      </c>
      <c r="C14" s="25">
        <v>20405897</v>
      </c>
      <c r="D14" s="26"/>
      <c r="E14" s="20">
        <v>12</v>
      </c>
      <c r="F14" s="20">
        <f>INDEX('[1]Balance(Stock Control)'!$AL:$AL,MATCH(C14,'[1]Balance(Stock Control)'!$F:$F,0))</f>
        <v>0</v>
      </c>
      <c r="G14" s="20" t="e">
        <f>INDEX('[2]Balance(Stock Control)'!$AK:$AK,MATCH(C14,'[2]Balance(Stock Control)'!$E:$E,0))</f>
        <v>#N/A</v>
      </c>
      <c r="H14" s="20" t="e">
        <f>INDEX('[3]Balance (Stock Control)'!$AK:$AK,MATCH(C14,'[3]Balance (Stock Control)'!$E:$E,0))</f>
        <v>#N/A</v>
      </c>
      <c r="I14" s="20" t="e">
        <f>INDEX('[4]Balance (Stock Control)'!$AK:$AK,MATCH(C14,'[4]Balance (Stock Control)'!$F:$F,0))</f>
        <v>#N/A</v>
      </c>
      <c r="J14" s="20" t="e">
        <f>INDEX('[5]Balance (Stock Control)'!$AI:$AI,MATCH(C14,'[5]Balance (Stock Control)'!$E:$E,0))</f>
        <v>#N/A</v>
      </c>
      <c r="K14" s="20" t="e">
        <f>INDEX('[6]Balance(Stock Control)'!$AM:$AM,MATCH(C14,'[6]Balance(Stock Control)'!$E:$E,0))</f>
        <v>#N/A</v>
      </c>
      <c r="L14" s="57"/>
      <c r="M14" s="57">
        <v>7.53</v>
      </c>
      <c r="N14" s="51">
        <v>8.2830000000000013</v>
      </c>
      <c r="O14" s="59">
        <f t="shared" si="0"/>
        <v>99.396000000000015</v>
      </c>
      <c r="P14" s="20" t="s">
        <v>169</v>
      </c>
      <c r="Q14" s="20" t="s">
        <v>163</v>
      </c>
      <c r="R14" s="20"/>
      <c r="S14" s="21"/>
      <c r="T14" s="12"/>
    </row>
    <row r="15" spans="1:20" s="74" customFormat="1" ht="26.25" customHeight="1" x14ac:dyDescent="0.25">
      <c r="A15" s="66">
        <v>4</v>
      </c>
      <c r="B15" s="67" t="s">
        <v>43</v>
      </c>
      <c r="C15" s="67">
        <v>11700348</v>
      </c>
      <c r="D15" s="68"/>
      <c r="E15" s="66">
        <v>12</v>
      </c>
      <c r="F15" s="66">
        <f>INDEX('[1]Balance(Stock Control)'!$AL:$AL,MATCH(C15,'[1]Balance(Stock Control)'!$F:$F,0))</f>
        <v>0</v>
      </c>
      <c r="G15" s="66" t="e">
        <f>INDEX('[2]Balance(Stock Control)'!$AK:$AK,MATCH(C15,'[2]Balance(Stock Control)'!$E:$E,0))</f>
        <v>#N/A</v>
      </c>
      <c r="H15" s="66" t="e">
        <f>INDEX('[3]Balance (Stock Control)'!$AK:$AK,MATCH(C15,'[3]Balance (Stock Control)'!$E:$E,0))</f>
        <v>#N/A</v>
      </c>
      <c r="I15" s="66" t="e">
        <f>INDEX('[4]Balance (Stock Control)'!$AK:$AK,MATCH(C15,'[4]Balance (Stock Control)'!$F:$F,0))</f>
        <v>#N/A</v>
      </c>
      <c r="J15" s="66" t="e">
        <f>INDEX('[5]Balance (Stock Control)'!$AI:$AI,MATCH(C15,'[5]Balance (Stock Control)'!$E:$E,0))</f>
        <v>#N/A</v>
      </c>
      <c r="K15" s="66" t="e">
        <f>INDEX('[6]Balance(Stock Control)'!$AM:$AM,MATCH(C15,'[6]Balance(Stock Control)'!$E:$E,0))</f>
        <v>#N/A</v>
      </c>
      <c r="L15" s="69">
        <v>7500</v>
      </c>
      <c r="M15" s="69">
        <v>8250</v>
      </c>
      <c r="N15" s="71">
        <v>2.5</v>
      </c>
      <c r="O15" s="71">
        <f t="shared" si="0"/>
        <v>30</v>
      </c>
      <c r="P15" s="66" t="s">
        <v>160</v>
      </c>
      <c r="Q15" s="66" t="s">
        <v>160</v>
      </c>
      <c r="R15" s="66" t="s">
        <v>44</v>
      </c>
      <c r="S15" s="72"/>
      <c r="T15" s="73"/>
    </row>
    <row r="16" spans="1:20" ht="26.25" customHeight="1" x14ac:dyDescent="0.25">
      <c r="A16" s="34">
        <v>5</v>
      </c>
      <c r="B16" s="25" t="s">
        <v>45</v>
      </c>
      <c r="C16" s="25">
        <v>20459962</v>
      </c>
      <c r="D16" s="26"/>
      <c r="E16" s="20">
        <v>6</v>
      </c>
      <c r="F16" s="20">
        <f>INDEX('[1]Balance(Stock Control)'!$AL:$AL,MATCH(C16,'[1]Balance(Stock Control)'!$F:$F,0))</f>
        <v>1</v>
      </c>
      <c r="G16" s="20" t="e">
        <f>INDEX('[2]Balance(Stock Control)'!$AK:$AK,MATCH(C16,'[2]Balance(Stock Control)'!$E:$E,0))</f>
        <v>#N/A</v>
      </c>
      <c r="H16" s="20" t="e">
        <f>INDEX('[3]Balance (Stock Control)'!$AK:$AK,MATCH(C16,'[3]Balance (Stock Control)'!$E:$E,0))</f>
        <v>#N/A</v>
      </c>
      <c r="I16" s="20" t="e">
        <f>INDEX('[4]Balance (Stock Control)'!$AK:$AK,MATCH(C16,'[4]Balance (Stock Control)'!$F:$F,0))</f>
        <v>#N/A</v>
      </c>
      <c r="J16" s="20" t="e">
        <f>INDEX('[5]Balance (Stock Control)'!$AI:$AI,MATCH(C16,'[5]Balance (Stock Control)'!$E:$E,0))</f>
        <v>#N/A</v>
      </c>
      <c r="K16" s="20" t="e">
        <f>INDEX('[6]Balance(Stock Control)'!$AM:$AM,MATCH(C16,'[6]Balance(Stock Control)'!$E:$E,0))</f>
        <v>#N/A</v>
      </c>
      <c r="L16" s="57"/>
      <c r="M16" s="57">
        <v>5.5816129032258051</v>
      </c>
      <c r="N16" s="51">
        <v>6.1397741935483863</v>
      </c>
      <c r="O16" s="59">
        <f t="shared" si="0"/>
        <v>36.838645161290316</v>
      </c>
      <c r="P16" s="20" t="s">
        <v>170</v>
      </c>
      <c r="Q16" s="20" t="s">
        <v>163</v>
      </c>
      <c r="R16" s="20" t="s">
        <v>46</v>
      </c>
      <c r="S16" s="21"/>
      <c r="T16" s="12"/>
    </row>
    <row r="17" spans="1:20" ht="26.25" customHeight="1" x14ac:dyDescent="0.25">
      <c r="A17" s="34">
        <v>6</v>
      </c>
      <c r="B17" s="25" t="s">
        <v>47</v>
      </c>
      <c r="C17" s="25">
        <v>20758481</v>
      </c>
      <c r="D17" s="26"/>
      <c r="E17" s="20">
        <v>6</v>
      </c>
      <c r="F17" s="20">
        <f>INDEX('[1]Balance(Stock Control)'!$AL:$AL,MATCH(C17,'[1]Balance(Stock Control)'!$F:$F,0))</f>
        <v>0</v>
      </c>
      <c r="G17" s="20" t="e">
        <f>INDEX('[2]Balance(Stock Control)'!$AK:$AK,MATCH(C17,'[2]Balance(Stock Control)'!$E:$E,0))</f>
        <v>#N/A</v>
      </c>
      <c r="H17" s="20" t="e">
        <f>INDEX('[3]Balance (Stock Control)'!$AK:$AK,MATCH(C17,'[3]Balance (Stock Control)'!$E:$E,0))</f>
        <v>#N/A</v>
      </c>
      <c r="I17" s="20" t="e">
        <f>INDEX('[4]Balance (Stock Control)'!$AK:$AK,MATCH(C17,'[4]Balance (Stock Control)'!$F:$F,0))</f>
        <v>#N/A</v>
      </c>
      <c r="J17" s="20" t="e">
        <f>INDEX('[5]Balance (Stock Control)'!$AI:$AI,MATCH(C17,'[5]Balance (Stock Control)'!$E:$E,0))</f>
        <v>#N/A</v>
      </c>
      <c r="K17" s="20" t="e">
        <f>INDEX('[6]Balance(Stock Control)'!$AM:$AM,MATCH(C17,'[6]Balance(Stock Control)'!$E:$E,0))</f>
        <v>#N/A</v>
      </c>
      <c r="L17" s="57"/>
      <c r="M17" s="57">
        <v>7.7496774193548372</v>
      </c>
      <c r="N17" s="51">
        <v>8.5246451612903211</v>
      </c>
      <c r="O17" s="59">
        <f t="shared" si="0"/>
        <v>51.147870967741923</v>
      </c>
      <c r="P17" s="20" t="s">
        <v>170</v>
      </c>
      <c r="Q17" s="20" t="s">
        <v>163</v>
      </c>
      <c r="R17" s="20"/>
      <c r="S17" s="21"/>
      <c r="T17" s="12"/>
    </row>
    <row r="18" spans="1:20" ht="26.25" customHeight="1" x14ac:dyDescent="0.25">
      <c r="A18" s="34">
        <v>7</v>
      </c>
      <c r="B18" s="25" t="s">
        <v>45</v>
      </c>
      <c r="C18" s="25">
        <v>20845144</v>
      </c>
      <c r="D18" s="26"/>
      <c r="E18" s="20">
        <v>6</v>
      </c>
      <c r="F18" s="20">
        <f>INDEX('[1]Balance(Stock Control)'!$AL:$AL,MATCH(C18,'[1]Balance(Stock Control)'!$F:$F,0))</f>
        <v>4</v>
      </c>
      <c r="G18" s="20" t="e">
        <f>INDEX('[2]Balance(Stock Control)'!$AK:$AK,MATCH(C18,'[2]Balance(Stock Control)'!$E:$E,0))</f>
        <v>#N/A</v>
      </c>
      <c r="H18" s="20" t="e">
        <f>INDEX('[7]Balance (Stock Control)'!$AJ:$AJ,MATCH(C18,'[7]Balance (Stock Control)'!$F:$F,0))</f>
        <v>#N/A</v>
      </c>
      <c r="I18" s="20" t="e">
        <f>INDEX('[8]Balance (Stock Control)'!$AJ:$AJ,MATCH(C18,'[8]Balance (Stock Control)'!$E:$E,0))</f>
        <v>#N/A</v>
      </c>
      <c r="J18" s="20" t="e">
        <f>INDEX('[5]Balance (Stock Control)'!$AI:$AI,MATCH(C18,'[5]Balance (Stock Control)'!$E:$E,0))</f>
        <v>#N/A</v>
      </c>
      <c r="K18" s="20" t="e">
        <f>INDEX('[6]Balance(Stock Control)'!$AM:$AM,MATCH(C18,'[6]Balance(Stock Control)'!$E:$E,0))</f>
        <v>#N/A</v>
      </c>
      <c r="L18" s="57"/>
      <c r="M18" s="57">
        <v>126370.21897500001</v>
      </c>
      <c r="N18" s="51">
        <v>38.294005750000004</v>
      </c>
      <c r="O18" s="59">
        <f t="shared" si="0"/>
        <v>229.76403450000004</v>
      </c>
      <c r="P18" s="20" t="s">
        <v>144</v>
      </c>
      <c r="Q18" s="20" t="s">
        <v>159</v>
      </c>
      <c r="R18" s="20" t="s">
        <v>48</v>
      </c>
      <c r="S18" s="21"/>
      <c r="T18" s="12"/>
    </row>
    <row r="19" spans="1:20" ht="26.25" customHeight="1" x14ac:dyDescent="0.25">
      <c r="A19" s="34">
        <v>8</v>
      </c>
      <c r="B19" s="25" t="s">
        <v>49</v>
      </c>
      <c r="C19" s="25">
        <v>21739130</v>
      </c>
      <c r="D19" s="26"/>
      <c r="E19" s="20">
        <v>6</v>
      </c>
      <c r="F19" s="20">
        <f>INDEX('[1]Balance(Stock Control)'!$AL:$AL,MATCH(C19,'[1]Balance(Stock Control)'!$F:$F,0))</f>
        <v>0</v>
      </c>
      <c r="G19" s="20" t="e">
        <f>INDEX('[2]Balance(Stock Control)'!$AK:$AK,MATCH(C19,'[2]Balance(Stock Control)'!$E:$E,0))</f>
        <v>#N/A</v>
      </c>
      <c r="H19" s="20" t="e">
        <f>INDEX('[3]Balance (Stock Control)'!$AK:$AK,MATCH(C19,'[3]Balance (Stock Control)'!$E:$E,0))</f>
        <v>#N/A</v>
      </c>
      <c r="I19" s="20" t="e">
        <f>INDEX('[4]Balance (Stock Control)'!$AK:$AK,MATCH(C19,'[4]Balance (Stock Control)'!$F:$F,0))</f>
        <v>#N/A</v>
      </c>
      <c r="J19" s="20" t="e">
        <f>INDEX('[5]Balance (Stock Control)'!$AI:$AI,MATCH(C19,'[5]Balance (Stock Control)'!$E:$E,0))</f>
        <v>#N/A</v>
      </c>
      <c r="K19" s="20" t="e">
        <f>INDEX('[6]Balance(Stock Control)'!$AM:$AM,MATCH(C19,'[6]Balance(Stock Control)'!$E:$E,0))</f>
        <v>#N/A</v>
      </c>
      <c r="L19" s="57"/>
      <c r="M19" s="57">
        <v>7.7496774193548372</v>
      </c>
      <c r="N19" s="51">
        <v>8.5246451612903211</v>
      </c>
      <c r="O19" s="59">
        <f t="shared" si="0"/>
        <v>51.147870967741923</v>
      </c>
      <c r="P19" s="20" t="s">
        <v>170</v>
      </c>
      <c r="Q19" s="20" t="s">
        <v>163</v>
      </c>
      <c r="R19" s="20"/>
      <c r="S19" s="21"/>
      <c r="T19" s="12"/>
    </row>
    <row r="20" spans="1:20" ht="26.25" customHeight="1" x14ac:dyDescent="0.25">
      <c r="A20" s="34">
        <v>9</v>
      </c>
      <c r="B20" s="25" t="s">
        <v>50</v>
      </c>
      <c r="C20" s="23" t="s">
        <v>149</v>
      </c>
      <c r="D20" s="23">
        <v>20996748</v>
      </c>
      <c r="E20" s="20">
        <v>1</v>
      </c>
      <c r="F20" s="20" t="e">
        <f>INDEX('[1]Balance(Stock Control)'!$AL:$AL,MATCH(C20,'[1]Balance(Stock Control)'!$F:$F,0))</f>
        <v>#N/A</v>
      </c>
      <c r="G20" s="20" t="e">
        <f>INDEX('[2]Balance(Stock Control)'!$AK:$AK,MATCH(C20,'[2]Balance(Stock Control)'!$E:$E,0))</f>
        <v>#N/A</v>
      </c>
      <c r="H20" s="20">
        <f>INDEX('[3]Balance (Stock Control)'!$AK:$AK,MATCH(C20,'[3]Balance (Stock Control)'!$E:$E,0))</f>
        <v>12</v>
      </c>
      <c r="I20" s="20" t="e">
        <f>INDEX('[4]Balance (Stock Control)'!$AK:$AK,MATCH(C20,'[4]Balance (Stock Control)'!$F:$F,0))</f>
        <v>#N/A</v>
      </c>
      <c r="J20" s="20" t="e">
        <f>INDEX('[5]Balance (Stock Control)'!$AI:$AI,MATCH(C20,'[5]Balance (Stock Control)'!$E:$E,0))</f>
        <v>#N/A</v>
      </c>
      <c r="K20" s="20" t="e">
        <f>INDEX('[6]Balance(Stock Control)'!$AM:$AM,MATCH(C20,'[6]Balance(Stock Control)'!$E:$E,0))</f>
        <v>#N/A</v>
      </c>
      <c r="L20" s="57"/>
      <c r="M20" s="57"/>
      <c r="N20" s="51">
        <v>32.986263310000012</v>
      </c>
      <c r="O20" s="59">
        <f t="shared" si="0"/>
        <v>32.986263310000012</v>
      </c>
      <c r="P20" s="20" t="s">
        <v>146</v>
      </c>
      <c r="Q20" s="20" t="s">
        <v>143</v>
      </c>
      <c r="R20" s="20" t="s">
        <v>51</v>
      </c>
      <c r="S20" s="21"/>
      <c r="T20" s="12"/>
    </row>
    <row r="21" spans="1:20" ht="26.25" customHeight="1" x14ac:dyDescent="0.25">
      <c r="A21" s="34">
        <v>10</v>
      </c>
      <c r="B21" s="25" t="s">
        <v>52</v>
      </c>
      <c r="C21" s="25">
        <v>11700285</v>
      </c>
      <c r="D21" s="26"/>
      <c r="E21" s="20">
        <v>1</v>
      </c>
      <c r="F21" s="20">
        <f>INDEX('[1]Balance(Stock Control)'!$AL:$AL,MATCH(C21,'[1]Balance(Stock Control)'!$F:$F,0))</f>
        <v>0</v>
      </c>
      <c r="G21" s="20">
        <f>INDEX('[2]Balance(Stock Control)'!$AK:$AK,MATCH(C21,'[2]Balance(Stock Control)'!$E:$E,0))</f>
        <v>5</v>
      </c>
      <c r="H21" s="20" t="e">
        <f>INDEX('[7]Balance (Stock Control)'!$AJ:$AJ,MATCH(C21,'[7]Balance (Stock Control)'!$F:$F,0))</f>
        <v>#N/A</v>
      </c>
      <c r="I21" s="20" t="e">
        <f>INDEX('[8]Balance (Stock Control)'!$AJ:$AJ,MATCH(C21,'[8]Balance (Stock Control)'!$E:$E,0))</f>
        <v>#N/A</v>
      </c>
      <c r="J21" s="20" t="e">
        <f>INDEX('[5]Balance (Stock Control)'!$AI:$AI,MATCH(C21,'[5]Balance (Stock Control)'!$E:$E,0))</f>
        <v>#N/A</v>
      </c>
      <c r="K21" s="20" t="e">
        <f>INDEX('[6]Balance(Stock Control)'!$AM:$AM,MATCH(C21,'[6]Balance(Stock Control)'!$E:$E,0))</f>
        <v>#N/A</v>
      </c>
      <c r="L21" s="57"/>
      <c r="M21" s="57"/>
      <c r="N21" s="51">
        <v>17.5</v>
      </c>
      <c r="O21" s="59">
        <f t="shared" si="0"/>
        <v>17.5</v>
      </c>
      <c r="P21" s="20" t="s">
        <v>142</v>
      </c>
      <c r="Q21" s="20" t="s">
        <v>143</v>
      </c>
      <c r="R21" s="20" t="s">
        <v>53</v>
      </c>
      <c r="S21" s="21"/>
      <c r="T21" s="12"/>
    </row>
    <row r="22" spans="1:20" ht="26.25" customHeight="1" x14ac:dyDescent="0.25">
      <c r="A22" s="34">
        <v>11</v>
      </c>
      <c r="B22" s="25" t="s">
        <v>52</v>
      </c>
      <c r="C22" s="25">
        <v>11700284</v>
      </c>
      <c r="D22" s="26"/>
      <c r="E22" s="20">
        <v>6</v>
      </c>
      <c r="F22" s="20">
        <f>INDEX('[1]Balance(Stock Control)'!$AL:$AL,MATCH(C22,'[1]Balance(Stock Control)'!$F:$F,0))</f>
        <v>0</v>
      </c>
      <c r="G22" s="20">
        <f>INDEX('[2]Balance(Stock Control)'!$AK:$AK,MATCH(C22,'[2]Balance(Stock Control)'!$E:$E,0))</f>
        <v>48</v>
      </c>
      <c r="H22" s="20" t="e">
        <f>INDEX('[7]Balance (Stock Control)'!$AJ:$AJ,MATCH(C22,'[7]Balance (Stock Control)'!$F:$F,0))</f>
        <v>#N/A</v>
      </c>
      <c r="I22" s="20" t="e">
        <f>INDEX('[8]Balance (Stock Control)'!$AJ:$AJ,MATCH(C22,'[8]Balance (Stock Control)'!$E:$E,0))</f>
        <v>#N/A</v>
      </c>
      <c r="J22" s="20" t="e">
        <f>INDEX('[5]Balance (Stock Control)'!$AI:$AI,MATCH(C22,'[5]Balance (Stock Control)'!$E:$E,0))</f>
        <v>#N/A</v>
      </c>
      <c r="K22" s="20" t="e">
        <f>INDEX('[6]Balance(Stock Control)'!$AM:$AM,MATCH(C22,'[6]Balance(Stock Control)'!$E:$E,0))</f>
        <v>#N/A</v>
      </c>
      <c r="L22" s="57"/>
      <c r="M22" s="57"/>
      <c r="N22" s="51">
        <v>17.5</v>
      </c>
      <c r="O22" s="59">
        <f t="shared" si="0"/>
        <v>105</v>
      </c>
      <c r="P22" s="20" t="s">
        <v>142</v>
      </c>
      <c r="Q22" s="20" t="s">
        <v>143</v>
      </c>
      <c r="R22" s="20" t="s">
        <v>53</v>
      </c>
      <c r="S22" s="21"/>
      <c r="T22" s="12"/>
    </row>
    <row r="23" spans="1:20" ht="26.25" customHeight="1" x14ac:dyDescent="0.25">
      <c r="A23" s="34">
        <v>12</v>
      </c>
      <c r="B23" s="25" t="s">
        <v>54</v>
      </c>
      <c r="C23" s="43" t="s">
        <v>150</v>
      </c>
      <c r="D23" s="44">
        <v>21038626</v>
      </c>
      <c r="E23" s="20">
        <v>1</v>
      </c>
      <c r="F23" s="20" t="e">
        <f>INDEX('[1]Balance(Stock Control)'!$AL:$AL,MATCH(C23,'[1]Balance(Stock Control)'!$F:$F,0))</f>
        <v>#N/A</v>
      </c>
      <c r="G23" s="20" t="e">
        <f>INDEX('[2]Balance(Stock Control)'!$AK:$AK,MATCH(C23,'[2]Balance(Stock Control)'!$E:$E,0))</f>
        <v>#N/A</v>
      </c>
      <c r="H23" s="20">
        <f>INDEX('[3]Balance (Stock Control)'!$AK:$AK,MATCH(C23,'[3]Balance (Stock Control)'!$E:$E,0))</f>
        <v>17</v>
      </c>
      <c r="I23" s="20" t="e">
        <f>INDEX('[4]Balance (Stock Control)'!$AK:$AK,MATCH(C23,'[4]Balance (Stock Control)'!$F:$F,0))</f>
        <v>#N/A</v>
      </c>
      <c r="J23" s="20" t="e">
        <f>INDEX('[5]Balance (Stock Control)'!$AI:$AI,MATCH(C23,'[5]Balance (Stock Control)'!$E:$E,0))</f>
        <v>#N/A</v>
      </c>
      <c r="K23" s="20" t="e">
        <f>INDEX('[6]Balance(Stock Control)'!$AM:$AM,MATCH(C23,'[6]Balance(Stock Control)'!$E:$E,0))</f>
        <v>#N/A</v>
      </c>
      <c r="L23" s="57"/>
      <c r="M23" s="57"/>
      <c r="N23" s="51">
        <v>13.155644168333337</v>
      </c>
      <c r="O23" s="59">
        <f t="shared" si="0"/>
        <v>13.155644168333337</v>
      </c>
      <c r="P23" s="20" t="s">
        <v>146</v>
      </c>
      <c r="Q23" s="20" t="s">
        <v>143</v>
      </c>
      <c r="R23" s="20" t="s">
        <v>55</v>
      </c>
      <c r="S23" s="21"/>
      <c r="T23" s="12"/>
    </row>
    <row r="24" spans="1:20" ht="26.25" customHeight="1" x14ac:dyDescent="0.25">
      <c r="A24" s="34">
        <v>13</v>
      </c>
      <c r="B24" s="25" t="s">
        <v>56</v>
      </c>
      <c r="C24" s="25">
        <v>21141948</v>
      </c>
      <c r="D24" s="26"/>
      <c r="E24" s="20">
        <v>7</v>
      </c>
      <c r="F24" s="20">
        <f>INDEX('[1]Balance(Stock Control)'!$AL:$AL,MATCH(C24,'[1]Balance(Stock Control)'!$F:$F,0))</f>
        <v>1</v>
      </c>
      <c r="G24" s="20">
        <f>INDEX('[2]Balance(Stock Control)'!$AK:$AK,MATCH(C24,'[2]Balance(Stock Control)'!$E:$E,0))</f>
        <v>14</v>
      </c>
      <c r="H24" s="20" t="e">
        <f>INDEX('[7]Balance (Stock Control)'!$AJ:$AJ,MATCH(C24,'[7]Balance (Stock Control)'!$F:$F,0))</f>
        <v>#N/A</v>
      </c>
      <c r="I24" s="20" t="e">
        <f>INDEX('[8]Balance (Stock Control)'!$AJ:$AJ,MATCH(C24,'[8]Balance (Stock Control)'!$E:$E,0))</f>
        <v>#N/A</v>
      </c>
      <c r="J24" s="20" t="e">
        <f>INDEX('[5]Balance (Stock Control)'!$AI:$AI,MATCH(C24,'[5]Balance (Stock Control)'!$E:$E,0))</f>
        <v>#N/A</v>
      </c>
      <c r="K24" s="20" t="e">
        <f>INDEX('[6]Balance(Stock Control)'!$AM:$AM,MATCH(C24,'[6]Balance(Stock Control)'!$E:$E,0))</f>
        <v>#N/A</v>
      </c>
      <c r="L24" s="57"/>
      <c r="M24" s="57"/>
      <c r="N24" s="51">
        <v>49.480200000000004</v>
      </c>
      <c r="O24" s="59">
        <f t="shared" si="0"/>
        <v>346.3614</v>
      </c>
      <c r="P24" s="20" t="s">
        <v>142</v>
      </c>
      <c r="Q24" s="20" t="s">
        <v>143</v>
      </c>
      <c r="R24" s="20" t="s">
        <v>57</v>
      </c>
      <c r="S24" s="21"/>
      <c r="T24" s="12"/>
    </row>
    <row r="25" spans="1:20" ht="26.25" customHeight="1" x14ac:dyDescent="0.25">
      <c r="A25" s="34">
        <v>14</v>
      </c>
      <c r="B25" s="25" t="s">
        <v>58</v>
      </c>
      <c r="C25" s="25">
        <v>21141955</v>
      </c>
      <c r="D25" s="26" t="s">
        <v>171</v>
      </c>
      <c r="E25" s="20">
        <v>2</v>
      </c>
      <c r="F25" s="62">
        <f>INDEX('[1]Balance(Stock Control)'!$AL:$AL,MATCH(C25,'[1]Balance(Stock Control)'!$F:$F,0))</f>
        <v>2</v>
      </c>
      <c r="G25" s="20" t="e">
        <f>INDEX('[2]Balance(Stock Control)'!$AK:$AK,MATCH(C25,'[2]Balance(Stock Control)'!$E:$E,0))</f>
        <v>#N/A</v>
      </c>
      <c r="H25" s="20" t="e">
        <f>INDEX('[7]Balance (Stock Control)'!$AJ:$AJ,MATCH(C25,'[7]Balance (Stock Control)'!$F:$F,0))</f>
        <v>#N/A</v>
      </c>
      <c r="I25" s="20" t="e">
        <f>INDEX('[8]Balance (Stock Control)'!$AJ:$AJ,MATCH(C25,'[8]Balance (Stock Control)'!$E:$E,0))</f>
        <v>#N/A</v>
      </c>
      <c r="J25" s="20" t="e">
        <f>INDEX('[5]Balance (Stock Control)'!$AI:$AI,MATCH(C25,'[5]Balance (Stock Control)'!$E:$E,0))</f>
        <v>#N/A</v>
      </c>
      <c r="K25" s="20" t="e">
        <f>INDEX('[6]Balance(Stock Control)'!$AM:$AM,MATCH(C25,'[6]Balance(Stock Control)'!$E:$E,0))</f>
        <v>#N/A</v>
      </c>
      <c r="L25" s="57"/>
      <c r="M25" s="57">
        <v>170876.95852500002</v>
      </c>
      <c r="N25" s="51">
        <v>51.780896522727282</v>
      </c>
      <c r="O25" s="59">
        <f t="shared" si="0"/>
        <v>103.56179304545456</v>
      </c>
      <c r="P25" s="20" t="s">
        <v>144</v>
      </c>
      <c r="Q25" s="20" t="s">
        <v>177</v>
      </c>
      <c r="R25" s="20"/>
      <c r="S25" s="21"/>
      <c r="T25" s="12"/>
    </row>
    <row r="26" spans="1:20" ht="26.25" customHeight="1" x14ac:dyDescent="0.25">
      <c r="A26" s="34">
        <v>15</v>
      </c>
      <c r="B26" s="25" t="s">
        <v>60</v>
      </c>
      <c r="C26" s="25">
        <v>20766790</v>
      </c>
      <c r="D26" s="26"/>
      <c r="E26" s="20">
        <v>6</v>
      </c>
      <c r="F26" s="62">
        <f>INDEX('[1]Balance(Stock Control)'!$AL:$AL,MATCH(C26,'[1]Balance(Stock Control)'!$F:$F,0))</f>
        <v>10</v>
      </c>
      <c r="G26" s="20" t="e">
        <f>INDEX('[2]Balance(Stock Control)'!$AK:$AK,MATCH(C26,'[2]Balance(Stock Control)'!$E:$E,0))</f>
        <v>#N/A</v>
      </c>
      <c r="H26" s="20" t="e">
        <f>INDEX('[7]Balance (Stock Control)'!$AJ:$AJ,MATCH(C26,'[7]Balance (Stock Control)'!$F:$F,0))</f>
        <v>#N/A</v>
      </c>
      <c r="I26" s="20" t="e">
        <f>INDEX('[8]Balance (Stock Control)'!$AJ:$AJ,MATCH(C26,'[8]Balance (Stock Control)'!$E:$E,0))</f>
        <v>#N/A</v>
      </c>
      <c r="J26" s="20" t="e">
        <f>INDEX('[5]Balance (Stock Control)'!$AI:$AI,MATCH(C26,'[5]Balance (Stock Control)'!$E:$E,0))</f>
        <v>#N/A</v>
      </c>
      <c r="K26" s="20" t="e">
        <f>INDEX('[6]Balance(Stock Control)'!$AM:$AM,MATCH(C26,'[6]Balance(Stock Control)'!$E:$E,0))</f>
        <v>#N/A</v>
      </c>
      <c r="L26" s="57"/>
      <c r="M26" s="57">
        <v>190238.1936</v>
      </c>
      <c r="N26" s="51">
        <v>57.647937454545456</v>
      </c>
      <c r="O26" s="59">
        <f t="shared" si="0"/>
        <v>345.88762472727274</v>
      </c>
      <c r="P26" s="20" t="s">
        <v>144</v>
      </c>
      <c r="Q26" s="20" t="s">
        <v>143</v>
      </c>
      <c r="R26" s="20" t="s">
        <v>57</v>
      </c>
      <c r="S26" s="21"/>
      <c r="T26" s="12"/>
    </row>
    <row r="27" spans="1:20" ht="26.25" customHeight="1" x14ac:dyDescent="0.25">
      <c r="A27" s="34">
        <v>16</v>
      </c>
      <c r="B27" s="25" t="s">
        <v>61</v>
      </c>
      <c r="C27" s="25">
        <v>11700325</v>
      </c>
      <c r="D27" s="26"/>
      <c r="E27" s="20">
        <v>6</v>
      </c>
      <c r="F27" s="20">
        <f>INDEX('[1]Balance(Stock Control)'!$AL:$AL,MATCH(C27,'[1]Balance(Stock Control)'!$F:$F,0))</f>
        <v>0</v>
      </c>
      <c r="G27" s="20" t="e">
        <f>INDEX('[2]Balance(Stock Control)'!$AK:$AK,MATCH(C27,'[2]Balance(Stock Control)'!$E:$E,0))</f>
        <v>#N/A</v>
      </c>
      <c r="H27" s="20" t="e">
        <f>INDEX('[3]Balance (Stock Control)'!$AK:$AK,MATCH(C27,'[3]Balance (Stock Control)'!$E:$E,0))</f>
        <v>#N/A</v>
      </c>
      <c r="I27" s="20" t="e">
        <f>INDEX('[4]Balance (Stock Control)'!$AK:$AK,MATCH(C27,'[4]Balance (Stock Control)'!$F:$F,0))</f>
        <v>#N/A</v>
      </c>
      <c r="J27" s="20" t="e">
        <f>INDEX('[5]Balance (Stock Control)'!$AI:$AI,MATCH(C27,'[5]Balance (Stock Control)'!$E:$E,0))</f>
        <v>#N/A</v>
      </c>
      <c r="K27" s="20" t="e">
        <f>INDEX('[6]Balance(Stock Control)'!$AM:$AM,MATCH(C27,'[6]Balance(Stock Control)'!$E:$E,0))</f>
        <v>#N/A</v>
      </c>
      <c r="L27" s="57"/>
      <c r="M27" s="57">
        <v>7.6343548387096769</v>
      </c>
      <c r="N27" s="51">
        <v>8.3977903225806454</v>
      </c>
      <c r="O27" s="59">
        <f t="shared" si="0"/>
        <v>50.386741935483869</v>
      </c>
      <c r="P27" s="20" t="s">
        <v>170</v>
      </c>
      <c r="Q27" s="20" t="s">
        <v>163</v>
      </c>
      <c r="R27" s="20" t="s">
        <v>62</v>
      </c>
      <c r="S27" s="21"/>
      <c r="T27" s="12"/>
    </row>
    <row r="28" spans="1:20" s="74" customFormat="1" ht="26.25" customHeight="1" x14ac:dyDescent="0.25">
      <c r="A28" s="66">
        <v>17</v>
      </c>
      <c r="B28" s="67" t="s">
        <v>63</v>
      </c>
      <c r="C28" s="67">
        <v>20450869</v>
      </c>
      <c r="D28" s="68"/>
      <c r="E28" s="66">
        <v>1</v>
      </c>
      <c r="F28" s="66" t="e">
        <f>INDEX('[1]Balance(Stock Control)'!$AL:$AL,MATCH(C28,'[1]Balance(Stock Control)'!$F:$F,0))</f>
        <v>#N/A</v>
      </c>
      <c r="G28" s="66">
        <f>INDEX('[2]Balance(Stock Control)'!$AK:$AK,MATCH(C28,'[2]Balance(Stock Control)'!$E:$E,0))</f>
        <v>1</v>
      </c>
      <c r="H28" s="66" t="e">
        <f>INDEX('[7]Balance (Stock Control)'!$AJ:$AJ,MATCH(C28,'[7]Balance (Stock Control)'!$F:$F,0))</f>
        <v>#N/A</v>
      </c>
      <c r="I28" s="66" t="e">
        <f>INDEX('[8]Balance (Stock Control)'!$AJ:$AJ,MATCH(C28,'[8]Balance (Stock Control)'!$E:$E,0))</f>
        <v>#N/A</v>
      </c>
      <c r="J28" s="66" t="e">
        <f>INDEX('[5]Balance (Stock Control)'!$AI:$AI,MATCH(C28,'[5]Balance (Stock Control)'!$E:$E,0))</f>
        <v>#N/A</v>
      </c>
      <c r="K28" s="66" t="e">
        <f>INDEX('[6]Balance(Stock Control)'!$AM:$AM,MATCH(C28,'[6]Balance(Stock Control)'!$E:$E,0))</f>
        <v>#N/A</v>
      </c>
      <c r="L28" s="69"/>
      <c r="M28" s="69"/>
      <c r="N28" s="70">
        <v>97.411640366972506</v>
      </c>
      <c r="O28" s="71">
        <f t="shared" si="0"/>
        <v>97.411640366972506</v>
      </c>
      <c r="P28" s="66" t="s">
        <v>142</v>
      </c>
      <c r="Q28" s="66" t="s">
        <v>143</v>
      </c>
      <c r="R28" s="66" t="s">
        <v>64</v>
      </c>
      <c r="S28" s="72"/>
      <c r="T28" s="73"/>
    </row>
    <row r="29" spans="1:20" ht="26.25" customHeight="1" x14ac:dyDescent="0.25">
      <c r="A29" s="34">
        <v>18</v>
      </c>
      <c r="B29" s="25" t="s">
        <v>63</v>
      </c>
      <c r="C29" s="46">
        <v>21001185</v>
      </c>
      <c r="D29" s="26"/>
      <c r="E29" s="20">
        <v>1</v>
      </c>
      <c r="F29" s="20" t="e">
        <f>INDEX('[1]Balance(Stock Control)'!$AL:$AL,MATCH(C29,'[1]Balance(Stock Control)'!$F:$F,0))</f>
        <v>#N/A</v>
      </c>
      <c r="G29" s="20" t="e">
        <f>INDEX('[2]Balance(Stock Control)'!$AK:$AK,MATCH(C29,'[2]Balance(Stock Control)'!$E:$E,0))</f>
        <v>#N/A</v>
      </c>
      <c r="H29" s="20" t="e">
        <f>INDEX('[3]Balance (Stock Control)'!$AK:$AK,MATCH(C29,'[3]Balance (Stock Control)'!$E:$E,0))</f>
        <v>#N/A</v>
      </c>
      <c r="I29" s="20" t="e">
        <f>INDEX('[4]Balance (Stock Control)'!$AK:$AK,MATCH(C29,'[4]Balance (Stock Control)'!$F:$F,0))</f>
        <v>#N/A</v>
      </c>
      <c r="J29" s="20" t="e">
        <f>INDEX('[5]Balance (Stock Control)'!$AI:$AI,MATCH(C29,'[5]Balance (Stock Control)'!$E:$E,0))</f>
        <v>#N/A</v>
      </c>
      <c r="K29" s="20" t="e">
        <f>INDEX('[6]Balance(Stock Control)'!$AM:$AM,MATCH(C29,'[6]Balance(Stock Control)'!$E:$E,0))</f>
        <v>#N/A</v>
      </c>
      <c r="L29" s="57">
        <v>50000</v>
      </c>
      <c r="M29" s="57">
        <v>55000.000000000007</v>
      </c>
      <c r="N29" s="59">
        <v>16.666666666666668</v>
      </c>
      <c r="O29" s="59">
        <f t="shared" si="0"/>
        <v>16.666666666666668</v>
      </c>
      <c r="P29" s="20" t="s">
        <v>160</v>
      </c>
      <c r="Q29" s="20" t="s">
        <v>160</v>
      </c>
      <c r="R29" s="20" t="s">
        <v>64</v>
      </c>
      <c r="S29" s="21"/>
      <c r="T29" s="12"/>
    </row>
    <row r="30" spans="1:20" ht="26.25" customHeight="1" x14ac:dyDescent="0.25">
      <c r="A30" s="34">
        <v>19</v>
      </c>
      <c r="B30" s="25" t="s">
        <v>65</v>
      </c>
      <c r="C30" s="46">
        <v>20450861</v>
      </c>
      <c r="D30" s="26"/>
      <c r="E30" s="20">
        <v>1</v>
      </c>
      <c r="F30" s="20">
        <f>INDEX('[1]Balance(Stock Control)'!$AL:$AL,MATCH(C30,'[1]Balance(Stock Control)'!$F:$F,0))</f>
        <v>0</v>
      </c>
      <c r="G30" s="20" t="e">
        <f>INDEX('[2]Balance(Stock Control)'!$AK:$AK,MATCH(C30,'[2]Balance(Stock Control)'!$E:$E,0))</f>
        <v>#N/A</v>
      </c>
      <c r="H30" s="20" t="e">
        <f>INDEX('[3]Balance (Stock Control)'!$AK:$AK,MATCH(C30,'[3]Balance (Stock Control)'!$E:$E,0))</f>
        <v>#N/A</v>
      </c>
      <c r="I30" s="20" t="e">
        <f>INDEX('[4]Balance (Stock Control)'!$AK:$AK,MATCH(C30,'[4]Balance (Stock Control)'!$F:$F,0))</f>
        <v>#N/A</v>
      </c>
      <c r="J30" s="20" t="e">
        <f>INDEX('[5]Balance (Stock Control)'!$AI:$AI,MATCH(C30,'[5]Balance (Stock Control)'!$E:$E,0))</f>
        <v>#N/A</v>
      </c>
      <c r="K30" s="20" t="e">
        <f>INDEX('[6]Balance(Stock Control)'!$AM:$AM,MATCH(C30,'[6]Balance(Stock Control)'!$E:$E,0))</f>
        <v>#N/A</v>
      </c>
      <c r="L30" s="57">
        <v>65000</v>
      </c>
      <c r="M30" s="57">
        <v>71500</v>
      </c>
      <c r="N30" s="59">
        <v>21.666666666666668</v>
      </c>
      <c r="O30" s="59">
        <f t="shared" si="0"/>
        <v>21.666666666666668</v>
      </c>
      <c r="P30" s="20" t="s">
        <v>160</v>
      </c>
      <c r="Q30" s="20" t="s">
        <v>160</v>
      </c>
      <c r="R30" s="20" t="s">
        <v>64</v>
      </c>
      <c r="S30" s="21"/>
      <c r="T30" s="12"/>
    </row>
    <row r="31" spans="1:20" ht="26.25" customHeight="1" x14ac:dyDescent="0.25">
      <c r="A31" s="34">
        <v>20</v>
      </c>
      <c r="B31" s="25" t="s">
        <v>66</v>
      </c>
      <c r="C31" s="25">
        <v>20405664</v>
      </c>
      <c r="D31" s="26"/>
      <c r="E31" s="20">
        <v>2</v>
      </c>
      <c r="F31" s="20" t="e">
        <f>INDEX('[1]Balance(Stock Control)'!$AL:$AL,MATCH(C31,'[1]Balance(Stock Control)'!$F:$F,0))</f>
        <v>#N/A</v>
      </c>
      <c r="G31" s="20" t="e">
        <f>INDEX('[2]Balance(Stock Control)'!$AK:$AK,MATCH(C31,'[2]Balance(Stock Control)'!$E:$E,0))</f>
        <v>#N/A</v>
      </c>
      <c r="H31" s="20" t="e">
        <f>INDEX('[3]Balance (Stock Control)'!$AK:$AK,MATCH(C31,'[3]Balance (Stock Control)'!$E:$E,0))</f>
        <v>#N/A</v>
      </c>
      <c r="I31" s="20" t="e">
        <f>INDEX('[4]Balance (Stock Control)'!$AK:$AK,MATCH(C31,'[4]Balance (Stock Control)'!$F:$F,0))</f>
        <v>#N/A</v>
      </c>
      <c r="J31" s="20" t="e">
        <f>INDEX('[5]Balance (Stock Control)'!$AI:$AI,MATCH(C31,'[5]Balance (Stock Control)'!$E:$E,0))</f>
        <v>#N/A</v>
      </c>
      <c r="K31" s="20" t="e">
        <f>INDEX('[6]Balance(Stock Control)'!$AM:$AM,MATCH(C31,'[6]Balance(Stock Control)'!$E:$E,0))</f>
        <v>#N/A</v>
      </c>
      <c r="L31" s="57">
        <v>2500</v>
      </c>
      <c r="M31" s="57">
        <v>2750</v>
      </c>
      <c r="N31" s="59">
        <v>0.83333333333333337</v>
      </c>
      <c r="O31" s="59">
        <f t="shared" si="0"/>
        <v>1.6666666666666667</v>
      </c>
      <c r="P31" s="20" t="s">
        <v>160</v>
      </c>
      <c r="Q31" s="20" t="s">
        <v>160</v>
      </c>
      <c r="R31" s="20" t="s">
        <v>64</v>
      </c>
      <c r="S31" s="21"/>
      <c r="T31" s="12"/>
    </row>
    <row r="32" spans="1:20" ht="26.25" customHeight="1" x14ac:dyDescent="0.25">
      <c r="A32" s="34">
        <v>21</v>
      </c>
      <c r="B32" s="25" t="s">
        <v>67</v>
      </c>
      <c r="C32" s="25">
        <v>20405729</v>
      </c>
      <c r="D32" s="26"/>
      <c r="E32" s="20">
        <v>2</v>
      </c>
      <c r="F32" s="20">
        <f>INDEX('[1]Balance(Stock Control)'!$AL:$AL,MATCH(C32,'[1]Balance(Stock Control)'!$F:$F,0))</f>
        <v>5</v>
      </c>
      <c r="G32" s="20">
        <f>INDEX('[2]Balance(Stock Control)'!$AK:$AK,MATCH(C32,'[2]Balance(Stock Control)'!$E:$E,0))</f>
        <v>9</v>
      </c>
      <c r="H32" s="20" t="e">
        <f>INDEX('[7]Balance (Stock Control)'!$AJ:$AJ,MATCH(C32,'[7]Balance (Stock Control)'!$F:$F,0))</f>
        <v>#N/A</v>
      </c>
      <c r="I32" s="20" t="e">
        <f>INDEX('[8]Balance (Stock Control)'!$AJ:$AJ,MATCH(C32,'[8]Balance (Stock Control)'!$E:$E,0))</f>
        <v>#N/A</v>
      </c>
      <c r="J32" s="20" t="e">
        <f>INDEX('[5]Balance (Stock Control)'!$AI:$AI,MATCH(C32,'[5]Balance (Stock Control)'!$E:$E,0))</f>
        <v>#N/A</v>
      </c>
      <c r="K32" s="20" t="e">
        <f>INDEX('[6]Balance(Stock Control)'!$AM:$AM,MATCH(C32,'[6]Balance(Stock Control)'!$E:$E,0))</f>
        <v>#N/A</v>
      </c>
      <c r="L32" s="57"/>
      <c r="M32" s="57">
        <v>6989.3255250000002</v>
      </c>
      <c r="N32" s="51">
        <v>2.1179774318181819</v>
      </c>
      <c r="O32" s="59">
        <f t="shared" si="0"/>
        <v>4.2359548636363638</v>
      </c>
      <c r="P32" s="20" t="s">
        <v>144</v>
      </c>
      <c r="Q32" s="20" t="s">
        <v>143</v>
      </c>
      <c r="R32" s="20" t="s">
        <v>64</v>
      </c>
      <c r="S32" s="21"/>
      <c r="T32" s="12"/>
    </row>
    <row r="33" spans="1:20" s="74" customFormat="1" ht="26.25" customHeight="1" x14ac:dyDescent="0.25">
      <c r="A33" s="66">
        <v>22</v>
      </c>
      <c r="B33" s="67" t="s">
        <v>68</v>
      </c>
      <c r="C33" s="67">
        <v>21184833</v>
      </c>
      <c r="D33" s="68"/>
      <c r="E33" s="66">
        <v>1</v>
      </c>
      <c r="F33" s="66">
        <f>INDEX('[1]Balance(Stock Control)'!$AL:$AL,MATCH(C33,'[1]Balance(Stock Control)'!$F:$F,0))</f>
        <v>5</v>
      </c>
      <c r="G33" s="66" t="e">
        <f>INDEX('[2]Balance(Stock Control)'!$AK:$AK,MATCH(C33,'[2]Balance(Stock Control)'!$E:$E,0))</f>
        <v>#N/A</v>
      </c>
      <c r="H33" s="66" t="e">
        <f>INDEX('[7]Balance (Stock Control)'!$AJ:$AJ,MATCH(C33,'[7]Balance (Stock Control)'!$F:$F,0))</f>
        <v>#N/A</v>
      </c>
      <c r="I33" s="66" t="e">
        <f>INDEX('[8]Balance (Stock Control)'!$AJ:$AJ,MATCH(C33,'[8]Balance (Stock Control)'!$E:$E,0))</f>
        <v>#N/A</v>
      </c>
      <c r="J33" s="66" t="e">
        <f>INDEX('[5]Balance (Stock Control)'!$AI:$AI,MATCH(C33,'[5]Balance (Stock Control)'!$E:$E,0))</f>
        <v>#N/A</v>
      </c>
      <c r="K33" s="66" t="e">
        <f>INDEX('[6]Balance(Stock Control)'!$AM:$AM,MATCH(C33,'[6]Balance(Stock Control)'!$E:$E,0))</f>
        <v>#N/A</v>
      </c>
      <c r="L33" s="69"/>
      <c r="M33" s="69">
        <v>723252.65512500016</v>
      </c>
      <c r="N33" s="70">
        <v>219.16747125000006</v>
      </c>
      <c r="O33" s="71">
        <f t="shared" si="0"/>
        <v>219.16747125000006</v>
      </c>
      <c r="P33" s="66" t="s">
        <v>144</v>
      </c>
      <c r="Q33" s="66" t="s">
        <v>143</v>
      </c>
      <c r="R33" s="66" t="s">
        <v>64</v>
      </c>
      <c r="S33" s="72"/>
      <c r="T33" s="73"/>
    </row>
    <row r="34" spans="1:20" s="74" customFormat="1" ht="26.25" customHeight="1" x14ac:dyDescent="0.25">
      <c r="A34" s="66">
        <v>23</v>
      </c>
      <c r="B34" s="67" t="s">
        <v>69</v>
      </c>
      <c r="C34" s="67" t="s">
        <v>172</v>
      </c>
      <c r="D34" s="68" t="s">
        <v>173</v>
      </c>
      <c r="E34" s="66">
        <v>1</v>
      </c>
      <c r="F34" s="66" t="e">
        <f>INDEX('[1]Balance(Stock Control)'!$AL:$AL,MATCH(C34,'[1]Balance(Stock Control)'!$F:$F,0))</f>
        <v>#N/A</v>
      </c>
      <c r="G34" s="66" t="e">
        <f>INDEX('[2]Balance(Stock Control)'!$AK:$AK,MATCH(C34,'[2]Balance(Stock Control)'!$E:$E,0))</f>
        <v>#N/A</v>
      </c>
      <c r="H34" s="66">
        <f>INDEX('[3]Balance (Stock Control)'!$AK:$AK,MATCH(C34,'[3]Balance (Stock Control)'!$E:$E,0))</f>
        <v>1</v>
      </c>
      <c r="I34" s="66" t="e">
        <f>INDEX('[4]Balance (Stock Control)'!$AK:$AK,MATCH(C34,'[4]Balance (Stock Control)'!$F:$F,0))</f>
        <v>#N/A</v>
      </c>
      <c r="J34" s="66" t="e">
        <f>INDEX('[5]Balance (Stock Control)'!$AI:$AI,MATCH(C34,'[5]Balance (Stock Control)'!$E:$E,0))</f>
        <v>#N/A</v>
      </c>
      <c r="K34" s="66" t="e">
        <f>INDEX('[6]Balance(Stock Control)'!$AM:$AM,MATCH(C34,'[6]Balance(Stock Control)'!$E:$E,0))</f>
        <v>#N/A</v>
      </c>
      <c r="L34" s="69"/>
      <c r="M34" s="69"/>
      <c r="N34" s="71">
        <v>1412.0245937777777</v>
      </c>
      <c r="O34" s="71">
        <f t="shared" si="0"/>
        <v>1412.0245937777777</v>
      </c>
      <c r="P34" s="66" t="s">
        <v>146</v>
      </c>
      <c r="Q34" s="66" t="s">
        <v>143</v>
      </c>
      <c r="R34" s="66"/>
      <c r="S34" s="72"/>
      <c r="T34" s="73"/>
    </row>
    <row r="35" spans="1:20" ht="26.25" customHeight="1" x14ac:dyDescent="0.25">
      <c r="A35" s="34">
        <v>24</v>
      </c>
      <c r="B35" s="25" t="s">
        <v>31</v>
      </c>
      <c r="C35" s="25">
        <v>20405561</v>
      </c>
      <c r="D35" s="26"/>
      <c r="E35" s="20">
        <v>6</v>
      </c>
      <c r="F35" s="20">
        <f>INDEX('[1]Balance(Stock Control)'!$AL:$AL,MATCH(C35,'[1]Balance(Stock Control)'!$F:$F,0))</f>
        <v>0</v>
      </c>
      <c r="G35" s="20">
        <f>INDEX('[2]Balance(Stock Control)'!$AK:$AK,MATCH(C35,'[2]Balance(Stock Control)'!$E:$E,0))</f>
        <v>56</v>
      </c>
      <c r="H35" s="20" t="e">
        <f>INDEX('[7]Balance (Stock Control)'!$AJ:$AJ,MATCH(C35,'[7]Balance (Stock Control)'!$F:$F,0))</f>
        <v>#N/A</v>
      </c>
      <c r="I35" s="20" t="e">
        <f>INDEX('[8]Balance (Stock Control)'!$AJ:$AJ,MATCH(C35,'[8]Balance (Stock Control)'!$E:$E,0))</f>
        <v>#N/A</v>
      </c>
      <c r="J35" s="20" t="e">
        <f>INDEX('[5]Balance (Stock Control)'!$AI:$AI,MATCH(C35,'[5]Balance (Stock Control)'!$E:$E,0))</f>
        <v>#N/A</v>
      </c>
      <c r="K35" s="20" t="e">
        <f>INDEX('[6]Balance(Stock Control)'!$AM:$AM,MATCH(C35,'[6]Balance(Stock Control)'!$E:$E,0))</f>
        <v>#N/A</v>
      </c>
      <c r="L35" s="57"/>
      <c r="M35" s="57"/>
      <c r="N35" s="51">
        <v>4.1117999999999997</v>
      </c>
      <c r="O35" s="59">
        <f t="shared" si="0"/>
        <v>24.6708</v>
      </c>
      <c r="P35" s="20" t="s">
        <v>142</v>
      </c>
      <c r="Q35" s="20" t="s">
        <v>143</v>
      </c>
      <c r="R35" s="20" t="s">
        <v>70</v>
      </c>
      <c r="S35" s="21"/>
      <c r="T35" s="12"/>
    </row>
    <row r="36" spans="1:20" ht="26.25" customHeight="1" x14ac:dyDescent="0.25">
      <c r="A36" s="34">
        <v>25</v>
      </c>
      <c r="B36" s="25" t="s">
        <v>71</v>
      </c>
      <c r="C36" s="25" t="s">
        <v>151</v>
      </c>
      <c r="D36" s="26">
        <v>20450992</v>
      </c>
      <c r="E36" s="20">
        <v>1</v>
      </c>
      <c r="F36" s="20" t="e">
        <f>INDEX('[1]Balance(Stock Control)'!$AL:$AL,MATCH(C36,'[1]Balance(Stock Control)'!$F:$F,0))</f>
        <v>#N/A</v>
      </c>
      <c r="G36" s="20" t="e">
        <f>INDEX('[2]Balance(Stock Control)'!$AK:$AK,MATCH(C36,'[2]Balance(Stock Control)'!$E:$E,0))</f>
        <v>#N/A</v>
      </c>
      <c r="H36" s="42">
        <v>44</v>
      </c>
      <c r="I36" s="20" t="e">
        <f>INDEX('[4]Balance (Stock Control)'!$AK:$AK,MATCH(C36,'[4]Balance (Stock Control)'!$F:$F,0))</f>
        <v>#N/A</v>
      </c>
      <c r="J36" s="20" t="e">
        <f>INDEX('[5]Balance (Stock Control)'!$AI:$AI,MATCH(C36,'[5]Balance (Stock Control)'!$E:$E,0))</f>
        <v>#N/A</v>
      </c>
      <c r="K36" s="20" t="e">
        <f>INDEX('[6]Balance(Stock Control)'!$AM:$AM,MATCH(C36,'[6]Balance(Stock Control)'!$E:$E,0))</f>
        <v>#N/A</v>
      </c>
      <c r="L36" s="57"/>
      <c r="M36" s="57"/>
      <c r="N36" s="51">
        <v>20.504974489999999</v>
      </c>
      <c r="O36" s="59">
        <f t="shared" si="0"/>
        <v>20.504974489999999</v>
      </c>
      <c r="P36" s="20" t="s">
        <v>146</v>
      </c>
      <c r="Q36" s="20" t="s">
        <v>143</v>
      </c>
      <c r="R36" s="20"/>
      <c r="S36" s="21"/>
      <c r="T36" s="12"/>
    </row>
    <row r="37" spans="1:20" ht="26.25" customHeight="1" x14ac:dyDescent="0.25">
      <c r="A37" s="34">
        <v>26</v>
      </c>
      <c r="B37" s="25" t="s">
        <v>71</v>
      </c>
      <c r="C37" s="25">
        <v>20405578</v>
      </c>
      <c r="D37" s="26"/>
      <c r="E37" s="20">
        <v>1</v>
      </c>
      <c r="F37" s="20">
        <f>INDEX('[1]Balance(Stock Control)'!$AL:$AL,MATCH(C37,'[1]Balance(Stock Control)'!$F:$F,0))</f>
        <v>62</v>
      </c>
      <c r="G37" s="20" t="e">
        <f>INDEX('[2]Balance(Stock Control)'!$AK:$AK,MATCH(C37,'[2]Balance(Stock Control)'!$E:$E,0))</f>
        <v>#N/A</v>
      </c>
      <c r="H37" s="20" t="e">
        <f>INDEX('[7]Balance (Stock Control)'!$AJ:$AJ,MATCH(C37,'[7]Balance (Stock Control)'!$F:$F,0))</f>
        <v>#N/A</v>
      </c>
      <c r="I37" s="20" t="e">
        <f>INDEX('[8]Balance (Stock Control)'!$AJ:$AJ,MATCH(C37,'[8]Balance (Stock Control)'!$E:$E,0))</f>
        <v>#N/A</v>
      </c>
      <c r="J37" s="20" t="e">
        <f>INDEX('[5]Balance (Stock Control)'!$AI:$AI,MATCH(C37,'[5]Balance (Stock Control)'!$E:$E,0))</f>
        <v>#N/A</v>
      </c>
      <c r="K37" s="20" t="e">
        <f>INDEX('[6]Balance(Stock Control)'!$AM:$AM,MATCH(C37,'[6]Balance(Stock Control)'!$E:$E,0))</f>
        <v>#N/A</v>
      </c>
      <c r="L37" s="57"/>
      <c r="M37" s="57">
        <v>25065.167400000006</v>
      </c>
      <c r="N37" s="51">
        <v>7.5955052727272747</v>
      </c>
      <c r="O37" s="59">
        <f t="shared" si="0"/>
        <v>7.5955052727272747</v>
      </c>
      <c r="P37" s="20" t="s">
        <v>144</v>
      </c>
      <c r="Q37" s="20" t="s">
        <v>143</v>
      </c>
      <c r="R37" s="20"/>
      <c r="S37" s="21"/>
      <c r="T37" s="12"/>
    </row>
    <row r="38" spans="1:20" ht="26.25" customHeight="1" x14ac:dyDescent="0.25">
      <c r="A38" s="34">
        <v>27</v>
      </c>
      <c r="B38" s="25" t="s">
        <v>71</v>
      </c>
      <c r="C38" s="25">
        <v>20450993</v>
      </c>
      <c r="D38" s="26"/>
      <c r="E38" s="20">
        <v>1</v>
      </c>
      <c r="F38" s="20">
        <f>INDEX('[1]Balance(Stock Control)'!$AL:$AL,MATCH(C38,'[1]Balance(Stock Control)'!$F:$F,0))</f>
        <v>0</v>
      </c>
      <c r="G38" s="20" t="e">
        <f>INDEX('[2]Balance(Stock Control)'!$AK:$AK,MATCH(C38,'[2]Balance(Stock Control)'!$E:$E,0))</f>
        <v>#N/A</v>
      </c>
      <c r="H38" s="20" t="e">
        <f>INDEX('[3]Balance (Stock Control)'!$AK:$AK,MATCH(C38,'[3]Balance (Stock Control)'!$E:$E,0))</f>
        <v>#N/A</v>
      </c>
      <c r="I38" s="20" t="e">
        <f>INDEX('[4]Balance (Stock Control)'!$AK:$AK,MATCH(C38,'[4]Balance (Stock Control)'!$F:$F,0))</f>
        <v>#N/A</v>
      </c>
      <c r="J38" s="20" t="e">
        <f>INDEX('[5]Balance (Stock Control)'!$AI:$AI,MATCH(C38,'[5]Balance (Stock Control)'!$E:$E,0))</f>
        <v>#N/A</v>
      </c>
      <c r="K38" s="20" t="e">
        <f>INDEX('[6]Balance(Stock Control)'!$AM:$AM,MATCH(C38,'[6]Balance(Stock Control)'!$E:$E,0))</f>
        <v>#N/A</v>
      </c>
      <c r="L38" s="57">
        <v>500</v>
      </c>
      <c r="M38" s="57">
        <v>550</v>
      </c>
      <c r="N38" s="59">
        <v>0.16666666666666666</v>
      </c>
      <c r="O38" s="59">
        <f t="shared" si="0"/>
        <v>0.16666666666666666</v>
      </c>
      <c r="P38" s="20" t="s">
        <v>160</v>
      </c>
      <c r="Q38" s="20" t="s">
        <v>160</v>
      </c>
      <c r="R38" s="20"/>
      <c r="S38" s="21"/>
      <c r="T38" s="12"/>
    </row>
    <row r="39" spans="1:20" ht="26.25" customHeight="1" x14ac:dyDescent="0.25">
      <c r="A39" s="34">
        <v>28</v>
      </c>
      <c r="B39" s="25" t="s">
        <v>72</v>
      </c>
      <c r="C39" s="25">
        <v>13947628</v>
      </c>
      <c r="D39" s="26"/>
      <c r="E39" s="20">
        <v>2</v>
      </c>
      <c r="F39" s="20">
        <f>INDEX('[1]Balance(Stock Control)'!$AL:$AL,MATCH(C39,'[1]Balance(Stock Control)'!$F:$F,0))</f>
        <v>0</v>
      </c>
      <c r="G39" s="20" t="e">
        <f>INDEX('[2]Balance(Stock Control)'!$AK:$AK,MATCH(C39,'[2]Balance(Stock Control)'!$E:$E,0))</f>
        <v>#N/A</v>
      </c>
      <c r="H39" s="20" t="e">
        <f>INDEX('[3]Balance (Stock Control)'!$AK:$AK,MATCH(C39,'[3]Balance (Stock Control)'!$E:$E,0))</f>
        <v>#N/A</v>
      </c>
      <c r="I39" s="20" t="e">
        <f>INDEX('[4]Balance (Stock Control)'!$AK:$AK,MATCH(C39,'[4]Balance (Stock Control)'!$F:$F,0))</f>
        <v>#N/A</v>
      </c>
      <c r="J39" s="20" t="e">
        <f>INDEX('[5]Balance (Stock Control)'!$AI:$AI,MATCH(C39,'[5]Balance (Stock Control)'!$E:$E,0))</f>
        <v>#N/A</v>
      </c>
      <c r="K39" s="20" t="e">
        <f>INDEX('[6]Balance(Stock Control)'!$AM:$AM,MATCH(C39,'[6]Balance(Stock Control)'!$E:$E,0))</f>
        <v>#N/A</v>
      </c>
      <c r="L39" s="57">
        <v>2500</v>
      </c>
      <c r="M39" s="57">
        <v>2750</v>
      </c>
      <c r="N39" s="59">
        <v>0.83333333333333337</v>
      </c>
      <c r="O39" s="59">
        <f t="shared" si="0"/>
        <v>1.6666666666666667</v>
      </c>
      <c r="P39" s="20" t="s">
        <v>160</v>
      </c>
      <c r="Q39" s="20" t="s">
        <v>160</v>
      </c>
      <c r="R39" s="20"/>
      <c r="S39" s="21"/>
      <c r="T39" s="12"/>
    </row>
    <row r="40" spans="1:20" s="74" customFormat="1" ht="26.25" customHeight="1" x14ac:dyDescent="0.25">
      <c r="A40" s="66">
        <v>29</v>
      </c>
      <c r="B40" s="67" t="s">
        <v>30</v>
      </c>
      <c r="C40" s="67">
        <v>20405569</v>
      </c>
      <c r="D40" s="68"/>
      <c r="E40" s="66">
        <v>2</v>
      </c>
      <c r="F40" s="66">
        <f>INDEX('[1]Balance(Stock Control)'!$AL:$AL,MATCH(C40,'[1]Balance(Stock Control)'!$F:$F,0))</f>
        <v>29</v>
      </c>
      <c r="G40" s="66">
        <f>INDEX('[2]Balance(Stock Control)'!$AK:$AK,MATCH(C40,'[2]Balance(Stock Control)'!$E:$E,0))</f>
        <v>0</v>
      </c>
      <c r="H40" s="66" t="e">
        <f>INDEX('[7]Balance (Stock Control)'!$AJ:$AJ,MATCH(C40,'[7]Balance (Stock Control)'!$F:$F,0))</f>
        <v>#N/A</v>
      </c>
      <c r="I40" s="66" t="e">
        <f>INDEX('[8]Balance (Stock Control)'!$AJ:$AJ,MATCH(C40,'[8]Balance (Stock Control)'!$E:$E,0))</f>
        <v>#N/A</v>
      </c>
      <c r="J40" s="66" t="e">
        <f>INDEX('[5]Balance (Stock Control)'!$AI:$AI,MATCH(C40,'[5]Balance (Stock Control)'!$E:$E,0))</f>
        <v>#N/A</v>
      </c>
      <c r="K40" s="66" t="e">
        <f>INDEX('[6]Balance(Stock Control)'!$AM:$AM,MATCH(C40,'[6]Balance(Stock Control)'!$E:$E,0))</f>
        <v>#N/A</v>
      </c>
      <c r="L40" s="69"/>
      <c r="M40" s="69">
        <v>153845.49862499998</v>
      </c>
      <c r="N40" s="70">
        <v>46.61984806818181</v>
      </c>
      <c r="O40" s="71">
        <f t="shared" si="0"/>
        <v>93.239696136363619</v>
      </c>
      <c r="P40" s="66" t="s">
        <v>144</v>
      </c>
      <c r="Q40" s="66" t="s">
        <v>143</v>
      </c>
      <c r="R40" s="66"/>
      <c r="S40" s="72"/>
      <c r="T40" s="73"/>
    </row>
    <row r="41" spans="1:20" ht="26.25" customHeight="1" x14ac:dyDescent="0.25">
      <c r="A41" s="34">
        <v>30</v>
      </c>
      <c r="B41" s="25" t="s">
        <v>71</v>
      </c>
      <c r="C41" s="25">
        <v>20405578</v>
      </c>
      <c r="D41" s="26"/>
      <c r="E41" s="20">
        <v>2</v>
      </c>
      <c r="F41" s="20">
        <f>INDEX('[1]Balance(Stock Control)'!$AL:$AL,MATCH(C41,'[1]Balance(Stock Control)'!$F:$F,0))</f>
        <v>62</v>
      </c>
      <c r="G41" s="20" t="e">
        <f>INDEX('[2]Balance(Stock Control)'!$AK:$AK,MATCH(C41,'[2]Balance(Stock Control)'!$E:$E,0))</f>
        <v>#N/A</v>
      </c>
      <c r="H41" s="20" t="e">
        <f>INDEX('[7]Balance (Stock Control)'!$AJ:$AJ,MATCH(C41,'[7]Balance (Stock Control)'!$F:$F,0))</f>
        <v>#N/A</v>
      </c>
      <c r="I41" s="20" t="e">
        <f>INDEX('[8]Balance (Stock Control)'!$AJ:$AJ,MATCH(C41,'[8]Balance (Stock Control)'!$E:$E,0))</f>
        <v>#N/A</v>
      </c>
      <c r="J41" s="20" t="e">
        <f>INDEX('[5]Balance (Stock Control)'!$AI:$AI,MATCH(C41,'[5]Balance (Stock Control)'!$E:$E,0))</f>
        <v>#N/A</v>
      </c>
      <c r="K41" s="20" t="e">
        <f>INDEX('[6]Balance(Stock Control)'!$AM:$AM,MATCH(C41,'[6]Balance(Stock Control)'!$E:$E,0))</f>
        <v>#N/A</v>
      </c>
      <c r="L41" s="57"/>
      <c r="M41" s="57">
        <v>25065.167400000006</v>
      </c>
      <c r="N41" s="51">
        <v>7.5955052727272747</v>
      </c>
      <c r="O41" s="59">
        <f t="shared" si="0"/>
        <v>15.191010545454549</v>
      </c>
      <c r="P41" s="20" t="s">
        <v>144</v>
      </c>
      <c r="Q41" s="20" t="s">
        <v>143</v>
      </c>
      <c r="R41" s="20"/>
      <c r="S41" s="21"/>
      <c r="T41" s="12"/>
    </row>
    <row r="42" spans="1:20" ht="26.25" customHeight="1" x14ac:dyDescent="0.25">
      <c r="A42" s="34">
        <v>31</v>
      </c>
      <c r="B42" s="25" t="s">
        <v>54</v>
      </c>
      <c r="C42" s="25">
        <v>20405747</v>
      </c>
      <c r="D42" s="26"/>
      <c r="E42" s="20">
        <v>1</v>
      </c>
      <c r="F42" s="20">
        <f>INDEX('[1]Balance(Stock Control)'!$AL:$AL,MATCH(C42,'[1]Balance(Stock Control)'!$F:$F,0))</f>
        <v>0</v>
      </c>
      <c r="G42" s="20" t="e">
        <f>INDEX('[2]Balance(Stock Control)'!$AK:$AK,MATCH(C42,'[2]Balance(Stock Control)'!$E:$E,0))</f>
        <v>#N/A</v>
      </c>
      <c r="H42" s="20" t="e">
        <f>INDEX('[3]Balance (Stock Control)'!$AK:$AK,MATCH(C42,'[3]Balance (Stock Control)'!$E:$E,0))</f>
        <v>#N/A</v>
      </c>
      <c r="I42" s="20" t="e">
        <f>INDEX('[4]Balance (Stock Control)'!$AK:$AK,MATCH(C42,'[4]Balance (Stock Control)'!$F:$F,0))</f>
        <v>#N/A</v>
      </c>
      <c r="J42" s="20" t="e">
        <f>INDEX('[5]Balance (Stock Control)'!$AI:$AI,MATCH(C42,'[5]Balance (Stock Control)'!$E:$E,0))</f>
        <v>#N/A</v>
      </c>
      <c r="K42" s="20" t="e">
        <f>INDEX('[6]Balance(Stock Control)'!$AM:$AM,MATCH(C42,'[6]Balance(Stock Control)'!$E:$E,0))</f>
        <v>#N/A</v>
      </c>
      <c r="L42" s="57">
        <v>75000</v>
      </c>
      <c r="M42" s="57">
        <v>82500</v>
      </c>
      <c r="N42" s="59">
        <v>25</v>
      </c>
      <c r="O42" s="59">
        <f t="shared" si="0"/>
        <v>25</v>
      </c>
      <c r="P42" s="20" t="s">
        <v>160</v>
      </c>
      <c r="Q42" s="20" t="s">
        <v>160</v>
      </c>
      <c r="R42" s="20"/>
      <c r="S42" s="21"/>
      <c r="T42" s="12"/>
    </row>
    <row r="43" spans="1:20" s="74" customFormat="1" ht="24.75" customHeight="1" x14ac:dyDescent="0.25">
      <c r="A43" s="66">
        <v>32</v>
      </c>
      <c r="B43" s="67" t="s">
        <v>73</v>
      </c>
      <c r="C43" s="67">
        <v>20972320</v>
      </c>
      <c r="D43" s="68"/>
      <c r="E43" s="66">
        <v>1</v>
      </c>
      <c r="F43" s="66" t="e">
        <f>INDEX('[1]Balance(Stock Control)'!$AL:$AL,MATCH(C43,'[1]Balance(Stock Control)'!$F:$F,0))</f>
        <v>#N/A</v>
      </c>
      <c r="G43" s="66" t="e">
        <f>INDEX('[2]Balance(Stock Control)'!$AK:$AK,MATCH(C43,'[2]Balance(Stock Control)'!$E:$E,0))</f>
        <v>#N/A</v>
      </c>
      <c r="H43" s="66" t="e">
        <f>INDEX('[3]Balance (Stock Control)'!$AK:$AK,MATCH(C43,'[3]Balance (Stock Control)'!$E:$E,0))</f>
        <v>#N/A</v>
      </c>
      <c r="I43" s="66" t="e">
        <f>INDEX('[4]Balance (Stock Control)'!$AK:$AK,MATCH(C43,'[4]Balance (Stock Control)'!$F:$F,0))</f>
        <v>#N/A</v>
      </c>
      <c r="J43" s="66" t="e">
        <f>INDEX('[5]Balance (Stock Control)'!$AI:$AI,MATCH(C43,'[5]Balance (Stock Control)'!$E:$E,0))</f>
        <v>#N/A</v>
      </c>
      <c r="K43" s="66" t="e">
        <f>INDEX('[6]Balance(Stock Control)'!$AM:$AM,MATCH(C43,'[6]Balance(Stock Control)'!$E:$E,0))</f>
        <v>#N/A</v>
      </c>
      <c r="L43" s="69">
        <v>190000</v>
      </c>
      <c r="M43" s="69">
        <v>209000.00000000003</v>
      </c>
      <c r="N43" s="71">
        <v>63.333333333333343</v>
      </c>
      <c r="O43" s="71">
        <f t="shared" si="0"/>
        <v>63.333333333333343</v>
      </c>
      <c r="P43" s="66" t="s">
        <v>160</v>
      </c>
      <c r="Q43" s="66" t="s">
        <v>160</v>
      </c>
      <c r="R43" s="66" t="s">
        <v>74</v>
      </c>
      <c r="S43" s="72"/>
      <c r="T43" s="73"/>
    </row>
    <row r="44" spans="1:20" s="83" customFormat="1" ht="26.25" customHeight="1" x14ac:dyDescent="0.25">
      <c r="A44" s="76">
        <v>33</v>
      </c>
      <c r="B44" s="77" t="s">
        <v>75</v>
      </c>
      <c r="C44" s="77">
        <v>20781218</v>
      </c>
      <c r="D44" s="78"/>
      <c r="E44" s="76">
        <v>1</v>
      </c>
      <c r="F44" s="76">
        <f>INDEX('[1]Balance(Stock Control)'!$AL:$AL,MATCH(C44,'[1]Balance(Stock Control)'!$F:$F,0))</f>
        <v>1</v>
      </c>
      <c r="G44" s="76" t="e">
        <f>INDEX('[2]Balance(Stock Control)'!$AK:$AK,MATCH(C44,'[2]Balance(Stock Control)'!$E:$E,0))</f>
        <v>#N/A</v>
      </c>
      <c r="H44" s="76" t="e">
        <f>INDEX('[3]Balance (Stock Control)'!$AK:$AK,MATCH(C44,'[3]Balance (Stock Control)'!$E:$E,0))</f>
        <v>#N/A</v>
      </c>
      <c r="I44" s="76" t="e">
        <f>INDEX('[4]Balance (Stock Control)'!$AK:$AK,MATCH(C44,'[4]Balance (Stock Control)'!$F:$F,0))</f>
        <v>#N/A</v>
      </c>
      <c r="J44" s="76" t="e">
        <f>INDEX('[5]Balance (Stock Control)'!$AI:$AI,MATCH(C44,'[5]Balance (Stock Control)'!$E:$E,0))</f>
        <v>#N/A</v>
      </c>
      <c r="K44" s="76" t="e">
        <f>INDEX('[6]Balance(Stock Control)'!$AM:$AM,MATCH(C44,'[6]Balance(Stock Control)'!$E:$E,0))</f>
        <v>#N/A</v>
      </c>
      <c r="L44" s="79"/>
      <c r="M44" s="79"/>
      <c r="N44" s="80">
        <v>37.402501500000007</v>
      </c>
      <c r="O44" s="80">
        <f t="shared" si="0"/>
        <v>37.402501500000007</v>
      </c>
      <c r="P44" s="76" t="s">
        <v>144</v>
      </c>
      <c r="Q44" s="76" t="s">
        <v>143</v>
      </c>
      <c r="R44" s="76" t="s">
        <v>74</v>
      </c>
      <c r="S44" s="81"/>
      <c r="T44" s="82"/>
    </row>
    <row r="45" spans="1:20" ht="26.25" customHeight="1" x14ac:dyDescent="0.25">
      <c r="A45" s="34">
        <v>34</v>
      </c>
      <c r="B45" s="25" t="s">
        <v>71</v>
      </c>
      <c r="C45" s="25">
        <v>21108676</v>
      </c>
      <c r="D45" s="26"/>
      <c r="E45" s="20">
        <v>2</v>
      </c>
      <c r="F45" s="20">
        <f>INDEX('[1]Balance(Stock Control)'!$AL:$AL,MATCH(C45,'[1]Balance(Stock Control)'!$F:$F,0))</f>
        <v>0</v>
      </c>
      <c r="G45" s="20">
        <f>INDEX('[2]Balance(Stock Control)'!$AK:$AK,MATCH(C45,'[2]Balance(Stock Control)'!$E:$E,0))</f>
        <v>44</v>
      </c>
      <c r="H45" s="20" t="e">
        <f>INDEX('[7]Balance (Stock Control)'!$AJ:$AJ,MATCH(C45,'[7]Balance (Stock Control)'!$F:$F,0))</f>
        <v>#N/A</v>
      </c>
      <c r="I45" s="20" t="e">
        <f>INDEX('[8]Balance (Stock Control)'!$AJ:$AJ,MATCH(C45,'[8]Balance (Stock Control)'!$E:$E,0))</f>
        <v>#N/A</v>
      </c>
      <c r="J45" s="20" t="e">
        <f>INDEX('[5]Balance (Stock Control)'!$AI:$AI,MATCH(C45,'[5]Balance (Stock Control)'!$E:$E,0))</f>
        <v>#N/A</v>
      </c>
      <c r="K45" s="20" t="e">
        <f>INDEX('[6]Balance(Stock Control)'!$AM:$AM,MATCH(C45,'[6]Balance(Stock Control)'!$E:$E,0))</f>
        <v>#N/A</v>
      </c>
      <c r="L45" s="57"/>
      <c r="M45" s="57"/>
      <c r="N45" s="51">
        <v>0.73919999999999986</v>
      </c>
      <c r="O45" s="59">
        <f t="shared" si="0"/>
        <v>1.4783999999999997</v>
      </c>
      <c r="P45" s="20" t="s">
        <v>142</v>
      </c>
      <c r="Q45" s="20" t="s">
        <v>143</v>
      </c>
      <c r="R45" s="20" t="s">
        <v>74</v>
      </c>
      <c r="S45" s="21"/>
      <c r="T45" s="12"/>
    </row>
    <row r="46" spans="1:20" ht="26.25" customHeight="1" x14ac:dyDescent="0.25">
      <c r="A46" s="34">
        <v>35</v>
      </c>
      <c r="B46" s="67" t="s">
        <v>75</v>
      </c>
      <c r="C46" s="25">
        <v>993241</v>
      </c>
      <c r="D46" s="26"/>
      <c r="E46" s="20">
        <v>1</v>
      </c>
      <c r="F46" s="20" t="e">
        <f>INDEX('[1]Balance(Stock Control)'!$AL:$AL,MATCH(C46,'[1]Balance(Stock Control)'!$F:$F,0))</f>
        <v>#N/A</v>
      </c>
      <c r="G46" s="20" t="e">
        <f>INDEX('[2]Balance(Stock Control)'!$AK:$AK,MATCH(C46,'[2]Balance(Stock Control)'!$E:$E,0))</f>
        <v>#N/A</v>
      </c>
      <c r="H46" s="20" t="e">
        <f>INDEX('[3]Balance (Stock Control)'!$AK:$AK,MATCH(C46,'[3]Balance (Stock Control)'!$E:$E,0))</f>
        <v>#N/A</v>
      </c>
      <c r="I46" s="20" t="e">
        <f>INDEX('[4]Balance (Stock Control)'!$AK:$AK,MATCH(C46,'[4]Balance (Stock Control)'!$F:$F,0))</f>
        <v>#N/A</v>
      </c>
      <c r="J46" s="20" t="e">
        <f>INDEX('[5]Balance (Stock Control)'!$AI:$AI,MATCH(C46,'[5]Balance (Stock Control)'!$E:$E,0))</f>
        <v>#N/A</v>
      </c>
      <c r="K46" s="20" t="e">
        <f>INDEX('[6]Balance(Stock Control)'!$AM:$AM,MATCH(C46,'[6]Balance(Stock Control)'!$E:$E,0))</f>
        <v>#N/A</v>
      </c>
      <c r="L46" s="57">
        <v>5000</v>
      </c>
      <c r="M46" s="57">
        <v>5500</v>
      </c>
      <c r="N46" s="59">
        <v>1.6666666666666667</v>
      </c>
      <c r="O46" s="59">
        <f t="shared" si="0"/>
        <v>1.6666666666666667</v>
      </c>
      <c r="P46" s="20" t="s">
        <v>160</v>
      </c>
      <c r="Q46" s="20" t="s">
        <v>160</v>
      </c>
      <c r="R46" s="20" t="s">
        <v>74</v>
      </c>
      <c r="S46" s="21"/>
      <c r="T46" s="12"/>
    </row>
    <row r="47" spans="1:20" ht="26.25" customHeight="1" x14ac:dyDescent="0.25">
      <c r="A47" s="34">
        <v>36</v>
      </c>
      <c r="B47" s="25" t="s">
        <v>71</v>
      </c>
      <c r="C47" s="25">
        <v>21022842</v>
      </c>
      <c r="D47" s="26"/>
      <c r="E47" s="20">
        <v>2</v>
      </c>
      <c r="F47" s="20">
        <f>INDEX('[1]Balance(Stock Control)'!$AL:$AL,MATCH(C47,'[1]Balance(Stock Control)'!$F:$F,0))</f>
        <v>1</v>
      </c>
      <c r="G47" s="20" t="e">
        <f>INDEX('[2]Balance(Stock Control)'!$AK:$AK,MATCH(C47,'[2]Balance(Stock Control)'!$E:$E,0))</f>
        <v>#N/A</v>
      </c>
      <c r="H47" s="20" t="e">
        <f>INDEX('[7]Balance (Stock Control)'!$AJ:$AJ,MATCH(C47,'[7]Balance (Stock Control)'!$F:$F,0))</f>
        <v>#N/A</v>
      </c>
      <c r="I47" s="20" t="e">
        <f>INDEX('[8]Balance (Stock Control)'!$AJ:$AJ,MATCH(C47,'[8]Balance (Stock Control)'!$E:$E,0))</f>
        <v>#N/A</v>
      </c>
      <c r="J47" s="20" t="e">
        <f>INDEX('[5]Balance (Stock Control)'!$AI:$AI,MATCH(C47,'[5]Balance (Stock Control)'!$E:$E,0))</f>
        <v>#N/A</v>
      </c>
      <c r="K47" s="20" t="e">
        <f>INDEX('[6]Balance(Stock Control)'!$AM:$AM,MATCH(C47,'[6]Balance(Stock Control)'!$E:$E,0))</f>
        <v>#N/A</v>
      </c>
      <c r="L47" s="57"/>
      <c r="M47" s="57">
        <v>38240.447700000004</v>
      </c>
      <c r="N47" s="51">
        <v>11.588014454545457</v>
      </c>
      <c r="O47" s="59">
        <f t="shared" si="0"/>
        <v>23.176028909090913</v>
      </c>
      <c r="P47" s="20" t="s">
        <v>144</v>
      </c>
      <c r="Q47" s="20" t="s">
        <v>145</v>
      </c>
      <c r="R47" s="20" t="s">
        <v>74</v>
      </c>
      <c r="S47" s="21"/>
      <c r="T47" s="12"/>
    </row>
    <row r="48" spans="1:20" ht="26.25" customHeight="1" x14ac:dyDescent="0.25">
      <c r="A48" s="34">
        <v>37</v>
      </c>
      <c r="B48" s="25" t="s">
        <v>75</v>
      </c>
      <c r="C48" s="25">
        <v>21023622</v>
      </c>
      <c r="D48" s="26"/>
      <c r="E48" s="20">
        <v>1</v>
      </c>
      <c r="F48" s="20">
        <f>INDEX('[1]Balance(Stock Control)'!$AL:$AL,MATCH(C48,'[1]Balance(Stock Control)'!$F:$F,0))</f>
        <v>0</v>
      </c>
      <c r="G48" s="20" t="e">
        <f>INDEX('[2]Balance(Stock Control)'!$AK:$AK,MATCH(C48,'[2]Balance(Stock Control)'!$E:$E,0))</f>
        <v>#N/A</v>
      </c>
      <c r="H48" s="20" t="e">
        <f>INDEX('[3]Balance (Stock Control)'!$AK:$AK,MATCH(C48,'[3]Balance (Stock Control)'!$E:$E,0))</f>
        <v>#N/A</v>
      </c>
      <c r="I48" s="20" t="e">
        <f>INDEX('[4]Balance (Stock Control)'!$AK:$AK,MATCH(C48,'[4]Balance (Stock Control)'!$F:$F,0))</f>
        <v>#N/A</v>
      </c>
      <c r="J48" s="20" t="e">
        <f>INDEX('[5]Balance (Stock Control)'!$AI:$AI,MATCH(C48,'[5]Balance (Stock Control)'!$E:$E,0))</f>
        <v>#N/A</v>
      </c>
      <c r="K48" s="20" t="e">
        <f>INDEX('[6]Balance(Stock Control)'!$AM:$AM,MATCH(C48,'[6]Balance(Stock Control)'!$E:$E,0))</f>
        <v>#N/A</v>
      </c>
      <c r="L48" s="57">
        <v>1500</v>
      </c>
      <c r="M48" s="57">
        <v>1650.0000000000002</v>
      </c>
      <c r="N48" s="59">
        <v>0.50000000000000011</v>
      </c>
      <c r="O48" s="59">
        <f t="shared" si="0"/>
        <v>0.50000000000000011</v>
      </c>
      <c r="P48" s="20" t="s">
        <v>160</v>
      </c>
      <c r="Q48" s="20" t="s">
        <v>160</v>
      </c>
      <c r="R48" s="20" t="s">
        <v>74</v>
      </c>
      <c r="S48" s="21"/>
      <c r="T48" s="12"/>
    </row>
    <row r="49" spans="1:20" ht="26.25" customHeight="1" x14ac:dyDescent="0.25">
      <c r="A49" s="34">
        <v>38</v>
      </c>
      <c r="B49" s="25" t="s">
        <v>71</v>
      </c>
      <c r="C49" s="25">
        <v>21022795</v>
      </c>
      <c r="D49" s="26"/>
      <c r="E49" s="20">
        <v>2</v>
      </c>
      <c r="F49" s="20">
        <f>INDEX('[1]Balance(Stock Control)'!$AL:$AL,MATCH(C49,'[1]Balance(Stock Control)'!$F:$F,0))</f>
        <v>10</v>
      </c>
      <c r="G49" s="20" t="e">
        <f>INDEX('[2]Balance(Stock Control)'!$AK:$AK,MATCH(C49,'[2]Balance(Stock Control)'!$E:$E,0))</f>
        <v>#N/A</v>
      </c>
      <c r="H49" s="20" t="e">
        <f>INDEX('[7]Balance (Stock Control)'!$AJ:$AJ,MATCH(C49,'[7]Balance (Stock Control)'!$F:$F,0))</f>
        <v>#N/A</v>
      </c>
      <c r="I49" s="20" t="e">
        <f>INDEX('[8]Balance (Stock Control)'!$AJ:$AJ,MATCH(C49,'[8]Balance (Stock Control)'!$E:$E,0))</f>
        <v>#N/A</v>
      </c>
      <c r="J49" s="20" t="e">
        <f>INDEX('[5]Balance (Stock Control)'!$AI:$AI,MATCH(C49,'[5]Balance (Stock Control)'!$E:$E,0))</f>
        <v>#N/A</v>
      </c>
      <c r="K49" s="20" t="e">
        <f>INDEX('[6]Balance(Stock Control)'!$AM:$AM,MATCH(C49,'[6]Balance(Stock Control)'!$E:$E,0))</f>
        <v>#N/A</v>
      </c>
      <c r="L49" s="57"/>
      <c r="M49" s="57">
        <v>66117.412725000017</v>
      </c>
      <c r="N49" s="51">
        <v>20.035579613636369</v>
      </c>
      <c r="O49" s="59">
        <f t="shared" si="0"/>
        <v>40.071159227272737</v>
      </c>
      <c r="P49" s="20" t="s">
        <v>144</v>
      </c>
      <c r="Q49" s="20" t="s">
        <v>143</v>
      </c>
      <c r="R49" s="20" t="s">
        <v>74</v>
      </c>
      <c r="S49" s="21"/>
      <c r="T49" s="12"/>
    </row>
    <row r="50" spans="1:20" ht="26.25" customHeight="1" x14ac:dyDescent="0.25">
      <c r="A50" s="34">
        <v>39</v>
      </c>
      <c r="B50" s="25" t="s">
        <v>67</v>
      </c>
      <c r="C50" s="25">
        <v>20793558</v>
      </c>
      <c r="D50" s="26"/>
      <c r="E50" s="20">
        <v>4</v>
      </c>
      <c r="F50" s="20">
        <f>INDEX('[1]Balance(Stock Control)'!$AL:$AL,MATCH(C50,'[1]Balance(Stock Control)'!$F:$F,0))</f>
        <v>0</v>
      </c>
      <c r="G50" s="20">
        <f>INDEX('[2]Balance(Stock Control)'!$AK:$AK,MATCH(C50,'[2]Balance(Stock Control)'!$E:$E,0))</f>
        <v>8</v>
      </c>
      <c r="H50" s="20" t="e">
        <f>INDEX('[7]Balance (Stock Control)'!$AJ:$AJ,MATCH(C50,'[7]Balance (Stock Control)'!$F:$F,0))</f>
        <v>#N/A</v>
      </c>
      <c r="I50" s="20" t="e">
        <f>INDEX('[8]Balance (Stock Control)'!$AJ:$AJ,MATCH(C50,'[8]Balance (Stock Control)'!$E:$E,0))</f>
        <v>#N/A</v>
      </c>
      <c r="J50" s="20" t="e">
        <f>INDEX('[5]Balance (Stock Control)'!$AI:$AI,MATCH(C50,'[5]Balance (Stock Control)'!$E:$E,0))</f>
        <v>#N/A</v>
      </c>
      <c r="K50" s="20" t="e">
        <f>INDEX('[6]Balance(Stock Control)'!$AM:$AM,MATCH(C50,'[6]Balance(Stock Control)'!$E:$E,0))</f>
        <v>#N/A</v>
      </c>
      <c r="L50" s="57"/>
      <c r="M50" s="57"/>
      <c r="N50" s="51">
        <v>3.7</v>
      </c>
      <c r="O50" s="59">
        <f t="shared" si="0"/>
        <v>14.8</v>
      </c>
      <c r="P50" s="20" t="s">
        <v>142</v>
      </c>
      <c r="Q50" s="20" t="s">
        <v>143</v>
      </c>
      <c r="R50" s="20" t="s">
        <v>74</v>
      </c>
      <c r="S50" s="21"/>
      <c r="T50" s="12"/>
    </row>
    <row r="51" spans="1:20" ht="26.25" customHeight="1" x14ac:dyDescent="0.25">
      <c r="A51" s="34">
        <v>40</v>
      </c>
      <c r="B51" s="25" t="s">
        <v>67</v>
      </c>
      <c r="C51" s="23" t="s">
        <v>152</v>
      </c>
      <c r="D51" s="23">
        <v>20405723</v>
      </c>
      <c r="E51" s="20">
        <v>1</v>
      </c>
      <c r="F51" s="20" t="e">
        <f>INDEX('[1]Balance(Stock Control)'!$AL:$AL,MATCH(C51,'[1]Balance(Stock Control)'!$F:$F,0))</f>
        <v>#N/A</v>
      </c>
      <c r="G51" s="20" t="e">
        <f>INDEX('[2]Balance(Stock Control)'!$AK:$AK,MATCH(C51,'[2]Balance(Stock Control)'!$E:$E,0))</f>
        <v>#N/A</v>
      </c>
      <c r="H51" s="20">
        <f>INDEX('[3]Balance (Stock Control)'!$AK:$AK,MATCH(C51,'[3]Balance (Stock Control)'!$E:$E,0))</f>
        <v>20</v>
      </c>
      <c r="I51" s="20" t="e">
        <f>INDEX('[4]Balance (Stock Control)'!$AK:$AK,MATCH(C51,'[4]Balance (Stock Control)'!$F:$F,0))</f>
        <v>#N/A</v>
      </c>
      <c r="J51" s="20" t="e">
        <f>INDEX('[5]Balance (Stock Control)'!$AI:$AI,MATCH(C51,'[5]Balance (Stock Control)'!$E:$E,0))</f>
        <v>#N/A</v>
      </c>
      <c r="K51" s="20" t="e">
        <f>INDEX('[6]Balance(Stock Control)'!$AM:$AM,MATCH(C51,'[6]Balance(Stock Control)'!$E:$E,0))</f>
        <v>#N/A</v>
      </c>
      <c r="L51" s="57"/>
      <c r="M51" s="57"/>
      <c r="N51" s="51">
        <v>6.1720658999999998</v>
      </c>
      <c r="O51" s="59">
        <f t="shared" si="0"/>
        <v>6.1720658999999998</v>
      </c>
      <c r="P51" s="20" t="s">
        <v>146</v>
      </c>
      <c r="Q51" s="20" t="s">
        <v>143</v>
      </c>
      <c r="R51" s="20" t="s">
        <v>74</v>
      </c>
      <c r="S51" s="21"/>
      <c r="T51" s="12"/>
    </row>
    <row r="52" spans="1:20" ht="26.25" customHeight="1" x14ac:dyDescent="0.25">
      <c r="A52" s="34">
        <v>41</v>
      </c>
      <c r="B52" s="25" t="s">
        <v>76</v>
      </c>
      <c r="C52" s="25">
        <v>20792140</v>
      </c>
      <c r="D52" s="26"/>
      <c r="E52" s="20">
        <v>1</v>
      </c>
      <c r="F52" s="20" t="e">
        <f>INDEX('[1]Balance(Stock Control)'!$AL:$AL,MATCH(C52,'[1]Balance(Stock Control)'!$F:$F,0))</f>
        <v>#N/A</v>
      </c>
      <c r="G52" s="20" t="e">
        <f>INDEX('[2]Balance(Stock Control)'!$AK:$AK,MATCH(C52,'[2]Balance(Stock Control)'!$E:$E,0))</f>
        <v>#N/A</v>
      </c>
      <c r="H52" s="20" t="e">
        <f>INDEX('[3]Balance (Stock Control)'!$AK:$AK,MATCH(C52,'[3]Balance (Stock Control)'!$E:$E,0))</f>
        <v>#N/A</v>
      </c>
      <c r="I52" s="20" t="e">
        <f>INDEX('[4]Balance (Stock Control)'!$AK:$AK,MATCH(C52,'[4]Balance (Stock Control)'!$F:$F,0))</f>
        <v>#N/A</v>
      </c>
      <c r="J52" s="20" t="e">
        <f>INDEX('[5]Balance (Stock Control)'!$AI:$AI,MATCH(C52,'[5]Balance (Stock Control)'!$E:$E,0))</f>
        <v>#N/A</v>
      </c>
      <c r="K52" s="20" t="e">
        <f>INDEX('[6]Balance(Stock Control)'!$AM:$AM,MATCH(C52,'[6]Balance(Stock Control)'!$E:$E,0))</f>
        <v>#N/A</v>
      </c>
      <c r="L52" s="57">
        <v>3500</v>
      </c>
      <c r="M52" s="57">
        <v>3850.0000000000005</v>
      </c>
      <c r="N52" s="59">
        <v>1.1666666666666667</v>
      </c>
      <c r="O52" s="59">
        <f t="shared" si="0"/>
        <v>1.1666666666666667</v>
      </c>
      <c r="P52" s="20" t="s">
        <v>160</v>
      </c>
      <c r="Q52" s="20" t="s">
        <v>160</v>
      </c>
      <c r="R52" s="20" t="s">
        <v>74</v>
      </c>
      <c r="S52" s="21"/>
      <c r="T52" s="12"/>
    </row>
    <row r="53" spans="1:20" ht="26.25" customHeight="1" x14ac:dyDescent="0.25">
      <c r="A53" s="34">
        <v>42</v>
      </c>
      <c r="B53" s="25" t="s">
        <v>77</v>
      </c>
      <c r="C53" s="25">
        <v>20799719</v>
      </c>
      <c r="D53" s="26"/>
      <c r="E53" s="20">
        <v>6</v>
      </c>
      <c r="F53" s="20">
        <f>INDEX('[1]Balance(Stock Control)'!$AL:$AL,MATCH(C53,'[1]Balance(Stock Control)'!$F:$F,0))</f>
        <v>48</v>
      </c>
      <c r="G53" s="20" t="e">
        <f>INDEX('[2]Balance(Stock Control)'!$AK:$AK,MATCH(C53,'[2]Balance(Stock Control)'!$E:$E,0))</f>
        <v>#N/A</v>
      </c>
      <c r="H53" s="20" t="e">
        <f>INDEX('[7]Balance (Stock Control)'!$AJ:$AJ,MATCH(C53,'[7]Balance (Stock Control)'!$F:$F,0))</f>
        <v>#N/A</v>
      </c>
      <c r="I53" s="20" t="e">
        <f>INDEX('[8]Balance (Stock Control)'!$AJ:$AJ,MATCH(C53,'[8]Balance (Stock Control)'!$E:$E,0))</f>
        <v>#N/A</v>
      </c>
      <c r="J53" s="20" t="e">
        <f>INDEX('[5]Balance (Stock Control)'!$AI:$AI,MATCH(C53,'[5]Balance (Stock Control)'!$E:$E,0))</f>
        <v>#N/A</v>
      </c>
      <c r="K53" s="20" t="e">
        <f>INDEX('[6]Balance(Stock Control)'!$AM:$AM,MATCH(C53,'[6]Balance(Stock Control)'!$E:$E,0))</f>
        <v>#N/A</v>
      </c>
      <c r="L53" s="57"/>
      <c r="M53" s="57">
        <v>19120.223850000002</v>
      </c>
      <c r="N53" s="51">
        <v>5.7940072272727283</v>
      </c>
      <c r="O53" s="59">
        <f t="shared" si="0"/>
        <v>34.764043363636368</v>
      </c>
      <c r="P53" s="20" t="s">
        <v>144</v>
      </c>
      <c r="Q53" s="20" t="s">
        <v>143</v>
      </c>
      <c r="R53" s="20" t="s">
        <v>78</v>
      </c>
      <c r="S53" s="21"/>
      <c r="T53" s="12"/>
    </row>
    <row r="54" spans="1:20" s="83" customFormat="1" ht="26.25" customHeight="1" x14ac:dyDescent="0.25">
      <c r="A54" s="76">
        <v>43</v>
      </c>
      <c r="B54" s="77" t="s">
        <v>67</v>
      </c>
      <c r="C54" s="77">
        <v>20405504</v>
      </c>
      <c r="D54" s="78"/>
      <c r="E54" s="76">
        <v>3</v>
      </c>
      <c r="F54" s="76">
        <f>INDEX('[1]Balance(Stock Control)'!$AL:$AL,MATCH(C54,'[1]Balance(Stock Control)'!$F:$F,0))</f>
        <v>16</v>
      </c>
      <c r="G54" s="76" t="e">
        <f>INDEX('[2]Balance(Stock Control)'!$AK:$AK,MATCH(C54,'[2]Balance(Stock Control)'!$E:$E,0))</f>
        <v>#N/A</v>
      </c>
      <c r="H54" s="76" t="e">
        <f>INDEX('[7]Balance (Stock Control)'!$AJ:$AJ,MATCH(C54,'[7]Balance (Stock Control)'!$F:$F,0))</f>
        <v>#N/A</v>
      </c>
      <c r="I54" s="76" t="e">
        <f>INDEX('[8]Balance (Stock Control)'!$AJ:$AJ,MATCH(C54,'[8]Balance (Stock Control)'!$E:$E,0))</f>
        <v>#N/A</v>
      </c>
      <c r="J54" s="76" t="e">
        <f>INDEX('[5]Balance (Stock Control)'!$AI:$AI,MATCH(C54,'[5]Balance (Stock Control)'!$E:$E,0))</f>
        <v>#N/A</v>
      </c>
      <c r="K54" s="76" t="e">
        <f>INDEX('[6]Balance(Stock Control)'!$AM:$AM,MATCH(C54,'[6]Balance(Stock Control)'!$E:$E,0))</f>
        <v>#N/A</v>
      </c>
      <c r="L54" s="79"/>
      <c r="M54" s="79">
        <v>12503.625750000001</v>
      </c>
      <c r="N54" s="84">
        <v>3.7889775000000001</v>
      </c>
      <c r="O54" s="80">
        <f t="shared" si="0"/>
        <v>11.366932500000001</v>
      </c>
      <c r="P54" s="76" t="s">
        <v>144</v>
      </c>
      <c r="Q54" s="76" t="s">
        <v>143</v>
      </c>
      <c r="R54" s="76" t="s">
        <v>79</v>
      </c>
      <c r="S54" s="81"/>
      <c r="T54" s="82"/>
    </row>
    <row r="55" spans="1:20" ht="26.25" customHeight="1" x14ac:dyDescent="0.25">
      <c r="A55" s="34">
        <v>44</v>
      </c>
      <c r="B55" s="25" t="s">
        <v>80</v>
      </c>
      <c r="C55" s="25">
        <v>21147486</v>
      </c>
      <c r="D55" s="26"/>
      <c r="E55" s="20">
        <v>1</v>
      </c>
      <c r="F55" s="20" t="e">
        <f>INDEX('[1]Balance(Stock Control)'!$AL:$AL,MATCH(C55,'[1]Balance(Stock Control)'!$F:$F,0))</f>
        <v>#N/A</v>
      </c>
      <c r="G55" s="20" t="e">
        <f>INDEX('[2]Balance(Stock Control)'!$AK:$AK,MATCH(C55,'[2]Balance(Stock Control)'!$E:$E,0))</f>
        <v>#N/A</v>
      </c>
      <c r="H55" s="20" t="e">
        <f>INDEX('[3]Balance (Stock Control)'!$AK:$AK,MATCH(C55,'[3]Balance (Stock Control)'!$E:$E,0))</f>
        <v>#N/A</v>
      </c>
      <c r="I55" s="20" t="e">
        <f>INDEX('[4]Balance (Stock Control)'!$AK:$AK,MATCH(C55,'[4]Balance (Stock Control)'!$F:$F,0))</f>
        <v>#N/A</v>
      </c>
      <c r="J55" s="20" t="e">
        <f>INDEX('[5]Balance (Stock Control)'!$AI:$AI,MATCH(C55,'[5]Balance (Stock Control)'!$E:$E,0))</f>
        <v>#N/A</v>
      </c>
      <c r="K55" s="20" t="e">
        <f>INDEX('[6]Balance(Stock Control)'!$AM:$AM,MATCH(C55,'[6]Balance(Stock Control)'!$E:$E,0))</f>
        <v>#N/A</v>
      </c>
      <c r="L55" s="57">
        <v>9500</v>
      </c>
      <c r="M55" s="57">
        <v>10450</v>
      </c>
      <c r="N55" s="59">
        <v>3.1666666666666665</v>
      </c>
      <c r="O55" s="59">
        <f t="shared" si="0"/>
        <v>3.1666666666666665</v>
      </c>
      <c r="P55" s="20" t="s">
        <v>160</v>
      </c>
      <c r="Q55" s="20" t="s">
        <v>160</v>
      </c>
      <c r="R55" s="20" t="s">
        <v>74</v>
      </c>
      <c r="S55" s="21"/>
      <c r="T55" s="12"/>
    </row>
    <row r="56" spans="1:20" ht="26.25" customHeight="1" x14ac:dyDescent="0.25">
      <c r="A56" s="34">
        <v>45</v>
      </c>
      <c r="B56" s="25" t="s">
        <v>71</v>
      </c>
      <c r="C56" s="25">
        <v>21108675</v>
      </c>
      <c r="D56" s="26"/>
      <c r="E56" s="20">
        <v>2</v>
      </c>
      <c r="F56" s="20" t="e">
        <f>INDEX('[1]Balance(Stock Control)'!$AL:$AL,MATCH(C56,'[1]Balance(Stock Control)'!$F:$F,0))</f>
        <v>#N/A</v>
      </c>
      <c r="G56" s="20" t="e">
        <f>INDEX('[2]Balance(Stock Control)'!$AK:$AK,MATCH(C56,'[2]Balance(Stock Control)'!$E:$E,0))</f>
        <v>#N/A</v>
      </c>
      <c r="H56" s="20" t="e">
        <f>INDEX('[3]Balance (Stock Control)'!$AK:$AK,MATCH(C56,'[3]Balance (Stock Control)'!$E:$E,0))</f>
        <v>#N/A</v>
      </c>
      <c r="I56" s="20" t="e">
        <f>INDEX('[4]Balance (Stock Control)'!$AK:$AK,MATCH(C56,'[4]Balance (Stock Control)'!$F:$F,0))</f>
        <v>#N/A</v>
      </c>
      <c r="J56" s="20" t="e">
        <f>INDEX('[5]Balance (Stock Control)'!$AI:$AI,MATCH(C56,'[5]Balance (Stock Control)'!$E:$E,0))</f>
        <v>#N/A</v>
      </c>
      <c r="K56" s="20" t="e">
        <f>INDEX('[6]Balance(Stock Control)'!$AM:$AM,MATCH(C56,'[6]Balance(Stock Control)'!$E:$E,0))</f>
        <v>#N/A</v>
      </c>
      <c r="L56" s="57">
        <v>5000</v>
      </c>
      <c r="M56" s="57">
        <v>5500</v>
      </c>
      <c r="N56" s="59">
        <v>1.6666666666666667</v>
      </c>
      <c r="O56" s="59">
        <f t="shared" si="0"/>
        <v>3.3333333333333335</v>
      </c>
      <c r="P56" s="20" t="s">
        <v>160</v>
      </c>
      <c r="Q56" s="20" t="s">
        <v>160</v>
      </c>
      <c r="R56" s="20" t="s">
        <v>74</v>
      </c>
      <c r="S56" s="21"/>
      <c r="T56" s="12"/>
    </row>
    <row r="57" spans="1:20" ht="26.25" customHeight="1" x14ac:dyDescent="0.25">
      <c r="A57" s="34">
        <v>46</v>
      </c>
      <c r="B57" s="25" t="s">
        <v>75</v>
      </c>
      <c r="C57" s="25">
        <v>20405562</v>
      </c>
      <c r="D57" s="26"/>
      <c r="E57" s="20">
        <v>1</v>
      </c>
      <c r="F57" s="20" t="e">
        <f>INDEX('[1]Balance(Stock Control)'!$AL:$AL,MATCH(C57,'[1]Balance(Stock Control)'!$F:$F,0))</f>
        <v>#N/A</v>
      </c>
      <c r="G57" s="20" t="e">
        <f>INDEX('[2]Balance(Stock Control)'!$AK:$AK,MATCH(C57,'[2]Balance(Stock Control)'!$E:$E,0))</f>
        <v>#N/A</v>
      </c>
      <c r="H57" s="20" t="e">
        <f>INDEX('[3]Balance (Stock Control)'!$AK:$AK,MATCH(C57,'[3]Balance (Stock Control)'!$E:$E,0))</f>
        <v>#N/A</v>
      </c>
      <c r="I57" s="20" t="e">
        <f>INDEX('[4]Balance (Stock Control)'!$AK:$AK,MATCH(C57,'[4]Balance (Stock Control)'!$F:$F,0))</f>
        <v>#N/A</v>
      </c>
      <c r="J57" s="20" t="e">
        <f>INDEX('[5]Balance (Stock Control)'!$AI:$AI,MATCH(C57,'[5]Balance (Stock Control)'!$E:$E,0))</f>
        <v>#N/A</v>
      </c>
      <c r="K57" s="20" t="e">
        <f>INDEX('[6]Balance(Stock Control)'!$AM:$AM,MATCH(C57,'[6]Balance(Stock Control)'!$E:$E,0))</f>
        <v>#N/A</v>
      </c>
      <c r="L57" s="57">
        <v>2500</v>
      </c>
      <c r="M57" s="57">
        <v>2750</v>
      </c>
      <c r="N57" s="59">
        <v>0.83333333333333337</v>
      </c>
      <c r="O57" s="59">
        <f t="shared" si="0"/>
        <v>0.83333333333333337</v>
      </c>
      <c r="P57" s="20" t="s">
        <v>160</v>
      </c>
      <c r="Q57" s="20" t="s">
        <v>160</v>
      </c>
      <c r="R57" s="20" t="s">
        <v>74</v>
      </c>
      <c r="S57" s="21"/>
      <c r="T57" s="12"/>
    </row>
    <row r="58" spans="1:20" ht="26.25" customHeight="1" x14ac:dyDescent="0.25">
      <c r="A58" s="34">
        <v>47</v>
      </c>
      <c r="B58" s="25" t="s">
        <v>71</v>
      </c>
      <c r="C58" s="25">
        <v>20460061</v>
      </c>
      <c r="D58" s="26"/>
      <c r="E58" s="20">
        <v>4</v>
      </c>
      <c r="F58" s="20">
        <f>INDEX('[1]Balance(Stock Control)'!$AL:$AL,MATCH(C58,'[1]Balance(Stock Control)'!$F:$F,0))</f>
        <v>24</v>
      </c>
      <c r="G58" s="20" t="e">
        <f>INDEX('[2]Balance(Stock Control)'!$AK:$AK,MATCH(C58,'[2]Balance(Stock Control)'!$E:$E,0))</f>
        <v>#N/A</v>
      </c>
      <c r="H58" s="20" t="e">
        <f>INDEX('[7]Balance (Stock Control)'!$AJ:$AJ,MATCH(C58,'[7]Balance (Stock Control)'!$F:$F,0))</f>
        <v>#N/A</v>
      </c>
      <c r="I58" s="20" t="e">
        <f>INDEX('[8]Balance (Stock Control)'!$AJ:$AJ,MATCH(C58,'[8]Balance (Stock Control)'!$E:$E,0))</f>
        <v>#N/A</v>
      </c>
      <c r="J58" s="20" t="e">
        <f>INDEX('[5]Balance (Stock Control)'!$AI:$AI,MATCH(C58,'[5]Balance (Stock Control)'!$E:$E,0))</f>
        <v>#N/A</v>
      </c>
      <c r="K58" s="20" t="e">
        <f>INDEX('[6]Balance(Stock Control)'!$AM:$AM,MATCH(C58,'[6]Balance(Stock Control)'!$E:$E,0))</f>
        <v>#N/A</v>
      </c>
      <c r="L58" s="57"/>
      <c r="M58" s="57">
        <v>3283.7805000000008</v>
      </c>
      <c r="N58" s="51">
        <v>0.99508500000000022</v>
      </c>
      <c r="O58" s="59">
        <f t="shared" si="0"/>
        <v>3.9803400000000009</v>
      </c>
      <c r="P58" s="20" t="s">
        <v>144</v>
      </c>
      <c r="Q58" s="20" t="s">
        <v>143</v>
      </c>
      <c r="R58" s="20" t="s">
        <v>74</v>
      </c>
      <c r="S58" s="21"/>
      <c r="T58" s="12"/>
    </row>
    <row r="59" spans="1:20" s="83" customFormat="1" ht="26.25" customHeight="1" x14ac:dyDescent="0.25">
      <c r="A59" s="76">
        <v>48</v>
      </c>
      <c r="B59" s="77" t="s">
        <v>75</v>
      </c>
      <c r="C59" s="77">
        <v>20460936</v>
      </c>
      <c r="D59" s="78"/>
      <c r="E59" s="76">
        <v>2</v>
      </c>
      <c r="F59" s="76">
        <f>INDEX('[1]Balance(Stock Control)'!$AL:$AL,MATCH(C59,'[1]Balance(Stock Control)'!$F:$F,0))</f>
        <v>4</v>
      </c>
      <c r="G59" s="76" t="e">
        <f>INDEX('[2]Balance(Stock Control)'!$AK:$AK,MATCH(C59,'[2]Balance(Stock Control)'!$E:$E,0))</f>
        <v>#N/A</v>
      </c>
      <c r="H59" s="76" t="e">
        <f>INDEX('[7]Balance (Stock Control)'!$AJ:$AJ,MATCH(C59,'[7]Balance (Stock Control)'!$F:$F,0))</f>
        <v>#N/A</v>
      </c>
      <c r="I59" s="76" t="e">
        <f>INDEX('[8]Balance (Stock Control)'!$AJ:$AJ,MATCH(C59,'[8]Balance (Stock Control)'!$E:$E,0))</f>
        <v>#N/A</v>
      </c>
      <c r="J59" s="76" t="e">
        <f>INDEX('[5]Balance (Stock Control)'!$AI:$AI,MATCH(C59,'[5]Balance (Stock Control)'!$E:$E,0))</f>
        <v>#N/A</v>
      </c>
      <c r="K59" s="76" t="e">
        <f>INDEX('[6]Balance(Stock Control)'!$AM:$AM,MATCH(C59,'[6]Balance(Stock Control)'!$E:$E,0))</f>
        <v>#N/A</v>
      </c>
      <c r="L59" s="79"/>
      <c r="M59" s="79">
        <v>41534.267775</v>
      </c>
      <c r="N59" s="84">
        <v>12.586141749999999</v>
      </c>
      <c r="O59" s="80">
        <f t="shared" si="0"/>
        <v>25.172283499999999</v>
      </c>
      <c r="P59" s="76" t="s">
        <v>144</v>
      </c>
      <c r="Q59" s="76" t="s">
        <v>143</v>
      </c>
      <c r="R59" s="76" t="s">
        <v>74</v>
      </c>
      <c r="S59" s="81"/>
      <c r="T59" s="82"/>
    </row>
    <row r="60" spans="1:20" ht="26.25" customHeight="1" x14ac:dyDescent="0.25">
      <c r="A60" s="34">
        <v>49</v>
      </c>
      <c r="B60" s="25" t="s">
        <v>71</v>
      </c>
      <c r="C60" s="25">
        <v>20502536</v>
      </c>
      <c r="D60" s="26"/>
      <c r="E60" s="20">
        <v>1</v>
      </c>
      <c r="F60" s="20">
        <f>INDEX('[1]Balance(Stock Control)'!$AL:$AL,MATCH(C60,'[1]Balance(Stock Control)'!$F:$F,0))</f>
        <v>0</v>
      </c>
      <c r="G60" s="20" t="e">
        <f>INDEX('[2]Balance(Stock Control)'!$AK:$AK,MATCH(C60,'[2]Balance(Stock Control)'!$E:$E,0))</f>
        <v>#N/A</v>
      </c>
      <c r="H60" s="20" t="e">
        <f>INDEX('[3]Balance (Stock Control)'!$AK:$AK,MATCH(C60,'[3]Balance (Stock Control)'!$E:$E,0))</f>
        <v>#N/A</v>
      </c>
      <c r="I60" s="20" t="e">
        <f>INDEX('[4]Balance (Stock Control)'!$AK:$AK,MATCH(C60,'[4]Balance (Stock Control)'!$F:$F,0))</f>
        <v>#N/A</v>
      </c>
      <c r="J60" s="20" t="e">
        <f>INDEX('[5]Balance (Stock Control)'!$AI:$AI,MATCH(C60,'[5]Balance (Stock Control)'!$E:$E,0))</f>
        <v>#N/A</v>
      </c>
      <c r="K60" s="20" t="e">
        <f>INDEX('[6]Balance(Stock Control)'!$AM:$AM,MATCH(C60,'[6]Balance(Stock Control)'!$E:$E,0))</f>
        <v>#N/A</v>
      </c>
      <c r="L60" s="57">
        <v>500</v>
      </c>
      <c r="M60" s="57">
        <v>550</v>
      </c>
      <c r="N60" s="59">
        <v>0.16666666666666666</v>
      </c>
      <c r="O60" s="59">
        <f t="shared" si="0"/>
        <v>0.16666666666666666</v>
      </c>
      <c r="P60" s="20" t="s">
        <v>160</v>
      </c>
      <c r="Q60" s="20" t="s">
        <v>160</v>
      </c>
      <c r="R60" s="20" t="s">
        <v>81</v>
      </c>
      <c r="S60" s="21"/>
      <c r="T60" s="12"/>
    </row>
    <row r="61" spans="1:20" ht="26.25" customHeight="1" x14ac:dyDescent="0.25">
      <c r="A61" s="34">
        <v>50</v>
      </c>
      <c r="B61" s="25" t="s">
        <v>54</v>
      </c>
      <c r="C61" s="25" t="s">
        <v>179</v>
      </c>
      <c r="D61" s="26">
        <v>13947281</v>
      </c>
      <c r="E61" s="20">
        <v>1</v>
      </c>
      <c r="F61" s="20" t="e">
        <f>INDEX('[1]Balance(Stock Control)'!$AL:$AL,MATCH(C61,'[1]Balance(Stock Control)'!$F:$F,0))</f>
        <v>#N/A</v>
      </c>
      <c r="G61" s="20" t="e">
        <f>INDEX('[2]Balance(Stock Control)'!$AK:$AK,MATCH(C61,'[2]Balance(Stock Control)'!$E:$E,0))</f>
        <v>#N/A</v>
      </c>
      <c r="H61" s="20">
        <f>INDEX('[3]Balance (Stock Control)'!$AK:$AK,MATCH(C61,'[3]Balance (Stock Control)'!$E:$E,0))</f>
        <v>30</v>
      </c>
      <c r="I61" s="20" t="e">
        <f>INDEX('[4]Balance (Stock Control)'!$AK:$AK,MATCH(C61,'[4]Balance (Stock Control)'!$F:$F,0))</f>
        <v>#N/A</v>
      </c>
      <c r="J61" s="20" t="e">
        <f>INDEX('[5]Balance (Stock Control)'!$AI:$AI,MATCH(C61,'[5]Balance (Stock Control)'!$E:$E,0))</f>
        <v>#N/A</v>
      </c>
      <c r="K61" s="20" t="e">
        <f>INDEX('[6]Balance(Stock Control)'!$AM:$AM,MATCH(C61,'[6]Balance(Stock Control)'!$E:$E,0))</f>
        <v>#N/A</v>
      </c>
      <c r="L61" s="57"/>
      <c r="M61" s="57"/>
      <c r="N61" s="59">
        <v>0.97152889166666656</v>
      </c>
      <c r="O61" s="59">
        <f t="shared" si="0"/>
        <v>0.97152889166666656</v>
      </c>
      <c r="P61" s="20" t="s">
        <v>146</v>
      </c>
      <c r="Q61" s="20" t="s">
        <v>143</v>
      </c>
      <c r="R61" s="20"/>
      <c r="S61" s="21"/>
      <c r="T61" s="12"/>
    </row>
    <row r="62" spans="1:20" ht="26.25" customHeight="1" x14ac:dyDescent="0.25">
      <c r="A62" s="34">
        <v>51</v>
      </c>
      <c r="B62" s="25" t="s">
        <v>43</v>
      </c>
      <c r="C62" s="25">
        <v>20798076</v>
      </c>
      <c r="D62" s="26"/>
      <c r="E62" s="20">
        <v>1</v>
      </c>
      <c r="F62" s="20">
        <f>INDEX('[1]Balance(Stock Control)'!$AL:$AL,MATCH(C62,'[1]Balance(Stock Control)'!$F:$F,0))</f>
        <v>8</v>
      </c>
      <c r="G62" s="20" t="e">
        <f>INDEX('[2]Balance(Stock Control)'!$AK:$AK,MATCH(C62,'[2]Balance(Stock Control)'!$E:$E,0))</f>
        <v>#N/A</v>
      </c>
      <c r="H62" s="20" t="e">
        <f>INDEX('[7]Balance (Stock Control)'!$AJ:$AJ,MATCH(C62,'[7]Balance (Stock Control)'!$F:$F,0))</f>
        <v>#N/A</v>
      </c>
      <c r="I62" s="20" t="e">
        <f>INDEX('[8]Balance (Stock Control)'!$AJ:$AJ,MATCH(C62,'[8]Balance (Stock Control)'!$E:$E,0))</f>
        <v>#N/A</v>
      </c>
      <c r="J62" s="20" t="e">
        <f>INDEX('[5]Balance (Stock Control)'!$AI:$AI,MATCH(C62,'[5]Balance (Stock Control)'!$E:$E,0))</f>
        <v>#N/A</v>
      </c>
      <c r="K62" s="20" t="e">
        <f>INDEX('[6]Balance(Stock Control)'!$AM:$AM,MATCH(C62,'[6]Balance(Stock Control)'!$E:$E,0))</f>
        <v>#N/A</v>
      </c>
      <c r="L62" s="57"/>
      <c r="M62" s="57">
        <v>46033.143975000006</v>
      </c>
      <c r="N62" s="51">
        <v>13.949437568181819</v>
      </c>
      <c r="O62" s="59">
        <f t="shared" si="0"/>
        <v>13.949437568181819</v>
      </c>
      <c r="P62" s="20" t="s">
        <v>144</v>
      </c>
      <c r="Q62" s="20" t="s">
        <v>143</v>
      </c>
      <c r="R62" s="20"/>
      <c r="S62" s="21"/>
      <c r="T62" s="12"/>
    </row>
    <row r="63" spans="1:20" ht="26.25" customHeight="1" x14ac:dyDescent="0.25">
      <c r="A63" s="34">
        <v>52</v>
      </c>
      <c r="B63" s="25" t="s">
        <v>71</v>
      </c>
      <c r="C63" s="25">
        <v>20459961</v>
      </c>
      <c r="D63" s="26"/>
      <c r="E63" s="20">
        <v>1</v>
      </c>
      <c r="F63" s="20">
        <f>INDEX('[1]Balance(Stock Control)'!$AL:$AL,MATCH(C63,'[1]Balance(Stock Control)'!$F:$F,0))</f>
        <v>2</v>
      </c>
      <c r="G63" s="20">
        <f>INDEX('[2]Balance(Stock Control)'!$AK:$AK,MATCH(C63,'[2]Balance(Stock Control)'!$E:$E,0))</f>
        <v>3</v>
      </c>
      <c r="H63" s="20" t="e">
        <f>INDEX('[7]Balance (Stock Control)'!$AJ:$AJ,MATCH(C63,'[7]Balance (Stock Control)'!$F:$F,0))</f>
        <v>#N/A</v>
      </c>
      <c r="I63" s="20" t="e">
        <f>INDEX('[8]Balance (Stock Control)'!$AJ:$AJ,MATCH(C63,'[8]Balance (Stock Control)'!$E:$E,0))</f>
        <v>#N/A</v>
      </c>
      <c r="J63" s="20" t="e">
        <f>INDEX('[5]Balance (Stock Control)'!$AI:$AI,MATCH(C63,'[5]Balance (Stock Control)'!$E:$E,0))</f>
        <v>#N/A</v>
      </c>
      <c r="K63" s="20" t="e">
        <f>INDEX('[6]Balance(Stock Control)'!$AM:$AM,MATCH(C63,'[6]Balance(Stock Control)'!$E:$E,0))</f>
        <v>#N/A</v>
      </c>
      <c r="L63" s="57"/>
      <c r="M63" s="57">
        <v>24663.482025000001</v>
      </c>
      <c r="N63" s="51">
        <v>7.473782431818182</v>
      </c>
      <c r="O63" s="59">
        <f t="shared" si="0"/>
        <v>7.473782431818182</v>
      </c>
      <c r="P63" s="20" t="s">
        <v>144</v>
      </c>
      <c r="Q63" s="20" t="s">
        <v>143</v>
      </c>
      <c r="R63" s="20" t="s">
        <v>82</v>
      </c>
      <c r="S63" s="21"/>
      <c r="T63" s="12"/>
    </row>
    <row r="64" spans="1:20" ht="26.25" customHeight="1" x14ac:dyDescent="0.25">
      <c r="A64" s="34">
        <v>53</v>
      </c>
      <c r="B64" s="25" t="s">
        <v>83</v>
      </c>
      <c r="C64" s="25">
        <v>20450736</v>
      </c>
      <c r="D64" s="26"/>
      <c r="E64" s="20">
        <v>1</v>
      </c>
      <c r="F64" s="20">
        <f>INDEX('[1]Balance(Stock Control)'!$AL:$AL,MATCH(C64,'[1]Balance(Stock Control)'!$F:$F,0))</f>
        <v>0</v>
      </c>
      <c r="G64" s="20">
        <f>INDEX('[2]Balance(Stock Control)'!$AK:$AK,MATCH(C64,'[2]Balance(Stock Control)'!$E:$E,0))</f>
        <v>20</v>
      </c>
      <c r="H64" s="20" t="e">
        <f>INDEX('[7]Balance (Stock Control)'!$AJ:$AJ,MATCH(C64,'[7]Balance (Stock Control)'!$F:$F,0))</f>
        <v>#N/A</v>
      </c>
      <c r="I64" s="20" t="e">
        <f>INDEX('[8]Balance (Stock Control)'!$AJ:$AJ,MATCH(C64,'[8]Balance (Stock Control)'!$E:$E,0))</f>
        <v>#N/A</v>
      </c>
      <c r="J64" s="20" t="e">
        <f>INDEX('[5]Balance (Stock Control)'!$AI:$AI,MATCH(C64,'[5]Balance (Stock Control)'!$E:$E,0))</f>
        <v>#N/A</v>
      </c>
      <c r="K64" s="20" t="e">
        <f>INDEX('[6]Balance(Stock Control)'!$AM:$AM,MATCH(C64,'[6]Balance(Stock Control)'!$E:$E,0))</f>
        <v>#N/A</v>
      </c>
      <c r="L64" s="57"/>
      <c r="M64" s="57"/>
      <c r="N64" s="51">
        <v>53.576599999999999</v>
      </c>
      <c r="O64" s="59">
        <f t="shared" si="0"/>
        <v>53.576599999999999</v>
      </c>
      <c r="P64" s="20" t="s">
        <v>142</v>
      </c>
      <c r="Q64" s="20" t="s">
        <v>143</v>
      </c>
      <c r="R64" s="20"/>
      <c r="S64" s="21"/>
      <c r="T64" s="12"/>
    </row>
    <row r="65" spans="1:20" s="83" customFormat="1" ht="26.25" customHeight="1" x14ac:dyDescent="0.25">
      <c r="A65" s="76">
        <v>54</v>
      </c>
      <c r="B65" s="77" t="s">
        <v>84</v>
      </c>
      <c r="C65" s="77">
        <v>20450735</v>
      </c>
      <c r="D65" s="78"/>
      <c r="E65" s="76">
        <v>1</v>
      </c>
      <c r="F65" s="76">
        <f>INDEX('[1]Balance(Stock Control)'!$AL:$AL,MATCH(C65,'[1]Balance(Stock Control)'!$F:$F,0))</f>
        <v>2</v>
      </c>
      <c r="G65" s="76" t="e">
        <f>INDEX('[2]Balance(Stock Control)'!$AK:$AK,MATCH(C65,'[2]Balance(Stock Control)'!$E:$E,0))</f>
        <v>#N/A</v>
      </c>
      <c r="H65" s="76" t="e">
        <f>INDEX('[7]Balance (Stock Control)'!$AJ:$AJ,MATCH(C65,'[7]Balance (Stock Control)'!$F:$F,0))</f>
        <v>#N/A</v>
      </c>
      <c r="I65" s="76" t="e">
        <f>INDEX('[8]Balance (Stock Control)'!$AJ:$AJ,MATCH(C65,'[8]Balance (Stock Control)'!$E:$E,0))</f>
        <v>#N/A</v>
      </c>
      <c r="J65" s="76" t="e">
        <f>INDEX('[5]Balance (Stock Control)'!$AI:$AI,MATCH(C65,'[5]Balance (Stock Control)'!$E:$E,0))</f>
        <v>#N/A</v>
      </c>
      <c r="K65" s="76" t="e">
        <f>INDEX('[6]Balance(Stock Control)'!$AM:$AM,MATCH(C65,'[6]Balance(Stock Control)'!$E:$E,0))</f>
        <v>#N/A</v>
      </c>
      <c r="L65" s="79"/>
      <c r="M65" s="79">
        <v>343470.81037500006</v>
      </c>
      <c r="N65" s="84">
        <v>104.08206375000002</v>
      </c>
      <c r="O65" s="80">
        <f t="shared" si="0"/>
        <v>104.08206375000002</v>
      </c>
      <c r="P65" s="76" t="s">
        <v>144</v>
      </c>
      <c r="Q65" s="76" t="s">
        <v>143</v>
      </c>
      <c r="R65" s="76"/>
      <c r="S65" s="81"/>
      <c r="T65" s="82"/>
    </row>
    <row r="66" spans="1:20" ht="26.25" customHeight="1" x14ac:dyDescent="0.25">
      <c r="A66" s="34">
        <v>55</v>
      </c>
      <c r="B66" s="25" t="s">
        <v>85</v>
      </c>
      <c r="C66" s="25">
        <v>21801406</v>
      </c>
      <c r="D66" s="26"/>
      <c r="E66" s="20">
        <v>1</v>
      </c>
      <c r="F66" s="20">
        <f>INDEX('[1]Balance(Stock Control)'!$AL:$AL,MATCH(C66,'[1]Balance(Stock Control)'!$F:$F,0))</f>
        <v>0</v>
      </c>
      <c r="G66" s="20">
        <f>INDEX('[2]Balance(Stock Control)'!$AK:$AK,MATCH(C66,'[2]Balance(Stock Control)'!$E:$E,0))</f>
        <v>6</v>
      </c>
      <c r="H66" s="20" t="e">
        <f>INDEX('[7]Balance (Stock Control)'!$AJ:$AJ,MATCH(C66,'[7]Balance (Stock Control)'!$F:$F,0))</f>
        <v>#N/A</v>
      </c>
      <c r="I66" s="20" t="e">
        <f>INDEX('[8]Balance (Stock Control)'!$AJ:$AJ,MATCH(C66,'[8]Balance (Stock Control)'!$E:$E,0))</f>
        <v>#N/A</v>
      </c>
      <c r="J66" s="20" t="e">
        <f>INDEX('[5]Balance (Stock Control)'!$AI:$AI,MATCH(C66,'[5]Balance (Stock Control)'!$E:$E,0))</f>
        <v>#N/A</v>
      </c>
      <c r="K66" s="20" t="e">
        <f>INDEX('[6]Balance(Stock Control)'!$AM:$AM,MATCH(C66,'[6]Balance(Stock Control)'!$E:$E,0))</f>
        <v>#N/A</v>
      </c>
      <c r="L66" s="57"/>
      <c r="M66" s="57"/>
      <c r="N66" s="51">
        <v>10.718399999999999</v>
      </c>
      <c r="O66" s="59">
        <f t="shared" si="0"/>
        <v>10.718399999999999</v>
      </c>
      <c r="P66" s="20" t="s">
        <v>142</v>
      </c>
      <c r="Q66" s="20" t="s">
        <v>143</v>
      </c>
      <c r="R66" s="20"/>
      <c r="S66" s="21"/>
      <c r="T66" s="12"/>
    </row>
    <row r="67" spans="1:20" ht="26.25" customHeight="1" x14ac:dyDescent="0.25">
      <c r="A67" s="34">
        <v>56</v>
      </c>
      <c r="B67" s="25" t="s">
        <v>86</v>
      </c>
      <c r="C67" s="25">
        <v>996519</v>
      </c>
      <c r="D67" s="26"/>
      <c r="E67" s="20">
        <v>1</v>
      </c>
      <c r="F67" s="20">
        <f>INDEX('[1]Balance(Stock Control)'!$AL:$AL,MATCH(C67,'[1]Balance(Stock Control)'!$F:$F,0))</f>
        <v>10</v>
      </c>
      <c r="G67" s="20" t="e">
        <f>INDEX('[2]Balance(Stock Control)'!$AK:$AK,MATCH(C67,'[2]Balance(Stock Control)'!$E:$E,0))</f>
        <v>#N/A</v>
      </c>
      <c r="H67" s="20" t="e">
        <f>INDEX('[7]Balance (Stock Control)'!$AJ:$AJ,MATCH(C67,'[7]Balance (Stock Control)'!$F:$F,0))</f>
        <v>#N/A</v>
      </c>
      <c r="I67" s="20" t="e">
        <f>INDEX('[8]Balance (Stock Control)'!$AJ:$AJ,MATCH(C67,'[8]Balance (Stock Control)'!$E:$E,0))</f>
        <v>#N/A</v>
      </c>
      <c r="J67" s="20" t="e">
        <f>INDEX('[5]Balance (Stock Control)'!$AI:$AI,MATCH(C67,'[5]Balance (Stock Control)'!$E:$E,0))</f>
        <v>#N/A</v>
      </c>
      <c r="K67" s="20" t="e">
        <f>INDEX('[6]Balance(Stock Control)'!$AM:$AM,MATCH(C67,'[6]Balance(Stock Control)'!$E:$E,0))</f>
        <v>#N/A</v>
      </c>
      <c r="L67" s="57"/>
      <c r="M67" s="57">
        <v>323115.71564999997</v>
      </c>
      <c r="N67" s="51">
        <v>97.913853227272725</v>
      </c>
      <c r="O67" s="59">
        <f t="shared" si="0"/>
        <v>97.913853227272725</v>
      </c>
      <c r="P67" s="20" t="s">
        <v>144</v>
      </c>
      <c r="Q67" s="20" t="s">
        <v>143</v>
      </c>
      <c r="R67" s="20" t="s">
        <v>87</v>
      </c>
      <c r="S67" s="21"/>
      <c r="T67" s="12"/>
    </row>
    <row r="68" spans="1:20" ht="26.25" customHeight="1" x14ac:dyDescent="0.25">
      <c r="A68" s="34">
        <v>57</v>
      </c>
      <c r="B68" s="25" t="s">
        <v>86</v>
      </c>
      <c r="C68" s="25">
        <v>996518</v>
      </c>
      <c r="D68" s="26"/>
      <c r="E68" s="20">
        <v>1</v>
      </c>
      <c r="F68" s="20">
        <f>INDEX('[1]Balance(Stock Control)'!$AL:$AL,MATCH(C68,'[1]Balance(Stock Control)'!$F:$F,0))</f>
        <v>10</v>
      </c>
      <c r="G68" s="20" t="e">
        <f>INDEX('[2]Balance(Stock Control)'!$AK:$AK,MATCH(C68,'[2]Balance(Stock Control)'!$E:$E,0))</f>
        <v>#N/A</v>
      </c>
      <c r="H68" s="20" t="e">
        <f>INDEX('[7]Balance (Stock Control)'!$AJ:$AJ,MATCH(C68,'[7]Balance (Stock Control)'!$F:$F,0))</f>
        <v>#N/A</v>
      </c>
      <c r="I68" s="20" t="e">
        <f>INDEX('[8]Balance (Stock Control)'!$AJ:$AJ,MATCH(C68,'[8]Balance (Stock Control)'!$E:$E,0))</f>
        <v>#N/A</v>
      </c>
      <c r="J68" s="20" t="e">
        <f>INDEX('[5]Balance (Stock Control)'!$AI:$AI,MATCH(C68,'[5]Balance (Stock Control)'!$E:$E,0))</f>
        <v>#N/A</v>
      </c>
      <c r="K68" s="20" t="e">
        <f>INDEX('[6]Balance(Stock Control)'!$AM:$AM,MATCH(C68,'[6]Balance(Stock Control)'!$E:$E,0))</f>
        <v>#N/A</v>
      </c>
      <c r="L68" s="57"/>
      <c r="M68" s="57">
        <v>205743.249075</v>
      </c>
      <c r="N68" s="51">
        <v>62.346439113636364</v>
      </c>
      <c r="O68" s="59">
        <f t="shared" si="0"/>
        <v>62.346439113636364</v>
      </c>
      <c r="P68" s="20" t="s">
        <v>144</v>
      </c>
      <c r="Q68" s="20" t="s">
        <v>143</v>
      </c>
      <c r="R68" s="20"/>
      <c r="S68" s="21"/>
      <c r="T68" s="12"/>
    </row>
    <row r="69" spans="1:20" s="74" customFormat="1" ht="26.25" customHeight="1" x14ac:dyDescent="0.25">
      <c r="A69" s="66">
        <v>58</v>
      </c>
      <c r="B69" s="67" t="s">
        <v>88</v>
      </c>
      <c r="C69" s="67">
        <v>21618992</v>
      </c>
      <c r="D69" s="68"/>
      <c r="E69" s="66">
        <v>1</v>
      </c>
      <c r="F69" s="66">
        <f>INDEX('[1]Balance(Stock Control)'!$AL:$AL,MATCH(C69,'[1]Balance(Stock Control)'!$F:$F,0))</f>
        <v>1</v>
      </c>
      <c r="G69" s="66" t="e">
        <f>INDEX('[2]Balance(Stock Control)'!$AK:$AK,MATCH(C69,'[2]Balance(Stock Control)'!$E:$E,0))</f>
        <v>#N/A</v>
      </c>
      <c r="H69" s="66" t="e">
        <f>INDEX('[7]Balance (Stock Control)'!$AJ:$AJ,MATCH(C69,'[7]Balance (Stock Control)'!$F:$F,0))</f>
        <v>#N/A</v>
      </c>
      <c r="I69" s="66" t="e">
        <f>INDEX('[8]Balance (Stock Control)'!$AJ:$AJ,MATCH(C69,'[8]Balance (Stock Control)'!$E:$E,0))</f>
        <v>#N/A</v>
      </c>
      <c r="J69" s="66" t="e">
        <f>INDEX('[5]Balance (Stock Control)'!$AI:$AI,MATCH(C69,'[5]Balance (Stock Control)'!$E:$E,0))</f>
        <v>#N/A</v>
      </c>
      <c r="K69" s="66" t="e">
        <f>INDEX('[6]Balance(Stock Control)'!$AM:$AM,MATCH(C69,'[6]Balance(Stock Control)'!$E:$E,0))</f>
        <v>#N/A</v>
      </c>
      <c r="L69" s="69"/>
      <c r="M69" s="69">
        <v>2833006.6127999998</v>
      </c>
      <c r="N69" s="70">
        <v>858.48685236363633</v>
      </c>
      <c r="O69" s="71">
        <f t="shared" si="0"/>
        <v>858.48685236363633</v>
      </c>
      <c r="P69" s="66" t="s">
        <v>144</v>
      </c>
      <c r="Q69" s="66" t="s">
        <v>143</v>
      </c>
      <c r="R69" s="66"/>
      <c r="S69" s="72"/>
      <c r="T69" s="73"/>
    </row>
    <row r="70" spans="1:20" ht="26.25" customHeight="1" x14ac:dyDescent="0.25">
      <c r="A70" s="34">
        <v>59</v>
      </c>
      <c r="B70" s="25" t="s">
        <v>67</v>
      </c>
      <c r="C70" s="25">
        <v>20555065</v>
      </c>
      <c r="D70" s="26"/>
      <c r="E70" s="20">
        <v>1</v>
      </c>
      <c r="F70" s="20">
        <f>INDEX('[1]Balance(Stock Control)'!$AL:$AL,MATCH(C70,'[1]Balance(Stock Control)'!$F:$F,0))</f>
        <v>2</v>
      </c>
      <c r="G70" s="20" t="e">
        <f>INDEX('[2]Balance(Stock Control)'!$AK:$AK,MATCH(C70,'[2]Balance(Stock Control)'!$E:$E,0))</f>
        <v>#N/A</v>
      </c>
      <c r="H70" s="20" t="e">
        <f>INDEX('[7]Balance (Stock Control)'!$AJ:$AJ,MATCH(C70,'[7]Balance (Stock Control)'!$F:$F,0))</f>
        <v>#N/A</v>
      </c>
      <c r="I70" s="20" t="e">
        <f>INDEX('[8]Balance (Stock Control)'!$AJ:$AJ,MATCH(C70,'[8]Balance (Stock Control)'!$E:$E,0))</f>
        <v>#N/A</v>
      </c>
      <c r="J70" s="20" t="e">
        <f>INDEX('[5]Balance (Stock Control)'!$AI:$AI,MATCH(C70,'[5]Balance (Stock Control)'!$E:$E,0))</f>
        <v>#N/A</v>
      </c>
      <c r="K70" s="20" t="e">
        <f>INDEX('[6]Balance(Stock Control)'!$AM:$AM,MATCH(C70,'[6]Balance(Stock Control)'!$E:$E,0))</f>
        <v>#N/A</v>
      </c>
      <c r="L70" s="57"/>
      <c r="M70" s="57">
        <v>33406.151624999999</v>
      </c>
      <c r="N70" s="51">
        <v>10.12307625</v>
      </c>
      <c r="O70" s="59">
        <f t="shared" si="0"/>
        <v>10.12307625</v>
      </c>
      <c r="P70" s="20" t="s">
        <v>144</v>
      </c>
      <c r="Q70" s="20" t="s">
        <v>143</v>
      </c>
      <c r="R70" s="20" t="s">
        <v>89</v>
      </c>
      <c r="S70" s="21"/>
      <c r="T70" s="12"/>
    </row>
    <row r="71" spans="1:20" ht="26.25" customHeight="1" x14ac:dyDescent="0.25">
      <c r="A71" s="34">
        <v>60</v>
      </c>
      <c r="B71" s="25" t="s">
        <v>90</v>
      </c>
      <c r="C71" s="25">
        <v>21620133</v>
      </c>
      <c r="D71" s="26"/>
      <c r="E71" s="20">
        <v>1</v>
      </c>
      <c r="F71" s="20">
        <f>INDEX('[1]Balance(Stock Control)'!$AL:$AL,MATCH(C71,'[1]Balance(Stock Control)'!$F:$F,0))</f>
        <v>0</v>
      </c>
      <c r="G71" s="20" t="e">
        <f>INDEX('[2]Balance(Stock Control)'!$AK:$AK,MATCH(C71,'[2]Balance(Stock Control)'!$E:$E,0))</f>
        <v>#N/A</v>
      </c>
      <c r="H71" s="20" t="e">
        <f>INDEX('[3]Balance (Stock Control)'!$AK:$AK,MATCH(C71,'[3]Balance (Stock Control)'!$E:$E,0))</f>
        <v>#N/A</v>
      </c>
      <c r="I71" s="20" t="e">
        <f>INDEX('[4]Balance (Stock Control)'!$AK:$AK,MATCH(C71,'[4]Balance (Stock Control)'!$F:$F,0))</f>
        <v>#N/A</v>
      </c>
      <c r="J71" s="20" t="e">
        <f>INDEX('[5]Balance (Stock Control)'!$AI:$AI,MATCH(C71,'[5]Balance (Stock Control)'!$E:$E,0))</f>
        <v>#N/A</v>
      </c>
      <c r="K71" s="20" t="e">
        <f>INDEX('[6]Balance(Stock Control)'!$AM:$AM,MATCH(C71,'[6]Balance(Stock Control)'!$E:$E,0))</f>
        <v>#N/A</v>
      </c>
      <c r="L71" s="57">
        <v>300000</v>
      </c>
      <c r="M71" s="57">
        <v>330000</v>
      </c>
      <c r="N71" s="59">
        <v>100</v>
      </c>
      <c r="O71" s="59">
        <f t="shared" si="0"/>
        <v>100</v>
      </c>
      <c r="P71" s="20" t="s">
        <v>160</v>
      </c>
      <c r="Q71" s="20" t="s">
        <v>160</v>
      </c>
      <c r="R71" s="20"/>
      <c r="S71" s="21"/>
      <c r="T71" s="12"/>
    </row>
    <row r="72" spans="1:20" ht="26.25" customHeight="1" x14ac:dyDescent="0.25">
      <c r="A72" s="34">
        <v>61</v>
      </c>
      <c r="B72" s="25" t="s">
        <v>91</v>
      </c>
      <c r="C72" s="25">
        <v>20893636</v>
      </c>
      <c r="D72" s="26"/>
      <c r="E72" s="20">
        <v>1</v>
      </c>
      <c r="F72" s="20" t="e">
        <f>INDEX('[1]Balance(Stock Control)'!$AL:$AL,MATCH(C72,'[1]Balance(Stock Control)'!$F:$F,0))</f>
        <v>#N/A</v>
      </c>
      <c r="G72" s="20" t="e">
        <f>INDEX('[2]Balance(Stock Control)'!$AK:$AK,MATCH(C72,'[2]Balance(Stock Control)'!$E:$E,0))</f>
        <v>#N/A</v>
      </c>
      <c r="H72" s="20" t="e">
        <f>INDEX('[3]Balance (Stock Control)'!$AK:$AK,MATCH(C72,'[3]Balance (Stock Control)'!$E:$E,0))</f>
        <v>#N/A</v>
      </c>
      <c r="I72" s="20" t="e">
        <f>INDEX('[4]Balance (Stock Control)'!$AK:$AK,MATCH(C72,'[4]Balance (Stock Control)'!$F:$F,0))</f>
        <v>#N/A</v>
      </c>
      <c r="J72" s="20" t="e">
        <f>INDEX('[5]Balance (Stock Control)'!$AI:$AI,MATCH(C72,'[5]Balance (Stock Control)'!$E:$E,0))</f>
        <v>#N/A</v>
      </c>
      <c r="K72" s="20" t="e">
        <f>INDEX('[6]Balance(Stock Control)'!$AM:$AM,MATCH(C72,'[6]Balance(Stock Control)'!$E:$E,0))</f>
        <v>#N/A</v>
      </c>
      <c r="L72" s="57">
        <v>950000</v>
      </c>
      <c r="M72" s="57">
        <v>1045000.0000000001</v>
      </c>
      <c r="N72" s="59">
        <v>316.66666666666669</v>
      </c>
      <c r="O72" s="59">
        <f t="shared" si="0"/>
        <v>316.66666666666669</v>
      </c>
      <c r="P72" s="20" t="s">
        <v>160</v>
      </c>
      <c r="Q72" s="20" t="s">
        <v>160</v>
      </c>
      <c r="R72" s="20" t="s">
        <v>74</v>
      </c>
      <c r="S72" s="21"/>
      <c r="T72" s="12"/>
    </row>
    <row r="73" spans="1:20" ht="26.25" customHeight="1" x14ac:dyDescent="0.25">
      <c r="A73" s="34">
        <v>62</v>
      </c>
      <c r="B73" s="25" t="s">
        <v>67</v>
      </c>
      <c r="C73" s="25">
        <v>20460055</v>
      </c>
      <c r="D73" s="26"/>
      <c r="E73" s="20">
        <v>3</v>
      </c>
      <c r="F73" s="20" t="e">
        <f>INDEX('[1]Balance(Stock Control)'!$AL:$AL,MATCH(C73,'[1]Balance(Stock Control)'!$F:$F,0))</f>
        <v>#N/A</v>
      </c>
      <c r="G73" s="20" t="e">
        <f>INDEX('[2]Balance(Stock Control)'!$AK:$AK,MATCH(C73,'[2]Balance(Stock Control)'!$E:$E,0))</f>
        <v>#N/A</v>
      </c>
      <c r="H73" s="20" t="e">
        <f>INDEX('[3]Balance (Stock Control)'!$AK:$AK,MATCH(C73,'[3]Balance (Stock Control)'!$E:$E,0))</f>
        <v>#N/A</v>
      </c>
      <c r="I73" s="20" t="e">
        <f>INDEX('[4]Balance (Stock Control)'!$AK:$AK,MATCH(C73,'[4]Balance (Stock Control)'!$F:$F,0))</f>
        <v>#N/A</v>
      </c>
      <c r="J73" s="20" t="e">
        <f>INDEX('[5]Balance (Stock Control)'!$AI:$AI,MATCH(C73,'[5]Balance (Stock Control)'!$E:$E,0))</f>
        <v>#N/A</v>
      </c>
      <c r="K73" s="20" t="e">
        <f>INDEX('[6]Balance(Stock Control)'!$AM:$AM,MATCH(C73,'[6]Balance(Stock Control)'!$E:$E,0))</f>
        <v>#N/A</v>
      </c>
      <c r="L73" s="57">
        <v>2500</v>
      </c>
      <c r="M73" s="57">
        <v>2750</v>
      </c>
      <c r="N73" s="59">
        <v>0.83333333333333337</v>
      </c>
      <c r="O73" s="59">
        <f t="shared" si="0"/>
        <v>2.5</v>
      </c>
      <c r="P73" s="20" t="s">
        <v>160</v>
      </c>
      <c r="Q73" s="20" t="s">
        <v>160</v>
      </c>
      <c r="R73" s="20" t="s">
        <v>74</v>
      </c>
      <c r="S73" s="21"/>
      <c r="T73" s="12"/>
    </row>
    <row r="74" spans="1:20" s="74" customFormat="1" ht="26.25" customHeight="1" x14ac:dyDescent="0.25">
      <c r="A74" s="66">
        <v>63</v>
      </c>
      <c r="B74" s="67" t="s">
        <v>92</v>
      </c>
      <c r="C74" s="67">
        <v>21377079</v>
      </c>
      <c r="D74" s="68"/>
      <c r="E74" s="66">
        <v>1</v>
      </c>
      <c r="F74" s="66" t="e">
        <f>INDEX('[1]Balance(Stock Control)'!$AL:$AL,MATCH(C74,'[1]Balance(Stock Control)'!$F:$F,0))</f>
        <v>#N/A</v>
      </c>
      <c r="G74" s="66">
        <f>INDEX('[2]Balance(Stock Control)'!$AK:$AK,MATCH(C74,'[2]Balance(Stock Control)'!$E:$E,0))</f>
        <v>0</v>
      </c>
      <c r="H74" s="66" t="e">
        <f>INDEX('[3]Balance (Stock Control)'!$AK:$AK,MATCH(C74,'[3]Balance (Stock Control)'!$E:$E,0))</f>
        <v>#N/A</v>
      </c>
      <c r="I74" s="66" t="e">
        <f>INDEX('[4]Balance (Stock Control)'!$AK:$AK,MATCH(C74,'[4]Balance (Stock Control)'!$F:$F,0))</f>
        <v>#N/A</v>
      </c>
      <c r="J74" s="66" t="e">
        <f>INDEX('[5]Balance (Stock Control)'!$AI:$AI,MATCH(C74,'[5]Balance (Stock Control)'!$E:$E,0))</f>
        <v>#N/A</v>
      </c>
      <c r="K74" s="66" t="e">
        <f>INDEX('[6]Balance(Stock Control)'!$AM:$AM,MATCH(C74,'[6]Balance(Stock Control)'!$E:$E,0))</f>
        <v>#N/A</v>
      </c>
      <c r="L74" s="69">
        <v>85000</v>
      </c>
      <c r="M74" s="69">
        <v>93500.000000000015</v>
      </c>
      <c r="N74" s="71">
        <v>28.333333333333339</v>
      </c>
      <c r="O74" s="71">
        <f t="shared" si="0"/>
        <v>28.333333333333339</v>
      </c>
      <c r="P74" s="66" t="s">
        <v>160</v>
      </c>
      <c r="Q74" s="66" t="s">
        <v>160</v>
      </c>
      <c r="R74" s="66" t="s">
        <v>74</v>
      </c>
      <c r="S74" s="72"/>
      <c r="T74" s="73"/>
    </row>
    <row r="75" spans="1:20" ht="26.25" customHeight="1" x14ac:dyDescent="0.25">
      <c r="A75" s="34">
        <v>64</v>
      </c>
      <c r="B75" s="25" t="s">
        <v>93</v>
      </c>
      <c r="C75" s="25">
        <v>20450802</v>
      </c>
      <c r="D75" s="26"/>
      <c r="E75" s="20">
        <v>2</v>
      </c>
      <c r="F75" s="20">
        <f>INDEX('[1]Balance(Stock Control)'!$AL:$AL,MATCH(C75,'[1]Balance(Stock Control)'!$F:$F,0))</f>
        <v>6</v>
      </c>
      <c r="G75" s="20" t="e">
        <f>INDEX('[2]Balance(Stock Control)'!$AK:$AK,MATCH(C75,'[2]Balance(Stock Control)'!$E:$E,0))</f>
        <v>#N/A</v>
      </c>
      <c r="H75" s="20" t="e">
        <f>INDEX('[7]Balance (Stock Control)'!$AJ:$AJ,MATCH(C75,'[7]Balance (Stock Control)'!$F:$F,0))</f>
        <v>#N/A</v>
      </c>
      <c r="I75" s="20" t="e">
        <f>INDEX('[8]Balance (Stock Control)'!$AJ:$AJ,MATCH(C75,'[8]Balance (Stock Control)'!$E:$E,0))</f>
        <v>#N/A</v>
      </c>
      <c r="J75" s="20" t="e">
        <f>INDEX('[5]Balance (Stock Control)'!$AI:$AI,MATCH(C75,'[5]Balance (Stock Control)'!$E:$E,0))</f>
        <v>#N/A</v>
      </c>
      <c r="K75" s="20" t="e">
        <f>INDEX('[6]Balance(Stock Control)'!$AM:$AM,MATCH(C75,'[6]Balance(Stock Control)'!$E:$E,0))</f>
        <v>#N/A</v>
      </c>
      <c r="L75" s="57"/>
      <c r="M75" s="57">
        <v>20839.376250000005</v>
      </c>
      <c r="N75" s="51">
        <v>6.3149625000000018</v>
      </c>
      <c r="O75" s="59">
        <f t="shared" si="0"/>
        <v>12.629925000000004</v>
      </c>
      <c r="P75" s="20" t="s">
        <v>144</v>
      </c>
      <c r="Q75" s="20" t="s">
        <v>143</v>
      </c>
      <c r="R75" s="20" t="s">
        <v>74</v>
      </c>
      <c r="S75" s="21"/>
      <c r="T75" s="12"/>
    </row>
    <row r="76" spans="1:20" ht="26.25" customHeight="1" x14ac:dyDescent="0.25">
      <c r="A76" s="34">
        <v>65</v>
      </c>
      <c r="B76" s="25" t="s">
        <v>94</v>
      </c>
      <c r="C76" s="25">
        <v>21896711</v>
      </c>
      <c r="D76" s="26"/>
      <c r="E76" s="20">
        <v>1</v>
      </c>
      <c r="F76" s="20" t="e">
        <f>INDEX('[1]Balance(Stock Control)'!$AL:$AL,MATCH(C76,'[1]Balance(Stock Control)'!$F:$F,0))</f>
        <v>#N/A</v>
      </c>
      <c r="G76" s="20">
        <f>INDEX('[2]Balance(Stock Control)'!$AK:$AK,MATCH(C76,'[2]Balance(Stock Control)'!$E:$E,0))</f>
        <v>0</v>
      </c>
      <c r="H76" s="20" t="e">
        <f>INDEX('[3]Balance (Stock Control)'!$AK:$AK,MATCH(C76,'[3]Balance (Stock Control)'!$E:$E,0))</f>
        <v>#N/A</v>
      </c>
      <c r="I76" s="20" t="e">
        <f>INDEX('[4]Balance (Stock Control)'!$AK:$AK,MATCH(C76,'[4]Balance (Stock Control)'!$F:$F,0))</f>
        <v>#N/A</v>
      </c>
      <c r="J76" s="20" t="e">
        <f>INDEX('[5]Balance (Stock Control)'!$AI:$AI,MATCH(C76,'[5]Balance (Stock Control)'!$E:$E,0))</f>
        <v>#N/A</v>
      </c>
      <c r="K76" s="20" t="e">
        <f>INDEX('[6]Balance(Stock Control)'!$AM:$AM,MATCH(C76,'[6]Balance(Stock Control)'!$E:$E,0))</f>
        <v>#N/A</v>
      </c>
      <c r="L76" s="57">
        <v>85000</v>
      </c>
      <c r="M76" s="57">
        <v>93500.000000000015</v>
      </c>
      <c r="N76" s="59">
        <v>28.333333333333339</v>
      </c>
      <c r="O76" s="59">
        <f t="shared" si="0"/>
        <v>28.333333333333339</v>
      </c>
      <c r="P76" s="20" t="s">
        <v>160</v>
      </c>
      <c r="Q76" s="20" t="s">
        <v>160</v>
      </c>
      <c r="R76" s="20" t="s">
        <v>74</v>
      </c>
      <c r="S76" s="21"/>
      <c r="T76" s="12"/>
    </row>
    <row r="77" spans="1:20" ht="26.25" customHeight="1" x14ac:dyDescent="0.25">
      <c r="A77" s="34">
        <v>66</v>
      </c>
      <c r="B77" s="25" t="s">
        <v>67</v>
      </c>
      <c r="C77" s="25">
        <v>20405672</v>
      </c>
      <c r="D77" s="26"/>
      <c r="E77" s="20">
        <v>4</v>
      </c>
      <c r="F77" s="20">
        <f>INDEX('[1]Balance(Stock Control)'!$AL:$AL,MATCH(C77,'[1]Balance(Stock Control)'!$F:$F,0))</f>
        <v>11</v>
      </c>
      <c r="G77" s="20" t="e">
        <f>INDEX('[2]Balance(Stock Control)'!$AK:$AK,MATCH(C77,'[2]Balance(Stock Control)'!$E:$E,0))</f>
        <v>#N/A</v>
      </c>
      <c r="H77" s="20" t="e">
        <f>INDEX('[7]Balance (Stock Control)'!$AJ:$AJ,MATCH(C77,'[7]Balance (Stock Control)'!$F:$F,0))</f>
        <v>#N/A</v>
      </c>
      <c r="I77" s="20" t="e">
        <f>INDEX('[8]Balance (Stock Control)'!$AJ:$AJ,MATCH(C77,'[8]Balance (Stock Control)'!$E:$E,0))</f>
        <v>#N/A</v>
      </c>
      <c r="J77" s="20" t="e">
        <f>INDEX('[5]Balance (Stock Control)'!$AI:$AI,MATCH(C77,'[5]Balance (Stock Control)'!$E:$E,0))</f>
        <v>#N/A</v>
      </c>
      <c r="K77" s="20" t="e">
        <f>INDEX('[6]Balance(Stock Control)'!$AM:$AM,MATCH(C77,'[6]Balance(Stock Control)'!$E:$E,0))</f>
        <v>#N/A</v>
      </c>
      <c r="L77" s="57"/>
      <c r="M77" s="57">
        <v>21976.069500000001</v>
      </c>
      <c r="N77" s="51">
        <v>6.6594150000000001</v>
      </c>
      <c r="O77" s="59">
        <f t="shared" ref="O77:O116" si="1">N77*E77</f>
        <v>26.63766</v>
      </c>
      <c r="P77" s="20" t="s">
        <v>144</v>
      </c>
      <c r="Q77" s="20" t="s">
        <v>143</v>
      </c>
      <c r="R77" s="20" t="s">
        <v>74</v>
      </c>
      <c r="S77" s="21"/>
      <c r="T77" s="12"/>
    </row>
    <row r="78" spans="1:20" ht="26.25" customHeight="1" x14ac:dyDescent="0.25">
      <c r="A78" s="34">
        <v>67</v>
      </c>
      <c r="B78" s="25" t="s">
        <v>72</v>
      </c>
      <c r="C78" s="25">
        <v>13947628</v>
      </c>
      <c r="D78" s="26"/>
      <c r="E78" s="20">
        <v>1</v>
      </c>
      <c r="F78" s="20">
        <f>INDEX('[1]Balance(Stock Control)'!$AL:$AL,MATCH(C78,'[1]Balance(Stock Control)'!$F:$F,0))</f>
        <v>0</v>
      </c>
      <c r="G78" s="20" t="e">
        <f>INDEX('[2]Balance(Stock Control)'!$AK:$AK,MATCH(C78,'[2]Balance(Stock Control)'!$E:$E,0))</f>
        <v>#N/A</v>
      </c>
      <c r="H78" s="20" t="e">
        <f>INDEX('[3]Balance (Stock Control)'!$AK:$AK,MATCH(C78,'[3]Balance (Stock Control)'!$E:$E,0))</f>
        <v>#N/A</v>
      </c>
      <c r="I78" s="20" t="e">
        <f>INDEX('[4]Balance (Stock Control)'!$AK:$AK,MATCH(C78,'[4]Balance (Stock Control)'!$F:$F,0))</f>
        <v>#N/A</v>
      </c>
      <c r="J78" s="20" t="e">
        <f>INDEX('[5]Balance (Stock Control)'!$AI:$AI,MATCH(C78,'[5]Balance (Stock Control)'!$E:$E,0))</f>
        <v>#N/A</v>
      </c>
      <c r="K78" s="20" t="e">
        <f>INDEX('[6]Balance(Stock Control)'!$AM:$AM,MATCH(C78,'[6]Balance(Stock Control)'!$E:$E,0))</f>
        <v>#N/A</v>
      </c>
      <c r="L78" s="57">
        <v>2500</v>
      </c>
      <c r="M78" s="57">
        <v>2750</v>
      </c>
      <c r="N78" s="59">
        <v>0.83333333333333337</v>
      </c>
      <c r="O78" s="59">
        <f t="shared" si="1"/>
        <v>0.83333333333333337</v>
      </c>
      <c r="P78" s="20" t="s">
        <v>160</v>
      </c>
      <c r="Q78" s="20" t="s">
        <v>160</v>
      </c>
      <c r="R78" s="20"/>
      <c r="S78" s="21"/>
      <c r="T78" s="12"/>
    </row>
    <row r="79" spans="1:20" ht="26.25" customHeight="1" x14ac:dyDescent="0.25">
      <c r="A79" s="34">
        <v>68</v>
      </c>
      <c r="B79" s="25" t="s">
        <v>95</v>
      </c>
      <c r="C79" s="25">
        <v>21531072</v>
      </c>
      <c r="D79" s="26"/>
      <c r="E79" s="20">
        <v>1</v>
      </c>
      <c r="F79" s="62">
        <f>INDEX('[1]Balance(Stock Control)'!$AL:$AL,MATCH(C79,'[1]Balance(Stock Control)'!$F:$F,0))</f>
        <v>1</v>
      </c>
      <c r="G79" s="20" t="e">
        <f>INDEX('[2]Balance(Stock Control)'!$AK:$AK,MATCH(C79,'[2]Balance(Stock Control)'!$E:$E,0))</f>
        <v>#N/A</v>
      </c>
      <c r="H79" s="20" t="e">
        <f>INDEX('[3]Balance (Stock Control)'!$AK:$AK,MATCH(C79,'[3]Balance (Stock Control)'!$E:$E,0))</f>
        <v>#N/A</v>
      </c>
      <c r="I79" s="20" t="e">
        <f>INDEX('[4]Balance (Stock Control)'!$AK:$AK,MATCH(C79,'[4]Balance (Stock Control)'!$F:$F,0))</f>
        <v>#N/A</v>
      </c>
      <c r="J79" s="20" t="e">
        <f>INDEX('[5]Balance (Stock Control)'!$AI:$AI,MATCH(C79,'[5]Balance (Stock Control)'!$E:$E,0))</f>
        <v>#N/A</v>
      </c>
      <c r="K79" s="20" t="e">
        <f>INDEX('[6]Balance(Stock Control)'!$AM:$AM,MATCH(C79,'[6]Balance(Stock Control)'!$E:$E,0))</f>
        <v>#N/A</v>
      </c>
      <c r="L79" s="57">
        <v>95000</v>
      </c>
      <c r="M79" s="57">
        <v>104500.00000000001</v>
      </c>
      <c r="N79" s="59">
        <v>77.652393000000004</v>
      </c>
      <c r="O79" s="59">
        <f t="shared" si="1"/>
        <v>77.652393000000004</v>
      </c>
      <c r="P79" s="20" t="s">
        <v>144</v>
      </c>
      <c r="Q79" s="20" t="s">
        <v>143</v>
      </c>
      <c r="R79" s="20"/>
      <c r="S79" s="21"/>
      <c r="T79" s="12"/>
    </row>
    <row r="80" spans="1:20" ht="26.25" customHeight="1" x14ac:dyDescent="0.25">
      <c r="A80" s="34">
        <v>69</v>
      </c>
      <c r="B80" s="25" t="s">
        <v>96</v>
      </c>
      <c r="C80" s="43" t="s">
        <v>153</v>
      </c>
      <c r="D80" s="44">
        <v>20524936</v>
      </c>
      <c r="E80" s="20">
        <v>1</v>
      </c>
      <c r="F80" s="20" t="e">
        <f>INDEX('[1]Balance(Stock Control)'!$AL:$AL,MATCH(C80,'[1]Balance(Stock Control)'!$F:$F,0))</f>
        <v>#N/A</v>
      </c>
      <c r="G80" s="20" t="e">
        <f>INDEX('[2]Balance(Stock Control)'!$AK:$AK,MATCH(C80,'[2]Balance(Stock Control)'!$E:$E,0))</f>
        <v>#N/A</v>
      </c>
      <c r="H80" s="20" t="e">
        <f>INDEX('[3]Balance (Stock Control)'!$AK:$AK,MATCH(C80,'[3]Balance (Stock Control)'!$E:$E,0))</f>
        <v>#N/A</v>
      </c>
      <c r="I80" s="20">
        <f>INDEX('[4]Balance (Stock Control)'!$AK:$AK,MATCH(C80,'[4]Balance (Stock Control)'!$F:$F,0))</f>
        <v>50</v>
      </c>
      <c r="J80" s="20" t="e">
        <f>INDEX('[5]Balance (Stock Control)'!$AI:$AI,MATCH(C80,'[5]Balance (Stock Control)'!$E:$E,0))</f>
        <v>#N/A</v>
      </c>
      <c r="K80" s="20" t="e">
        <f>INDEX('[6]Balance(Stock Control)'!$AM:$AM,MATCH(C80,'[6]Balance(Stock Control)'!$E:$E,0))</f>
        <v>#N/A</v>
      </c>
      <c r="L80" s="57"/>
      <c r="M80" s="57"/>
      <c r="N80" s="51">
        <v>55.095276923076923</v>
      </c>
      <c r="O80" s="59">
        <f t="shared" si="1"/>
        <v>55.095276923076923</v>
      </c>
      <c r="P80" s="20" t="s">
        <v>147</v>
      </c>
      <c r="Q80" s="20" t="s">
        <v>143</v>
      </c>
      <c r="R80" s="20" t="s">
        <v>97</v>
      </c>
      <c r="S80" s="21"/>
      <c r="T80" s="12"/>
    </row>
    <row r="81" spans="1:20" ht="26.25" customHeight="1" x14ac:dyDescent="0.25">
      <c r="A81" s="34">
        <v>70</v>
      </c>
      <c r="B81" s="25" t="s">
        <v>77</v>
      </c>
      <c r="C81" s="25" t="s">
        <v>174</v>
      </c>
      <c r="D81" s="26">
        <v>20450728</v>
      </c>
      <c r="E81" s="20">
        <v>1</v>
      </c>
      <c r="F81" s="20" t="e">
        <f>INDEX('[1]Balance(Stock Control)'!$AL:$AL,MATCH(C81,'[1]Balance(Stock Control)'!$F:$F,0))</f>
        <v>#N/A</v>
      </c>
      <c r="G81" s="20" t="e">
        <f>INDEX('[2]Balance(Stock Control)'!$AK:$AK,MATCH(C81,'[2]Balance(Stock Control)'!$E:$E,0))</f>
        <v>#N/A</v>
      </c>
      <c r="H81" s="62">
        <f>INDEX('[3]Balance (Stock Control)'!$AK:$AK,MATCH(C81,'[3]Balance (Stock Control)'!$E:$E,0))</f>
        <v>1</v>
      </c>
      <c r="I81" s="20" t="e">
        <f>INDEX('[4]Balance (Stock Control)'!$AK:$AK,MATCH(C81,'[4]Balance (Stock Control)'!$F:$F,0))</f>
        <v>#N/A</v>
      </c>
      <c r="J81" s="20" t="e">
        <f>INDEX('[5]Balance (Stock Control)'!$AI:$AI,MATCH(C81,'[5]Balance (Stock Control)'!$E:$E,0))</f>
        <v>#N/A</v>
      </c>
      <c r="K81" s="20" t="e">
        <f>INDEX('[6]Balance(Stock Control)'!$AM:$AM,MATCH(C81,'[6]Balance(Stock Control)'!$E:$E,0))</f>
        <v>#N/A</v>
      </c>
      <c r="L81" s="57"/>
      <c r="M81" s="57"/>
      <c r="N81" s="59">
        <v>3.7094739500000005</v>
      </c>
      <c r="O81" s="59">
        <f t="shared" si="1"/>
        <v>3.7094739500000005</v>
      </c>
      <c r="P81" s="20" t="s">
        <v>146</v>
      </c>
      <c r="Q81" s="20" t="s">
        <v>143</v>
      </c>
      <c r="R81" s="20"/>
      <c r="S81" s="21"/>
      <c r="T81" s="12"/>
    </row>
    <row r="82" spans="1:20" ht="26.25" customHeight="1" x14ac:dyDescent="0.25">
      <c r="A82" s="34">
        <v>71</v>
      </c>
      <c r="B82" s="25" t="s">
        <v>98</v>
      </c>
      <c r="C82" s="25">
        <v>22435058</v>
      </c>
      <c r="D82" s="26"/>
      <c r="E82" s="20">
        <v>1</v>
      </c>
      <c r="F82" s="20">
        <f>INDEX('[1]Balance(Stock Control)'!$AL:$AL,MATCH(C82,'[1]Balance(Stock Control)'!$F:$F,0))</f>
        <v>0</v>
      </c>
      <c r="G82" s="20">
        <f>INDEX('[2]Balance(Stock Control)'!$AK:$AK,MATCH(C82,'[2]Balance(Stock Control)'!$E:$E,0))</f>
        <v>0</v>
      </c>
      <c r="H82" s="42">
        <v>0</v>
      </c>
      <c r="I82" s="20" t="e">
        <f>INDEX('[4]Balance (Stock Control)'!$AK:$AK,MATCH(C82,'[4]Balance (Stock Control)'!$F:$F,0))</f>
        <v>#N/A</v>
      </c>
      <c r="J82" s="20" t="e">
        <f>INDEX('[5]Balance (Stock Control)'!$AI:$AI,MATCH(C82,'[5]Balance (Stock Control)'!$E:$E,0))</f>
        <v>#N/A</v>
      </c>
      <c r="K82" s="20" t="e">
        <f>INDEX('[6]Balance(Stock Control)'!$AM:$AM,MATCH(C82,'[6]Balance(Stock Control)'!$E:$E,0))</f>
        <v>#N/A</v>
      </c>
      <c r="L82" s="57"/>
      <c r="M82" s="57">
        <v>18.010000000000002</v>
      </c>
      <c r="N82" s="51">
        <v>19.811000000000003</v>
      </c>
      <c r="O82" s="59">
        <f t="shared" si="1"/>
        <v>19.811000000000003</v>
      </c>
      <c r="P82" s="20" t="s">
        <v>164</v>
      </c>
      <c r="Q82" s="20" t="s">
        <v>163</v>
      </c>
      <c r="R82" s="20" t="s">
        <v>99</v>
      </c>
      <c r="S82" s="21"/>
      <c r="T82" s="12"/>
    </row>
    <row r="83" spans="1:20" ht="26.25" customHeight="1" x14ac:dyDescent="0.25">
      <c r="A83" s="34">
        <v>72</v>
      </c>
      <c r="B83" s="25" t="s">
        <v>67</v>
      </c>
      <c r="C83" s="25" t="s">
        <v>180</v>
      </c>
      <c r="D83" s="26" t="s">
        <v>181</v>
      </c>
      <c r="E83" s="20">
        <v>1</v>
      </c>
      <c r="F83" s="20" t="e">
        <f>INDEX('[1]Balance(Stock Control)'!$AL:$AL,MATCH(C83,'[1]Balance(Stock Control)'!$F:$F,0))</f>
        <v>#N/A</v>
      </c>
      <c r="G83" s="20" t="e">
        <f>INDEX('[2]Balance(Stock Control)'!$AK:$AK,MATCH(C83,'[2]Balance(Stock Control)'!$E:$E,0))</f>
        <v>#N/A</v>
      </c>
      <c r="H83" s="20">
        <f>INDEX('[3]Balance (Stock Control)'!$AK:$AK,MATCH(C83,'[3]Balance (Stock Control)'!$E:$E,0))</f>
        <v>2</v>
      </c>
      <c r="I83" s="20" t="e">
        <f>INDEX('[4]Balance (Stock Control)'!$AK:$AK,MATCH(C83,'[4]Balance (Stock Control)'!$F:$F,0))</f>
        <v>#N/A</v>
      </c>
      <c r="J83" s="20" t="e">
        <f>INDEX('[5]Balance (Stock Control)'!$AI:$AI,MATCH(C83,'[5]Balance (Stock Control)'!$E:$E,0))</f>
        <v>#N/A</v>
      </c>
      <c r="K83" s="20" t="e">
        <f>INDEX('[6]Balance(Stock Control)'!$AM:$AM,MATCH(C83,'[6]Balance(Stock Control)'!$E:$E,0))</f>
        <v>#N/A</v>
      </c>
      <c r="L83" s="57"/>
      <c r="M83" s="57"/>
      <c r="N83" s="59">
        <v>4.3090163783333342</v>
      </c>
      <c r="O83" s="59">
        <f t="shared" si="1"/>
        <v>4.3090163783333342</v>
      </c>
      <c r="P83" s="20" t="s">
        <v>146</v>
      </c>
      <c r="Q83" s="20" t="s">
        <v>143</v>
      </c>
      <c r="R83" s="20"/>
      <c r="S83" s="21"/>
      <c r="T83" s="12"/>
    </row>
    <row r="84" spans="1:20" ht="26.25" customHeight="1" x14ac:dyDescent="0.25">
      <c r="A84" s="34">
        <v>73</v>
      </c>
      <c r="B84" s="25" t="s">
        <v>67</v>
      </c>
      <c r="C84" s="25" t="s">
        <v>180</v>
      </c>
      <c r="D84" s="26" t="s">
        <v>181</v>
      </c>
      <c r="E84" s="20">
        <v>1</v>
      </c>
      <c r="F84" s="20" t="e">
        <f>INDEX('[1]Balance(Stock Control)'!$AL:$AL,MATCH(C84,'[1]Balance(Stock Control)'!$F:$F,0))</f>
        <v>#N/A</v>
      </c>
      <c r="G84" s="20" t="e">
        <f>INDEX('[2]Balance(Stock Control)'!$AK:$AK,MATCH(C84,'[2]Balance(Stock Control)'!$E:$E,0))</f>
        <v>#N/A</v>
      </c>
      <c r="H84" s="20">
        <f>INDEX('[3]Balance (Stock Control)'!$AK:$AK,MATCH(C84,'[3]Balance (Stock Control)'!$E:$E,0))</f>
        <v>2</v>
      </c>
      <c r="I84" s="20" t="e">
        <f>INDEX('[4]Balance (Stock Control)'!$AK:$AK,MATCH(C84,'[4]Balance (Stock Control)'!$F:$F,0))</f>
        <v>#N/A</v>
      </c>
      <c r="J84" s="20" t="e">
        <f>INDEX('[5]Balance (Stock Control)'!$AI:$AI,MATCH(C84,'[5]Balance (Stock Control)'!$E:$E,0))</f>
        <v>#N/A</v>
      </c>
      <c r="K84" s="20" t="e">
        <f>INDEX('[6]Balance(Stock Control)'!$AM:$AM,MATCH(C84,'[6]Balance(Stock Control)'!$E:$E,0))</f>
        <v>#N/A</v>
      </c>
      <c r="L84" s="57"/>
      <c r="M84" s="57"/>
      <c r="N84" s="59">
        <v>4.3090163783333342</v>
      </c>
      <c r="O84" s="59">
        <f t="shared" si="1"/>
        <v>4.3090163783333342</v>
      </c>
      <c r="P84" s="20" t="s">
        <v>146</v>
      </c>
      <c r="Q84" s="20" t="s">
        <v>143</v>
      </c>
      <c r="R84" s="20"/>
      <c r="S84" s="21"/>
      <c r="T84" s="12"/>
    </row>
    <row r="85" spans="1:20" ht="26.25" customHeight="1" x14ac:dyDescent="0.25">
      <c r="A85" s="34">
        <v>74</v>
      </c>
      <c r="B85" s="25" t="s">
        <v>100</v>
      </c>
      <c r="C85" s="25" t="s">
        <v>154</v>
      </c>
      <c r="D85" s="26">
        <v>20450707</v>
      </c>
      <c r="E85" s="20">
        <v>1</v>
      </c>
      <c r="F85" s="20" t="e">
        <f>INDEX('[1]Balance(Stock Control)'!$AL:$AL,MATCH(C85,'[1]Balance(Stock Control)'!$F:$F,0))</f>
        <v>#N/A</v>
      </c>
      <c r="G85" s="20" t="e">
        <f>INDEX('[2]Balance(Stock Control)'!$AK:$AK,MATCH(C85,'[2]Balance(Stock Control)'!$E:$E,0))</f>
        <v>#N/A</v>
      </c>
      <c r="H85" s="20" t="e">
        <f>INDEX('[3]Balance (Stock Control)'!$AK:$AK,MATCH(C85,'[3]Balance (Stock Control)'!$E:$E,0))</f>
        <v>#N/A</v>
      </c>
      <c r="I85" s="20">
        <f>INDEX('[4]Balance (Stock Control)'!$AK:$AK,MATCH(C85,'[4]Balance (Stock Control)'!$F:$F,0))</f>
        <v>58</v>
      </c>
      <c r="J85" s="20" t="e">
        <f>INDEX('[5]Balance (Stock Control)'!$AI:$AI,MATCH(C85,'[5]Balance (Stock Control)'!$E:$E,0))</f>
        <v>#N/A</v>
      </c>
      <c r="K85" s="20" t="e">
        <f>INDEX('[6]Balance(Stock Control)'!$AM:$AM,MATCH(C85,'[6]Balance(Stock Control)'!$E:$E,0))</f>
        <v>#N/A</v>
      </c>
      <c r="L85" s="57"/>
      <c r="M85" s="57"/>
      <c r="N85" s="51">
        <v>38.915800000000011</v>
      </c>
      <c r="O85" s="59">
        <f t="shared" si="1"/>
        <v>38.915800000000011</v>
      </c>
      <c r="P85" s="20" t="s">
        <v>147</v>
      </c>
      <c r="Q85" s="20" t="s">
        <v>143</v>
      </c>
      <c r="R85" s="20"/>
      <c r="S85" s="21"/>
      <c r="T85" s="12"/>
    </row>
    <row r="86" spans="1:20" s="74" customFormat="1" ht="26.25" customHeight="1" x14ac:dyDescent="0.25">
      <c r="A86" s="66">
        <v>75</v>
      </c>
      <c r="B86" s="67" t="s">
        <v>92</v>
      </c>
      <c r="C86" s="67">
        <v>20700252</v>
      </c>
      <c r="D86" s="68"/>
      <c r="E86" s="66">
        <v>1</v>
      </c>
      <c r="F86" s="66" t="e">
        <f>INDEX('[1]Balance(Stock Control)'!$AL:$AL,MATCH(C86,'[1]Balance(Stock Control)'!$F:$F,0))</f>
        <v>#N/A</v>
      </c>
      <c r="G86" s="66" t="e">
        <f>INDEX('[2]Balance(Stock Control)'!$AK:$AK,MATCH(C86,'[2]Balance(Stock Control)'!$E:$E,0))</f>
        <v>#N/A</v>
      </c>
      <c r="H86" s="66" t="e">
        <f>INDEX('[3]Balance (Stock Control)'!$AK:$AK,MATCH(C86,'[3]Balance (Stock Control)'!$E:$E,0))</f>
        <v>#N/A</v>
      </c>
      <c r="I86" s="66" t="e">
        <f>INDEX('[4]Balance (Stock Control)'!$AK:$AK,MATCH(C86,'[4]Balance (Stock Control)'!$F:$F,0))</f>
        <v>#N/A</v>
      </c>
      <c r="J86" s="66" t="e">
        <f>INDEX('[5]Balance (Stock Control)'!$AI:$AI,MATCH(C86,'[5]Balance (Stock Control)'!$E:$E,0))</f>
        <v>#N/A</v>
      </c>
      <c r="K86" s="66" t="e">
        <f>INDEX('[6]Balance(Stock Control)'!$AM:$AM,MATCH(C86,'[6]Balance(Stock Control)'!$E:$E,0))</f>
        <v>#N/A</v>
      </c>
      <c r="L86" s="69">
        <v>150000</v>
      </c>
      <c r="M86" s="69">
        <v>165000</v>
      </c>
      <c r="N86" s="71">
        <v>50</v>
      </c>
      <c r="O86" s="71">
        <f t="shared" si="1"/>
        <v>50</v>
      </c>
      <c r="P86" s="66" t="s">
        <v>160</v>
      </c>
      <c r="Q86" s="66" t="s">
        <v>160</v>
      </c>
      <c r="R86" s="66"/>
      <c r="S86" s="72"/>
      <c r="T86" s="73"/>
    </row>
    <row r="87" spans="1:20" ht="26.25" customHeight="1" x14ac:dyDescent="0.25">
      <c r="A87" s="34">
        <v>76</v>
      </c>
      <c r="B87" s="25" t="s">
        <v>77</v>
      </c>
      <c r="C87" s="25" t="s">
        <v>175</v>
      </c>
      <c r="D87" s="26" t="s">
        <v>176</v>
      </c>
      <c r="E87" s="20">
        <v>2</v>
      </c>
      <c r="F87" s="20" t="e">
        <f>INDEX('[1]Balance(Stock Control)'!$AL:$AL,MATCH(C87,'[1]Balance(Stock Control)'!$F:$F,0))</f>
        <v>#N/A</v>
      </c>
      <c r="G87" s="20" t="e">
        <f>INDEX('[2]Balance(Stock Control)'!$AK:$AK,MATCH(C87,'[2]Balance(Stock Control)'!$E:$E,0))</f>
        <v>#N/A</v>
      </c>
      <c r="H87" s="62">
        <f>INDEX('[3]Balance (Stock Control)'!$AK:$AK,MATCH(C87,'[3]Balance (Stock Control)'!$E:$E,0))</f>
        <v>1</v>
      </c>
      <c r="I87" s="20" t="e">
        <f>INDEX('[4]Balance (Stock Control)'!$AK:$AK,MATCH(C87,'[4]Balance (Stock Control)'!$F:$F,0))</f>
        <v>#N/A</v>
      </c>
      <c r="J87" s="20" t="e">
        <f>INDEX('[5]Balance (Stock Control)'!$AI:$AI,MATCH(C87,'[5]Balance (Stock Control)'!$E:$E,0))</f>
        <v>#N/A</v>
      </c>
      <c r="K87" s="20" t="e">
        <f>INDEX('[6]Balance(Stock Control)'!$AM:$AM,MATCH(C87,'[6]Balance(Stock Control)'!$E:$E,0))</f>
        <v>#N/A</v>
      </c>
      <c r="L87" s="57"/>
      <c r="M87" s="57"/>
      <c r="N87" s="59">
        <v>6.0733544083333317</v>
      </c>
      <c r="O87" s="59">
        <f t="shared" si="1"/>
        <v>12.146708816666663</v>
      </c>
      <c r="P87" s="20" t="s">
        <v>146</v>
      </c>
      <c r="Q87" s="20" t="s">
        <v>177</v>
      </c>
      <c r="R87" s="20"/>
      <c r="S87" s="21"/>
      <c r="T87" s="12"/>
    </row>
    <row r="88" spans="1:20" s="74" customFormat="1" ht="26.25" customHeight="1" x14ac:dyDescent="0.25">
      <c r="A88" s="66">
        <v>77</v>
      </c>
      <c r="B88" s="67" t="s">
        <v>96</v>
      </c>
      <c r="C88" s="67">
        <v>21291011</v>
      </c>
      <c r="D88" s="68"/>
      <c r="E88" s="66">
        <v>1</v>
      </c>
      <c r="F88" s="66">
        <f>INDEX('[1]Balance(Stock Control)'!$AL:$AL,MATCH(C88,'[1]Balance(Stock Control)'!$F:$F,0))</f>
        <v>1</v>
      </c>
      <c r="G88" s="66">
        <f>INDEX('[2]Balance(Stock Control)'!$AK:$AK,MATCH(C88,'[2]Balance(Stock Control)'!$E:$E,0))</f>
        <v>5</v>
      </c>
      <c r="H88" s="66" t="e">
        <f>INDEX('[7]Balance (Stock Control)'!$AJ:$AJ,MATCH(C88,'[7]Balance (Stock Control)'!$F:$F,0))</f>
        <v>#N/A</v>
      </c>
      <c r="I88" s="66" t="e">
        <f>INDEX('[8]Balance (Stock Control)'!$AJ:$AJ,MATCH(C88,'[8]Balance (Stock Control)'!$E:$E,0))</f>
        <v>#N/A</v>
      </c>
      <c r="J88" s="66" t="e">
        <f>INDEX('[5]Balance (Stock Control)'!$AI:$AI,MATCH(C88,'[5]Balance (Stock Control)'!$E:$E,0))</f>
        <v>#N/A</v>
      </c>
      <c r="K88" s="66" t="e">
        <f>INDEX('[6]Balance(Stock Control)'!$AM:$AM,MATCH(C88,'[6]Balance(Stock Control)'!$E:$E,0))</f>
        <v>#N/A</v>
      </c>
      <c r="L88" s="69"/>
      <c r="M88" s="69"/>
      <c r="N88" s="70">
        <v>204.01920000000001</v>
      </c>
      <c r="O88" s="71">
        <f t="shared" si="1"/>
        <v>204.01920000000001</v>
      </c>
      <c r="P88" s="66" t="s">
        <v>142</v>
      </c>
      <c r="Q88" s="66" t="s">
        <v>143</v>
      </c>
      <c r="R88" s="66"/>
      <c r="S88" s="72"/>
      <c r="T88" s="73"/>
    </row>
    <row r="89" spans="1:20" s="74" customFormat="1" ht="26.25" customHeight="1" x14ac:dyDescent="0.25">
      <c r="A89" s="66">
        <v>78</v>
      </c>
      <c r="B89" s="67" t="s">
        <v>101</v>
      </c>
      <c r="C89" s="87" t="s">
        <v>155</v>
      </c>
      <c r="D89" s="87" t="s">
        <v>156</v>
      </c>
      <c r="E89" s="66">
        <v>1</v>
      </c>
      <c r="F89" s="66" t="e">
        <f>INDEX('[1]Balance(Stock Control)'!$AL:$AL,MATCH(C89,'[1]Balance(Stock Control)'!$F:$F,0))</f>
        <v>#N/A</v>
      </c>
      <c r="G89" s="66" t="e">
        <f>INDEX('[2]Balance(Stock Control)'!$AK:$AK,MATCH(C89,'[2]Balance(Stock Control)'!$E:$E,0))</f>
        <v>#N/A</v>
      </c>
      <c r="H89" s="66">
        <f>INDEX('[3]Balance (Stock Control)'!$AK:$AK,MATCH(C89,'[3]Balance (Stock Control)'!$E:$E,0))</f>
        <v>6</v>
      </c>
      <c r="I89" s="66" t="e">
        <f>INDEX('[4]Balance (Stock Control)'!$AK:$AK,MATCH(C89,'[4]Balance (Stock Control)'!$F:$F,0))</f>
        <v>#N/A</v>
      </c>
      <c r="J89" s="66" t="e">
        <f>INDEX('[5]Balance (Stock Control)'!$AI:$AI,MATCH(C89,'[5]Balance (Stock Control)'!$E:$E,0))</f>
        <v>#N/A</v>
      </c>
      <c r="K89" s="66" t="e">
        <f>INDEX('[6]Balance(Stock Control)'!$AM:$AM,MATCH(C89,'[6]Balance(Stock Control)'!$E:$E,0))</f>
        <v>#N/A</v>
      </c>
      <c r="L89" s="69"/>
      <c r="M89" s="69"/>
      <c r="N89" s="70">
        <v>297.17354333333333</v>
      </c>
      <c r="O89" s="71">
        <f t="shared" si="1"/>
        <v>297.17354333333333</v>
      </c>
      <c r="P89" s="66" t="s">
        <v>146</v>
      </c>
      <c r="Q89" s="66" t="s">
        <v>143</v>
      </c>
      <c r="R89" s="66"/>
      <c r="S89" s="72"/>
      <c r="T89" s="73"/>
    </row>
    <row r="90" spans="1:20" ht="26.25" customHeight="1" x14ac:dyDescent="0.25">
      <c r="A90" s="34">
        <v>79</v>
      </c>
      <c r="B90" s="25" t="s">
        <v>71</v>
      </c>
      <c r="C90" s="25">
        <v>20828295</v>
      </c>
      <c r="D90" s="26"/>
      <c r="E90" s="20">
        <v>1</v>
      </c>
      <c r="F90" s="20">
        <f>INDEX('[1]Balance(Stock Control)'!$AL:$AL,MATCH(C90,'[1]Balance(Stock Control)'!$F:$F,0))</f>
        <v>0</v>
      </c>
      <c r="G90" s="20" t="e">
        <f>INDEX('[2]Balance(Stock Control)'!$AK:$AK,MATCH(C90,'[2]Balance(Stock Control)'!$E:$E,0))</f>
        <v>#N/A</v>
      </c>
      <c r="H90" s="20" t="e">
        <f>INDEX('[3]Balance (Stock Control)'!$AK:$AK,MATCH(C90,'[3]Balance (Stock Control)'!$E:$E,0))</f>
        <v>#N/A</v>
      </c>
      <c r="I90" s="20" t="e">
        <f>INDEX('[4]Balance (Stock Control)'!$AK:$AK,MATCH(C90,'[4]Balance (Stock Control)'!$F:$F,0))</f>
        <v>#N/A</v>
      </c>
      <c r="J90" s="20" t="e">
        <f>INDEX('[5]Balance (Stock Control)'!$AI:$AI,MATCH(C90,'[5]Balance (Stock Control)'!$E:$E,0))</f>
        <v>#N/A</v>
      </c>
      <c r="K90" s="20" t="e">
        <f>INDEX('[6]Balance(Stock Control)'!$AM:$AM,MATCH(C90,'[6]Balance(Stock Control)'!$E:$E,0))</f>
        <v>#N/A</v>
      </c>
      <c r="L90" s="57">
        <v>3500</v>
      </c>
      <c r="M90" s="57">
        <v>3850.0000000000005</v>
      </c>
      <c r="N90" s="59">
        <v>1.1666666666666667</v>
      </c>
      <c r="O90" s="59">
        <f t="shared" si="1"/>
        <v>1.1666666666666667</v>
      </c>
      <c r="P90" s="20" t="s">
        <v>160</v>
      </c>
      <c r="Q90" s="20" t="s">
        <v>160</v>
      </c>
      <c r="R90" s="20"/>
      <c r="S90" s="21"/>
      <c r="T90" s="12"/>
    </row>
    <row r="91" spans="1:20" ht="26.25" customHeight="1" x14ac:dyDescent="0.25">
      <c r="A91" s="34">
        <v>80</v>
      </c>
      <c r="B91" s="25" t="s">
        <v>102</v>
      </c>
      <c r="C91" s="25">
        <v>21598195</v>
      </c>
      <c r="D91" s="26"/>
      <c r="E91" s="20">
        <v>1</v>
      </c>
      <c r="F91" s="20">
        <f>INDEX('[1]Balance(Stock Control)'!$AL:$AL,MATCH(C91,'[1]Balance(Stock Control)'!$F:$F,0))</f>
        <v>0</v>
      </c>
      <c r="G91" s="20">
        <f>INDEX('[2]Balance(Stock Control)'!$AK:$AK,MATCH(C91,'[2]Balance(Stock Control)'!$E:$E,0))</f>
        <v>0</v>
      </c>
      <c r="H91" s="20" t="e">
        <f>INDEX('[3]Balance (Stock Control)'!$AK:$AK,MATCH(C91,'[3]Balance (Stock Control)'!$E:$E,0))</f>
        <v>#N/A</v>
      </c>
      <c r="I91" s="20" t="e">
        <f>INDEX('[4]Balance (Stock Control)'!$AK:$AK,MATCH(C91,'[4]Balance (Stock Control)'!$F:$F,0))</f>
        <v>#N/A</v>
      </c>
      <c r="J91" s="20" t="e">
        <f>INDEX('[5]Balance (Stock Control)'!$AI:$AI,MATCH(C91,'[5]Balance (Stock Control)'!$E:$E,0))</f>
        <v>#N/A</v>
      </c>
      <c r="K91" s="20" t="e">
        <f>INDEX('[6]Balance(Stock Control)'!$AM:$AM,MATCH(C91,'[6]Balance(Stock Control)'!$E:$E,0))</f>
        <v>#N/A</v>
      </c>
      <c r="L91" s="57">
        <v>75000</v>
      </c>
      <c r="M91" s="57">
        <v>82500</v>
      </c>
      <c r="N91" s="59">
        <v>25</v>
      </c>
      <c r="O91" s="59">
        <f t="shared" si="1"/>
        <v>25</v>
      </c>
      <c r="P91" s="20" t="s">
        <v>160</v>
      </c>
      <c r="Q91" s="20" t="s">
        <v>160</v>
      </c>
      <c r="R91" s="20" t="s">
        <v>74</v>
      </c>
      <c r="S91" s="21"/>
      <c r="T91" s="12"/>
    </row>
    <row r="92" spans="1:20" s="83" customFormat="1" ht="26.25" customHeight="1" x14ac:dyDescent="0.25">
      <c r="A92" s="76">
        <v>81</v>
      </c>
      <c r="B92" s="77" t="s">
        <v>103</v>
      </c>
      <c r="C92" s="85">
        <v>12709880017</v>
      </c>
      <c r="D92" s="86" t="s">
        <v>157</v>
      </c>
      <c r="E92" s="76">
        <v>1</v>
      </c>
      <c r="F92" s="76" t="e">
        <f>INDEX('[1]Balance(Stock Control)'!$AL:$AL,MATCH(C92,'[1]Balance(Stock Control)'!$F:$F,0))</f>
        <v>#N/A</v>
      </c>
      <c r="G92" s="76" t="e">
        <f>INDEX('[2]Balance(Stock Control)'!$AK:$AK,MATCH(C92,'[2]Balance(Stock Control)'!$E:$E,0))</f>
        <v>#N/A</v>
      </c>
      <c r="H92" s="76" t="e">
        <f>INDEX('[3]Balance (Stock Control)'!$AK:$AK,MATCH(C92,'[3]Balance (Stock Control)'!$E:$E,0))</f>
        <v>#N/A</v>
      </c>
      <c r="I92" s="76" t="e">
        <f>INDEX('[4]Balance (Stock Control)'!$AK:$AK,MATCH(C92,'[4]Balance (Stock Control)'!$F:$F,0))</f>
        <v>#N/A</v>
      </c>
      <c r="J92" s="76">
        <f>INDEX('[5]Balance (Stock Control)'!$AI:$AI,MATCH(C92,'[5]Balance (Stock Control)'!$E:$E,0))</f>
        <v>4</v>
      </c>
      <c r="K92" s="76" t="e">
        <f>INDEX('[6]Balance(Stock Control)'!$AM:$AM,MATCH(C92,'[6]Balance(Stock Control)'!$E:$E,0))</f>
        <v>#N/A</v>
      </c>
      <c r="L92" s="79"/>
      <c r="M92" s="79"/>
      <c r="N92" s="84">
        <v>1108.8000000000002</v>
      </c>
      <c r="O92" s="80">
        <f t="shared" si="1"/>
        <v>1108.8000000000002</v>
      </c>
      <c r="P92" s="76" t="s">
        <v>148</v>
      </c>
      <c r="Q92" s="76" t="s">
        <v>143</v>
      </c>
      <c r="R92" s="76" t="s">
        <v>143</v>
      </c>
      <c r="S92" s="81"/>
      <c r="T92" s="82"/>
    </row>
    <row r="93" spans="1:20" ht="26.25" customHeight="1" x14ac:dyDescent="0.25">
      <c r="A93" s="34">
        <v>82</v>
      </c>
      <c r="B93" s="25" t="s">
        <v>104</v>
      </c>
      <c r="C93" s="25">
        <v>17457469</v>
      </c>
      <c r="D93" s="26" t="s">
        <v>161</v>
      </c>
      <c r="E93" s="20">
        <v>1</v>
      </c>
      <c r="F93" s="20">
        <f>INDEX('[1]Balance(Stock Control)'!$AL:$AL,MATCH(C93,'[1]Balance(Stock Control)'!$F:$F,0))</f>
        <v>0</v>
      </c>
      <c r="G93" s="20" t="e">
        <f>INDEX('[2]Balance(Stock Control)'!$AK:$AK,MATCH(C93,'[2]Balance(Stock Control)'!$E:$E,0))</f>
        <v>#N/A</v>
      </c>
      <c r="H93" s="20" t="e">
        <f>INDEX('[3]Balance (Stock Control)'!$AK:$AK,MATCH(C93,'[3]Balance (Stock Control)'!$E:$E,0))</f>
        <v>#N/A</v>
      </c>
      <c r="I93" s="20" t="e">
        <f>INDEX('[4]Balance (Stock Control)'!$AK:$AK,MATCH(C93,'[4]Balance (Stock Control)'!$F:$F,0))</f>
        <v>#N/A</v>
      </c>
      <c r="J93" s="20" t="e">
        <f>INDEX('[5]Balance (Stock Control)'!$AI:$AI,MATCH(C93,'[5]Balance (Stock Control)'!$E:$E,0))</f>
        <v>#N/A</v>
      </c>
      <c r="K93" s="20" t="e">
        <f>INDEX('[6]Balance(Stock Control)'!$AM:$AM,MATCH(C93,'[6]Balance(Stock Control)'!$E:$E,0))</f>
        <v>#N/A</v>
      </c>
      <c r="L93" s="61"/>
      <c r="M93" s="57">
        <v>8.33</v>
      </c>
      <c r="N93" s="51">
        <v>9.1630000000000003</v>
      </c>
      <c r="O93" s="59">
        <f t="shared" si="1"/>
        <v>9.1630000000000003</v>
      </c>
      <c r="P93" s="20" t="s">
        <v>162</v>
      </c>
      <c r="Q93" s="20" t="s">
        <v>163</v>
      </c>
      <c r="R93" s="20"/>
      <c r="S93" s="21"/>
      <c r="T93" s="12"/>
    </row>
    <row r="94" spans="1:20" ht="26.25" customHeight="1" x14ac:dyDescent="0.25">
      <c r="A94" s="34">
        <v>83</v>
      </c>
      <c r="B94" s="25" t="s">
        <v>75</v>
      </c>
      <c r="C94" s="25">
        <v>20460936</v>
      </c>
      <c r="D94" s="26"/>
      <c r="E94" s="20">
        <v>1</v>
      </c>
      <c r="F94" s="20">
        <f>INDEX('[1]Balance(Stock Control)'!$AL:$AL,MATCH(C94,'[1]Balance(Stock Control)'!$F:$F,0))</f>
        <v>4</v>
      </c>
      <c r="G94" s="20" t="e">
        <f>INDEX('[2]Balance(Stock Control)'!$AK:$AK,MATCH(C94,'[2]Balance(Stock Control)'!$E:$E,0))</f>
        <v>#N/A</v>
      </c>
      <c r="H94" s="20" t="e">
        <f>INDEX('[7]Balance (Stock Control)'!$AJ:$AJ,MATCH(C94,'[7]Balance (Stock Control)'!$F:$F,0))</f>
        <v>#N/A</v>
      </c>
      <c r="I94" s="20" t="e">
        <f>INDEX('[8]Balance (Stock Control)'!$AJ:$AJ,MATCH(C94,'[8]Balance (Stock Control)'!$E:$E,0))</f>
        <v>#N/A</v>
      </c>
      <c r="J94" s="20" t="e">
        <f>INDEX('[5]Balance (Stock Control)'!$AI:$AI,MATCH(C94,'[5]Balance (Stock Control)'!$E:$E,0))</f>
        <v>#N/A</v>
      </c>
      <c r="K94" s="20" t="e">
        <f>INDEX('[6]Balance(Stock Control)'!$AM:$AM,MATCH(C94,'[6]Balance(Stock Control)'!$E:$E,0))</f>
        <v>#N/A</v>
      </c>
      <c r="L94" s="57"/>
      <c r="M94" s="57">
        <v>41534.267775</v>
      </c>
      <c r="N94" s="51">
        <v>12.586141749999999</v>
      </c>
      <c r="O94" s="59">
        <f t="shared" si="1"/>
        <v>12.586141749999999</v>
      </c>
      <c r="P94" s="20" t="s">
        <v>144</v>
      </c>
      <c r="Q94" s="20" t="s">
        <v>143</v>
      </c>
      <c r="R94" s="20" t="s">
        <v>74</v>
      </c>
      <c r="S94" s="21"/>
      <c r="T94" s="12"/>
    </row>
    <row r="95" spans="1:20" ht="26.25" customHeight="1" x14ac:dyDescent="0.25">
      <c r="A95" s="34">
        <v>84</v>
      </c>
      <c r="B95" s="25" t="s">
        <v>105</v>
      </c>
      <c r="C95" s="25">
        <v>20551429</v>
      </c>
      <c r="D95" s="26"/>
      <c r="E95" s="20">
        <v>1</v>
      </c>
      <c r="F95" s="20">
        <f>INDEX('[1]Balance(Stock Control)'!$AL:$AL,MATCH(C95,'[1]Balance(Stock Control)'!$F:$F,0))</f>
        <v>0</v>
      </c>
      <c r="G95" s="20">
        <f>INDEX('[2]Balance(Stock Control)'!$AK:$AK,MATCH(C95,'[2]Balance(Stock Control)'!$E:$E,0))</f>
        <v>0</v>
      </c>
      <c r="H95" s="20" t="e">
        <f>INDEX('[3]Balance (Stock Control)'!$AK:$AK,MATCH(C95,'[3]Balance (Stock Control)'!$E:$E,0))</f>
        <v>#N/A</v>
      </c>
      <c r="I95" s="20" t="e">
        <f>INDEX('[4]Balance (Stock Control)'!$AK:$AK,MATCH(C95,'[4]Balance (Stock Control)'!$F:$F,0))</f>
        <v>#N/A</v>
      </c>
      <c r="J95" s="20" t="e">
        <f>INDEX('[5]Balance (Stock Control)'!$AI:$AI,MATCH(C95,'[5]Balance (Stock Control)'!$E:$E,0))</f>
        <v>#N/A</v>
      </c>
      <c r="K95" s="20" t="e">
        <f>INDEX('[6]Balance(Stock Control)'!$AM:$AM,MATCH(C95,'[6]Balance(Stock Control)'!$E:$E,0))</f>
        <v>#N/A</v>
      </c>
      <c r="L95" s="57">
        <v>6000</v>
      </c>
      <c r="M95" s="57">
        <v>6600.0000000000009</v>
      </c>
      <c r="N95" s="59">
        <v>2.0000000000000004</v>
      </c>
      <c r="O95" s="59">
        <f t="shared" si="1"/>
        <v>2.0000000000000004</v>
      </c>
      <c r="P95" s="20" t="s">
        <v>160</v>
      </c>
      <c r="Q95" s="20" t="s">
        <v>160</v>
      </c>
      <c r="R95" s="20" t="s">
        <v>74</v>
      </c>
      <c r="S95" s="21"/>
      <c r="T95" s="12"/>
    </row>
    <row r="96" spans="1:20" ht="26.25" customHeight="1" x14ac:dyDescent="0.25">
      <c r="A96" s="34">
        <v>85</v>
      </c>
      <c r="B96" s="25" t="s">
        <v>71</v>
      </c>
      <c r="C96" s="25">
        <v>20460061</v>
      </c>
      <c r="D96" s="26"/>
      <c r="E96" s="20">
        <v>2</v>
      </c>
      <c r="F96" s="20">
        <f>INDEX('[1]Balance(Stock Control)'!$AL:$AL,MATCH(C96,'[1]Balance(Stock Control)'!$F:$F,0))</f>
        <v>24</v>
      </c>
      <c r="G96" s="20" t="e">
        <f>INDEX('[2]Balance(Stock Control)'!$AK:$AK,MATCH(C96,'[2]Balance(Stock Control)'!$E:$E,0))</f>
        <v>#N/A</v>
      </c>
      <c r="H96" s="20" t="e">
        <f>INDEX('[7]Balance (Stock Control)'!$AJ:$AJ,MATCH(C96,'[7]Balance (Stock Control)'!$F:$F,0))</f>
        <v>#N/A</v>
      </c>
      <c r="I96" s="20" t="e">
        <f>INDEX('[8]Balance (Stock Control)'!$AJ:$AJ,MATCH(C96,'[8]Balance (Stock Control)'!$E:$E,0))</f>
        <v>#N/A</v>
      </c>
      <c r="J96" s="20" t="e">
        <f>INDEX('[5]Balance (Stock Control)'!$AI:$AI,MATCH(C96,'[5]Balance (Stock Control)'!$E:$E,0))</f>
        <v>#N/A</v>
      </c>
      <c r="K96" s="20" t="e">
        <f>INDEX('[6]Balance(Stock Control)'!$AM:$AM,MATCH(C96,'[6]Balance(Stock Control)'!$E:$E,0))</f>
        <v>#N/A</v>
      </c>
      <c r="L96" s="57"/>
      <c r="M96" s="57">
        <v>3283.7805000000008</v>
      </c>
      <c r="N96" s="51">
        <v>0.99508500000000022</v>
      </c>
      <c r="O96" s="59">
        <f t="shared" si="1"/>
        <v>1.9901700000000004</v>
      </c>
      <c r="P96" s="20" t="s">
        <v>144</v>
      </c>
      <c r="Q96" s="20" t="s">
        <v>143</v>
      </c>
      <c r="R96" s="20" t="s">
        <v>74</v>
      </c>
      <c r="S96" s="21"/>
      <c r="T96" s="12"/>
    </row>
    <row r="97" spans="1:20" ht="26.25" customHeight="1" x14ac:dyDescent="0.25">
      <c r="A97" s="34">
        <v>86</v>
      </c>
      <c r="B97" s="25" t="s">
        <v>106</v>
      </c>
      <c r="C97" s="25" t="s">
        <v>29</v>
      </c>
      <c r="D97" s="26"/>
      <c r="E97" s="20">
        <v>3</v>
      </c>
      <c r="F97" s="20" t="e">
        <f>INDEX('[1]Balance(Stock Control)'!$AL:$AL,MATCH(C97,'[1]Balance(Stock Control)'!$F:$F,0))</f>
        <v>#N/A</v>
      </c>
      <c r="G97" s="20" t="e">
        <f>INDEX('[2]Balance(Stock Control)'!$AK:$AK,MATCH(C97,'[2]Balance(Stock Control)'!$E:$E,0))</f>
        <v>#N/A</v>
      </c>
      <c r="H97" s="20" t="e">
        <f>INDEX('[3]Balance (Stock Control)'!$AK:$AK,MATCH(C97,'[3]Balance (Stock Control)'!$E:$E,0))</f>
        <v>#N/A</v>
      </c>
      <c r="I97" s="20" t="e">
        <f>INDEX('[4]Balance (Stock Control)'!$AK:$AK,MATCH(C97,'[4]Balance (Stock Control)'!$F:$F,0))</f>
        <v>#N/A</v>
      </c>
      <c r="J97" s="20" t="e">
        <f>INDEX('[5]Balance (Stock Control)'!$AI:$AI,MATCH(C97,'[5]Balance (Stock Control)'!$E:$E,0))</f>
        <v>#N/A</v>
      </c>
      <c r="K97" s="20"/>
      <c r="L97" s="57">
        <v>12500</v>
      </c>
      <c r="M97" s="57">
        <v>13750.000000000002</v>
      </c>
      <c r="N97" s="59">
        <v>4.166666666666667</v>
      </c>
      <c r="O97" s="59">
        <f t="shared" si="1"/>
        <v>12.5</v>
      </c>
      <c r="P97" s="20" t="s">
        <v>160</v>
      </c>
      <c r="Q97" s="20" t="s">
        <v>160</v>
      </c>
      <c r="R97" s="20" t="s">
        <v>107</v>
      </c>
      <c r="S97" s="21"/>
      <c r="T97" s="12"/>
    </row>
    <row r="98" spans="1:20" ht="26.25" customHeight="1" x14ac:dyDescent="0.25">
      <c r="A98" s="34">
        <v>87</v>
      </c>
      <c r="B98" s="25" t="s">
        <v>108</v>
      </c>
      <c r="C98" s="25" t="s">
        <v>29</v>
      </c>
      <c r="D98" s="26"/>
      <c r="E98" s="20">
        <v>2</v>
      </c>
      <c r="F98" s="20" t="e">
        <f>INDEX('[1]Balance(Stock Control)'!$AL:$AL,MATCH(C98,'[1]Balance(Stock Control)'!$F:$F,0))</f>
        <v>#N/A</v>
      </c>
      <c r="G98" s="20" t="e">
        <f>INDEX('[2]Balance(Stock Control)'!$AK:$AK,MATCH(C98,'[2]Balance(Stock Control)'!$E:$E,0))</f>
        <v>#N/A</v>
      </c>
      <c r="H98" s="20" t="e">
        <f>INDEX('[3]Balance (Stock Control)'!$AK:$AK,MATCH(C98,'[3]Balance (Stock Control)'!$E:$E,0))</f>
        <v>#N/A</v>
      </c>
      <c r="I98" s="20" t="e">
        <f>INDEX('[4]Balance (Stock Control)'!$AK:$AK,MATCH(C98,'[4]Balance (Stock Control)'!$F:$F,0))</f>
        <v>#N/A</v>
      </c>
      <c r="J98" s="20" t="e">
        <f>INDEX('[5]Balance (Stock Control)'!$AI:$AI,MATCH(C98,'[5]Balance (Stock Control)'!$E:$E,0))</f>
        <v>#N/A</v>
      </c>
      <c r="K98" s="20"/>
      <c r="L98" s="57">
        <v>9500</v>
      </c>
      <c r="M98" s="57">
        <v>10450</v>
      </c>
      <c r="N98" s="59">
        <v>3.1666666666666665</v>
      </c>
      <c r="O98" s="59">
        <f t="shared" si="1"/>
        <v>6.333333333333333</v>
      </c>
      <c r="P98" s="20" t="s">
        <v>160</v>
      </c>
      <c r="Q98" s="20" t="s">
        <v>160</v>
      </c>
      <c r="R98" s="20" t="s">
        <v>107</v>
      </c>
      <c r="S98" s="21"/>
      <c r="T98" s="12"/>
    </row>
    <row r="99" spans="1:20" ht="26.25" customHeight="1" x14ac:dyDescent="0.25">
      <c r="A99" s="34">
        <v>88</v>
      </c>
      <c r="B99" s="25" t="s">
        <v>109</v>
      </c>
      <c r="C99" s="25" t="s">
        <v>29</v>
      </c>
      <c r="D99" s="26"/>
      <c r="E99" s="20">
        <v>1</v>
      </c>
      <c r="F99" s="20" t="e">
        <f>INDEX('[1]Balance(Stock Control)'!$AL:$AL,MATCH(C99,'[1]Balance(Stock Control)'!$F:$F,0))</f>
        <v>#N/A</v>
      </c>
      <c r="G99" s="20" t="e">
        <f>INDEX('[2]Balance(Stock Control)'!$AK:$AK,MATCH(C99,'[2]Balance(Stock Control)'!$E:$E,0))</f>
        <v>#N/A</v>
      </c>
      <c r="H99" s="20" t="e">
        <f>INDEX('[3]Balance (Stock Control)'!$AK:$AK,MATCH(C99,'[3]Balance (Stock Control)'!$E:$E,0))</f>
        <v>#N/A</v>
      </c>
      <c r="I99" s="20" t="e">
        <f>INDEX('[4]Balance (Stock Control)'!$AK:$AK,MATCH(C99,'[4]Balance (Stock Control)'!$F:$F,0))</f>
        <v>#N/A</v>
      </c>
      <c r="J99" s="20" t="e">
        <f>INDEX('[5]Balance (Stock Control)'!$AI:$AI,MATCH(C99,'[5]Balance (Stock Control)'!$E:$E,0))</f>
        <v>#N/A</v>
      </c>
      <c r="K99" s="20"/>
      <c r="L99" s="57">
        <v>150000</v>
      </c>
      <c r="M99" s="57">
        <v>165000</v>
      </c>
      <c r="N99" s="59">
        <v>50</v>
      </c>
      <c r="O99" s="59">
        <f t="shared" si="1"/>
        <v>50</v>
      </c>
      <c r="P99" s="20" t="s">
        <v>160</v>
      </c>
      <c r="Q99" s="20" t="s">
        <v>160</v>
      </c>
      <c r="R99" s="20" t="s">
        <v>107</v>
      </c>
      <c r="S99" s="21"/>
      <c r="T99" s="12"/>
    </row>
    <row r="100" spans="1:20" ht="26.25" customHeight="1" x14ac:dyDescent="0.25">
      <c r="A100" s="34">
        <v>89</v>
      </c>
      <c r="B100" s="25" t="s">
        <v>73</v>
      </c>
      <c r="C100" s="25">
        <v>21134583</v>
      </c>
      <c r="D100" s="26"/>
      <c r="E100" s="20">
        <v>1</v>
      </c>
      <c r="F100" s="20">
        <f>INDEX('[1]Balance(Stock Control)'!$AL:$AL,MATCH(C100,'[1]Balance(Stock Control)'!$F:$F,0))</f>
        <v>0</v>
      </c>
      <c r="G100" s="20" t="e">
        <f>INDEX('[2]Balance(Stock Control)'!$AK:$AK,MATCH(C100,'[2]Balance(Stock Control)'!$E:$E,0))</f>
        <v>#N/A</v>
      </c>
      <c r="H100" s="20" t="e">
        <f>INDEX('[3]Balance (Stock Control)'!$AK:$AK,MATCH(C100,'[3]Balance (Stock Control)'!$E:$E,0))</f>
        <v>#N/A</v>
      </c>
      <c r="I100" s="20" t="e">
        <f>INDEX('[4]Balance (Stock Control)'!$AK:$AK,MATCH(C100,'[4]Balance (Stock Control)'!$F:$F,0))</f>
        <v>#N/A</v>
      </c>
      <c r="J100" s="20" t="e">
        <f>INDEX('[5]Balance (Stock Control)'!$AI:$AI,MATCH(C100,'[5]Balance (Stock Control)'!$E:$E,0))</f>
        <v>#N/A</v>
      </c>
      <c r="K100" s="20" t="e">
        <f>INDEX('[6]Balance(Stock Control)'!$AM:$AM,MATCH(C100,'[6]Balance(Stock Control)'!$E:$E,0))</f>
        <v>#N/A</v>
      </c>
      <c r="L100" s="57">
        <v>95000</v>
      </c>
      <c r="M100" s="57">
        <v>104500.00000000001</v>
      </c>
      <c r="N100" s="59">
        <v>31.666666666666671</v>
      </c>
      <c r="O100" s="59">
        <f t="shared" si="1"/>
        <v>31.666666666666671</v>
      </c>
      <c r="P100" s="20" t="s">
        <v>160</v>
      </c>
      <c r="Q100" s="20" t="s">
        <v>160</v>
      </c>
      <c r="R100" s="20"/>
      <c r="S100" s="21"/>
      <c r="T100" s="12"/>
    </row>
    <row r="101" spans="1:20" s="74" customFormat="1" ht="26.25" customHeight="1" x14ac:dyDescent="0.25">
      <c r="A101" s="66">
        <v>90</v>
      </c>
      <c r="B101" s="67" t="s">
        <v>110</v>
      </c>
      <c r="C101" s="75" t="s">
        <v>111</v>
      </c>
      <c r="D101" s="68"/>
      <c r="E101" s="66">
        <v>2</v>
      </c>
      <c r="F101" s="66" t="e">
        <f>INDEX('[1]Balance(Stock Control)'!$AL:$AL,MATCH(C101,'[1]Balance(Stock Control)'!$F:$F,0))</f>
        <v>#N/A</v>
      </c>
      <c r="G101" s="66" t="e">
        <f>INDEX('[2]Balance(Stock Control)'!$AK:$AK,MATCH(C101,'[2]Balance(Stock Control)'!$E:$E,0))</f>
        <v>#N/A</v>
      </c>
      <c r="H101" s="66" t="e">
        <f>INDEX('[3]Balance (Stock Control)'!$AK:$AK,MATCH(C101,'[3]Balance (Stock Control)'!$E:$E,0))</f>
        <v>#N/A</v>
      </c>
      <c r="I101" s="66">
        <f>INDEX('[4]Balance (Stock Control)'!$AK:$AK,MATCH(C101,'[4]Balance (Stock Control)'!$F:$F,0))</f>
        <v>6</v>
      </c>
      <c r="J101" s="66" t="e">
        <f>INDEX('[5]Balance (Stock Control)'!$AI:$AI,MATCH(C101,'[5]Balance (Stock Control)'!$E:$E,0))</f>
        <v>#N/A</v>
      </c>
      <c r="K101" s="66" t="e">
        <f>INDEX('[6]Balance(Stock Control)'!$AM:$AM,MATCH(C101,'[6]Balance(Stock Control)'!$E:$E,0))</f>
        <v>#N/A</v>
      </c>
      <c r="L101" s="69"/>
      <c r="M101" s="69"/>
      <c r="N101" s="70">
        <v>245.63905882352941</v>
      </c>
      <c r="O101" s="71">
        <f t="shared" si="1"/>
        <v>491.27811764705882</v>
      </c>
      <c r="P101" s="66" t="s">
        <v>147</v>
      </c>
      <c r="Q101" s="66" t="s">
        <v>143</v>
      </c>
      <c r="R101" s="66" t="s">
        <v>64</v>
      </c>
      <c r="S101" s="72"/>
      <c r="T101" s="73"/>
    </row>
    <row r="102" spans="1:20" s="91" customFormat="1" ht="26.25" customHeight="1" x14ac:dyDescent="0.25">
      <c r="A102" s="76">
        <v>91</v>
      </c>
      <c r="B102" s="77" t="s">
        <v>112</v>
      </c>
      <c r="C102" s="88" t="s">
        <v>113</v>
      </c>
      <c r="D102" s="78"/>
      <c r="E102" s="76">
        <v>1</v>
      </c>
      <c r="F102" s="76" t="e">
        <f>INDEX('[1]Balance(Stock Control)'!$AL:$AL,MATCH(C102,'[1]Balance(Stock Control)'!$F:$F,0))</f>
        <v>#N/A</v>
      </c>
      <c r="G102" s="76" t="e">
        <f>INDEX('[2]Balance(Stock Control)'!$AK:$AK,MATCH(C102,'[2]Balance(Stock Control)'!$E:$E,0))</f>
        <v>#N/A</v>
      </c>
      <c r="H102" s="76" t="e">
        <f>INDEX('[3]Balance (Stock Control)'!$AK:$AK,MATCH(C102,'[3]Balance (Stock Control)'!$E:$E,0))</f>
        <v>#N/A</v>
      </c>
      <c r="I102" s="76">
        <f>INDEX('[4]Balance (Stock Control)'!$AK:$AK,MATCH(C102,'[4]Balance (Stock Control)'!$F:$F,0))</f>
        <v>30</v>
      </c>
      <c r="J102" s="76" t="e">
        <f>INDEX('[5]Balance (Stock Control)'!$AI:$AI,MATCH(C102,'[5]Balance (Stock Control)'!$E:$E,0))</f>
        <v>#N/A</v>
      </c>
      <c r="K102" s="76" t="e">
        <f>INDEX('[6]Balance(Stock Control)'!$AM:$AM,MATCH(C102,'[6]Balance(Stock Control)'!$E:$E,0))</f>
        <v>#N/A</v>
      </c>
      <c r="L102" s="79"/>
      <c r="M102" s="79"/>
      <c r="N102" s="84">
        <v>234.80273793103441</v>
      </c>
      <c r="O102" s="80">
        <f t="shared" si="1"/>
        <v>234.80273793103441</v>
      </c>
      <c r="P102" s="76" t="s">
        <v>147</v>
      </c>
      <c r="Q102" s="76" t="s">
        <v>143</v>
      </c>
      <c r="R102" s="76" t="s">
        <v>64</v>
      </c>
      <c r="S102" s="89"/>
      <c r="T102" s="90"/>
    </row>
    <row r="103" spans="1:20" ht="26.25" customHeight="1" x14ac:dyDescent="0.25">
      <c r="A103" s="34">
        <v>92</v>
      </c>
      <c r="B103" s="25" t="s">
        <v>96</v>
      </c>
      <c r="C103" s="36" t="s">
        <v>114</v>
      </c>
      <c r="D103" s="26"/>
      <c r="E103" s="20">
        <v>1</v>
      </c>
      <c r="F103" s="20" t="e">
        <f>INDEX('[1]Balance(Stock Control)'!$AL:$AL,MATCH(C103,'[1]Balance(Stock Control)'!$F:$F,0))</f>
        <v>#N/A</v>
      </c>
      <c r="G103" s="20" t="e">
        <f>INDEX('[2]Balance(Stock Control)'!$AK:$AK,MATCH(C103,'[2]Balance(Stock Control)'!$E:$E,0))</f>
        <v>#N/A</v>
      </c>
      <c r="H103" s="20" t="e">
        <f>INDEX('[3]Balance (Stock Control)'!$AK:$AK,MATCH(C103,'[3]Balance (Stock Control)'!$E:$E,0))</f>
        <v>#N/A</v>
      </c>
      <c r="I103" s="20" t="e">
        <f>INDEX('[4]Balance (Stock Control)'!$AK:$AK,MATCH(C103,'[4]Balance (Stock Control)'!$F:$F,0))</f>
        <v>#N/A</v>
      </c>
      <c r="J103" s="20" t="e">
        <f>INDEX('[5]Balance (Stock Control)'!$AI:$AI,MATCH(C103,'[5]Balance (Stock Control)'!$E:$E,0))</f>
        <v>#N/A</v>
      </c>
      <c r="K103" s="20" t="e">
        <f>INDEX('[6]Balance(Stock Control)'!$AM:$AM,MATCH(C103,'[6]Balance(Stock Control)'!$E:$E,0))</f>
        <v>#N/A</v>
      </c>
      <c r="L103" s="57"/>
      <c r="M103" s="57">
        <v>98.86</v>
      </c>
      <c r="N103" s="51">
        <v>108.74600000000001</v>
      </c>
      <c r="O103" s="59">
        <f t="shared" si="1"/>
        <v>108.74600000000001</v>
      </c>
      <c r="P103" s="20" t="s">
        <v>165</v>
      </c>
      <c r="Q103" s="20" t="s">
        <v>163</v>
      </c>
      <c r="R103" s="20" t="s">
        <v>64</v>
      </c>
      <c r="S103" s="21"/>
      <c r="T103" s="12"/>
    </row>
    <row r="104" spans="1:20" ht="26.25" customHeight="1" x14ac:dyDescent="0.25">
      <c r="A104" s="34">
        <v>93</v>
      </c>
      <c r="B104" s="25" t="s">
        <v>115</v>
      </c>
      <c r="C104" s="25">
        <v>1110010018</v>
      </c>
      <c r="D104" s="26"/>
      <c r="E104" s="20">
        <v>1</v>
      </c>
      <c r="F104" s="20" t="e">
        <f>INDEX('[1]Balance(Stock Control)'!$AL:$AL,MATCH(C104,'[1]Balance(Stock Control)'!$F:$F,0))</f>
        <v>#N/A</v>
      </c>
      <c r="G104" s="20" t="e">
        <f>INDEX('[2]Balance(Stock Control)'!$AK:$AK,MATCH(C104,'[2]Balance(Stock Control)'!$E:$E,0))</f>
        <v>#N/A</v>
      </c>
      <c r="H104" s="20" t="e">
        <f>INDEX('[3]Balance (Stock Control)'!$AK:$AK,MATCH(C104,'[3]Balance (Stock Control)'!$E:$E,0))</f>
        <v>#N/A</v>
      </c>
      <c r="I104" s="20">
        <f>INDEX('[4]Balance (Stock Control)'!$AK:$AK,MATCH(C104,'[4]Balance (Stock Control)'!$F:$F,0))</f>
        <v>4</v>
      </c>
      <c r="J104" s="20" t="e">
        <f>INDEX('[5]Balance (Stock Control)'!$AI:$AI,MATCH(C104,'[5]Balance (Stock Control)'!$E:$E,0))</f>
        <v>#N/A</v>
      </c>
      <c r="K104" s="20" t="e">
        <f>INDEX('[6]Balance(Stock Control)'!$AM:$AM,MATCH(C104,'[6]Balance(Stock Control)'!$E:$E,0))</f>
        <v>#N/A</v>
      </c>
      <c r="L104" s="57"/>
      <c r="M104" s="57"/>
      <c r="N104" s="51">
        <v>101.18452542372883</v>
      </c>
      <c r="O104" s="59">
        <f t="shared" si="1"/>
        <v>101.18452542372883</v>
      </c>
      <c r="P104" s="20" t="s">
        <v>147</v>
      </c>
      <c r="Q104" s="20" t="s">
        <v>143</v>
      </c>
      <c r="R104" s="20" t="s">
        <v>64</v>
      </c>
      <c r="S104" s="21"/>
      <c r="T104" s="12"/>
    </row>
    <row r="105" spans="1:20" ht="26.25" customHeight="1" x14ac:dyDescent="0.25">
      <c r="A105" s="34">
        <v>94</v>
      </c>
      <c r="B105" s="25" t="s">
        <v>116</v>
      </c>
      <c r="C105" s="45" t="s">
        <v>158</v>
      </c>
      <c r="D105" s="43">
        <v>21638691</v>
      </c>
      <c r="E105" s="20">
        <v>1</v>
      </c>
      <c r="F105" s="20" t="e">
        <f>INDEX('[1]Balance(Stock Control)'!$AL:$AL,MATCH(C105,'[1]Balance(Stock Control)'!$F:$F,0))</f>
        <v>#N/A</v>
      </c>
      <c r="G105" s="20" t="e">
        <f>INDEX('[2]Balance(Stock Control)'!$AK:$AK,MATCH(C105,'[2]Balance(Stock Control)'!$E:$E,0))</f>
        <v>#N/A</v>
      </c>
      <c r="H105" s="20" t="e">
        <f>INDEX('[3]Balance (Stock Control)'!$AK:$AK,MATCH(C105,'[3]Balance (Stock Control)'!$E:$E,0))</f>
        <v>#N/A</v>
      </c>
      <c r="I105" s="20">
        <f>INDEX('[4]Balance (Stock Control)'!$AK:$AK,MATCH(C105,'[4]Balance (Stock Control)'!$F:$F,0))</f>
        <v>92</v>
      </c>
      <c r="J105" s="20" t="e">
        <f>INDEX('[5]Balance (Stock Control)'!$AI:$AI,MATCH(C105,'[5]Balance (Stock Control)'!$E:$E,0))</f>
        <v>#N/A</v>
      </c>
      <c r="K105" s="20" t="e">
        <f>INDEX('[6]Balance(Stock Control)'!$AM:$AM,MATCH(C105,'[6]Balance(Stock Control)'!$E:$E,0))</f>
        <v>#N/A</v>
      </c>
      <c r="L105" s="57"/>
      <c r="M105" s="57"/>
      <c r="N105" s="51">
        <v>198.17678571428573</v>
      </c>
      <c r="O105" s="59">
        <f t="shared" si="1"/>
        <v>198.17678571428573</v>
      </c>
      <c r="P105" s="20" t="s">
        <v>147</v>
      </c>
      <c r="Q105" s="20" t="s">
        <v>143</v>
      </c>
      <c r="R105" s="20" t="s">
        <v>64</v>
      </c>
      <c r="S105" s="21"/>
      <c r="T105" s="12"/>
    </row>
    <row r="106" spans="1:20" ht="26.25" customHeight="1" x14ac:dyDescent="0.25">
      <c r="A106" s="34">
        <v>95</v>
      </c>
      <c r="B106" s="25" t="s">
        <v>80</v>
      </c>
      <c r="C106" s="25">
        <v>21512292</v>
      </c>
      <c r="D106" s="26"/>
      <c r="E106" s="20">
        <v>1</v>
      </c>
      <c r="F106" s="62">
        <f>INDEX('[1]Balance(Stock Control)'!$AL:$AL,MATCH(C106,'[1]Balance(Stock Control)'!$F:$F,0))</f>
        <v>1</v>
      </c>
      <c r="G106" s="20">
        <f>INDEX('[2]Balance(Stock Control)'!$AK:$AK,MATCH(C106,'[2]Balance(Stock Control)'!$E:$E,0))</f>
        <v>0</v>
      </c>
      <c r="H106" s="20" t="e">
        <f>INDEX('[3]Balance (Stock Control)'!$AK:$AK,MATCH(C106,'[3]Balance (Stock Control)'!$E:$E,0))</f>
        <v>#N/A</v>
      </c>
      <c r="I106" s="20" t="e">
        <f>INDEX('[4]Balance (Stock Control)'!$AK:$AK,MATCH(C106,'[4]Balance (Stock Control)'!$F:$F,0))</f>
        <v>#N/A</v>
      </c>
      <c r="J106" s="20" t="e">
        <f>INDEX('[5]Balance (Stock Control)'!$AI:$AI,MATCH(C106,'[5]Balance (Stock Control)'!$E:$E,0))</f>
        <v>#N/A</v>
      </c>
      <c r="K106" s="20" t="e">
        <f>INDEX('[6]Balance(Stock Control)'!$AM:$AM,MATCH(C106,'[6]Balance(Stock Control)'!$E:$E,0))</f>
        <v>#N/A</v>
      </c>
      <c r="L106" s="57">
        <v>165000</v>
      </c>
      <c r="M106" s="57">
        <v>181500.00000000003</v>
      </c>
      <c r="N106" s="59">
        <v>55.000000000000007</v>
      </c>
      <c r="O106" s="59">
        <f t="shared" si="1"/>
        <v>55.000000000000007</v>
      </c>
      <c r="P106" s="20" t="s">
        <v>160</v>
      </c>
      <c r="Q106" s="20" t="s">
        <v>160</v>
      </c>
      <c r="R106" s="20" t="s">
        <v>64</v>
      </c>
      <c r="S106" s="21"/>
      <c r="T106" s="12"/>
    </row>
    <row r="107" spans="1:20" ht="26.25" customHeight="1" x14ac:dyDescent="0.25">
      <c r="A107" s="34">
        <v>96</v>
      </c>
      <c r="B107" s="25" t="s">
        <v>75</v>
      </c>
      <c r="C107" s="25">
        <v>20405562</v>
      </c>
      <c r="D107" s="26"/>
      <c r="E107" s="20">
        <v>1</v>
      </c>
      <c r="F107" s="20" t="e">
        <f>INDEX('[1]Balance(Stock Control)'!$AL:$AL,MATCH(C107,'[1]Balance(Stock Control)'!$F:$F,0))</f>
        <v>#N/A</v>
      </c>
      <c r="G107" s="20" t="e">
        <f>INDEX('[2]Balance(Stock Control)'!$AK:$AK,MATCH(C107,'[2]Balance(Stock Control)'!$E:$E,0))</f>
        <v>#N/A</v>
      </c>
      <c r="H107" s="20" t="e">
        <f>INDEX('[3]Balance (Stock Control)'!$AK:$AK,MATCH(C107,'[3]Balance (Stock Control)'!$E:$E,0))</f>
        <v>#N/A</v>
      </c>
      <c r="I107" s="20" t="e">
        <f>INDEX('[4]Balance (Stock Control)'!$AK:$AK,MATCH(C107,'[4]Balance (Stock Control)'!$F:$F,0))</f>
        <v>#N/A</v>
      </c>
      <c r="J107" s="20" t="e">
        <f>INDEX('[5]Balance (Stock Control)'!$AI:$AI,MATCH(C107,'[5]Balance (Stock Control)'!$E:$E,0))</f>
        <v>#N/A</v>
      </c>
      <c r="K107" s="20" t="e">
        <f>INDEX('[6]Balance(Stock Control)'!$AM:$AM,MATCH(C107,'[6]Balance(Stock Control)'!$E:$E,0))</f>
        <v>#N/A</v>
      </c>
      <c r="L107" s="57">
        <v>3500</v>
      </c>
      <c r="M107" s="57">
        <v>3850.0000000000005</v>
      </c>
      <c r="N107" s="59">
        <v>1.1666666666666667</v>
      </c>
      <c r="O107" s="59">
        <f t="shared" si="1"/>
        <v>1.1666666666666667</v>
      </c>
      <c r="P107" s="20" t="s">
        <v>160</v>
      </c>
      <c r="Q107" s="20" t="s">
        <v>160</v>
      </c>
      <c r="R107" s="20" t="s">
        <v>64</v>
      </c>
      <c r="S107" s="21"/>
      <c r="T107" s="12"/>
    </row>
    <row r="108" spans="1:20" ht="26.25" customHeight="1" x14ac:dyDescent="0.25">
      <c r="A108" s="34">
        <v>97</v>
      </c>
      <c r="B108" s="25" t="s">
        <v>33</v>
      </c>
      <c r="C108" s="25">
        <v>21108673</v>
      </c>
      <c r="D108" s="26"/>
      <c r="E108" s="20">
        <v>2</v>
      </c>
      <c r="F108" s="20">
        <f>INDEX('[1]Balance(Stock Control)'!$AL:$AL,MATCH(C108,'[1]Balance(Stock Control)'!$F:$F,0))</f>
        <v>11</v>
      </c>
      <c r="G108" s="20">
        <f>INDEX('[2]Balance(Stock Control)'!$AK:$AK,MATCH(C108,'[2]Balance(Stock Control)'!$E:$E,0))</f>
        <v>0</v>
      </c>
      <c r="H108" s="20" t="e">
        <f>INDEX('[7]Balance (Stock Control)'!$AJ:$AJ,MATCH(C108,'[7]Balance (Stock Control)'!$F:$F,0))</f>
        <v>#N/A</v>
      </c>
      <c r="I108" s="20" t="e">
        <f>INDEX('[8]Balance (Stock Control)'!$AJ:$AJ,MATCH(C108,'[8]Balance (Stock Control)'!$E:$E,0))</f>
        <v>#N/A</v>
      </c>
      <c r="J108" s="20" t="e">
        <f>INDEX('[5]Balance (Stock Control)'!$AI:$AI,MATCH(C108,'[5]Balance (Stock Control)'!$E:$E,0))</f>
        <v>#N/A</v>
      </c>
      <c r="K108" s="20" t="e">
        <f>INDEX('[6]Balance(Stock Control)'!$AM:$AM,MATCH(C108,'[6]Balance(Stock Control)'!$E:$E,0))</f>
        <v>#N/A</v>
      </c>
      <c r="L108" s="57"/>
      <c r="M108" s="57">
        <v>9282.994875000004</v>
      </c>
      <c r="N108" s="51">
        <v>2.8130287500000013</v>
      </c>
      <c r="O108" s="59">
        <f t="shared" si="1"/>
        <v>5.6260575000000026</v>
      </c>
      <c r="P108" s="20" t="s">
        <v>144</v>
      </c>
      <c r="Q108" s="20" t="s">
        <v>143</v>
      </c>
      <c r="R108" s="20" t="s">
        <v>64</v>
      </c>
      <c r="S108" s="21"/>
      <c r="T108" s="12"/>
    </row>
    <row r="109" spans="1:20" ht="26.25" customHeight="1" x14ac:dyDescent="0.25">
      <c r="A109" s="34">
        <v>98</v>
      </c>
      <c r="B109" s="25" t="s">
        <v>96</v>
      </c>
      <c r="C109" s="25">
        <v>20898038</v>
      </c>
      <c r="D109" s="26"/>
      <c r="E109" s="20">
        <v>1</v>
      </c>
      <c r="F109" s="20" t="e">
        <f>INDEX('[1]Balance(Stock Control)'!$AL:$AL,MATCH(C109,'[1]Balance(Stock Control)'!$F:$F,0))</f>
        <v>#N/A</v>
      </c>
      <c r="G109" s="20" t="e">
        <f>INDEX('[2]Balance(Stock Control)'!$AK:$AK,MATCH(C109,'[2]Balance(Stock Control)'!$E:$E,0))</f>
        <v>#N/A</v>
      </c>
      <c r="H109" s="20" t="e">
        <f>INDEX('[3]Balance (Stock Control)'!$AK:$AK,MATCH(C109,'[3]Balance (Stock Control)'!$E:$E,0))</f>
        <v>#N/A</v>
      </c>
      <c r="I109" s="20" t="e">
        <f>INDEX('[4]Balance (Stock Control)'!$AK:$AK,MATCH(C109,'[4]Balance (Stock Control)'!$F:$F,0))</f>
        <v>#N/A</v>
      </c>
      <c r="J109" s="20" t="e">
        <f>INDEX('[5]Balance (Stock Control)'!$AI:$AI,MATCH(C109,'[5]Balance (Stock Control)'!$E:$E,0))</f>
        <v>#N/A</v>
      </c>
      <c r="K109" s="20" t="e">
        <f>INDEX('[6]Balance(Stock Control)'!$AM:$AM,MATCH(C109,'[6]Balance(Stock Control)'!$E:$E,0))</f>
        <v>#N/A</v>
      </c>
      <c r="L109" s="57">
        <v>150000</v>
      </c>
      <c r="M109" s="57">
        <v>165000</v>
      </c>
      <c r="N109" s="59">
        <v>50</v>
      </c>
      <c r="O109" s="59">
        <f t="shared" si="1"/>
        <v>50</v>
      </c>
      <c r="P109" s="20" t="s">
        <v>160</v>
      </c>
      <c r="Q109" s="20" t="s">
        <v>160</v>
      </c>
      <c r="R109" s="20" t="s">
        <v>64</v>
      </c>
      <c r="S109" s="21"/>
      <c r="T109" s="12"/>
    </row>
    <row r="110" spans="1:20" s="74" customFormat="1" ht="26.25" customHeight="1" x14ac:dyDescent="0.25">
      <c r="A110" s="66">
        <v>99</v>
      </c>
      <c r="B110" s="67" t="s">
        <v>117</v>
      </c>
      <c r="C110" s="75" t="s">
        <v>118</v>
      </c>
      <c r="D110" s="68"/>
      <c r="E110" s="66">
        <v>1</v>
      </c>
      <c r="F110" s="66" t="e">
        <f>INDEX('[1]Balance(Stock Control)'!$AL:$AL,MATCH(C110,'[1]Balance(Stock Control)'!$F:$F,0))</f>
        <v>#N/A</v>
      </c>
      <c r="G110" s="66" t="e">
        <f>INDEX('[2]Balance(Stock Control)'!$AK:$AK,MATCH(C110,'[2]Balance(Stock Control)'!$E:$E,0))</f>
        <v>#N/A</v>
      </c>
      <c r="H110" s="66" t="e">
        <f>INDEX('[3]Balance (Stock Control)'!$AK:$AK,MATCH(C110,'[3]Balance (Stock Control)'!$E:$E,0))</f>
        <v>#N/A</v>
      </c>
      <c r="I110" s="66" t="e">
        <f>INDEX('[4]Balance (Stock Control)'!$AK:$AK,MATCH(C110,'[4]Balance (Stock Control)'!$F:$F,0))</f>
        <v>#N/A</v>
      </c>
      <c r="J110" s="66" t="e">
        <f>INDEX('[5]Balance (Stock Control)'!$AI:$AI,MATCH(C110,'[5]Balance (Stock Control)'!$E:$E,0))</f>
        <v>#N/A</v>
      </c>
      <c r="K110" s="66" t="e">
        <f>INDEX('[6]Balance(Stock Control)'!$AM:$AM,MATCH(C110,'[6]Balance(Stock Control)'!$E:$E,0))</f>
        <v>#N/A</v>
      </c>
      <c r="L110" s="69"/>
      <c r="M110" s="69">
        <v>53.01</v>
      </c>
      <c r="N110" s="70">
        <v>58.311</v>
      </c>
      <c r="O110" s="71">
        <f t="shared" si="1"/>
        <v>58.311</v>
      </c>
      <c r="P110" s="66" t="s">
        <v>166</v>
      </c>
      <c r="Q110" s="66" t="s">
        <v>163</v>
      </c>
      <c r="R110" s="66" t="s">
        <v>119</v>
      </c>
      <c r="S110" s="72"/>
      <c r="T110" s="73"/>
    </row>
    <row r="111" spans="1:20" ht="26.25" customHeight="1" x14ac:dyDescent="0.25">
      <c r="A111" s="34">
        <v>100</v>
      </c>
      <c r="B111" s="25" t="s">
        <v>120</v>
      </c>
      <c r="C111" s="36" t="s">
        <v>121</v>
      </c>
      <c r="D111" s="26"/>
      <c r="E111" s="20">
        <v>6</v>
      </c>
      <c r="F111" s="20" t="e">
        <f>INDEX('[1]Balance(Stock Control)'!$AL:$AL,MATCH(C111,'[1]Balance(Stock Control)'!$F:$F,0))</f>
        <v>#N/A</v>
      </c>
      <c r="G111" s="20" t="e">
        <f>INDEX('[2]Balance(Stock Control)'!$AK:$AK,MATCH(C111,'[2]Balance(Stock Control)'!$E:$E,0))</f>
        <v>#N/A</v>
      </c>
      <c r="H111" s="20" t="e">
        <f>INDEX('[3]Balance (Stock Control)'!$AK:$AK,MATCH(C111,'[3]Balance (Stock Control)'!$E:$E,0))</f>
        <v>#N/A</v>
      </c>
      <c r="I111" s="20">
        <f>INDEX('[4]Balance (Stock Control)'!$AK:$AK,MATCH(C111,'[4]Balance (Stock Control)'!$F:$F,0))</f>
        <v>48</v>
      </c>
      <c r="J111" s="20" t="e">
        <f>INDEX('[5]Balance (Stock Control)'!$AI:$AI,MATCH(C111,'[5]Balance (Stock Control)'!$E:$E,0))</f>
        <v>#N/A</v>
      </c>
      <c r="K111" s="20" t="e">
        <f>INDEX('[6]Balance(Stock Control)'!$AM:$AM,MATCH(C111,'[6]Balance(Stock Control)'!$E:$E,0))</f>
        <v>#N/A</v>
      </c>
      <c r="L111" s="57"/>
      <c r="M111" s="57"/>
      <c r="N111" s="51">
        <v>69.235497382198943</v>
      </c>
      <c r="O111" s="59">
        <f t="shared" si="1"/>
        <v>415.41298429319363</v>
      </c>
      <c r="P111" s="20" t="s">
        <v>147</v>
      </c>
      <c r="Q111" s="20" t="s">
        <v>143</v>
      </c>
      <c r="R111" s="20" t="s">
        <v>119</v>
      </c>
      <c r="S111" s="21"/>
      <c r="T111" s="12"/>
    </row>
    <row r="112" spans="1:20" ht="26.25" customHeight="1" x14ac:dyDescent="0.25">
      <c r="A112" s="34">
        <v>101</v>
      </c>
      <c r="B112" s="25" t="s">
        <v>123</v>
      </c>
      <c r="C112" s="25" t="s">
        <v>122</v>
      </c>
      <c r="D112" s="26"/>
      <c r="E112" s="20">
        <v>6</v>
      </c>
      <c r="F112" s="20" t="e">
        <f>INDEX('[1]Balance(Stock Control)'!$AL:$AL,MATCH(C112,'[1]Balance(Stock Control)'!$F:$F,0))</f>
        <v>#N/A</v>
      </c>
      <c r="G112" s="20" t="e">
        <f>INDEX('[2]Balance(Stock Control)'!$AK:$AK,MATCH(C112,'[2]Balance(Stock Control)'!$E:$E,0))</f>
        <v>#N/A</v>
      </c>
      <c r="H112" s="20" t="e">
        <f>INDEX('[3]Balance (Stock Control)'!$AK:$AK,MATCH(C112,'[3]Balance (Stock Control)'!$E:$E,0))</f>
        <v>#N/A</v>
      </c>
      <c r="I112" s="20">
        <f>INDEX('[4]Balance (Stock Control)'!$AK:$AK,MATCH(C112,'[4]Balance (Stock Control)'!$F:$F,0))</f>
        <v>31</v>
      </c>
      <c r="J112" s="20" t="e">
        <f>INDEX('[5]Balance (Stock Control)'!$AI:$AI,MATCH(C112,'[5]Balance (Stock Control)'!$E:$E,0))</f>
        <v>#N/A</v>
      </c>
      <c r="K112" s="20" t="e">
        <f>INDEX('[6]Balance(Stock Control)'!$AM:$AM,MATCH(C112,'[6]Balance(Stock Control)'!$E:$E,0))</f>
        <v>#N/A</v>
      </c>
      <c r="L112" s="57"/>
      <c r="M112" s="57"/>
      <c r="N112" s="51">
        <v>60.2189580487805</v>
      </c>
      <c r="O112" s="59">
        <f t="shared" si="1"/>
        <v>361.31374829268299</v>
      </c>
      <c r="P112" s="20" t="s">
        <v>147</v>
      </c>
      <c r="Q112" s="20" t="s">
        <v>143</v>
      </c>
      <c r="R112" s="20" t="s">
        <v>119</v>
      </c>
      <c r="S112" s="21"/>
      <c r="T112" s="12"/>
    </row>
    <row r="113" spans="1:20" ht="26.25" customHeight="1" x14ac:dyDescent="0.25">
      <c r="A113" s="34">
        <v>102</v>
      </c>
      <c r="B113" s="25" t="s">
        <v>124</v>
      </c>
      <c r="C113" s="25" t="s">
        <v>125</v>
      </c>
      <c r="D113" s="26"/>
      <c r="E113" s="20">
        <v>6</v>
      </c>
      <c r="F113" s="20" t="e">
        <f>INDEX('[1]Balance(Stock Control)'!$AL:$AL,MATCH(C113,'[1]Balance(Stock Control)'!$F:$F,0))</f>
        <v>#N/A</v>
      </c>
      <c r="G113" s="20" t="e">
        <f>INDEX('[2]Balance(Stock Control)'!$AK:$AK,MATCH(C113,'[2]Balance(Stock Control)'!$E:$E,0))</f>
        <v>#N/A</v>
      </c>
      <c r="H113" s="20" t="e">
        <f>INDEX('[3]Balance (Stock Control)'!$AK:$AK,MATCH(C113,'[3]Balance (Stock Control)'!$E:$E,0))</f>
        <v>#N/A</v>
      </c>
      <c r="I113" s="20">
        <f>INDEX('[4]Balance (Stock Control)'!$AK:$AK,MATCH(C113,'[4]Balance (Stock Control)'!$F:$F,0))</f>
        <v>0</v>
      </c>
      <c r="J113" s="20" t="e">
        <f>INDEX('[5]Balance (Stock Control)'!$AI:$AI,MATCH(C113,'[5]Balance (Stock Control)'!$E:$E,0))</f>
        <v>#N/A</v>
      </c>
      <c r="K113" s="20" t="e">
        <f>INDEX('[6]Balance(Stock Control)'!$AM:$AM,MATCH(C113,'[6]Balance(Stock Control)'!$E:$E,0))</f>
        <v>#N/A</v>
      </c>
      <c r="L113" s="57"/>
      <c r="M113" s="57">
        <v>0.72</v>
      </c>
      <c r="N113" s="51">
        <v>0.79200000000000004</v>
      </c>
      <c r="O113" s="59">
        <f t="shared" si="1"/>
        <v>4.7520000000000007</v>
      </c>
      <c r="P113" s="20" t="s">
        <v>165</v>
      </c>
      <c r="Q113" s="20" t="s">
        <v>163</v>
      </c>
      <c r="R113" s="20" t="s">
        <v>119</v>
      </c>
      <c r="S113" s="21"/>
      <c r="T113" s="12"/>
    </row>
    <row r="114" spans="1:20" ht="26.25" customHeight="1" x14ac:dyDescent="0.25">
      <c r="A114" s="34">
        <v>103</v>
      </c>
      <c r="B114" s="25" t="s">
        <v>126</v>
      </c>
      <c r="C114" s="25" t="s">
        <v>127</v>
      </c>
      <c r="D114" s="26"/>
      <c r="E114" s="20">
        <v>6</v>
      </c>
      <c r="F114" s="20" t="e">
        <f>INDEX('[1]Balance(Stock Control)'!$AL:$AL,MATCH(C114,'[1]Balance(Stock Control)'!$F:$F,0))</f>
        <v>#N/A</v>
      </c>
      <c r="G114" s="20" t="e">
        <f>INDEX('[2]Balance(Stock Control)'!$AK:$AK,MATCH(C114,'[2]Balance(Stock Control)'!$E:$E,0))</f>
        <v>#N/A</v>
      </c>
      <c r="H114" s="20" t="e">
        <f>INDEX('[3]Balance (Stock Control)'!$AK:$AK,MATCH(C114,'[3]Balance (Stock Control)'!$E:$E,0))</f>
        <v>#N/A</v>
      </c>
      <c r="I114" s="20">
        <f>INDEX('[4]Balance (Stock Control)'!$AK:$AK,MATCH(C114,'[4]Balance (Stock Control)'!$F:$F,0))</f>
        <v>174</v>
      </c>
      <c r="J114" s="20" t="e">
        <f>INDEX('[5]Balance (Stock Control)'!$AI:$AI,MATCH(C114,'[5]Balance (Stock Control)'!$E:$E,0))</f>
        <v>#N/A</v>
      </c>
      <c r="K114" s="20" t="e">
        <f>INDEX('[6]Balance(Stock Control)'!$AM:$AM,MATCH(C114,'[6]Balance(Stock Control)'!$E:$E,0))</f>
        <v>#N/A</v>
      </c>
      <c r="L114" s="57"/>
      <c r="M114" s="57"/>
      <c r="N114" s="51">
        <v>2.4793999999999992</v>
      </c>
      <c r="O114" s="59">
        <f t="shared" si="1"/>
        <v>14.876399999999995</v>
      </c>
      <c r="P114" s="20" t="s">
        <v>147</v>
      </c>
      <c r="Q114" s="20" t="s">
        <v>143</v>
      </c>
      <c r="R114" s="20" t="s">
        <v>119</v>
      </c>
      <c r="S114" s="21"/>
      <c r="T114" s="12"/>
    </row>
    <row r="115" spans="1:20" ht="26.25" customHeight="1" x14ac:dyDescent="0.25">
      <c r="A115" s="34">
        <v>104</v>
      </c>
      <c r="B115" s="25" t="s">
        <v>43</v>
      </c>
      <c r="C115" s="25" t="s">
        <v>128</v>
      </c>
      <c r="D115" s="26"/>
      <c r="E115" s="20">
        <v>6</v>
      </c>
      <c r="F115" s="20" t="e">
        <f>INDEX('[1]Balance(Stock Control)'!$AL:$AL,MATCH(C115,'[1]Balance(Stock Control)'!$F:$F,0))</f>
        <v>#N/A</v>
      </c>
      <c r="G115" s="20" t="e">
        <f>INDEX('[2]Balance(Stock Control)'!$AK:$AK,MATCH(C115,'[2]Balance(Stock Control)'!$E:$E,0))</f>
        <v>#N/A</v>
      </c>
      <c r="H115" s="20" t="e">
        <f>INDEX('[3]Balance (Stock Control)'!$AK:$AK,MATCH(C115,'[3]Balance (Stock Control)'!$E:$E,0))</f>
        <v>#N/A</v>
      </c>
      <c r="I115" s="20">
        <f>INDEX('[4]Balance (Stock Control)'!$AK:$AK,MATCH(C115,'[4]Balance (Stock Control)'!$F:$F,0))</f>
        <v>209</v>
      </c>
      <c r="J115" s="20" t="e">
        <f>INDEX('[5]Balance (Stock Control)'!$AI:$AI,MATCH(C115,'[5]Balance (Stock Control)'!$E:$E,0))</f>
        <v>#N/A</v>
      </c>
      <c r="K115" s="20" t="e">
        <f>INDEX('[6]Balance(Stock Control)'!$AM:$AM,MATCH(C115,'[6]Balance(Stock Control)'!$E:$E,0))</f>
        <v>#N/A</v>
      </c>
      <c r="L115" s="57"/>
      <c r="M115" s="57"/>
      <c r="N115" s="51">
        <v>1.7506455764075066</v>
      </c>
      <c r="O115" s="59">
        <f t="shared" si="1"/>
        <v>10.503873458445039</v>
      </c>
      <c r="P115" s="20" t="s">
        <v>147</v>
      </c>
      <c r="Q115" s="20" t="s">
        <v>143</v>
      </c>
      <c r="R115" s="20" t="s">
        <v>119</v>
      </c>
      <c r="S115" s="21"/>
      <c r="T115" s="12"/>
    </row>
    <row r="116" spans="1:20" ht="26.25" customHeight="1" x14ac:dyDescent="0.25">
      <c r="A116" s="34">
        <v>105</v>
      </c>
      <c r="B116" s="25" t="s">
        <v>33</v>
      </c>
      <c r="C116" s="25" t="s">
        <v>129</v>
      </c>
      <c r="D116" s="26"/>
      <c r="E116" s="20">
        <v>6</v>
      </c>
      <c r="F116" s="20" t="e">
        <f>INDEX('[1]Balance(Stock Control)'!$AL:$AL,MATCH(C116,'[1]Balance(Stock Control)'!$F:$F,0))</f>
        <v>#N/A</v>
      </c>
      <c r="G116" s="20" t="e">
        <f>INDEX('[2]Balance(Stock Control)'!$AK:$AK,MATCH(C116,'[2]Balance(Stock Control)'!$E:$E,0))</f>
        <v>#N/A</v>
      </c>
      <c r="H116" s="20" t="e">
        <f>INDEX('[7]Balance (Stock Control)'!$AJ:$AJ,MATCH(C116,'[7]Balance (Stock Control)'!$F:$F,0))</f>
        <v>#N/A</v>
      </c>
      <c r="I116" s="20">
        <f>INDEX('[4]Balance (Stock Control)'!$AK:$AK,MATCH(C116,'[4]Balance (Stock Control)'!$F:$F,0))</f>
        <v>0</v>
      </c>
      <c r="J116" s="20" t="e">
        <f>INDEX('[5]Balance (Stock Control)'!$AI:$AI,MATCH(C116,'[5]Balance (Stock Control)'!$E:$E,0))</f>
        <v>#N/A</v>
      </c>
      <c r="K116" s="20" t="e">
        <f>INDEX('[6]Balance(Stock Control)'!$AM:$AM,MATCH(C116,'[6]Balance(Stock Control)'!$E:$E,0))</f>
        <v>#N/A</v>
      </c>
      <c r="L116" s="57">
        <v>2500</v>
      </c>
      <c r="M116" s="57">
        <v>2750</v>
      </c>
      <c r="N116" s="59">
        <v>0.83333333333333337</v>
      </c>
      <c r="O116" s="59">
        <f t="shared" si="1"/>
        <v>5</v>
      </c>
      <c r="P116" s="20" t="s">
        <v>160</v>
      </c>
      <c r="Q116" s="20" t="s">
        <v>160</v>
      </c>
      <c r="R116" s="20" t="s">
        <v>119</v>
      </c>
      <c r="S116" s="21"/>
      <c r="T116" s="12"/>
    </row>
    <row r="117" spans="1:20" ht="31.5" customHeight="1" x14ac:dyDescent="0.25">
      <c r="C117" s="27" t="s">
        <v>28</v>
      </c>
      <c r="N117" s="65" t="s">
        <v>183</v>
      </c>
      <c r="O117" s="65">
        <f>SUM(O12:O116)</f>
        <v>12790.824396439304</v>
      </c>
    </row>
    <row r="120" spans="1:20" x14ac:dyDescent="0.25">
      <c r="I120" s="63"/>
      <c r="J120" s="63"/>
    </row>
    <row r="121" spans="1:20" x14ac:dyDescent="0.25">
      <c r="B121" t="s">
        <v>28</v>
      </c>
      <c r="I121" s="63"/>
      <c r="J121" s="63"/>
    </row>
    <row r="122" spans="1:20" x14ac:dyDescent="0.25">
      <c r="B122" s="38" t="s">
        <v>139</v>
      </c>
      <c r="C122" s="39">
        <v>45154</v>
      </c>
      <c r="I122" s="63"/>
      <c r="J122" s="63"/>
    </row>
    <row r="123" spans="1:20" x14ac:dyDescent="0.25">
      <c r="B123" s="38" t="s">
        <v>140</v>
      </c>
      <c r="C123" s="39">
        <v>45095</v>
      </c>
    </row>
    <row r="124" spans="1:20" x14ac:dyDescent="0.25">
      <c r="B124" s="38" t="s">
        <v>141</v>
      </c>
      <c r="C124" s="40"/>
    </row>
    <row r="125" spans="1:20" x14ac:dyDescent="0.25">
      <c r="B125" t="s">
        <v>28</v>
      </c>
    </row>
    <row r="134" spans="3:3" x14ac:dyDescent="0.25">
      <c r="C134" t="s">
        <v>28</v>
      </c>
    </row>
  </sheetData>
  <autoFilter ref="A11:T117"/>
  <mergeCells count="2">
    <mergeCell ref="E1:R1"/>
    <mergeCell ref="E2:R2"/>
  </mergeCells>
  <conditionalFormatting sqref="C20">
    <cfRule type="duplicateValues" dxfId="39" priority="9"/>
  </conditionalFormatting>
  <conditionalFormatting sqref="C51">
    <cfRule type="duplicateValues" dxfId="38" priority="8"/>
  </conditionalFormatting>
  <conditionalFormatting sqref="C89">
    <cfRule type="duplicateValues" dxfId="37" priority="7"/>
  </conditionalFormatting>
  <conditionalFormatting sqref="C92">
    <cfRule type="duplicateValues" dxfId="36" priority="5"/>
  </conditionalFormatting>
  <conditionalFormatting sqref="C92">
    <cfRule type="duplicateValues" dxfId="35" priority="6"/>
  </conditionalFormatting>
  <conditionalFormatting sqref="C92">
    <cfRule type="duplicateValues" dxfId="34" priority="4"/>
  </conditionalFormatting>
  <conditionalFormatting sqref="C105">
    <cfRule type="duplicateValues" dxfId="33" priority="2"/>
  </conditionalFormatting>
  <conditionalFormatting sqref="C105">
    <cfRule type="duplicateValues" dxfId="32" priority="3"/>
  </conditionalFormatting>
  <conditionalFormatting sqref="C105">
    <cfRule type="duplicateValues" dxfId="31" priority="1"/>
  </conditionalFormatting>
  <pageMargins left="0.7" right="0.7" top="0.75" bottom="0.75" header="0.3" footer="0.3"/>
  <pageSetup paperSize="9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4"/>
  <sheetViews>
    <sheetView showGridLines="0" topLeftCell="A46" zoomScaleNormal="100" workbookViewId="0">
      <selection activeCell="C54" sqref="C54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23.42578125" style="6" customWidth="1"/>
    <col min="5" max="5" width="9.140625" style="6" customWidth="1"/>
    <col min="6" max="11" width="9.140625" style="6" hidden="1" customWidth="1"/>
    <col min="12" max="12" width="10.85546875" style="58" hidden="1" customWidth="1"/>
    <col min="13" max="13" width="15.28515625" style="58" hidden="1" customWidth="1"/>
    <col min="14" max="14" width="20.7109375" style="52" customWidth="1"/>
    <col min="15" max="15" width="17.5703125" style="52" customWidth="1"/>
    <col min="16" max="17" width="14.42578125" style="6" customWidth="1"/>
    <col min="18" max="18" width="16.85546875" style="6" customWidth="1"/>
    <col min="19" max="19" width="41.5703125" customWidth="1"/>
  </cols>
  <sheetData>
    <row r="1" spans="1:21" ht="17.25" customHeight="1" x14ac:dyDescent="0.25">
      <c r="A1" s="8" t="s">
        <v>3</v>
      </c>
      <c r="B1" s="1"/>
      <c r="C1" s="10" t="s">
        <v>22</v>
      </c>
      <c r="D1" s="2"/>
      <c r="E1" s="145"/>
      <c r="F1" s="145"/>
      <c r="G1" s="145"/>
      <c r="H1" s="145"/>
      <c r="I1" s="145"/>
      <c r="J1" s="145"/>
      <c r="K1" s="145"/>
      <c r="L1" s="145"/>
      <c r="M1" s="149"/>
      <c r="N1" s="150"/>
      <c r="O1" s="150"/>
      <c r="P1" s="145"/>
      <c r="Q1" s="145"/>
      <c r="R1" s="145"/>
      <c r="S1" s="145"/>
    </row>
    <row r="2" spans="1:21" ht="15.75" customHeight="1" x14ac:dyDescent="0.25">
      <c r="A2" s="8" t="s">
        <v>14</v>
      </c>
      <c r="B2" s="1"/>
      <c r="C2" s="17" t="s">
        <v>32</v>
      </c>
      <c r="D2" s="2"/>
      <c r="E2" s="145"/>
      <c r="F2" s="145"/>
      <c r="G2" s="145"/>
      <c r="H2" s="145"/>
      <c r="I2" s="145"/>
      <c r="J2" s="145"/>
      <c r="K2" s="145"/>
      <c r="L2" s="145"/>
      <c r="M2" s="149"/>
      <c r="N2" s="150"/>
      <c r="O2" s="150"/>
      <c r="P2" s="145"/>
      <c r="Q2" s="145"/>
      <c r="R2" s="145"/>
      <c r="S2" s="146"/>
    </row>
    <row r="3" spans="1:21" ht="15.75" customHeight="1" x14ac:dyDescent="0.25">
      <c r="A3" s="8" t="s">
        <v>4</v>
      </c>
      <c r="B3" s="92"/>
      <c r="C3" s="17">
        <v>18675</v>
      </c>
      <c r="D3" s="2"/>
      <c r="E3" s="92"/>
      <c r="F3" s="92"/>
      <c r="G3" s="92"/>
      <c r="H3" s="92"/>
      <c r="I3" s="92"/>
      <c r="J3" s="92"/>
      <c r="K3" s="92"/>
      <c r="L3" s="95"/>
      <c r="M3" s="95"/>
      <c r="N3" s="96"/>
      <c r="O3" s="96"/>
      <c r="P3" s="92"/>
      <c r="Q3" s="92"/>
      <c r="R3" s="92"/>
    </row>
    <row r="4" spans="1:21" ht="15.75" customHeight="1" x14ac:dyDescent="0.25">
      <c r="A4" s="8" t="s">
        <v>5</v>
      </c>
      <c r="B4" s="92"/>
      <c r="C4" s="17" t="s">
        <v>34</v>
      </c>
      <c r="D4" s="2"/>
      <c r="E4" s="4"/>
      <c r="F4" s="4"/>
      <c r="G4" s="4"/>
      <c r="H4" s="4"/>
      <c r="I4" s="4"/>
      <c r="J4" s="4"/>
      <c r="K4" s="4"/>
      <c r="L4" s="54"/>
      <c r="M4" s="54"/>
      <c r="N4" s="48"/>
      <c r="O4" s="48"/>
      <c r="P4" s="4"/>
      <c r="Q4" s="4"/>
      <c r="R4" s="4"/>
    </row>
    <row r="5" spans="1:21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54"/>
      <c r="M5" s="54"/>
      <c r="N5" s="48"/>
      <c r="O5" s="48"/>
      <c r="P5" s="4"/>
      <c r="Q5" s="4"/>
      <c r="R5" s="4"/>
    </row>
    <row r="6" spans="1:21" ht="15.75" x14ac:dyDescent="0.25">
      <c r="A6" s="8" t="s">
        <v>10</v>
      </c>
      <c r="B6" s="10"/>
      <c r="C6" s="10" t="s">
        <v>35</v>
      </c>
      <c r="D6" s="5"/>
      <c r="E6" s="4"/>
      <c r="F6" s="4"/>
      <c r="G6" s="4"/>
      <c r="H6" s="4"/>
      <c r="I6" s="4"/>
      <c r="J6" s="4"/>
      <c r="K6" s="4"/>
      <c r="L6" s="54"/>
      <c r="M6" s="54"/>
      <c r="N6" s="48"/>
      <c r="O6" s="48"/>
      <c r="P6" s="4"/>
      <c r="Q6" s="4"/>
      <c r="R6" s="4"/>
    </row>
    <row r="7" spans="1:21" ht="15.75" x14ac:dyDescent="0.25">
      <c r="A7" s="8" t="s">
        <v>13</v>
      </c>
      <c r="B7" s="10"/>
      <c r="C7" s="10" t="s">
        <v>36</v>
      </c>
      <c r="D7" s="5"/>
      <c r="E7" s="4"/>
      <c r="F7" s="4"/>
      <c r="G7" s="4"/>
      <c r="H7" s="4"/>
      <c r="I7" s="4"/>
      <c r="J7" s="4"/>
      <c r="K7" s="4"/>
      <c r="L7" s="54"/>
      <c r="M7" s="54"/>
      <c r="N7" s="48"/>
      <c r="O7" s="48"/>
      <c r="P7" s="4"/>
      <c r="Q7" s="4"/>
      <c r="R7" s="4"/>
    </row>
    <row r="8" spans="1:21" ht="15.75" x14ac:dyDescent="0.25">
      <c r="A8" s="8" t="s">
        <v>11</v>
      </c>
      <c r="B8" s="10"/>
      <c r="C8" s="17" t="s">
        <v>37</v>
      </c>
      <c r="D8" s="5"/>
      <c r="E8" s="4"/>
      <c r="F8" s="4"/>
      <c r="G8" s="4"/>
      <c r="H8" s="4"/>
      <c r="I8" s="4"/>
      <c r="J8" s="4"/>
      <c r="K8" s="4"/>
      <c r="L8" s="54"/>
      <c r="M8" s="54"/>
      <c r="N8" s="48"/>
      <c r="O8" s="48"/>
      <c r="P8" s="4"/>
      <c r="Q8" s="4"/>
      <c r="R8" s="4"/>
    </row>
    <row r="9" spans="1:21" ht="15.75" x14ac:dyDescent="0.25">
      <c r="A9" s="8" t="s">
        <v>12</v>
      </c>
      <c r="B9" s="10"/>
      <c r="C9" s="17" t="s">
        <v>38</v>
      </c>
      <c r="D9" s="5"/>
      <c r="E9" s="4"/>
      <c r="F9" s="4"/>
      <c r="G9" s="4"/>
      <c r="H9" s="4"/>
      <c r="I9" s="4"/>
      <c r="J9" s="4"/>
      <c r="K9" s="4"/>
      <c r="L9" s="54"/>
      <c r="M9" s="60"/>
      <c r="N9" s="48"/>
      <c r="O9" s="48"/>
      <c r="P9" s="4"/>
      <c r="Q9" s="4"/>
      <c r="R9" s="4"/>
    </row>
    <row r="10" spans="1:21" ht="15.75" x14ac:dyDescent="0.25">
      <c r="A10" s="1"/>
      <c r="B10" s="10"/>
      <c r="C10" s="10"/>
      <c r="D10" s="5"/>
      <c r="E10" s="5"/>
      <c r="F10" s="5" t="s">
        <v>182</v>
      </c>
      <c r="G10" s="5" t="s">
        <v>182</v>
      </c>
      <c r="H10" s="5" t="s">
        <v>182</v>
      </c>
      <c r="I10" s="5" t="s">
        <v>182</v>
      </c>
      <c r="J10" s="5"/>
      <c r="K10" s="5"/>
      <c r="L10" s="55"/>
      <c r="M10" s="64"/>
      <c r="N10" s="49"/>
      <c r="O10" s="49"/>
      <c r="P10" s="5"/>
      <c r="Q10" s="5"/>
      <c r="R10" s="5"/>
      <c r="T10" s="12"/>
      <c r="U10" s="12"/>
    </row>
    <row r="11" spans="1:21" ht="26.25" customHeight="1" x14ac:dyDescent="0.25">
      <c r="A11" s="7" t="s">
        <v>0</v>
      </c>
      <c r="B11" s="15" t="s">
        <v>8</v>
      </c>
      <c r="C11" s="94" t="s">
        <v>1</v>
      </c>
      <c r="D11" s="94" t="s">
        <v>7</v>
      </c>
      <c r="E11" s="93" t="s">
        <v>2</v>
      </c>
      <c r="F11" s="37" t="s">
        <v>134</v>
      </c>
      <c r="G11" s="37" t="s">
        <v>135</v>
      </c>
      <c r="H11" s="37" t="s">
        <v>146</v>
      </c>
      <c r="I11" s="37" t="s">
        <v>147</v>
      </c>
      <c r="J11" s="37" t="s">
        <v>148</v>
      </c>
      <c r="K11" s="37" t="s">
        <v>136</v>
      </c>
      <c r="L11" s="56" t="s">
        <v>178</v>
      </c>
      <c r="M11" s="56"/>
      <c r="N11" s="50" t="s">
        <v>167</v>
      </c>
      <c r="O11" s="50" t="s">
        <v>168</v>
      </c>
      <c r="P11" s="37" t="s">
        <v>137</v>
      </c>
      <c r="Q11" s="37"/>
      <c r="R11" s="37" t="s">
        <v>138</v>
      </c>
      <c r="S11" s="16" t="s">
        <v>9</v>
      </c>
      <c r="T11" s="13"/>
      <c r="U11" s="12"/>
    </row>
    <row r="12" spans="1:21" ht="26.25" customHeight="1" x14ac:dyDescent="0.25">
      <c r="A12" s="93">
        <v>1</v>
      </c>
      <c r="B12" s="25" t="s">
        <v>39</v>
      </c>
      <c r="C12" s="46">
        <v>81299836</v>
      </c>
      <c r="D12" s="26">
        <v>15011490</v>
      </c>
      <c r="E12" s="20">
        <v>1</v>
      </c>
      <c r="F12" s="20" t="e">
        <f>INDEX('[1]Balance(Stock Control)'!$AL:$AL,MATCH(C12,'[1]Balance(Stock Control)'!$F:$F,0))</f>
        <v>#N/A</v>
      </c>
      <c r="G12" s="20" t="e">
        <f>INDEX('[2]Balance(Stock Control)'!$AK:$AK,MATCH(C12,'[2]Balance(Stock Control)'!$E:$E,0))</f>
        <v>#N/A</v>
      </c>
      <c r="H12" s="62">
        <f>INDEX('[3]Balance (Stock Control)'!$AK:$AK,MATCH(C12,'[3]Balance (Stock Control)'!$E:$E,0))</f>
        <v>1</v>
      </c>
      <c r="I12" s="20" t="e">
        <f>INDEX('[4]Balance (Stock Control)'!$AK:$AK,MATCH(C12,'[4]Balance (Stock Control)'!$F:$F,0))</f>
        <v>#N/A</v>
      </c>
      <c r="J12" s="20" t="e">
        <f>INDEX('[5]Balance (Stock Control)'!$AI:$AI,MATCH(C12,'[5]Balance (Stock Control)'!$E:$E,0))</f>
        <v>#N/A</v>
      </c>
      <c r="K12" s="20" t="e">
        <f>INDEX('[6]Balance(Stock Control)'!$AM:$AM,MATCH(C12,'[6]Balance(Stock Control)'!$E:$E,0))</f>
        <v>#N/A</v>
      </c>
      <c r="L12" s="57"/>
      <c r="M12" s="57"/>
      <c r="N12" s="59">
        <v>3074.6549166666673</v>
      </c>
      <c r="O12" s="59">
        <f>N12*E12</f>
        <v>3074.6549166666673</v>
      </c>
      <c r="P12" s="20" t="s">
        <v>146</v>
      </c>
      <c r="Q12" s="20"/>
      <c r="R12" s="20" t="s">
        <v>143</v>
      </c>
      <c r="S12" s="20"/>
      <c r="T12" s="21"/>
      <c r="U12" s="12"/>
    </row>
    <row r="13" spans="1:21" ht="26.25" customHeight="1" x14ac:dyDescent="0.25">
      <c r="A13" s="93">
        <v>2</v>
      </c>
      <c r="B13" s="25" t="s">
        <v>40</v>
      </c>
      <c r="C13" s="25">
        <v>20799722</v>
      </c>
      <c r="D13" s="26"/>
      <c r="E13" s="20">
        <v>5</v>
      </c>
      <c r="F13" s="20">
        <f>INDEX('[1]Balance(Stock Control)'!$AL:$AL,MATCH(C13,'[1]Balance(Stock Control)'!$F:$F,0))</f>
        <v>4</v>
      </c>
      <c r="G13" s="20">
        <f>INDEX('[2]Balance(Stock Control)'!$AK:$AK,MATCH(C13,'[2]Balance(Stock Control)'!$E:$E,0))</f>
        <v>10</v>
      </c>
      <c r="H13" s="20" t="e">
        <f>INDEX('[7]Balance (Stock Control)'!$AJ:$AJ,MATCH(C13,'[7]Balance (Stock Control)'!$F:$F,0))</f>
        <v>#N/A</v>
      </c>
      <c r="I13" s="20" t="e">
        <f>INDEX('[8]Balance (Stock Control)'!$AJ:$AJ,MATCH(C13,'[8]Balance (Stock Control)'!$E:$E,0))</f>
        <v>#N/A</v>
      </c>
      <c r="J13" s="20" t="e">
        <f>INDEX('[5]Balance (Stock Control)'!$AI:$AI,MATCH(C13,'[5]Balance (Stock Control)'!$E:$E,0))</f>
        <v>#N/A</v>
      </c>
      <c r="K13" s="20" t="e">
        <f>INDEX('[6]Balance(Stock Control)'!$AM:$AM,MATCH(C13,'[6]Balance(Stock Control)'!$E:$E,0))</f>
        <v>#N/A</v>
      </c>
      <c r="L13" s="57"/>
      <c r="M13" s="57"/>
      <c r="N13" s="51">
        <v>17.90712000000001</v>
      </c>
      <c r="O13" s="59">
        <f t="shared" ref="O13:O76" si="0">N13*E13</f>
        <v>89.535600000000045</v>
      </c>
      <c r="P13" s="20" t="s">
        <v>142</v>
      </c>
      <c r="Q13" s="20"/>
      <c r="R13" s="20" t="s">
        <v>143</v>
      </c>
      <c r="S13" s="20" t="s">
        <v>41</v>
      </c>
      <c r="T13" s="21"/>
      <c r="U13" s="12"/>
    </row>
    <row r="14" spans="1:21" ht="26.25" customHeight="1" x14ac:dyDescent="0.25">
      <c r="A14" s="93">
        <v>3</v>
      </c>
      <c r="B14" s="25" t="s">
        <v>42</v>
      </c>
      <c r="C14" s="25">
        <v>20405897</v>
      </c>
      <c r="D14" s="26"/>
      <c r="E14" s="20">
        <v>12</v>
      </c>
      <c r="F14" s="20">
        <f>INDEX('[1]Balance(Stock Control)'!$AL:$AL,MATCH(C14,'[1]Balance(Stock Control)'!$F:$F,0))</f>
        <v>0</v>
      </c>
      <c r="G14" s="20" t="e">
        <f>INDEX('[2]Balance(Stock Control)'!$AK:$AK,MATCH(C14,'[2]Balance(Stock Control)'!$E:$E,0))</f>
        <v>#N/A</v>
      </c>
      <c r="H14" s="20" t="e">
        <f>INDEX('[3]Balance (Stock Control)'!$AK:$AK,MATCH(C14,'[3]Balance (Stock Control)'!$E:$E,0))</f>
        <v>#N/A</v>
      </c>
      <c r="I14" s="20" t="e">
        <f>INDEX('[4]Balance (Stock Control)'!$AK:$AK,MATCH(C14,'[4]Balance (Stock Control)'!$F:$F,0))</f>
        <v>#N/A</v>
      </c>
      <c r="J14" s="20" t="e">
        <f>INDEX('[5]Balance (Stock Control)'!$AI:$AI,MATCH(C14,'[5]Balance (Stock Control)'!$E:$E,0))</f>
        <v>#N/A</v>
      </c>
      <c r="K14" s="20" t="e">
        <f>INDEX('[6]Balance(Stock Control)'!$AM:$AM,MATCH(C14,'[6]Balance(Stock Control)'!$E:$E,0))</f>
        <v>#N/A</v>
      </c>
      <c r="L14" s="57"/>
      <c r="M14" s="57">
        <v>7.53</v>
      </c>
      <c r="N14" s="51">
        <v>8.2830000000000013</v>
      </c>
      <c r="O14" s="59">
        <f t="shared" si="0"/>
        <v>99.396000000000015</v>
      </c>
      <c r="P14" s="20" t="s">
        <v>169</v>
      </c>
      <c r="Q14" s="20"/>
      <c r="R14" s="20" t="s">
        <v>163</v>
      </c>
      <c r="S14" s="20"/>
      <c r="T14" s="21"/>
      <c r="U14" s="12"/>
    </row>
    <row r="15" spans="1:21" s="74" customFormat="1" ht="26.25" customHeight="1" x14ac:dyDescent="0.25">
      <c r="A15" s="66">
        <v>4</v>
      </c>
      <c r="B15" s="67" t="s">
        <v>43</v>
      </c>
      <c r="C15" s="67">
        <v>11700348</v>
      </c>
      <c r="D15" s="68"/>
      <c r="E15" s="66">
        <v>12</v>
      </c>
      <c r="F15" s="66">
        <f>INDEX('[1]Balance(Stock Control)'!$AL:$AL,MATCH(C15,'[1]Balance(Stock Control)'!$F:$F,0))</f>
        <v>0</v>
      </c>
      <c r="G15" s="66" t="e">
        <f>INDEX('[2]Balance(Stock Control)'!$AK:$AK,MATCH(C15,'[2]Balance(Stock Control)'!$E:$E,0))</f>
        <v>#N/A</v>
      </c>
      <c r="H15" s="66" t="e">
        <f>INDEX('[3]Balance (Stock Control)'!$AK:$AK,MATCH(C15,'[3]Balance (Stock Control)'!$E:$E,0))</f>
        <v>#N/A</v>
      </c>
      <c r="I15" s="66" t="e">
        <f>INDEX('[4]Balance (Stock Control)'!$AK:$AK,MATCH(C15,'[4]Balance (Stock Control)'!$F:$F,0))</f>
        <v>#N/A</v>
      </c>
      <c r="J15" s="66" t="e">
        <f>INDEX('[5]Balance (Stock Control)'!$AI:$AI,MATCH(C15,'[5]Balance (Stock Control)'!$E:$E,0))</f>
        <v>#N/A</v>
      </c>
      <c r="K15" s="66" t="e">
        <f>INDEX('[6]Balance(Stock Control)'!$AM:$AM,MATCH(C15,'[6]Balance(Stock Control)'!$E:$E,0))</f>
        <v>#N/A</v>
      </c>
      <c r="L15" s="69">
        <v>7500</v>
      </c>
      <c r="M15" s="69">
        <v>8250</v>
      </c>
      <c r="N15" s="71">
        <v>2.5</v>
      </c>
      <c r="O15" s="71">
        <f t="shared" si="0"/>
        <v>30</v>
      </c>
      <c r="P15" s="66" t="s">
        <v>160</v>
      </c>
      <c r="Q15" s="66"/>
      <c r="R15" s="66" t="s">
        <v>160</v>
      </c>
      <c r="S15" s="66" t="s">
        <v>44</v>
      </c>
      <c r="T15" s="72"/>
      <c r="U15" s="73"/>
    </row>
    <row r="16" spans="1:21" ht="26.25" customHeight="1" x14ac:dyDescent="0.25">
      <c r="A16" s="93">
        <v>5</v>
      </c>
      <c r="B16" s="25" t="s">
        <v>45</v>
      </c>
      <c r="C16" s="25">
        <v>20459962</v>
      </c>
      <c r="D16" s="26"/>
      <c r="E16" s="20">
        <v>6</v>
      </c>
      <c r="F16" s="20">
        <f>INDEX('[1]Balance(Stock Control)'!$AL:$AL,MATCH(C16,'[1]Balance(Stock Control)'!$F:$F,0))</f>
        <v>1</v>
      </c>
      <c r="G16" s="20" t="e">
        <f>INDEX('[2]Balance(Stock Control)'!$AK:$AK,MATCH(C16,'[2]Balance(Stock Control)'!$E:$E,0))</f>
        <v>#N/A</v>
      </c>
      <c r="H16" s="20" t="e">
        <f>INDEX('[3]Balance (Stock Control)'!$AK:$AK,MATCH(C16,'[3]Balance (Stock Control)'!$E:$E,0))</f>
        <v>#N/A</v>
      </c>
      <c r="I16" s="20" t="e">
        <f>INDEX('[4]Balance (Stock Control)'!$AK:$AK,MATCH(C16,'[4]Balance (Stock Control)'!$F:$F,0))</f>
        <v>#N/A</v>
      </c>
      <c r="J16" s="20" t="e">
        <f>INDEX('[5]Balance (Stock Control)'!$AI:$AI,MATCH(C16,'[5]Balance (Stock Control)'!$E:$E,0))</f>
        <v>#N/A</v>
      </c>
      <c r="K16" s="20" t="e">
        <f>INDEX('[6]Balance(Stock Control)'!$AM:$AM,MATCH(C16,'[6]Balance(Stock Control)'!$E:$E,0))</f>
        <v>#N/A</v>
      </c>
      <c r="L16" s="57"/>
      <c r="M16" s="57">
        <v>5.5816129032258051</v>
      </c>
      <c r="N16" s="51">
        <v>6.1397741935483863</v>
      </c>
      <c r="O16" s="59">
        <f t="shared" si="0"/>
        <v>36.838645161290316</v>
      </c>
      <c r="P16" s="20" t="s">
        <v>170</v>
      </c>
      <c r="Q16" s="20"/>
      <c r="R16" s="20" t="s">
        <v>163</v>
      </c>
      <c r="S16" s="20" t="s">
        <v>46</v>
      </c>
      <c r="T16" s="21"/>
      <c r="U16" s="12"/>
    </row>
    <row r="17" spans="1:21" ht="26.25" customHeight="1" x14ac:dyDescent="0.25">
      <c r="A17" s="93">
        <v>6</v>
      </c>
      <c r="B17" s="25" t="s">
        <v>47</v>
      </c>
      <c r="C17" s="25">
        <v>20758481</v>
      </c>
      <c r="D17" s="26"/>
      <c r="E17" s="20">
        <v>6</v>
      </c>
      <c r="F17" s="20">
        <f>INDEX('[1]Balance(Stock Control)'!$AL:$AL,MATCH(C17,'[1]Balance(Stock Control)'!$F:$F,0))</f>
        <v>0</v>
      </c>
      <c r="G17" s="20" t="e">
        <f>INDEX('[2]Balance(Stock Control)'!$AK:$AK,MATCH(C17,'[2]Balance(Stock Control)'!$E:$E,0))</f>
        <v>#N/A</v>
      </c>
      <c r="H17" s="20" t="e">
        <f>INDEX('[3]Balance (Stock Control)'!$AK:$AK,MATCH(C17,'[3]Balance (Stock Control)'!$E:$E,0))</f>
        <v>#N/A</v>
      </c>
      <c r="I17" s="20" t="e">
        <f>INDEX('[4]Balance (Stock Control)'!$AK:$AK,MATCH(C17,'[4]Balance (Stock Control)'!$F:$F,0))</f>
        <v>#N/A</v>
      </c>
      <c r="J17" s="20" t="e">
        <f>INDEX('[5]Balance (Stock Control)'!$AI:$AI,MATCH(C17,'[5]Balance (Stock Control)'!$E:$E,0))</f>
        <v>#N/A</v>
      </c>
      <c r="K17" s="20" t="e">
        <f>INDEX('[6]Balance(Stock Control)'!$AM:$AM,MATCH(C17,'[6]Balance(Stock Control)'!$E:$E,0))</f>
        <v>#N/A</v>
      </c>
      <c r="L17" s="57"/>
      <c r="M17" s="57">
        <v>7.7496774193548372</v>
      </c>
      <c r="N17" s="51">
        <v>8.5246451612903211</v>
      </c>
      <c r="O17" s="59">
        <f t="shared" si="0"/>
        <v>51.147870967741923</v>
      </c>
      <c r="P17" s="20" t="s">
        <v>170</v>
      </c>
      <c r="Q17" s="20"/>
      <c r="R17" s="20" t="s">
        <v>163</v>
      </c>
      <c r="S17" s="20"/>
      <c r="T17" s="21"/>
      <c r="U17" s="12"/>
    </row>
    <row r="18" spans="1:21" ht="26.25" customHeight="1" x14ac:dyDescent="0.25">
      <c r="A18" s="93">
        <v>7</v>
      </c>
      <c r="B18" s="25" t="s">
        <v>45</v>
      </c>
      <c r="C18" s="25">
        <v>20845144</v>
      </c>
      <c r="D18" s="26"/>
      <c r="E18" s="20">
        <v>6</v>
      </c>
      <c r="F18" s="20">
        <f>INDEX('[1]Balance(Stock Control)'!$AL:$AL,MATCH(C18,'[1]Balance(Stock Control)'!$F:$F,0))</f>
        <v>4</v>
      </c>
      <c r="G18" s="20" t="e">
        <f>INDEX('[2]Balance(Stock Control)'!$AK:$AK,MATCH(C18,'[2]Balance(Stock Control)'!$E:$E,0))</f>
        <v>#N/A</v>
      </c>
      <c r="H18" s="20" t="e">
        <f>INDEX('[7]Balance (Stock Control)'!$AJ:$AJ,MATCH(C18,'[7]Balance (Stock Control)'!$F:$F,0))</f>
        <v>#N/A</v>
      </c>
      <c r="I18" s="20" t="e">
        <f>INDEX('[8]Balance (Stock Control)'!$AJ:$AJ,MATCH(C18,'[8]Balance (Stock Control)'!$E:$E,0))</f>
        <v>#N/A</v>
      </c>
      <c r="J18" s="20" t="e">
        <f>INDEX('[5]Balance (Stock Control)'!$AI:$AI,MATCH(C18,'[5]Balance (Stock Control)'!$E:$E,0))</f>
        <v>#N/A</v>
      </c>
      <c r="K18" s="20" t="e">
        <f>INDEX('[6]Balance(Stock Control)'!$AM:$AM,MATCH(C18,'[6]Balance(Stock Control)'!$E:$E,0))</f>
        <v>#N/A</v>
      </c>
      <c r="L18" s="57"/>
      <c r="M18" s="57">
        <v>126370.21897500001</v>
      </c>
      <c r="N18" s="51">
        <v>38.294005750000004</v>
      </c>
      <c r="O18" s="59">
        <f t="shared" si="0"/>
        <v>229.76403450000004</v>
      </c>
      <c r="P18" s="20" t="s">
        <v>144</v>
      </c>
      <c r="Q18" s="20"/>
      <c r="R18" s="20" t="s">
        <v>159</v>
      </c>
      <c r="S18" s="20" t="s">
        <v>48</v>
      </c>
      <c r="T18" s="21"/>
      <c r="U18" s="12"/>
    </row>
    <row r="19" spans="1:21" ht="26.25" customHeight="1" x14ac:dyDescent="0.25">
      <c r="A19" s="93">
        <v>8</v>
      </c>
      <c r="B19" s="25" t="s">
        <v>49</v>
      </c>
      <c r="C19" s="25">
        <v>21739130</v>
      </c>
      <c r="D19" s="26"/>
      <c r="E19" s="20">
        <v>6</v>
      </c>
      <c r="F19" s="20">
        <f>INDEX('[1]Balance(Stock Control)'!$AL:$AL,MATCH(C19,'[1]Balance(Stock Control)'!$F:$F,0))</f>
        <v>0</v>
      </c>
      <c r="G19" s="20" t="e">
        <f>INDEX('[2]Balance(Stock Control)'!$AK:$AK,MATCH(C19,'[2]Balance(Stock Control)'!$E:$E,0))</f>
        <v>#N/A</v>
      </c>
      <c r="H19" s="20" t="e">
        <f>INDEX('[3]Balance (Stock Control)'!$AK:$AK,MATCH(C19,'[3]Balance (Stock Control)'!$E:$E,0))</f>
        <v>#N/A</v>
      </c>
      <c r="I19" s="20" t="e">
        <f>INDEX('[4]Balance (Stock Control)'!$AK:$AK,MATCH(C19,'[4]Balance (Stock Control)'!$F:$F,0))</f>
        <v>#N/A</v>
      </c>
      <c r="J19" s="20" t="e">
        <f>INDEX('[5]Balance (Stock Control)'!$AI:$AI,MATCH(C19,'[5]Balance (Stock Control)'!$E:$E,0))</f>
        <v>#N/A</v>
      </c>
      <c r="K19" s="20" t="e">
        <f>INDEX('[6]Balance(Stock Control)'!$AM:$AM,MATCH(C19,'[6]Balance(Stock Control)'!$E:$E,0))</f>
        <v>#N/A</v>
      </c>
      <c r="L19" s="57"/>
      <c r="M19" s="57">
        <v>7.7496774193548372</v>
      </c>
      <c r="N19" s="51">
        <v>8.5246451612903211</v>
      </c>
      <c r="O19" s="59">
        <f t="shared" si="0"/>
        <v>51.147870967741923</v>
      </c>
      <c r="P19" s="20" t="s">
        <v>170</v>
      </c>
      <c r="Q19" s="20"/>
      <c r="R19" s="20" t="s">
        <v>163</v>
      </c>
      <c r="S19" s="20"/>
      <c r="T19" s="21"/>
      <c r="U19" s="12"/>
    </row>
    <row r="20" spans="1:21" ht="26.25" customHeight="1" x14ac:dyDescent="0.25">
      <c r="A20" s="93">
        <v>9</v>
      </c>
      <c r="B20" s="25" t="s">
        <v>50</v>
      </c>
      <c r="C20" s="23" t="s">
        <v>149</v>
      </c>
      <c r="D20" s="23">
        <v>20996748</v>
      </c>
      <c r="E20" s="20">
        <v>1</v>
      </c>
      <c r="F20" s="20" t="e">
        <f>INDEX('[1]Balance(Stock Control)'!$AL:$AL,MATCH(C20,'[1]Balance(Stock Control)'!$F:$F,0))</f>
        <v>#N/A</v>
      </c>
      <c r="G20" s="20" t="e">
        <f>INDEX('[2]Balance(Stock Control)'!$AK:$AK,MATCH(C20,'[2]Balance(Stock Control)'!$E:$E,0))</f>
        <v>#N/A</v>
      </c>
      <c r="H20" s="20">
        <f>INDEX('[3]Balance (Stock Control)'!$AK:$AK,MATCH(C20,'[3]Balance (Stock Control)'!$E:$E,0))</f>
        <v>12</v>
      </c>
      <c r="I20" s="20" t="e">
        <f>INDEX('[4]Balance (Stock Control)'!$AK:$AK,MATCH(C20,'[4]Balance (Stock Control)'!$F:$F,0))</f>
        <v>#N/A</v>
      </c>
      <c r="J20" s="20" t="e">
        <f>INDEX('[5]Balance (Stock Control)'!$AI:$AI,MATCH(C20,'[5]Balance (Stock Control)'!$E:$E,0))</f>
        <v>#N/A</v>
      </c>
      <c r="K20" s="20" t="e">
        <f>INDEX('[6]Balance(Stock Control)'!$AM:$AM,MATCH(C20,'[6]Balance(Stock Control)'!$E:$E,0))</f>
        <v>#N/A</v>
      </c>
      <c r="L20" s="57"/>
      <c r="M20" s="57"/>
      <c r="N20" s="51">
        <v>32.986263310000012</v>
      </c>
      <c r="O20" s="59">
        <f t="shared" si="0"/>
        <v>32.986263310000012</v>
      </c>
      <c r="P20" s="20" t="s">
        <v>146</v>
      </c>
      <c r="Q20" s="20"/>
      <c r="R20" s="20" t="s">
        <v>143</v>
      </c>
      <c r="S20" s="20" t="s">
        <v>51</v>
      </c>
      <c r="T20" s="21"/>
      <c r="U20" s="12"/>
    </row>
    <row r="21" spans="1:21" ht="26.25" customHeight="1" x14ac:dyDescent="0.25">
      <c r="A21" s="93">
        <v>10</v>
      </c>
      <c r="B21" s="25" t="s">
        <v>52</v>
      </c>
      <c r="C21" s="25">
        <v>11700285</v>
      </c>
      <c r="D21" s="26"/>
      <c r="E21" s="20">
        <v>1</v>
      </c>
      <c r="F21" s="20">
        <f>INDEX('[1]Balance(Stock Control)'!$AL:$AL,MATCH(C21,'[1]Balance(Stock Control)'!$F:$F,0))</f>
        <v>0</v>
      </c>
      <c r="G21" s="20">
        <f>INDEX('[2]Balance(Stock Control)'!$AK:$AK,MATCH(C21,'[2]Balance(Stock Control)'!$E:$E,0))</f>
        <v>5</v>
      </c>
      <c r="H21" s="20" t="e">
        <f>INDEX('[7]Balance (Stock Control)'!$AJ:$AJ,MATCH(C21,'[7]Balance (Stock Control)'!$F:$F,0))</f>
        <v>#N/A</v>
      </c>
      <c r="I21" s="20" t="e">
        <f>INDEX('[8]Balance (Stock Control)'!$AJ:$AJ,MATCH(C21,'[8]Balance (Stock Control)'!$E:$E,0))</f>
        <v>#N/A</v>
      </c>
      <c r="J21" s="20" t="e">
        <f>INDEX('[5]Balance (Stock Control)'!$AI:$AI,MATCH(C21,'[5]Balance (Stock Control)'!$E:$E,0))</f>
        <v>#N/A</v>
      </c>
      <c r="K21" s="20" t="e">
        <f>INDEX('[6]Balance(Stock Control)'!$AM:$AM,MATCH(C21,'[6]Balance(Stock Control)'!$E:$E,0))</f>
        <v>#N/A</v>
      </c>
      <c r="L21" s="57"/>
      <c r="M21" s="57"/>
      <c r="N21" s="51">
        <v>17.5</v>
      </c>
      <c r="O21" s="59">
        <f t="shared" si="0"/>
        <v>17.5</v>
      </c>
      <c r="P21" s="20" t="s">
        <v>142</v>
      </c>
      <c r="Q21" s="20"/>
      <c r="R21" s="20" t="s">
        <v>143</v>
      </c>
      <c r="S21" s="20" t="s">
        <v>53</v>
      </c>
      <c r="T21" s="21"/>
      <c r="U21" s="12"/>
    </row>
    <row r="22" spans="1:21" ht="26.25" customHeight="1" x14ac:dyDescent="0.25">
      <c r="A22" s="93">
        <v>11</v>
      </c>
      <c r="B22" s="25" t="s">
        <v>52</v>
      </c>
      <c r="C22" s="25">
        <v>11700284</v>
      </c>
      <c r="D22" s="26"/>
      <c r="E22" s="20">
        <v>6</v>
      </c>
      <c r="F22" s="20">
        <f>INDEX('[1]Balance(Stock Control)'!$AL:$AL,MATCH(C22,'[1]Balance(Stock Control)'!$F:$F,0))</f>
        <v>0</v>
      </c>
      <c r="G22" s="20">
        <f>INDEX('[2]Balance(Stock Control)'!$AK:$AK,MATCH(C22,'[2]Balance(Stock Control)'!$E:$E,0))</f>
        <v>48</v>
      </c>
      <c r="H22" s="20" t="e">
        <f>INDEX('[7]Balance (Stock Control)'!$AJ:$AJ,MATCH(C22,'[7]Balance (Stock Control)'!$F:$F,0))</f>
        <v>#N/A</v>
      </c>
      <c r="I22" s="20" t="e">
        <f>INDEX('[8]Balance (Stock Control)'!$AJ:$AJ,MATCH(C22,'[8]Balance (Stock Control)'!$E:$E,0))</f>
        <v>#N/A</v>
      </c>
      <c r="J22" s="20" t="e">
        <f>INDEX('[5]Balance (Stock Control)'!$AI:$AI,MATCH(C22,'[5]Balance (Stock Control)'!$E:$E,0))</f>
        <v>#N/A</v>
      </c>
      <c r="K22" s="20" t="e">
        <f>INDEX('[6]Balance(Stock Control)'!$AM:$AM,MATCH(C22,'[6]Balance(Stock Control)'!$E:$E,0))</f>
        <v>#N/A</v>
      </c>
      <c r="L22" s="57"/>
      <c r="M22" s="57"/>
      <c r="N22" s="51">
        <v>17.5</v>
      </c>
      <c r="O22" s="59">
        <f t="shared" si="0"/>
        <v>105</v>
      </c>
      <c r="P22" s="20" t="s">
        <v>142</v>
      </c>
      <c r="Q22" s="20"/>
      <c r="R22" s="20" t="s">
        <v>143</v>
      </c>
      <c r="S22" s="20" t="s">
        <v>53</v>
      </c>
      <c r="T22" s="21"/>
      <c r="U22" s="12"/>
    </row>
    <row r="23" spans="1:21" ht="26.25" customHeight="1" x14ac:dyDescent="0.25">
      <c r="A23" s="93">
        <v>12</v>
      </c>
      <c r="B23" s="25" t="s">
        <v>54</v>
      </c>
      <c r="C23" s="43" t="s">
        <v>150</v>
      </c>
      <c r="D23" s="44">
        <v>21038626</v>
      </c>
      <c r="E23" s="20">
        <v>1</v>
      </c>
      <c r="F23" s="20" t="e">
        <f>INDEX('[1]Balance(Stock Control)'!$AL:$AL,MATCH(C23,'[1]Balance(Stock Control)'!$F:$F,0))</f>
        <v>#N/A</v>
      </c>
      <c r="G23" s="20" t="e">
        <f>INDEX('[2]Balance(Stock Control)'!$AK:$AK,MATCH(C23,'[2]Balance(Stock Control)'!$E:$E,0))</f>
        <v>#N/A</v>
      </c>
      <c r="H23" s="20">
        <f>INDEX('[3]Balance (Stock Control)'!$AK:$AK,MATCH(C23,'[3]Balance (Stock Control)'!$E:$E,0))</f>
        <v>17</v>
      </c>
      <c r="I23" s="20" t="e">
        <f>INDEX('[4]Balance (Stock Control)'!$AK:$AK,MATCH(C23,'[4]Balance (Stock Control)'!$F:$F,0))</f>
        <v>#N/A</v>
      </c>
      <c r="J23" s="20" t="e">
        <f>INDEX('[5]Balance (Stock Control)'!$AI:$AI,MATCH(C23,'[5]Balance (Stock Control)'!$E:$E,0))</f>
        <v>#N/A</v>
      </c>
      <c r="K23" s="20" t="e">
        <f>INDEX('[6]Balance(Stock Control)'!$AM:$AM,MATCH(C23,'[6]Balance(Stock Control)'!$E:$E,0))</f>
        <v>#N/A</v>
      </c>
      <c r="L23" s="57"/>
      <c r="M23" s="57"/>
      <c r="N23" s="51">
        <v>13.155644168333337</v>
      </c>
      <c r="O23" s="59">
        <f t="shared" si="0"/>
        <v>13.155644168333337</v>
      </c>
      <c r="P23" s="20" t="s">
        <v>146</v>
      </c>
      <c r="Q23" s="20"/>
      <c r="R23" s="20" t="s">
        <v>143</v>
      </c>
      <c r="S23" s="20" t="s">
        <v>55</v>
      </c>
      <c r="T23" s="21"/>
      <c r="U23" s="12"/>
    </row>
    <row r="24" spans="1:21" ht="26.25" customHeight="1" x14ac:dyDescent="0.25">
      <c r="A24" s="93">
        <v>13</v>
      </c>
      <c r="B24" s="25" t="s">
        <v>56</v>
      </c>
      <c r="C24" s="25">
        <v>21141948</v>
      </c>
      <c r="D24" s="26"/>
      <c r="E24" s="20">
        <v>7</v>
      </c>
      <c r="F24" s="20">
        <f>INDEX('[1]Balance(Stock Control)'!$AL:$AL,MATCH(C24,'[1]Balance(Stock Control)'!$F:$F,0))</f>
        <v>1</v>
      </c>
      <c r="G24" s="20">
        <f>INDEX('[2]Balance(Stock Control)'!$AK:$AK,MATCH(C24,'[2]Balance(Stock Control)'!$E:$E,0))</f>
        <v>14</v>
      </c>
      <c r="H24" s="20" t="e">
        <f>INDEX('[7]Balance (Stock Control)'!$AJ:$AJ,MATCH(C24,'[7]Balance (Stock Control)'!$F:$F,0))</f>
        <v>#N/A</v>
      </c>
      <c r="I24" s="20" t="e">
        <f>INDEX('[8]Balance (Stock Control)'!$AJ:$AJ,MATCH(C24,'[8]Balance (Stock Control)'!$E:$E,0))</f>
        <v>#N/A</v>
      </c>
      <c r="J24" s="20" t="e">
        <f>INDEX('[5]Balance (Stock Control)'!$AI:$AI,MATCH(C24,'[5]Balance (Stock Control)'!$E:$E,0))</f>
        <v>#N/A</v>
      </c>
      <c r="K24" s="20" t="e">
        <f>INDEX('[6]Balance(Stock Control)'!$AM:$AM,MATCH(C24,'[6]Balance(Stock Control)'!$E:$E,0))</f>
        <v>#N/A</v>
      </c>
      <c r="L24" s="57"/>
      <c r="M24" s="57"/>
      <c r="N24" s="51">
        <v>49.480200000000004</v>
      </c>
      <c r="O24" s="59">
        <f t="shared" si="0"/>
        <v>346.3614</v>
      </c>
      <c r="P24" s="20" t="s">
        <v>142</v>
      </c>
      <c r="Q24" s="20"/>
      <c r="R24" s="20" t="s">
        <v>143</v>
      </c>
      <c r="S24" s="20" t="s">
        <v>57</v>
      </c>
      <c r="T24" s="21"/>
      <c r="U24" s="12"/>
    </row>
    <row r="25" spans="1:21" ht="26.25" customHeight="1" x14ac:dyDescent="0.25">
      <c r="A25" s="93">
        <v>14</v>
      </c>
      <c r="B25" s="25" t="s">
        <v>58</v>
      </c>
      <c r="C25" s="25">
        <v>21141955</v>
      </c>
      <c r="D25" s="26" t="s">
        <v>171</v>
      </c>
      <c r="E25" s="20">
        <v>2</v>
      </c>
      <c r="F25" s="62">
        <f>INDEX('[1]Balance(Stock Control)'!$AL:$AL,MATCH(C25,'[1]Balance(Stock Control)'!$F:$F,0))</f>
        <v>2</v>
      </c>
      <c r="G25" s="20" t="e">
        <f>INDEX('[2]Balance(Stock Control)'!$AK:$AK,MATCH(C25,'[2]Balance(Stock Control)'!$E:$E,0))</f>
        <v>#N/A</v>
      </c>
      <c r="H25" s="20" t="e">
        <f>INDEX('[7]Balance (Stock Control)'!$AJ:$AJ,MATCH(C25,'[7]Balance (Stock Control)'!$F:$F,0))</f>
        <v>#N/A</v>
      </c>
      <c r="I25" s="20" t="e">
        <f>INDEX('[8]Balance (Stock Control)'!$AJ:$AJ,MATCH(C25,'[8]Balance (Stock Control)'!$E:$E,0))</f>
        <v>#N/A</v>
      </c>
      <c r="J25" s="20" t="e">
        <f>INDEX('[5]Balance (Stock Control)'!$AI:$AI,MATCH(C25,'[5]Balance (Stock Control)'!$E:$E,0))</f>
        <v>#N/A</v>
      </c>
      <c r="K25" s="20" t="e">
        <f>INDEX('[6]Balance(Stock Control)'!$AM:$AM,MATCH(C25,'[6]Balance(Stock Control)'!$E:$E,0))</f>
        <v>#N/A</v>
      </c>
      <c r="L25" s="57"/>
      <c r="M25" s="57">
        <v>170876.95852500002</v>
      </c>
      <c r="N25" s="51">
        <v>51.780896522727282</v>
      </c>
      <c r="O25" s="59">
        <f t="shared" si="0"/>
        <v>103.56179304545456</v>
      </c>
      <c r="P25" s="20" t="s">
        <v>144</v>
      </c>
      <c r="Q25" s="20"/>
      <c r="R25" s="20" t="s">
        <v>177</v>
      </c>
      <c r="S25" s="20"/>
      <c r="T25" s="21"/>
      <c r="U25" s="12"/>
    </row>
    <row r="26" spans="1:21" ht="26.25" customHeight="1" x14ac:dyDescent="0.25">
      <c r="A26" s="93">
        <v>15</v>
      </c>
      <c r="B26" s="25" t="s">
        <v>60</v>
      </c>
      <c r="C26" s="25">
        <v>20766790</v>
      </c>
      <c r="D26" s="26"/>
      <c r="E26" s="20">
        <v>6</v>
      </c>
      <c r="F26" s="62">
        <f>INDEX('[1]Balance(Stock Control)'!$AL:$AL,MATCH(C26,'[1]Balance(Stock Control)'!$F:$F,0))</f>
        <v>10</v>
      </c>
      <c r="G26" s="20" t="e">
        <f>INDEX('[2]Balance(Stock Control)'!$AK:$AK,MATCH(C26,'[2]Balance(Stock Control)'!$E:$E,0))</f>
        <v>#N/A</v>
      </c>
      <c r="H26" s="20" t="e">
        <f>INDEX('[7]Balance (Stock Control)'!$AJ:$AJ,MATCH(C26,'[7]Balance (Stock Control)'!$F:$F,0))</f>
        <v>#N/A</v>
      </c>
      <c r="I26" s="20" t="e">
        <f>INDEX('[8]Balance (Stock Control)'!$AJ:$AJ,MATCH(C26,'[8]Balance (Stock Control)'!$E:$E,0))</f>
        <v>#N/A</v>
      </c>
      <c r="J26" s="20" t="e">
        <f>INDEX('[5]Balance (Stock Control)'!$AI:$AI,MATCH(C26,'[5]Balance (Stock Control)'!$E:$E,0))</f>
        <v>#N/A</v>
      </c>
      <c r="K26" s="20" t="e">
        <f>INDEX('[6]Balance(Stock Control)'!$AM:$AM,MATCH(C26,'[6]Balance(Stock Control)'!$E:$E,0))</f>
        <v>#N/A</v>
      </c>
      <c r="L26" s="57"/>
      <c r="M26" s="57">
        <v>190238.1936</v>
      </c>
      <c r="N26" s="51">
        <v>57.647937454545456</v>
      </c>
      <c r="O26" s="59">
        <f t="shared" si="0"/>
        <v>345.88762472727274</v>
      </c>
      <c r="P26" s="20" t="s">
        <v>144</v>
      </c>
      <c r="Q26" s="20"/>
      <c r="R26" s="20" t="s">
        <v>143</v>
      </c>
      <c r="S26" s="20" t="s">
        <v>57</v>
      </c>
      <c r="T26" s="21"/>
      <c r="U26" s="12"/>
    </row>
    <row r="27" spans="1:21" ht="26.25" customHeight="1" x14ac:dyDescent="0.25">
      <c r="A27" s="93">
        <v>16</v>
      </c>
      <c r="B27" s="25" t="s">
        <v>61</v>
      </c>
      <c r="C27" s="25">
        <v>11700325</v>
      </c>
      <c r="D27" s="26"/>
      <c r="E27" s="20">
        <v>6</v>
      </c>
      <c r="F27" s="20">
        <f>INDEX('[1]Balance(Stock Control)'!$AL:$AL,MATCH(C27,'[1]Balance(Stock Control)'!$F:$F,0))</f>
        <v>0</v>
      </c>
      <c r="G27" s="20" t="e">
        <f>INDEX('[2]Balance(Stock Control)'!$AK:$AK,MATCH(C27,'[2]Balance(Stock Control)'!$E:$E,0))</f>
        <v>#N/A</v>
      </c>
      <c r="H27" s="20" t="e">
        <f>INDEX('[3]Balance (Stock Control)'!$AK:$AK,MATCH(C27,'[3]Balance (Stock Control)'!$E:$E,0))</f>
        <v>#N/A</v>
      </c>
      <c r="I27" s="20" t="e">
        <f>INDEX('[4]Balance (Stock Control)'!$AK:$AK,MATCH(C27,'[4]Balance (Stock Control)'!$F:$F,0))</f>
        <v>#N/A</v>
      </c>
      <c r="J27" s="20" t="e">
        <f>INDEX('[5]Balance (Stock Control)'!$AI:$AI,MATCH(C27,'[5]Balance (Stock Control)'!$E:$E,0))</f>
        <v>#N/A</v>
      </c>
      <c r="K27" s="20" t="e">
        <f>INDEX('[6]Balance(Stock Control)'!$AM:$AM,MATCH(C27,'[6]Balance(Stock Control)'!$E:$E,0))</f>
        <v>#N/A</v>
      </c>
      <c r="L27" s="57"/>
      <c r="M27" s="57">
        <v>7.6343548387096769</v>
      </c>
      <c r="N27" s="51">
        <v>8.3977903225806454</v>
      </c>
      <c r="O27" s="59">
        <f t="shared" si="0"/>
        <v>50.386741935483869</v>
      </c>
      <c r="P27" s="20" t="s">
        <v>170</v>
      </c>
      <c r="Q27" s="20"/>
      <c r="R27" s="20" t="s">
        <v>163</v>
      </c>
      <c r="S27" s="20" t="s">
        <v>62</v>
      </c>
      <c r="T27" s="21"/>
      <c r="U27" s="12"/>
    </row>
    <row r="28" spans="1:21" s="74" customFormat="1" ht="26.25" customHeight="1" x14ac:dyDescent="0.25">
      <c r="A28" s="66">
        <v>17</v>
      </c>
      <c r="B28" s="67" t="s">
        <v>63</v>
      </c>
      <c r="C28" s="67">
        <v>20450869</v>
      </c>
      <c r="D28" s="68"/>
      <c r="E28" s="66">
        <v>1</v>
      </c>
      <c r="F28" s="66" t="e">
        <f>INDEX('[1]Balance(Stock Control)'!$AL:$AL,MATCH(C28,'[1]Balance(Stock Control)'!$F:$F,0))</f>
        <v>#N/A</v>
      </c>
      <c r="G28" s="66">
        <f>INDEX('[2]Balance(Stock Control)'!$AK:$AK,MATCH(C28,'[2]Balance(Stock Control)'!$E:$E,0))</f>
        <v>1</v>
      </c>
      <c r="H28" s="66" t="e">
        <f>INDEX('[7]Balance (Stock Control)'!$AJ:$AJ,MATCH(C28,'[7]Balance (Stock Control)'!$F:$F,0))</f>
        <v>#N/A</v>
      </c>
      <c r="I28" s="66" t="e">
        <f>INDEX('[8]Balance (Stock Control)'!$AJ:$AJ,MATCH(C28,'[8]Balance (Stock Control)'!$E:$E,0))</f>
        <v>#N/A</v>
      </c>
      <c r="J28" s="66" t="e">
        <f>INDEX('[5]Balance (Stock Control)'!$AI:$AI,MATCH(C28,'[5]Balance (Stock Control)'!$E:$E,0))</f>
        <v>#N/A</v>
      </c>
      <c r="K28" s="66" t="e">
        <f>INDEX('[6]Balance(Stock Control)'!$AM:$AM,MATCH(C28,'[6]Balance(Stock Control)'!$E:$E,0))</f>
        <v>#N/A</v>
      </c>
      <c r="L28" s="69"/>
      <c r="M28" s="69"/>
      <c r="N28" s="70">
        <v>97.411640366972506</v>
      </c>
      <c r="O28" s="71">
        <f t="shared" si="0"/>
        <v>97.411640366972506</v>
      </c>
      <c r="P28" s="66" t="s">
        <v>142</v>
      </c>
      <c r="Q28" s="66"/>
      <c r="R28" s="66" t="s">
        <v>143</v>
      </c>
      <c r="S28" s="66" t="s">
        <v>64</v>
      </c>
      <c r="T28" s="72"/>
      <c r="U28" s="73"/>
    </row>
    <row r="29" spans="1:21" ht="26.25" customHeight="1" x14ac:dyDescent="0.25">
      <c r="A29" s="93">
        <v>18</v>
      </c>
      <c r="B29" s="25" t="s">
        <v>63</v>
      </c>
      <c r="C29" s="46">
        <v>21001185</v>
      </c>
      <c r="D29" s="26"/>
      <c r="E29" s="20">
        <v>1</v>
      </c>
      <c r="F29" s="20" t="e">
        <f>INDEX('[1]Balance(Stock Control)'!$AL:$AL,MATCH(C29,'[1]Balance(Stock Control)'!$F:$F,0))</f>
        <v>#N/A</v>
      </c>
      <c r="G29" s="20" t="e">
        <f>INDEX('[2]Balance(Stock Control)'!$AK:$AK,MATCH(C29,'[2]Balance(Stock Control)'!$E:$E,0))</f>
        <v>#N/A</v>
      </c>
      <c r="H29" s="20" t="e">
        <f>INDEX('[3]Balance (Stock Control)'!$AK:$AK,MATCH(C29,'[3]Balance (Stock Control)'!$E:$E,0))</f>
        <v>#N/A</v>
      </c>
      <c r="I29" s="20" t="e">
        <f>INDEX('[4]Balance (Stock Control)'!$AK:$AK,MATCH(C29,'[4]Balance (Stock Control)'!$F:$F,0))</f>
        <v>#N/A</v>
      </c>
      <c r="J29" s="20" t="e">
        <f>INDEX('[5]Balance (Stock Control)'!$AI:$AI,MATCH(C29,'[5]Balance (Stock Control)'!$E:$E,0))</f>
        <v>#N/A</v>
      </c>
      <c r="K29" s="20" t="e">
        <f>INDEX('[6]Balance(Stock Control)'!$AM:$AM,MATCH(C29,'[6]Balance(Stock Control)'!$E:$E,0))</f>
        <v>#N/A</v>
      </c>
      <c r="L29" s="57">
        <v>50000</v>
      </c>
      <c r="M29" s="57">
        <v>55000.000000000007</v>
      </c>
      <c r="N29" s="59">
        <v>16.666666666666668</v>
      </c>
      <c r="O29" s="59">
        <f t="shared" si="0"/>
        <v>16.666666666666668</v>
      </c>
      <c r="P29" s="20" t="s">
        <v>160</v>
      </c>
      <c r="Q29" s="20"/>
      <c r="R29" s="20" t="s">
        <v>160</v>
      </c>
      <c r="S29" s="20" t="s">
        <v>64</v>
      </c>
      <c r="T29" s="21"/>
      <c r="U29" s="12"/>
    </row>
    <row r="30" spans="1:21" ht="26.25" customHeight="1" x14ac:dyDescent="0.25">
      <c r="A30" s="93">
        <v>19</v>
      </c>
      <c r="B30" s="25" t="s">
        <v>65</v>
      </c>
      <c r="C30" s="46">
        <v>20450861</v>
      </c>
      <c r="D30" s="26"/>
      <c r="E30" s="20">
        <v>1</v>
      </c>
      <c r="F30" s="20">
        <f>INDEX('[1]Balance(Stock Control)'!$AL:$AL,MATCH(C30,'[1]Balance(Stock Control)'!$F:$F,0))</f>
        <v>0</v>
      </c>
      <c r="G30" s="20" t="e">
        <f>INDEX('[2]Balance(Stock Control)'!$AK:$AK,MATCH(C30,'[2]Balance(Stock Control)'!$E:$E,0))</f>
        <v>#N/A</v>
      </c>
      <c r="H30" s="20" t="e">
        <f>INDEX('[3]Balance (Stock Control)'!$AK:$AK,MATCH(C30,'[3]Balance (Stock Control)'!$E:$E,0))</f>
        <v>#N/A</v>
      </c>
      <c r="I30" s="20" t="e">
        <f>INDEX('[4]Balance (Stock Control)'!$AK:$AK,MATCH(C30,'[4]Balance (Stock Control)'!$F:$F,0))</f>
        <v>#N/A</v>
      </c>
      <c r="J30" s="20" t="e">
        <f>INDEX('[5]Balance (Stock Control)'!$AI:$AI,MATCH(C30,'[5]Balance (Stock Control)'!$E:$E,0))</f>
        <v>#N/A</v>
      </c>
      <c r="K30" s="20" t="e">
        <f>INDEX('[6]Balance(Stock Control)'!$AM:$AM,MATCH(C30,'[6]Balance(Stock Control)'!$E:$E,0))</f>
        <v>#N/A</v>
      </c>
      <c r="L30" s="57">
        <v>65000</v>
      </c>
      <c r="M30" s="57">
        <v>71500</v>
      </c>
      <c r="N30" s="59">
        <v>21.666666666666668</v>
      </c>
      <c r="O30" s="59">
        <f t="shared" si="0"/>
        <v>21.666666666666668</v>
      </c>
      <c r="P30" s="20" t="s">
        <v>160</v>
      </c>
      <c r="Q30" s="20"/>
      <c r="R30" s="20" t="s">
        <v>160</v>
      </c>
      <c r="S30" s="20" t="s">
        <v>64</v>
      </c>
      <c r="T30" s="21"/>
      <c r="U30" s="12"/>
    </row>
    <row r="31" spans="1:21" ht="26.25" customHeight="1" x14ac:dyDescent="0.25">
      <c r="A31" s="93">
        <v>20</v>
      </c>
      <c r="B31" s="25" t="s">
        <v>66</v>
      </c>
      <c r="C31" s="25">
        <v>20405664</v>
      </c>
      <c r="D31" s="26"/>
      <c r="E31" s="20">
        <v>2</v>
      </c>
      <c r="F31" s="20" t="e">
        <f>INDEX('[1]Balance(Stock Control)'!$AL:$AL,MATCH(C31,'[1]Balance(Stock Control)'!$F:$F,0))</f>
        <v>#N/A</v>
      </c>
      <c r="G31" s="20" t="e">
        <f>INDEX('[2]Balance(Stock Control)'!$AK:$AK,MATCH(C31,'[2]Balance(Stock Control)'!$E:$E,0))</f>
        <v>#N/A</v>
      </c>
      <c r="H31" s="20" t="e">
        <f>INDEX('[3]Balance (Stock Control)'!$AK:$AK,MATCH(C31,'[3]Balance (Stock Control)'!$E:$E,0))</f>
        <v>#N/A</v>
      </c>
      <c r="I31" s="20" t="e">
        <f>INDEX('[4]Balance (Stock Control)'!$AK:$AK,MATCH(C31,'[4]Balance (Stock Control)'!$F:$F,0))</f>
        <v>#N/A</v>
      </c>
      <c r="J31" s="20" t="e">
        <f>INDEX('[5]Balance (Stock Control)'!$AI:$AI,MATCH(C31,'[5]Balance (Stock Control)'!$E:$E,0))</f>
        <v>#N/A</v>
      </c>
      <c r="K31" s="20" t="e">
        <f>INDEX('[6]Balance(Stock Control)'!$AM:$AM,MATCH(C31,'[6]Balance(Stock Control)'!$E:$E,0))</f>
        <v>#N/A</v>
      </c>
      <c r="L31" s="57">
        <v>2500</v>
      </c>
      <c r="M31" s="57">
        <v>2750</v>
      </c>
      <c r="N31" s="59">
        <v>0.83333333333333337</v>
      </c>
      <c r="O31" s="59">
        <f t="shared" si="0"/>
        <v>1.6666666666666667</v>
      </c>
      <c r="P31" s="20" t="s">
        <v>160</v>
      </c>
      <c r="Q31" s="20"/>
      <c r="R31" s="20" t="s">
        <v>160</v>
      </c>
      <c r="S31" s="20" t="s">
        <v>64</v>
      </c>
      <c r="T31" s="21"/>
      <c r="U31" s="12"/>
    </row>
    <row r="32" spans="1:21" ht="26.25" customHeight="1" x14ac:dyDescent="0.25">
      <c r="A32" s="93">
        <v>21</v>
      </c>
      <c r="B32" s="25" t="s">
        <v>67</v>
      </c>
      <c r="C32" s="25">
        <v>20405729</v>
      </c>
      <c r="D32" s="26"/>
      <c r="E32" s="20">
        <v>2</v>
      </c>
      <c r="F32" s="20">
        <f>INDEX('[1]Balance(Stock Control)'!$AL:$AL,MATCH(C32,'[1]Balance(Stock Control)'!$F:$F,0))</f>
        <v>5</v>
      </c>
      <c r="G32" s="20">
        <f>INDEX('[2]Balance(Stock Control)'!$AK:$AK,MATCH(C32,'[2]Balance(Stock Control)'!$E:$E,0))</f>
        <v>9</v>
      </c>
      <c r="H32" s="20" t="e">
        <f>INDEX('[7]Balance (Stock Control)'!$AJ:$AJ,MATCH(C32,'[7]Balance (Stock Control)'!$F:$F,0))</f>
        <v>#N/A</v>
      </c>
      <c r="I32" s="20" t="e">
        <f>INDEX('[8]Balance (Stock Control)'!$AJ:$AJ,MATCH(C32,'[8]Balance (Stock Control)'!$E:$E,0))</f>
        <v>#N/A</v>
      </c>
      <c r="J32" s="20" t="e">
        <f>INDEX('[5]Balance (Stock Control)'!$AI:$AI,MATCH(C32,'[5]Balance (Stock Control)'!$E:$E,0))</f>
        <v>#N/A</v>
      </c>
      <c r="K32" s="20" t="e">
        <f>INDEX('[6]Balance(Stock Control)'!$AM:$AM,MATCH(C32,'[6]Balance(Stock Control)'!$E:$E,0))</f>
        <v>#N/A</v>
      </c>
      <c r="L32" s="57"/>
      <c r="M32" s="57">
        <v>6989.3255250000002</v>
      </c>
      <c r="N32" s="51">
        <v>2.1179774318181819</v>
      </c>
      <c r="O32" s="59">
        <f t="shared" si="0"/>
        <v>4.2359548636363638</v>
      </c>
      <c r="P32" s="20" t="s">
        <v>144</v>
      </c>
      <c r="Q32" s="20"/>
      <c r="R32" s="20" t="s">
        <v>143</v>
      </c>
      <c r="S32" s="20" t="s">
        <v>64</v>
      </c>
      <c r="T32" s="21"/>
      <c r="U32" s="12"/>
    </row>
    <row r="33" spans="1:21" s="74" customFormat="1" ht="26.25" customHeight="1" x14ac:dyDescent="0.25">
      <c r="A33" s="66">
        <v>22</v>
      </c>
      <c r="B33" s="67" t="s">
        <v>68</v>
      </c>
      <c r="C33" s="67">
        <v>21184833</v>
      </c>
      <c r="D33" s="68"/>
      <c r="E33" s="66">
        <v>1</v>
      </c>
      <c r="F33" s="66">
        <f>INDEX('[1]Balance(Stock Control)'!$AL:$AL,MATCH(C33,'[1]Balance(Stock Control)'!$F:$F,0))</f>
        <v>5</v>
      </c>
      <c r="G33" s="66" t="e">
        <f>INDEX('[2]Balance(Stock Control)'!$AK:$AK,MATCH(C33,'[2]Balance(Stock Control)'!$E:$E,0))</f>
        <v>#N/A</v>
      </c>
      <c r="H33" s="66" t="e">
        <f>INDEX('[7]Balance (Stock Control)'!$AJ:$AJ,MATCH(C33,'[7]Balance (Stock Control)'!$F:$F,0))</f>
        <v>#N/A</v>
      </c>
      <c r="I33" s="66" t="e">
        <f>INDEX('[8]Balance (Stock Control)'!$AJ:$AJ,MATCH(C33,'[8]Balance (Stock Control)'!$E:$E,0))</f>
        <v>#N/A</v>
      </c>
      <c r="J33" s="66" t="e">
        <f>INDEX('[5]Balance (Stock Control)'!$AI:$AI,MATCH(C33,'[5]Balance (Stock Control)'!$E:$E,0))</f>
        <v>#N/A</v>
      </c>
      <c r="K33" s="66" t="e">
        <f>INDEX('[6]Balance(Stock Control)'!$AM:$AM,MATCH(C33,'[6]Balance(Stock Control)'!$E:$E,0))</f>
        <v>#N/A</v>
      </c>
      <c r="L33" s="69"/>
      <c r="M33" s="69">
        <v>723252.65512500016</v>
      </c>
      <c r="N33" s="70">
        <v>219.16747125000006</v>
      </c>
      <c r="O33" s="71">
        <f t="shared" si="0"/>
        <v>219.16747125000006</v>
      </c>
      <c r="P33" s="66" t="s">
        <v>144</v>
      </c>
      <c r="Q33" s="66"/>
      <c r="R33" s="66" t="s">
        <v>143</v>
      </c>
      <c r="S33" s="66" t="s">
        <v>64</v>
      </c>
      <c r="T33" s="72"/>
      <c r="U33" s="73"/>
    </row>
    <row r="34" spans="1:21" s="74" customFormat="1" ht="26.25" customHeight="1" x14ac:dyDescent="0.25">
      <c r="A34" s="66">
        <v>23</v>
      </c>
      <c r="B34" s="67" t="s">
        <v>69</v>
      </c>
      <c r="C34" s="67" t="s">
        <v>172</v>
      </c>
      <c r="D34" s="68" t="s">
        <v>173</v>
      </c>
      <c r="E34" s="66">
        <v>1</v>
      </c>
      <c r="F34" s="66" t="e">
        <f>INDEX('[1]Balance(Stock Control)'!$AL:$AL,MATCH(C34,'[1]Balance(Stock Control)'!$F:$F,0))</f>
        <v>#N/A</v>
      </c>
      <c r="G34" s="66" t="e">
        <f>INDEX('[2]Balance(Stock Control)'!$AK:$AK,MATCH(C34,'[2]Balance(Stock Control)'!$E:$E,0))</f>
        <v>#N/A</v>
      </c>
      <c r="H34" s="66">
        <f>INDEX('[3]Balance (Stock Control)'!$AK:$AK,MATCH(C34,'[3]Balance (Stock Control)'!$E:$E,0))</f>
        <v>1</v>
      </c>
      <c r="I34" s="66" t="e">
        <f>INDEX('[4]Balance (Stock Control)'!$AK:$AK,MATCH(C34,'[4]Balance (Stock Control)'!$F:$F,0))</f>
        <v>#N/A</v>
      </c>
      <c r="J34" s="66" t="e">
        <f>INDEX('[5]Balance (Stock Control)'!$AI:$AI,MATCH(C34,'[5]Balance (Stock Control)'!$E:$E,0))</f>
        <v>#N/A</v>
      </c>
      <c r="K34" s="66" t="e">
        <f>INDEX('[6]Balance(Stock Control)'!$AM:$AM,MATCH(C34,'[6]Balance(Stock Control)'!$E:$E,0))</f>
        <v>#N/A</v>
      </c>
      <c r="L34" s="69"/>
      <c r="M34" s="69"/>
      <c r="N34" s="71">
        <v>1412.0245937777777</v>
      </c>
      <c r="O34" s="71">
        <f t="shared" si="0"/>
        <v>1412.0245937777777</v>
      </c>
      <c r="P34" s="66" t="s">
        <v>146</v>
      </c>
      <c r="Q34" s="66"/>
      <c r="R34" s="66" t="s">
        <v>143</v>
      </c>
      <c r="S34" s="66"/>
      <c r="T34" s="72"/>
      <c r="U34" s="73"/>
    </row>
    <row r="35" spans="1:21" ht="26.25" customHeight="1" x14ac:dyDescent="0.25">
      <c r="A35" s="93">
        <v>24</v>
      </c>
      <c r="B35" s="25" t="s">
        <v>31</v>
      </c>
      <c r="C35" s="25">
        <v>20405561</v>
      </c>
      <c r="D35" s="26"/>
      <c r="E35" s="20">
        <v>6</v>
      </c>
      <c r="F35" s="20">
        <f>INDEX('[1]Balance(Stock Control)'!$AL:$AL,MATCH(C35,'[1]Balance(Stock Control)'!$F:$F,0))</f>
        <v>0</v>
      </c>
      <c r="G35" s="20">
        <f>INDEX('[2]Balance(Stock Control)'!$AK:$AK,MATCH(C35,'[2]Balance(Stock Control)'!$E:$E,0))</f>
        <v>56</v>
      </c>
      <c r="H35" s="20" t="e">
        <f>INDEX('[7]Balance (Stock Control)'!$AJ:$AJ,MATCH(C35,'[7]Balance (Stock Control)'!$F:$F,0))</f>
        <v>#N/A</v>
      </c>
      <c r="I35" s="20" t="e">
        <f>INDEX('[8]Balance (Stock Control)'!$AJ:$AJ,MATCH(C35,'[8]Balance (Stock Control)'!$E:$E,0))</f>
        <v>#N/A</v>
      </c>
      <c r="J35" s="20" t="e">
        <f>INDEX('[5]Balance (Stock Control)'!$AI:$AI,MATCH(C35,'[5]Balance (Stock Control)'!$E:$E,0))</f>
        <v>#N/A</v>
      </c>
      <c r="K35" s="20" t="e">
        <f>INDEX('[6]Balance(Stock Control)'!$AM:$AM,MATCH(C35,'[6]Balance(Stock Control)'!$E:$E,0))</f>
        <v>#N/A</v>
      </c>
      <c r="L35" s="57"/>
      <c r="M35" s="57"/>
      <c r="N35" s="51">
        <v>4.1117999999999997</v>
      </c>
      <c r="O35" s="59">
        <f t="shared" si="0"/>
        <v>24.6708</v>
      </c>
      <c r="P35" s="20" t="s">
        <v>142</v>
      </c>
      <c r="Q35" s="20"/>
      <c r="R35" s="20" t="s">
        <v>143</v>
      </c>
      <c r="S35" s="20" t="s">
        <v>70</v>
      </c>
      <c r="T35" s="21"/>
      <c r="U35" s="12"/>
    </row>
    <row r="36" spans="1:21" ht="26.25" customHeight="1" x14ac:dyDescent="0.25">
      <c r="A36" s="93">
        <v>25</v>
      </c>
      <c r="B36" s="25" t="s">
        <v>71</v>
      </c>
      <c r="C36" s="25" t="s">
        <v>151</v>
      </c>
      <c r="D36" s="26">
        <v>20450992</v>
      </c>
      <c r="E36" s="20">
        <v>1</v>
      </c>
      <c r="F36" s="20" t="e">
        <f>INDEX('[1]Balance(Stock Control)'!$AL:$AL,MATCH(C36,'[1]Balance(Stock Control)'!$F:$F,0))</f>
        <v>#N/A</v>
      </c>
      <c r="G36" s="20" t="e">
        <f>INDEX('[2]Balance(Stock Control)'!$AK:$AK,MATCH(C36,'[2]Balance(Stock Control)'!$E:$E,0))</f>
        <v>#N/A</v>
      </c>
      <c r="H36" s="42">
        <v>44</v>
      </c>
      <c r="I36" s="20" t="e">
        <f>INDEX('[4]Balance (Stock Control)'!$AK:$AK,MATCH(C36,'[4]Balance (Stock Control)'!$F:$F,0))</f>
        <v>#N/A</v>
      </c>
      <c r="J36" s="20" t="e">
        <f>INDEX('[5]Balance (Stock Control)'!$AI:$AI,MATCH(C36,'[5]Balance (Stock Control)'!$E:$E,0))</f>
        <v>#N/A</v>
      </c>
      <c r="K36" s="20" t="e">
        <f>INDEX('[6]Balance(Stock Control)'!$AM:$AM,MATCH(C36,'[6]Balance(Stock Control)'!$E:$E,0))</f>
        <v>#N/A</v>
      </c>
      <c r="L36" s="57"/>
      <c r="M36" s="57"/>
      <c r="N36" s="51">
        <v>20.504974489999999</v>
      </c>
      <c r="O36" s="59">
        <f t="shared" si="0"/>
        <v>20.504974489999999</v>
      </c>
      <c r="P36" s="20" t="s">
        <v>146</v>
      </c>
      <c r="Q36" s="20"/>
      <c r="R36" s="20" t="s">
        <v>143</v>
      </c>
      <c r="S36" s="20"/>
      <c r="T36" s="21"/>
      <c r="U36" s="12"/>
    </row>
    <row r="37" spans="1:21" ht="26.25" customHeight="1" x14ac:dyDescent="0.25">
      <c r="A37" s="93">
        <v>26</v>
      </c>
      <c r="B37" s="25" t="s">
        <v>71</v>
      </c>
      <c r="C37" s="25">
        <v>20405578</v>
      </c>
      <c r="D37" s="26"/>
      <c r="E37" s="20">
        <v>1</v>
      </c>
      <c r="F37" s="20">
        <f>INDEX('[1]Balance(Stock Control)'!$AL:$AL,MATCH(C37,'[1]Balance(Stock Control)'!$F:$F,0))</f>
        <v>62</v>
      </c>
      <c r="G37" s="20" t="e">
        <f>INDEX('[2]Balance(Stock Control)'!$AK:$AK,MATCH(C37,'[2]Balance(Stock Control)'!$E:$E,0))</f>
        <v>#N/A</v>
      </c>
      <c r="H37" s="20" t="e">
        <f>INDEX('[7]Balance (Stock Control)'!$AJ:$AJ,MATCH(C37,'[7]Balance (Stock Control)'!$F:$F,0))</f>
        <v>#N/A</v>
      </c>
      <c r="I37" s="20" t="e">
        <f>INDEX('[8]Balance (Stock Control)'!$AJ:$AJ,MATCH(C37,'[8]Balance (Stock Control)'!$E:$E,0))</f>
        <v>#N/A</v>
      </c>
      <c r="J37" s="20" t="e">
        <f>INDEX('[5]Balance (Stock Control)'!$AI:$AI,MATCH(C37,'[5]Balance (Stock Control)'!$E:$E,0))</f>
        <v>#N/A</v>
      </c>
      <c r="K37" s="20" t="e">
        <f>INDEX('[6]Balance(Stock Control)'!$AM:$AM,MATCH(C37,'[6]Balance(Stock Control)'!$E:$E,0))</f>
        <v>#N/A</v>
      </c>
      <c r="L37" s="57"/>
      <c r="M37" s="57">
        <v>25065.167400000006</v>
      </c>
      <c r="N37" s="51">
        <v>7.5955052727272747</v>
      </c>
      <c r="O37" s="59">
        <f t="shared" si="0"/>
        <v>7.5955052727272747</v>
      </c>
      <c r="P37" s="20" t="s">
        <v>144</v>
      </c>
      <c r="Q37" s="20"/>
      <c r="R37" s="20" t="s">
        <v>143</v>
      </c>
      <c r="S37" s="20"/>
      <c r="T37" s="21"/>
      <c r="U37" s="12"/>
    </row>
    <row r="38" spans="1:21" ht="26.25" customHeight="1" x14ac:dyDescent="0.25">
      <c r="A38" s="93">
        <v>27</v>
      </c>
      <c r="B38" s="25" t="s">
        <v>71</v>
      </c>
      <c r="C38" s="25">
        <v>20450993</v>
      </c>
      <c r="D38" s="26"/>
      <c r="E38" s="20">
        <v>1</v>
      </c>
      <c r="F38" s="20">
        <f>INDEX('[1]Balance(Stock Control)'!$AL:$AL,MATCH(C38,'[1]Balance(Stock Control)'!$F:$F,0))</f>
        <v>0</v>
      </c>
      <c r="G38" s="20" t="e">
        <f>INDEX('[2]Balance(Stock Control)'!$AK:$AK,MATCH(C38,'[2]Balance(Stock Control)'!$E:$E,0))</f>
        <v>#N/A</v>
      </c>
      <c r="H38" s="20" t="e">
        <f>INDEX('[3]Balance (Stock Control)'!$AK:$AK,MATCH(C38,'[3]Balance (Stock Control)'!$E:$E,0))</f>
        <v>#N/A</v>
      </c>
      <c r="I38" s="20" t="e">
        <f>INDEX('[4]Balance (Stock Control)'!$AK:$AK,MATCH(C38,'[4]Balance (Stock Control)'!$F:$F,0))</f>
        <v>#N/A</v>
      </c>
      <c r="J38" s="20" t="e">
        <f>INDEX('[5]Balance (Stock Control)'!$AI:$AI,MATCH(C38,'[5]Balance (Stock Control)'!$E:$E,0))</f>
        <v>#N/A</v>
      </c>
      <c r="K38" s="20" t="e">
        <f>INDEX('[6]Balance(Stock Control)'!$AM:$AM,MATCH(C38,'[6]Balance(Stock Control)'!$E:$E,0))</f>
        <v>#N/A</v>
      </c>
      <c r="L38" s="57">
        <v>500</v>
      </c>
      <c r="M38" s="57">
        <v>550</v>
      </c>
      <c r="N38" s="59">
        <v>0.16666666666666666</v>
      </c>
      <c r="O38" s="59">
        <f t="shared" si="0"/>
        <v>0.16666666666666666</v>
      </c>
      <c r="P38" s="20" t="s">
        <v>160</v>
      </c>
      <c r="Q38" s="20"/>
      <c r="R38" s="20" t="s">
        <v>160</v>
      </c>
      <c r="S38" s="20"/>
      <c r="T38" s="21"/>
      <c r="U38" s="12"/>
    </row>
    <row r="39" spans="1:21" ht="26.25" customHeight="1" x14ac:dyDescent="0.25">
      <c r="A39" s="93">
        <v>28</v>
      </c>
      <c r="B39" s="25" t="s">
        <v>72</v>
      </c>
      <c r="C39" s="25">
        <v>13947628</v>
      </c>
      <c r="D39" s="26"/>
      <c r="E39" s="20">
        <v>2</v>
      </c>
      <c r="F39" s="20">
        <f>INDEX('[1]Balance(Stock Control)'!$AL:$AL,MATCH(C39,'[1]Balance(Stock Control)'!$F:$F,0))</f>
        <v>0</v>
      </c>
      <c r="G39" s="20" t="e">
        <f>INDEX('[2]Balance(Stock Control)'!$AK:$AK,MATCH(C39,'[2]Balance(Stock Control)'!$E:$E,0))</f>
        <v>#N/A</v>
      </c>
      <c r="H39" s="20" t="e">
        <f>INDEX('[3]Balance (Stock Control)'!$AK:$AK,MATCH(C39,'[3]Balance (Stock Control)'!$E:$E,0))</f>
        <v>#N/A</v>
      </c>
      <c r="I39" s="20" t="e">
        <f>INDEX('[4]Balance (Stock Control)'!$AK:$AK,MATCH(C39,'[4]Balance (Stock Control)'!$F:$F,0))</f>
        <v>#N/A</v>
      </c>
      <c r="J39" s="20" t="e">
        <f>INDEX('[5]Balance (Stock Control)'!$AI:$AI,MATCH(C39,'[5]Balance (Stock Control)'!$E:$E,0))</f>
        <v>#N/A</v>
      </c>
      <c r="K39" s="20" t="e">
        <f>INDEX('[6]Balance(Stock Control)'!$AM:$AM,MATCH(C39,'[6]Balance(Stock Control)'!$E:$E,0))</f>
        <v>#N/A</v>
      </c>
      <c r="L39" s="57">
        <v>2500</v>
      </c>
      <c r="M39" s="57">
        <v>2750</v>
      </c>
      <c r="N39" s="59">
        <v>0.83333333333333337</v>
      </c>
      <c r="O39" s="59">
        <f t="shared" si="0"/>
        <v>1.6666666666666667</v>
      </c>
      <c r="P39" s="20" t="s">
        <v>160</v>
      </c>
      <c r="Q39" s="20"/>
      <c r="R39" s="20" t="s">
        <v>160</v>
      </c>
      <c r="S39" s="20"/>
      <c r="T39" s="21"/>
      <c r="U39" s="12"/>
    </row>
    <row r="40" spans="1:21" s="74" customFormat="1" ht="26.25" customHeight="1" x14ac:dyDescent="0.25">
      <c r="A40" s="66">
        <v>29</v>
      </c>
      <c r="B40" s="67" t="s">
        <v>30</v>
      </c>
      <c r="C40" s="67">
        <v>20405569</v>
      </c>
      <c r="D40" s="68"/>
      <c r="E40" s="66">
        <v>2</v>
      </c>
      <c r="F40" s="66">
        <f>INDEX('[1]Balance(Stock Control)'!$AL:$AL,MATCH(C40,'[1]Balance(Stock Control)'!$F:$F,0))</f>
        <v>29</v>
      </c>
      <c r="G40" s="66">
        <f>INDEX('[2]Balance(Stock Control)'!$AK:$AK,MATCH(C40,'[2]Balance(Stock Control)'!$E:$E,0))</f>
        <v>0</v>
      </c>
      <c r="H40" s="66" t="e">
        <f>INDEX('[7]Balance (Stock Control)'!$AJ:$AJ,MATCH(C40,'[7]Balance (Stock Control)'!$F:$F,0))</f>
        <v>#N/A</v>
      </c>
      <c r="I40" s="66" t="e">
        <f>INDEX('[8]Balance (Stock Control)'!$AJ:$AJ,MATCH(C40,'[8]Balance (Stock Control)'!$E:$E,0))</f>
        <v>#N/A</v>
      </c>
      <c r="J40" s="66" t="e">
        <f>INDEX('[5]Balance (Stock Control)'!$AI:$AI,MATCH(C40,'[5]Balance (Stock Control)'!$E:$E,0))</f>
        <v>#N/A</v>
      </c>
      <c r="K40" s="66" t="e">
        <f>INDEX('[6]Balance(Stock Control)'!$AM:$AM,MATCH(C40,'[6]Balance(Stock Control)'!$E:$E,0))</f>
        <v>#N/A</v>
      </c>
      <c r="L40" s="69"/>
      <c r="M40" s="69">
        <v>153845.49862499998</v>
      </c>
      <c r="N40" s="70">
        <v>46.61984806818181</v>
      </c>
      <c r="O40" s="71">
        <f t="shared" si="0"/>
        <v>93.239696136363619</v>
      </c>
      <c r="P40" s="66" t="s">
        <v>144</v>
      </c>
      <c r="Q40" s="66"/>
      <c r="R40" s="66" t="s">
        <v>143</v>
      </c>
      <c r="S40" s="66"/>
      <c r="T40" s="72"/>
      <c r="U40" s="73"/>
    </row>
    <row r="41" spans="1:21" ht="26.25" customHeight="1" x14ac:dyDescent="0.25">
      <c r="A41" s="93">
        <v>30</v>
      </c>
      <c r="B41" s="25" t="s">
        <v>71</v>
      </c>
      <c r="C41" s="25">
        <v>20405578</v>
      </c>
      <c r="D41" s="26"/>
      <c r="E41" s="20">
        <v>2</v>
      </c>
      <c r="F41" s="20">
        <f>INDEX('[1]Balance(Stock Control)'!$AL:$AL,MATCH(C41,'[1]Balance(Stock Control)'!$F:$F,0))</f>
        <v>62</v>
      </c>
      <c r="G41" s="20" t="e">
        <f>INDEX('[2]Balance(Stock Control)'!$AK:$AK,MATCH(C41,'[2]Balance(Stock Control)'!$E:$E,0))</f>
        <v>#N/A</v>
      </c>
      <c r="H41" s="20" t="e">
        <f>INDEX('[7]Balance (Stock Control)'!$AJ:$AJ,MATCH(C41,'[7]Balance (Stock Control)'!$F:$F,0))</f>
        <v>#N/A</v>
      </c>
      <c r="I41" s="20" t="e">
        <f>INDEX('[8]Balance (Stock Control)'!$AJ:$AJ,MATCH(C41,'[8]Balance (Stock Control)'!$E:$E,0))</f>
        <v>#N/A</v>
      </c>
      <c r="J41" s="20" t="e">
        <f>INDEX('[5]Balance (Stock Control)'!$AI:$AI,MATCH(C41,'[5]Balance (Stock Control)'!$E:$E,0))</f>
        <v>#N/A</v>
      </c>
      <c r="K41" s="20" t="e">
        <f>INDEX('[6]Balance(Stock Control)'!$AM:$AM,MATCH(C41,'[6]Balance(Stock Control)'!$E:$E,0))</f>
        <v>#N/A</v>
      </c>
      <c r="L41" s="57"/>
      <c r="M41" s="57">
        <v>25065.167400000006</v>
      </c>
      <c r="N41" s="51">
        <v>7.5955052727272747</v>
      </c>
      <c r="O41" s="59">
        <f t="shared" si="0"/>
        <v>15.191010545454549</v>
      </c>
      <c r="P41" s="20" t="s">
        <v>144</v>
      </c>
      <c r="Q41" s="20"/>
      <c r="R41" s="20" t="s">
        <v>143</v>
      </c>
      <c r="S41" s="20"/>
      <c r="T41" s="21"/>
      <c r="U41" s="12"/>
    </row>
    <row r="42" spans="1:21" ht="26.25" customHeight="1" x14ac:dyDescent="0.25">
      <c r="A42" s="93">
        <v>31</v>
      </c>
      <c r="B42" s="25" t="s">
        <v>54</v>
      </c>
      <c r="C42" s="25">
        <v>20405747</v>
      </c>
      <c r="D42" s="26"/>
      <c r="E42" s="20">
        <v>1</v>
      </c>
      <c r="F42" s="20">
        <f>INDEX('[1]Balance(Stock Control)'!$AL:$AL,MATCH(C42,'[1]Balance(Stock Control)'!$F:$F,0))</f>
        <v>0</v>
      </c>
      <c r="G42" s="20" t="e">
        <f>INDEX('[2]Balance(Stock Control)'!$AK:$AK,MATCH(C42,'[2]Balance(Stock Control)'!$E:$E,0))</f>
        <v>#N/A</v>
      </c>
      <c r="H42" s="20" t="e">
        <f>INDEX('[3]Balance (Stock Control)'!$AK:$AK,MATCH(C42,'[3]Balance (Stock Control)'!$E:$E,0))</f>
        <v>#N/A</v>
      </c>
      <c r="I42" s="20" t="e">
        <f>INDEX('[4]Balance (Stock Control)'!$AK:$AK,MATCH(C42,'[4]Balance (Stock Control)'!$F:$F,0))</f>
        <v>#N/A</v>
      </c>
      <c r="J42" s="20" t="e">
        <f>INDEX('[5]Balance (Stock Control)'!$AI:$AI,MATCH(C42,'[5]Balance (Stock Control)'!$E:$E,0))</f>
        <v>#N/A</v>
      </c>
      <c r="K42" s="20" t="e">
        <f>INDEX('[6]Balance(Stock Control)'!$AM:$AM,MATCH(C42,'[6]Balance(Stock Control)'!$E:$E,0))</f>
        <v>#N/A</v>
      </c>
      <c r="L42" s="57">
        <v>75000</v>
      </c>
      <c r="M42" s="57">
        <v>82500</v>
      </c>
      <c r="N42" s="59">
        <v>25</v>
      </c>
      <c r="O42" s="59">
        <f t="shared" si="0"/>
        <v>25</v>
      </c>
      <c r="P42" s="20" t="s">
        <v>160</v>
      </c>
      <c r="Q42" s="20"/>
      <c r="R42" s="20" t="s">
        <v>160</v>
      </c>
      <c r="S42" s="20"/>
      <c r="T42" s="21"/>
      <c r="U42" s="12"/>
    </row>
    <row r="43" spans="1:21" s="74" customFormat="1" ht="24.75" customHeight="1" x14ac:dyDescent="0.25">
      <c r="A43" s="66">
        <v>32</v>
      </c>
      <c r="B43" s="67" t="s">
        <v>73</v>
      </c>
      <c r="C43" s="67">
        <v>20972320</v>
      </c>
      <c r="D43" s="68"/>
      <c r="E43" s="66">
        <v>1</v>
      </c>
      <c r="F43" s="66" t="e">
        <f>INDEX('[1]Balance(Stock Control)'!$AL:$AL,MATCH(C43,'[1]Balance(Stock Control)'!$F:$F,0))</f>
        <v>#N/A</v>
      </c>
      <c r="G43" s="66" t="e">
        <f>INDEX('[2]Balance(Stock Control)'!$AK:$AK,MATCH(C43,'[2]Balance(Stock Control)'!$E:$E,0))</f>
        <v>#N/A</v>
      </c>
      <c r="H43" s="66" t="e">
        <f>INDEX('[3]Balance (Stock Control)'!$AK:$AK,MATCH(C43,'[3]Balance (Stock Control)'!$E:$E,0))</f>
        <v>#N/A</v>
      </c>
      <c r="I43" s="66" t="e">
        <f>INDEX('[4]Balance (Stock Control)'!$AK:$AK,MATCH(C43,'[4]Balance (Stock Control)'!$F:$F,0))</f>
        <v>#N/A</v>
      </c>
      <c r="J43" s="66" t="e">
        <f>INDEX('[5]Balance (Stock Control)'!$AI:$AI,MATCH(C43,'[5]Balance (Stock Control)'!$E:$E,0))</f>
        <v>#N/A</v>
      </c>
      <c r="K43" s="66" t="e">
        <f>INDEX('[6]Balance(Stock Control)'!$AM:$AM,MATCH(C43,'[6]Balance(Stock Control)'!$E:$E,0))</f>
        <v>#N/A</v>
      </c>
      <c r="L43" s="69">
        <v>190000</v>
      </c>
      <c r="M43" s="69">
        <v>209000.00000000003</v>
      </c>
      <c r="N43" s="71">
        <v>63.333333333333343</v>
      </c>
      <c r="O43" s="71">
        <f t="shared" si="0"/>
        <v>63.333333333333343</v>
      </c>
      <c r="P43" s="66" t="s">
        <v>160</v>
      </c>
      <c r="Q43" s="66"/>
      <c r="R43" s="66" t="s">
        <v>160</v>
      </c>
      <c r="S43" s="66" t="s">
        <v>74</v>
      </c>
      <c r="T43" s="72"/>
      <c r="U43" s="73"/>
    </row>
    <row r="44" spans="1:21" s="83" customFormat="1" ht="26.25" customHeight="1" x14ac:dyDescent="0.25">
      <c r="A44" s="76">
        <v>33</v>
      </c>
      <c r="B44" s="77" t="s">
        <v>75</v>
      </c>
      <c r="C44" s="77">
        <v>20781218</v>
      </c>
      <c r="D44" s="78"/>
      <c r="E44" s="76">
        <v>1</v>
      </c>
      <c r="F44" s="76">
        <f>INDEX('[1]Balance(Stock Control)'!$AL:$AL,MATCH(C44,'[1]Balance(Stock Control)'!$F:$F,0))</f>
        <v>1</v>
      </c>
      <c r="G44" s="76" t="e">
        <f>INDEX('[2]Balance(Stock Control)'!$AK:$AK,MATCH(C44,'[2]Balance(Stock Control)'!$E:$E,0))</f>
        <v>#N/A</v>
      </c>
      <c r="H44" s="76" t="e">
        <f>INDEX('[3]Balance (Stock Control)'!$AK:$AK,MATCH(C44,'[3]Balance (Stock Control)'!$E:$E,0))</f>
        <v>#N/A</v>
      </c>
      <c r="I44" s="76" t="e">
        <f>INDEX('[4]Balance (Stock Control)'!$AK:$AK,MATCH(C44,'[4]Balance (Stock Control)'!$F:$F,0))</f>
        <v>#N/A</v>
      </c>
      <c r="J44" s="76" t="e">
        <f>INDEX('[5]Balance (Stock Control)'!$AI:$AI,MATCH(C44,'[5]Balance (Stock Control)'!$E:$E,0))</f>
        <v>#N/A</v>
      </c>
      <c r="K44" s="76" t="e">
        <f>INDEX('[6]Balance(Stock Control)'!$AM:$AM,MATCH(C44,'[6]Balance(Stock Control)'!$E:$E,0))</f>
        <v>#N/A</v>
      </c>
      <c r="L44" s="79"/>
      <c r="M44" s="79"/>
      <c r="N44" s="80">
        <v>37.402501500000007</v>
      </c>
      <c r="O44" s="80">
        <v>0</v>
      </c>
      <c r="P44" s="76" t="s">
        <v>144</v>
      </c>
      <c r="Q44" s="76"/>
      <c r="R44" s="76" t="s">
        <v>143</v>
      </c>
      <c r="S44" s="76" t="s">
        <v>74</v>
      </c>
      <c r="T44" s="81"/>
      <c r="U44" s="82"/>
    </row>
    <row r="45" spans="1:21" ht="26.25" customHeight="1" x14ac:dyDescent="0.25">
      <c r="A45" s="93">
        <v>34</v>
      </c>
      <c r="B45" s="25" t="s">
        <v>71</v>
      </c>
      <c r="C45" s="25">
        <v>21108676</v>
      </c>
      <c r="D45" s="26"/>
      <c r="E45" s="20">
        <v>2</v>
      </c>
      <c r="F45" s="20">
        <f>INDEX('[1]Balance(Stock Control)'!$AL:$AL,MATCH(C45,'[1]Balance(Stock Control)'!$F:$F,0))</f>
        <v>0</v>
      </c>
      <c r="G45" s="20">
        <f>INDEX('[2]Balance(Stock Control)'!$AK:$AK,MATCH(C45,'[2]Balance(Stock Control)'!$E:$E,0))</f>
        <v>44</v>
      </c>
      <c r="H45" s="20" t="e">
        <f>INDEX('[7]Balance (Stock Control)'!$AJ:$AJ,MATCH(C45,'[7]Balance (Stock Control)'!$F:$F,0))</f>
        <v>#N/A</v>
      </c>
      <c r="I45" s="20" t="e">
        <f>INDEX('[8]Balance (Stock Control)'!$AJ:$AJ,MATCH(C45,'[8]Balance (Stock Control)'!$E:$E,0))</f>
        <v>#N/A</v>
      </c>
      <c r="J45" s="20" t="e">
        <f>INDEX('[5]Balance (Stock Control)'!$AI:$AI,MATCH(C45,'[5]Balance (Stock Control)'!$E:$E,0))</f>
        <v>#N/A</v>
      </c>
      <c r="K45" s="20" t="e">
        <f>INDEX('[6]Balance(Stock Control)'!$AM:$AM,MATCH(C45,'[6]Balance(Stock Control)'!$E:$E,0))</f>
        <v>#N/A</v>
      </c>
      <c r="L45" s="57"/>
      <c r="M45" s="57"/>
      <c r="N45" s="51">
        <v>0.73919999999999986</v>
      </c>
      <c r="O45" s="59">
        <f t="shared" si="0"/>
        <v>1.4783999999999997</v>
      </c>
      <c r="P45" s="20" t="s">
        <v>142</v>
      </c>
      <c r="Q45" s="20"/>
      <c r="R45" s="20" t="s">
        <v>143</v>
      </c>
      <c r="S45" s="20" t="s">
        <v>74</v>
      </c>
      <c r="T45" s="21"/>
      <c r="U45" s="12"/>
    </row>
    <row r="46" spans="1:21" ht="26.25" customHeight="1" x14ac:dyDescent="0.25">
      <c r="A46" s="93">
        <v>35</v>
      </c>
      <c r="B46" s="67" t="s">
        <v>75</v>
      </c>
      <c r="C46" s="25">
        <v>993241</v>
      </c>
      <c r="D46" s="26"/>
      <c r="E46" s="20">
        <v>1</v>
      </c>
      <c r="F46" s="20" t="e">
        <f>INDEX('[1]Balance(Stock Control)'!$AL:$AL,MATCH(C46,'[1]Balance(Stock Control)'!$F:$F,0))</f>
        <v>#N/A</v>
      </c>
      <c r="G46" s="20" t="e">
        <f>INDEX('[2]Balance(Stock Control)'!$AK:$AK,MATCH(C46,'[2]Balance(Stock Control)'!$E:$E,0))</f>
        <v>#N/A</v>
      </c>
      <c r="H46" s="20" t="e">
        <f>INDEX('[3]Balance (Stock Control)'!$AK:$AK,MATCH(C46,'[3]Balance (Stock Control)'!$E:$E,0))</f>
        <v>#N/A</v>
      </c>
      <c r="I46" s="20" t="e">
        <f>INDEX('[4]Balance (Stock Control)'!$AK:$AK,MATCH(C46,'[4]Balance (Stock Control)'!$F:$F,0))</f>
        <v>#N/A</v>
      </c>
      <c r="J46" s="20" t="e">
        <f>INDEX('[5]Balance (Stock Control)'!$AI:$AI,MATCH(C46,'[5]Balance (Stock Control)'!$E:$E,0))</f>
        <v>#N/A</v>
      </c>
      <c r="K46" s="20" t="e">
        <f>INDEX('[6]Balance(Stock Control)'!$AM:$AM,MATCH(C46,'[6]Balance(Stock Control)'!$E:$E,0))</f>
        <v>#N/A</v>
      </c>
      <c r="L46" s="57">
        <v>5000</v>
      </c>
      <c r="M46" s="57">
        <v>5500</v>
      </c>
      <c r="N46" s="59">
        <v>1.6666666666666667</v>
      </c>
      <c r="O46" s="59">
        <f t="shared" si="0"/>
        <v>1.6666666666666667</v>
      </c>
      <c r="P46" s="20" t="s">
        <v>160</v>
      </c>
      <c r="Q46" s="20"/>
      <c r="R46" s="20" t="s">
        <v>160</v>
      </c>
      <c r="S46" s="20" t="s">
        <v>74</v>
      </c>
      <c r="T46" s="21"/>
      <c r="U46" s="12"/>
    </row>
    <row r="47" spans="1:21" ht="26.25" customHeight="1" x14ac:dyDescent="0.25">
      <c r="A47" s="93">
        <v>36</v>
      </c>
      <c r="B47" s="25" t="s">
        <v>71</v>
      </c>
      <c r="C47" s="25">
        <v>21022842</v>
      </c>
      <c r="D47" s="26"/>
      <c r="E47" s="20">
        <v>2</v>
      </c>
      <c r="F47" s="20">
        <f>INDEX('[1]Balance(Stock Control)'!$AL:$AL,MATCH(C47,'[1]Balance(Stock Control)'!$F:$F,0))</f>
        <v>1</v>
      </c>
      <c r="G47" s="20" t="e">
        <f>INDEX('[2]Balance(Stock Control)'!$AK:$AK,MATCH(C47,'[2]Balance(Stock Control)'!$E:$E,0))</f>
        <v>#N/A</v>
      </c>
      <c r="H47" s="20" t="e">
        <f>INDEX('[7]Balance (Stock Control)'!$AJ:$AJ,MATCH(C47,'[7]Balance (Stock Control)'!$F:$F,0))</f>
        <v>#N/A</v>
      </c>
      <c r="I47" s="20" t="e">
        <f>INDEX('[8]Balance (Stock Control)'!$AJ:$AJ,MATCH(C47,'[8]Balance (Stock Control)'!$E:$E,0))</f>
        <v>#N/A</v>
      </c>
      <c r="J47" s="20" t="e">
        <f>INDEX('[5]Balance (Stock Control)'!$AI:$AI,MATCH(C47,'[5]Balance (Stock Control)'!$E:$E,0))</f>
        <v>#N/A</v>
      </c>
      <c r="K47" s="20" t="e">
        <f>INDEX('[6]Balance(Stock Control)'!$AM:$AM,MATCH(C47,'[6]Balance(Stock Control)'!$E:$E,0))</f>
        <v>#N/A</v>
      </c>
      <c r="L47" s="57"/>
      <c r="M47" s="57">
        <v>38240.447700000004</v>
      </c>
      <c r="N47" s="51">
        <v>11.588014454545457</v>
      </c>
      <c r="O47" s="59">
        <f t="shared" si="0"/>
        <v>23.176028909090913</v>
      </c>
      <c r="P47" s="20" t="s">
        <v>144</v>
      </c>
      <c r="Q47" s="20"/>
      <c r="R47" s="20" t="s">
        <v>145</v>
      </c>
      <c r="S47" s="20" t="s">
        <v>74</v>
      </c>
      <c r="T47" s="21"/>
      <c r="U47" s="12"/>
    </row>
    <row r="48" spans="1:21" ht="26.25" customHeight="1" x14ac:dyDescent="0.25">
      <c r="A48" s="93">
        <v>37</v>
      </c>
      <c r="B48" s="25" t="s">
        <v>75</v>
      </c>
      <c r="C48" s="25">
        <v>21023622</v>
      </c>
      <c r="D48" s="26"/>
      <c r="E48" s="20">
        <v>1</v>
      </c>
      <c r="F48" s="20">
        <f>INDEX('[1]Balance(Stock Control)'!$AL:$AL,MATCH(C48,'[1]Balance(Stock Control)'!$F:$F,0))</f>
        <v>0</v>
      </c>
      <c r="G48" s="20" t="e">
        <f>INDEX('[2]Balance(Stock Control)'!$AK:$AK,MATCH(C48,'[2]Balance(Stock Control)'!$E:$E,0))</f>
        <v>#N/A</v>
      </c>
      <c r="H48" s="20" t="e">
        <f>INDEX('[3]Balance (Stock Control)'!$AK:$AK,MATCH(C48,'[3]Balance (Stock Control)'!$E:$E,0))</f>
        <v>#N/A</v>
      </c>
      <c r="I48" s="20" t="e">
        <f>INDEX('[4]Balance (Stock Control)'!$AK:$AK,MATCH(C48,'[4]Balance (Stock Control)'!$F:$F,0))</f>
        <v>#N/A</v>
      </c>
      <c r="J48" s="20" t="e">
        <f>INDEX('[5]Balance (Stock Control)'!$AI:$AI,MATCH(C48,'[5]Balance (Stock Control)'!$E:$E,0))</f>
        <v>#N/A</v>
      </c>
      <c r="K48" s="20" t="e">
        <f>INDEX('[6]Balance(Stock Control)'!$AM:$AM,MATCH(C48,'[6]Balance(Stock Control)'!$E:$E,0))</f>
        <v>#N/A</v>
      </c>
      <c r="L48" s="57">
        <v>1500</v>
      </c>
      <c r="M48" s="57">
        <v>1650.0000000000002</v>
      </c>
      <c r="N48" s="59">
        <v>0.50000000000000011</v>
      </c>
      <c r="O48" s="59">
        <f t="shared" si="0"/>
        <v>0.50000000000000011</v>
      </c>
      <c r="P48" s="20" t="s">
        <v>160</v>
      </c>
      <c r="Q48" s="20"/>
      <c r="R48" s="20" t="s">
        <v>160</v>
      </c>
      <c r="S48" s="20" t="s">
        <v>74</v>
      </c>
      <c r="T48" s="21"/>
      <c r="U48" s="12"/>
    </row>
    <row r="49" spans="1:21" ht="26.25" customHeight="1" x14ac:dyDescent="0.25">
      <c r="A49" s="93">
        <v>38</v>
      </c>
      <c r="B49" s="25" t="s">
        <v>71</v>
      </c>
      <c r="C49" s="25">
        <v>21022795</v>
      </c>
      <c r="D49" s="26"/>
      <c r="E49" s="20">
        <v>2</v>
      </c>
      <c r="F49" s="20">
        <f>INDEX('[1]Balance(Stock Control)'!$AL:$AL,MATCH(C49,'[1]Balance(Stock Control)'!$F:$F,0))</f>
        <v>10</v>
      </c>
      <c r="G49" s="20" t="e">
        <f>INDEX('[2]Balance(Stock Control)'!$AK:$AK,MATCH(C49,'[2]Balance(Stock Control)'!$E:$E,0))</f>
        <v>#N/A</v>
      </c>
      <c r="H49" s="20" t="e">
        <f>INDEX('[7]Balance (Stock Control)'!$AJ:$AJ,MATCH(C49,'[7]Balance (Stock Control)'!$F:$F,0))</f>
        <v>#N/A</v>
      </c>
      <c r="I49" s="20" t="e">
        <f>INDEX('[8]Balance (Stock Control)'!$AJ:$AJ,MATCH(C49,'[8]Balance (Stock Control)'!$E:$E,0))</f>
        <v>#N/A</v>
      </c>
      <c r="J49" s="20" t="e">
        <f>INDEX('[5]Balance (Stock Control)'!$AI:$AI,MATCH(C49,'[5]Balance (Stock Control)'!$E:$E,0))</f>
        <v>#N/A</v>
      </c>
      <c r="K49" s="20" t="e">
        <f>INDEX('[6]Balance(Stock Control)'!$AM:$AM,MATCH(C49,'[6]Balance(Stock Control)'!$E:$E,0))</f>
        <v>#N/A</v>
      </c>
      <c r="L49" s="57"/>
      <c r="M49" s="57">
        <v>66117.412725000017</v>
      </c>
      <c r="N49" s="51">
        <v>20.035579613636369</v>
      </c>
      <c r="O49" s="59">
        <f t="shared" si="0"/>
        <v>40.071159227272737</v>
      </c>
      <c r="P49" s="20" t="s">
        <v>144</v>
      </c>
      <c r="Q49" s="20"/>
      <c r="R49" s="20" t="s">
        <v>143</v>
      </c>
      <c r="S49" s="20" t="s">
        <v>74</v>
      </c>
      <c r="T49" s="21"/>
      <c r="U49" s="12"/>
    </row>
    <row r="50" spans="1:21" ht="26.25" customHeight="1" x14ac:dyDescent="0.25">
      <c r="A50" s="93">
        <v>39</v>
      </c>
      <c r="B50" s="25" t="s">
        <v>67</v>
      </c>
      <c r="C50" s="25">
        <v>20793558</v>
      </c>
      <c r="D50" s="26"/>
      <c r="E50" s="20">
        <v>4</v>
      </c>
      <c r="F50" s="20">
        <f>INDEX('[1]Balance(Stock Control)'!$AL:$AL,MATCH(C50,'[1]Balance(Stock Control)'!$F:$F,0))</f>
        <v>0</v>
      </c>
      <c r="G50" s="20">
        <f>INDEX('[2]Balance(Stock Control)'!$AK:$AK,MATCH(C50,'[2]Balance(Stock Control)'!$E:$E,0))</f>
        <v>8</v>
      </c>
      <c r="H50" s="20" t="e">
        <f>INDEX('[7]Balance (Stock Control)'!$AJ:$AJ,MATCH(C50,'[7]Balance (Stock Control)'!$F:$F,0))</f>
        <v>#N/A</v>
      </c>
      <c r="I50" s="20" t="e">
        <f>INDEX('[8]Balance (Stock Control)'!$AJ:$AJ,MATCH(C50,'[8]Balance (Stock Control)'!$E:$E,0))</f>
        <v>#N/A</v>
      </c>
      <c r="J50" s="20" t="e">
        <f>INDEX('[5]Balance (Stock Control)'!$AI:$AI,MATCH(C50,'[5]Balance (Stock Control)'!$E:$E,0))</f>
        <v>#N/A</v>
      </c>
      <c r="K50" s="20" t="e">
        <f>INDEX('[6]Balance(Stock Control)'!$AM:$AM,MATCH(C50,'[6]Balance(Stock Control)'!$E:$E,0))</f>
        <v>#N/A</v>
      </c>
      <c r="L50" s="57"/>
      <c r="M50" s="57"/>
      <c r="N50" s="51">
        <v>3.7</v>
      </c>
      <c r="O50" s="59">
        <f t="shared" si="0"/>
        <v>14.8</v>
      </c>
      <c r="P50" s="20" t="s">
        <v>142</v>
      </c>
      <c r="Q50" s="20"/>
      <c r="R50" s="20" t="s">
        <v>143</v>
      </c>
      <c r="S50" s="20" t="s">
        <v>74</v>
      </c>
      <c r="T50" s="21"/>
      <c r="U50" s="12"/>
    </row>
    <row r="51" spans="1:21" ht="26.25" customHeight="1" x14ac:dyDescent="0.25">
      <c r="A51" s="93">
        <v>40</v>
      </c>
      <c r="B51" s="25" t="s">
        <v>67</v>
      </c>
      <c r="C51" s="23" t="s">
        <v>152</v>
      </c>
      <c r="D51" s="23">
        <v>20405723</v>
      </c>
      <c r="E51" s="20">
        <v>1</v>
      </c>
      <c r="F51" s="20" t="e">
        <f>INDEX('[1]Balance(Stock Control)'!$AL:$AL,MATCH(C51,'[1]Balance(Stock Control)'!$F:$F,0))</f>
        <v>#N/A</v>
      </c>
      <c r="G51" s="20" t="e">
        <f>INDEX('[2]Balance(Stock Control)'!$AK:$AK,MATCH(C51,'[2]Balance(Stock Control)'!$E:$E,0))</f>
        <v>#N/A</v>
      </c>
      <c r="H51" s="20">
        <f>INDEX('[3]Balance (Stock Control)'!$AK:$AK,MATCH(C51,'[3]Balance (Stock Control)'!$E:$E,0))</f>
        <v>20</v>
      </c>
      <c r="I51" s="20" t="e">
        <f>INDEX('[4]Balance (Stock Control)'!$AK:$AK,MATCH(C51,'[4]Balance (Stock Control)'!$F:$F,0))</f>
        <v>#N/A</v>
      </c>
      <c r="J51" s="20" t="e">
        <f>INDEX('[5]Balance (Stock Control)'!$AI:$AI,MATCH(C51,'[5]Balance (Stock Control)'!$E:$E,0))</f>
        <v>#N/A</v>
      </c>
      <c r="K51" s="20" t="e">
        <f>INDEX('[6]Balance(Stock Control)'!$AM:$AM,MATCH(C51,'[6]Balance(Stock Control)'!$E:$E,0))</f>
        <v>#N/A</v>
      </c>
      <c r="L51" s="57"/>
      <c r="M51" s="57"/>
      <c r="N51" s="51">
        <v>6.1720658999999998</v>
      </c>
      <c r="O51" s="59">
        <f t="shared" si="0"/>
        <v>6.1720658999999998</v>
      </c>
      <c r="P51" s="20" t="s">
        <v>146</v>
      </c>
      <c r="Q51" s="20"/>
      <c r="R51" s="20" t="s">
        <v>143</v>
      </c>
      <c r="S51" s="20" t="s">
        <v>74</v>
      </c>
      <c r="T51" s="21"/>
      <c r="U51" s="12"/>
    </row>
    <row r="52" spans="1:21" ht="26.25" customHeight="1" x14ac:dyDescent="0.25">
      <c r="A52" s="93">
        <v>41</v>
      </c>
      <c r="B52" s="25" t="s">
        <v>76</v>
      </c>
      <c r="C52" s="25">
        <v>20792140</v>
      </c>
      <c r="D52" s="26"/>
      <c r="E52" s="20">
        <v>1</v>
      </c>
      <c r="F52" s="20" t="e">
        <f>INDEX('[1]Balance(Stock Control)'!$AL:$AL,MATCH(C52,'[1]Balance(Stock Control)'!$F:$F,0))</f>
        <v>#N/A</v>
      </c>
      <c r="G52" s="20" t="e">
        <f>INDEX('[2]Balance(Stock Control)'!$AK:$AK,MATCH(C52,'[2]Balance(Stock Control)'!$E:$E,0))</f>
        <v>#N/A</v>
      </c>
      <c r="H52" s="20" t="e">
        <f>INDEX('[3]Balance (Stock Control)'!$AK:$AK,MATCH(C52,'[3]Balance (Stock Control)'!$E:$E,0))</f>
        <v>#N/A</v>
      </c>
      <c r="I52" s="20" t="e">
        <f>INDEX('[4]Balance (Stock Control)'!$AK:$AK,MATCH(C52,'[4]Balance (Stock Control)'!$F:$F,0))</f>
        <v>#N/A</v>
      </c>
      <c r="J52" s="20" t="e">
        <f>INDEX('[5]Balance (Stock Control)'!$AI:$AI,MATCH(C52,'[5]Balance (Stock Control)'!$E:$E,0))</f>
        <v>#N/A</v>
      </c>
      <c r="K52" s="20" t="e">
        <f>INDEX('[6]Balance(Stock Control)'!$AM:$AM,MATCH(C52,'[6]Balance(Stock Control)'!$E:$E,0))</f>
        <v>#N/A</v>
      </c>
      <c r="L52" s="57">
        <v>3500</v>
      </c>
      <c r="M52" s="57">
        <v>3850.0000000000005</v>
      </c>
      <c r="N52" s="59">
        <v>1.1666666666666667</v>
      </c>
      <c r="O52" s="59">
        <f t="shared" si="0"/>
        <v>1.1666666666666667</v>
      </c>
      <c r="P52" s="20" t="s">
        <v>160</v>
      </c>
      <c r="Q52" s="20"/>
      <c r="R52" s="20" t="s">
        <v>160</v>
      </c>
      <c r="S52" s="20" t="s">
        <v>74</v>
      </c>
      <c r="T52" s="21"/>
      <c r="U52" s="12"/>
    </row>
    <row r="53" spans="1:21" ht="26.25" customHeight="1" x14ac:dyDescent="0.25">
      <c r="A53" s="93">
        <v>42</v>
      </c>
      <c r="B53" s="25" t="s">
        <v>77</v>
      </c>
      <c r="C53" s="25">
        <v>20799719</v>
      </c>
      <c r="D53" s="26"/>
      <c r="E53" s="20">
        <v>6</v>
      </c>
      <c r="F53" s="20">
        <f>INDEX('[1]Balance(Stock Control)'!$AL:$AL,MATCH(C53,'[1]Balance(Stock Control)'!$F:$F,0))</f>
        <v>48</v>
      </c>
      <c r="G53" s="20" t="e">
        <f>INDEX('[2]Balance(Stock Control)'!$AK:$AK,MATCH(C53,'[2]Balance(Stock Control)'!$E:$E,0))</f>
        <v>#N/A</v>
      </c>
      <c r="H53" s="20" t="e">
        <f>INDEX('[7]Balance (Stock Control)'!$AJ:$AJ,MATCH(C53,'[7]Balance (Stock Control)'!$F:$F,0))</f>
        <v>#N/A</v>
      </c>
      <c r="I53" s="20" t="e">
        <f>INDEX('[8]Balance (Stock Control)'!$AJ:$AJ,MATCH(C53,'[8]Balance (Stock Control)'!$E:$E,0))</f>
        <v>#N/A</v>
      </c>
      <c r="J53" s="20" t="e">
        <f>INDEX('[5]Balance (Stock Control)'!$AI:$AI,MATCH(C53,'[5]Balance (Stock Control)'!$E:$E,0))</f>
        <v>#N/A</v>
      </c>
      <c r="K53" s="20" t="e">
        <f>INDEX('[6]Balance(Stock Control)'!$AM:$AM,MATCH(C53,'[6]Balance(Stock Control)'!$E:$E,0))</f>
        <v>#N/A</v>
      </c>
      <c r="L53" s="57"/>
      <c r="M53" s="57">
        <v>19120.223850000002</v>
      </c>
      <c r="N53" s="51">
        <v>5.7940072272727283</v>
      </c>
      <c r="O53" s="59">
        <f t="shared" si="0"/>
        <v>34.764043363636368</v>
      </c>
      <c r="P53" s="20" t="s">
        <v>144</v>
      </c>
      <c r="Q53" s="20"/>
      <c r="R53" s="20" t="s">
        <v>143</v>
      </c>
      <c r="S53" s="20" t="s">
        <v>78</v>
      </c>
      <c r="T53" s="21"/>
      <c r="U53" s="12"/>
    </row>
    <row r="54" spans="1:21" s="83" customFormat="1" ht="26.25" customHeight="1" x14ac:dyDescent="0.25">
      <c r="A54" s="76">
        <v>43</v>
      </c>
      <c r="B54" s="77" t="s">
        <v>67</v>
      </c>
      <c r="C54" s="77">
        <v>20405504</v>
      </c>
      <c r="D54" s="78"/>
      <c r="E54" s="76">
        <v>3</v>
      </c>
      <c r="F54" s="76">
        <f>INDEX('[1]Balance(Stock Control)'!$AL:$AL,MATCH(C54,'[1]Balance(Stock Control)'!$F:$F,0))</f>
        <v>16</v>
      </c>
      <c r="G54" s="76" t="e">
        <f>INDEX('[2]Balance(Stock Control)'!$AK:$AK,MATCH(C54,'[2]Balance(Stock Control)'!$E:$E,0))</f>
        <v>#N/A</v>
      </c>
      <c r="H54" s="76" t="e">
        <f>INDEX('[7]Balance (Stock Control)'!$AJ:$AJ,MATCH(C54,'[7]Balance (Stock Control)'!$F:$F,0))</f>
        <v>#N/A</v>
      </c>
      <c r="I54" s="76" t="e">
        <f>INDEX('[8]Balance (Stock Control)'!$AJ:$AJ,MATCH(C54,'[8]Balance (Stock Control)'!$E:$E,0))</f>
        <v>#N/A</v>
      </c>
      <c r="J54" s="76" t="e">
        <f>INDEX('[5]Balance (Stock Control)'!$AI:$AI,MATCH(C54,'[5]Balance (Stock Control)'!$E:$E,0))</f>
        <v>#N/A</v>
      </c>
      <c r="K54" s="76" t="e">
        <f>INDEX('[6]Balance(Stock Control)'!$AM:$AM,MATCH(C54,'[6]Balance(Stock Control)'!$E:$E,0))</f>
        <v>#N/A</v>
      </c>
      <c r="L54" s="79"/>
      <c r="M54" s="79">
        <v>12503.625750000001</v>
      </c>
      <c r="N54" s="84">
        <v>0</v>
      </c>
      <c r="O54" s="80">
        <f t="shared" si="0"/>
        <v>0</v>
      </c>
      <c r="P54" s="76" t="s">
        <v>144</v>
      </c>
      <c r="Q54" s="76"/>
      <c r="R54" s="76" t="s">
        <v>143</v>
      </c>
      <c r="S54" s="76" t="s">
        <v>79</v>
      </c>
      <c r="T54" s="81"/>
      <c r="U54" s="82"/>
    </row>
    <row r="55" spans="1:21" ht="26.25" customHeight="1" x14ac:dyDescent="0.25">
      <c r="A55" s="93">
        <v>44</v>
      </c>
      <c r="B55" s="25" t="s">
        <v>80</v>
      </c>
      <c r="C55" s="25">
        <v>21147486</v>
      </c>
      <c r="D55" s="26"/>
      <c r="E55" s="20">
        <v>1</v>
      </c>
      <c r="F55" s="20" t="e">
        <f>INDEX('[1]Balance(Stock Control)'!$AL:$AL,MATCH(C55,'[1]Balance(Stock Control)'!$F:$F,0))</f>
        <v>#N/A</v>
      </c>
      <c r="G55" s="20" t="e">
        <f>INDEX('[2]Balance(Stock Control)'!$AK:$AK,MATCH(C55,'[2]Balance(Stock Control)'!$E:$E,0))</f>
        <v>#N/A</v>
      </c>
      <c r="H55" s="20" t="e">
        <f>INDEX('[3]Balance (Stock Control)'!$AK:$AK,MATCH(C55,'[3]Balance (Stock Control)'!$E:$E,0))</f>
        <v>#N/A</v>
      </c>
      <c r="I55" s="20" t="e">
        <f>INDEX('[4]Balance (Stock Control)'!$AK:$AK,MATCH(C55,'[4]Balance (Stock Control)'!$F:$F,0))</f>
        <v>#N/A</v>
      </c>
      <c r="J55" s="20" t="e">
        <f>INDEX('[5]Balance (Stock Control)'!$AI:$AI,MATCH(C55,'[5]Balance (Stock Control)'!$E:$E,0))</f>
        <v>#N/A</v>
      </c>
      <c r="K55" s="20" t="e">
        <f>INDEX('[6]Balance(Stock Control)'!$AM:$AM,MATCH(C55,'[6]Balance(Stock Control)'!$E:$E,0))</f>
        <v>#N/A</v>
      </c>
      <c r="L55" s="57">
        <v>9500</v>
      </c>
      <c r="M55" s="57">
        <v>10450</v>
      </c>
      <c r="N55" s="59">
        <v>3.1666666666666665</v>
      </c>
      <c r="O55" s="59">
        <f t="shared" si="0"/>
        <v>3.1666666666666665</v>
      </c>
      <c r="P55" s="20" t="s">
        <v>160</v>
      </c>
      <c r="Q55" s="20"/>
      <c r="R55" s="20" t="s">
        <v>160</v>
      </c>
      <c r="S55" s="20" t="s">
        <v>74</v>
      </c>
      <c r="T55" s="21"/>
      <c r="U55" s="12"/>
    </row>
    <row r="56" spans="1:21" ht="26.25" customHeight="1" x14ac:dyDescent="0.25">
      <c r="A56" s="93">
        <v>45</v>
      </c>
      <c r="B56" s="25" t="s">
        <v>71</v>
      </c>
      <c r="C56" s="25">
        <v>21108675</v>
      </c>
      <c r="D56" s="26"/>
      <c r="E56" s="20">
        <v>2</v>
      </c>
      <c r="F56" s="20" t="e">
        <f>INDEX('[1]Balance(Stock Control)'!$AL:$AL,MATCH(C56,'[1]Balance(Stock Control)'!$F:$F,0))</f>
        <v>#N/A</v>
      </c>
      <c r="G56" s="20" t="e">
        <f>INDEX('[2]Balance(Stock Control)'!$AK:$AK,MATCH(C56,'[2]Balance(Stock Control)'!$E:$E,0))</f>
        <v>#N/A</v>
      </c>
      <c r="H56" s="20" t="e">
        <f>INDEX('[3]Balance (Stock Control)'!$AK:$AK,MATCH(C56,'[3]Balance (Stock Control)'!$E:$E,0))</f>
        <v>#N/A</v>
      </c>
      <c r="I56" s="20" t="e">
        <f>INDEX('[4]Balance (Stock Control)'!$AK:$AK,MATCH(C56,'[4]Balance (Stock Control)'!$F:$F,0))</f>
        <v>#N/A</v>
      </c>
      <c r="J56" s="20" t="e">
        <f>INDEX('[5]Balance (Stock Control)'!$AI:$AI,MATCH(C56,'[5]Balance (Stock Control)'!$E:$E,0))</f>
        <v>#N/A</v>
      </c>
      <c r="K56" s="20" t="e">
        <f>INDEX('[6]Balance(Stock Control)'!$AM:$AM,MATCH(C56,'[6]Balance(Stock Control)'!$E:$E,0))</f>
        <v>#N/A</v>
      </c>
      <c r="L56" s="57">
        <v>5000</v>
      </c>
      <c r="M56" s="57">
        <v>5500</v>
      </c>
      <c r="N56" s="59">
        <v>1.6666666666666667</v>
      </c>
      <c r="O56" s="59">
        <f t="shared" si="0"/>
        <v>3.3333333333333335</v>
      </c>
      <c r="P56" s="20" t="s">
        <v>160</v>
      </c>
      <c r="Q56" s="20"/>
      <c r="R56" s="20" t="s">
        <v>160</v>
      </c>
      <c r="S56" s="20" t="s">
        <v>74</v>
      </c>
      <c r="T56" s="21"/>
      <c r="U56" s="12"/>
    </row>
    <row r="57" spans="1:21" ht="26.25" customHeight="1" x14ac:dyDescent="0.25">
      <c r="A57" s="93">
        <v>46</v>
      </c>
      <c r="B57" s="25" t="s">
        <v>75</v>
      </c>
      <c r="C57" s="25">
        <v>20405562</v>
      </c>
      <c r="D57" s="26"/>
      <c r="E57" s="20">
        <v>1</v>
      </c>
      <c r="F57" s="20" t="e">
        <f>INDEX('[1]Balance(Stock Control)'!$AL:$AL,MATCH(C57,'[1]Balance(Stock Control)'!$F:$F,0))</f>
        <v>#N/A</v>
      </c>
      <c r="G57" s="20" t="e">
        <f>INDEX('[2]Balance(Stock Control)'!$AK:$AK,MATCH(C57,'[2]Balance(Stock Control)'!$E:$E,0))</f>
        <v>#N/A</v>
      </c>
      <c r="H57" s="20" t="e">
        <f>INDEX('[3]Balance (Stock Control)'!$AK:$AK,MATCH(C57,'[3]Balance (Stock Control)'!$E:$E,0))</f>
        <v>#N/A</v>
      </c>
      <c r="I57" s="20" t="e">
        <f>INDEX('[4]Balance (Stock Control)'!$AK:$AK,MATCH(C57,'[4]Balance (Stock Control)'!$F:$F,0))</f>
        <v>#N/A</v>
      </c>
      <c r="J57" s="20" t="e">
        <f>INDEX('[5]Balance (Stock Control)'!$AI:$AI,MATCH(C57,'[5]Balance (Stock Control)'!$E:$E,0))</f>
        <v>#N/A</v>
      </c>
      <c r="K57" s="20" t="e">
        <f>INDEX('[6]Balance(Stock Control)'!$AM:$AM,MATCH(C57,'[6]Balance(Stock Control)'!$E:$E,0))</f>
        <v>#N/A</v>
      </c>
      <c r="L57" s="57">
        <v>2500</v>
      </c>
      <c r="M57" s="57">
        <v>2750</v>
      </c>
      <c r="N57" s="59">
        <v>0.83333333333333337</v>
      </c>
      <c r="O57" s="59">
        <f t="shared" si="0"/>
        <v>0.83333333333333337</v>
      </c>
      <c r="P57" s="20" t="s">
        <v>160</v>
      </c>
      <c r="Q57" s="20"/>
      <c r="R57" s="20" t="s">
        <v>160</v>
      </c>
      <c r="S57" s="20" t="s">
        <v>74</v>
      </c>
      <c r="T57" s="21"/>
      <c r="U57" s="12"/>
    </row>
    <row r="58" spans="1:21" ht="26.25" customHeight="1" x14ac:dyDescent="0.25">
      <c r="A58" s="93">
        <v>47</v>
      </c>
      <c r="B58" s="25" t="s">
        <v>71</v>
      </c>
      <c r="C58" s="25">
        <v>20460061</v>
      </c>
      <c r="D58" s="26"/>
      <c r="E58" s="20">
        <v>4</v>
      </c>
      <c r="F58" s="20">
        <f>INDEX('[1]Balance(Stock Control)'!$AL:$AL,MATCH(C58,'[1]Balance(Stock Control)'!$F:$F,0))</f>
        <v>24</v>
      </c>
      <c r="G58" s="20" t="e">
        <f>INDEX('[2]Balance(Stock Control)'!$AK:$AK,MATCH(C58,'[2]Balance(Stock Control)'!$E:$E,0))</f>
        <v>#N/A</v>
      </c>
      <c r="H58" s="20" t="e">
        <f>INDEX('[7]Balance (Stock Control)'!$AJ:$AJ,MATCH(C58,'[7]Balance (Stock Control)'!$F:$F,0))</f>
        <v>#N/A</v>
      </c>
      <c r="I58" s="20" t="e">
        <f>INDEX('[8]Balance (Stock Control)'!$AJ:$AJ,MATCH(C58,'[8]Balance (Stock Control)'!$E:$E,0))</f>
        <v>#N/A</v>
      </c>
      <c r="J58" s="20" t="e">
        <f>INDEX('[5]Balance (Stock Control)'!$AI:$AI,MATCH(C58,'[5]Balance (Stock Control)'!$E:$E,0))</f>
        <v>#N/A</v>
      </c>
      <c r="K58" s="20" t="e">
        <f>INDEX('[6]Balance(Stock Control)'!$AM:$AM,MATCH(C58,'[6]Balance(Stock Control)'!$E:$E,0))</f>
        <v>#N/A</v>
      </c>
      <c r="L58" s="57"/>
      <c r="M58" s="57">
        <v>3283.7805000000008</v>
      </c>
      <c r="N58" s="51">
        <v>0.99508500000000022</v>
      </c>
      <c r="O58" s="59">
        <f t="shared" si="0"/>
        <v>3.9803400000000009</v>
      </c>
      <c r="P58" s="20" t="s">
        <v>144</v>
      </c>
      <c r="Q58" s="20"/>
      <c r="R58" s="20" t="s">
        <v>143</v>
      </c>
      <c r="S58" s="20" t="s">
        <v>74</v>
      </c>
      <c r="T58" s="21"/>
      <c r="U58" s="12"/>
    </row>
    <row r="59" spans="1:21" s="83" customFormat="1" ht="26.25" customHeight="1" x14ac:dyDescent="0.25">
      <c r="A59" s="76">
        <v>48</v>
      </c>
      <c r="B59" s="77" t="s">
        <v>75</v>
      </c>
      <c r="C59" s="77">
        <v>20460936</v>
      </c>
      <c r="D59" s="78"/>
      <c r="E59" s="76">
        <v>2</v>
      </c>
      <c r="F59" s="76">
        <f>INDEX('[1]Balance(Stock Control)'!$AL:$AL,MATCH(C59,'[1]Balance(Stock Control)'!$F:$F,0))</f>
        <v>4</v>
      </c>
      <c r="G59" s="76" t="e">
        <f>INDEX('[2]Balance(Stock Control)'!$AK:$AK,MATCH(C59,'[2]Balance(Stock Control)'!$E:$E,0))</f>
        <v>#N/A</v>
      </c>
      <c r="H59" s="76" t="e">
        <f>INDEX('[7]Balance (Stock Control)'!$AJ:$AJ,MATCH(C59,'[7]Balance (Stock Control)'!$F:$F,0))</f>
        <v>#N/A</v>
      </c>
      <c r="I59" s="76" t="e">
        <f>INDEX('[8]Balance (Stock Control)'!$AJ:$AJ,MATCH(C59,'[8]Balance (Stock Control)'!$E:$E,0))</f>
        <v>#N/A</v>
      </c>
      <c r="J59" s="76" t="e">
        <f>INDEX('[5]Balance (Stock Control)'!$AI:$AI,MATCH(C59,'[5]Balance (Stock Control)'!$E:$E,0))</f>
        <v>#N/A</v>
      </c>
      <c r="K59" s="76" t="e">
        <f>INDEX('[6]Balance(Stock Control)'!$AM:$AM,MATCH(C59,'[6]Balance(Stock Control)'!$E:$E,0))</f>
        <v>#N/A</v>
      </c>
      <c r="L59" s="79"/>
      <c r="M59" s="79">
        <v>41534.267775</v>
      </c>
      <c r="N59" s="84">
        <v>0</v>
      </c>
      <c r="O59" s="80">
        <f t="shared" si="0"/>
        <v>0</v>
      </c>
      <c r="P59" s="76" t="s">
        <v>144</v>
      </c>
      <c r="Q59" s="76"/>
      <c r="R59" s="76" t="s">
        <v>143</v>
      </c>
      <c r="S59" s="76" t="s">
        <v>74</v>
      </c>
      <c r="T59" s="81"/>
      <c r="U59" s="82"/>
    </row>
    <row r="60" spans="1:21" ht="26.25" customHeight="1" x14ac:dyDescent="0.25">
      <c r="A60" s="93">
        <v>49</v>
      </c>
      <c r="B60" s="25" t="s">
        <v>71</v>
      </c>
      <c r="C60" s="25">
        <v>20502536</v>
      </c>
      <c r="D60" s="26"/>
      <c r="E60" s="20">
        <v>1</v>
      </c>
      <c r="F60" s="20">
        <f>INDEX('[1]Balance(Stock Control)'!$AL:$AL,MATCH(C60,'[1]Balance(Stock Control)'!$F:$F,0))</f>
        <v>0</v>
      </c>
      <c r="G60" s="20" t="e">
        <f>INDEX('[2]Balance(Stock Control)'!$AK:$AK,MATCH(C60,'[2]Balance(Stock Control)'!$E:$E,0))</f>
        <v>#N/A</v>
      </c>
      <c r="H60" s="20" t="e">
        <f>INDEX('[3]Balance (Stock Control)'!$AK:$AK,MATCH(C60,'[3]Balance (Stock Control)'!$E:$E,0))</f>
        <v>#N/A</v>
      </c>
      <c r="I60" s="20" t="e">
        <f>INDEX('[4]Balance (Stock Control)'!$AK:$AK,MATCH(C60,'[4]Balance (Stock Control)'!$F:$F,0))</f>
        <v>#N/A</v>
      </c>
      <c r="J60" s="20" t="e">
        <f>INDEX('[5]Balance (Stock Control)'!$AI:$AI,MATCH(C60,'[5]Balance (Stock Control)'!$E:$E,0))</f>
        <v>#N/A</v>
      </c>
      <c r="K60" s="20" t="e">
        <f>INDEX('[6]Balance(Stock Control)'!$AM:$AM,MATCH(C60,'[6]Balance(Stock Control)'!$E:$E,0))</f>
        <v>#N/A</v>
      </c>
      <c r="L60" s="57">
        <v>500</v>
      </c>
      <c r="M60" s="57">
        <v>550</v>
      </c>
      <c r="N60" s="59">
        <v>0.16666666666666666</v>
      </c>
      <c r="O60" s="59">
        <f t="shared" si="0"/>
        <v>0.16666666666666666</v>
      </c>
      <c r="P60" s="20" t="s">
        <v>160</v>
      </c>
      <c r="Q60" s="20"/>
      <c r="R60" s="20" t="s">
        <v>160</v>
      </c>
      <c r="S60" s="20" t="s">
        <v>81</v>
      </c>
      <c r="T60" s="21"/>
      <c r="U60" s="12"/>
    </row>
    <row r="61" spans="1:21" ht="26.25" customHeight="1" x14ac:dyDescent="0.25">
      <c r="A61" s="93">
        <v>50</v>
      </c>
      <c r="B61" s="25" t="s">
        <v>54</v>
      </c>
      <c r="C61" s="25" t="s">
        <v>179</v>
      </c>
      <c r="D61" s="26">
        <v>13947281</v>
      </c>
      <c r="E61" s="20">
        <v>1</v>
      </c>
      <c r="F61" s="20" t="e">
        <f>INDEX('[1]Balance(Stock Control)'!$AL:$AL,MATCH(C61,'[1]Balance(Stock Control)'!$F:$F,0))</f>
        <v>#N/A</v>
      </c>
      <c r="G61" s="20" t="e">
        <f>INDEX('[2]Balance(Stock Control)'!$AK:$AK,MATCH(C61,'[2]Balance(Stock Control)'!$E:$E,0))</f>
        <v>#N/A</v>
      </c>
      <c r="H61" s="20">
        <f>INDEX('[3]Balance (Stock Control)'!$AK:$AK,MATCH(C61,'[3]Balance (Stock Control)'!$E:$E,0))</f>
        <v>30</v>
      </c>
      <c r="I61" s="20" t="e">
        <f>INDEX('[4]Balance (Stock Control)'!$AK:$AK,MATCH(C61,'[4]Balance (Stock Control)'!$F:$F,0))</f>
        <v>#N/A</v>
      </c>
      <c r="J61" s="20" t="e">
        <f>INDEX('[5]Balance (Stock Control)'!$AI:$AI,MATCH(C61,'[5]Balance (Stock Control)'!$E:$E,0))</f>
        <v>#N/A</v>
      </c>
      <c r="K61" s="20" t="e">
        <f>INDEX('[6]Balance(Stock Control)'!$AM:$AM,MATCH(C61,'[6]Balance(Stock Control)'!$E:$E,0))</f>
        <v>#N/A</v>
      </c>
      <c r="L61" s="57"/>
      <c r="M61" s="57"/>
      <c r="N61" s="59">
        <v>0.97152889166666656</v>
      </c>
      <c r="O61" s="59">
        <f t="shared" si="0"/>
        <v>0.97152889166666656</v>
      </c>
      <c r="P61" s="20" t="s">
        <v>146</v>
      </c>
      <c r="Q61" s="20"/>
      <c r="R61" s="20" t="s">
        <v>143</v>
      </c>
      <c r="S61" s="20"/>
      <c r="T61" s="21"/>
      <c r="U61" s="12"/>
    </row>
    <row r="62" spans="1:21" ht="26.25" customHeight="1" x14ac:dyDescent="0.25">
      <c r="A62" s="93">
        <v>51</v>
      </c>
      <c r="B62" s="25" t="s">
        <v>43</v>
      </c>
      <c r="C62" s="25">
        <v>20798076</v>
      </c>
      <c r="D62" s="26"/>
      <c r="E62" s="20">
        <v>1</v>
      </c>
      <c r="F62" s="20">
        <f>INDEX('[1]Balance(Stock Control)'!$AL:$AL,MATCH(C62,'[1]Balance(Stock Control)'!$F:$F,0))</f>
        <v>8</v>
      </c>
      <c r="G62" s="20" t="e">
        <f>INDEX('[2]Balance(Stock Control)'!$AK:$AK,MATCH(C62,'[2]Balance(Stock Control)'!$E:$E,0))</f>
        <v>#N/A</v>
      </c>
      <c r="H62" s="20" t="e">
        <f>INDEX('[7]Balance (Stock Control)'!$AJ:$AJ,MATCH(C62,'[7]Balance (Stock Control)'!$F:$F,0))</f>
        <v>#N/A</v>
      </c>
      <c r="I62" s="20" t="e">
        <f>INDEX('[8]Balance (Stock Control)'!$AJ:$AJ,MATCH(C62,'[8]Balance (Stock Control)'!$E:$E,0))</f>
        <v>#N/A</v>
      </c>
      <c r="J62" s="20" t="e">
        <f>INDEX('[5]Balance (Stock Control)'!$AI:$AI,MATCH(C62,'[5]Balance (Stock Control)'!$E:$E,0))</f>
        <v>#N/A</v>
      </c>
      <c r="K62" s="20" t="e">
        <f>INDEX('[6]Balance(Stock Control)'!$AM:$AM,MATCH(C62,'[6]Balance(Stock Control)'!$E:$E,0))</f>
        <v>#N/A</v>
      </c>
      <c r="L62" s="57"/>
      <c r="M62" s="57">
        <v>46033.143975000006</v>
      </c>
      <c r="N62" s="51">
        <v>13.949437568181819</v>
      </c>
      <c r="O62" s="59">
        <f t="shared" si="0"/>
        <v>13.949437568181819</v>
      </c>
      <c r="P62" s="20" t="s">
        <v>144</v>
      </c>
      <c r="Q62" s="20"/>
      <c r="R62" s="20" t="s">
        <v>143</v>
      </c>
      <c r="S62" s="20"/>
      <c r="T62" s="21"/>
      <c r="U62" s="12"/>
    </row>
    <row r="63" spans="1:21" ht="26.25" customHeight="1" x14ac:dyDescent="0.25">
      <c r="A63" s="93">
        <v>52</v>
      </c>
      <c r="B63" s="25" t="s">
        <v>71</v>
      </c>
      <c r="C63" s="25">
        <v>20459961</v>
      </c>
      <c r="D63" s="26"/>
      <c r="E63" s="20">
        <v>1</v>
      </c>
      <c r="F63" s="20">
        <f>INDEX('[1]Balance(Stock Control)'!$AL:$AL,MATCH(C63,'[1]Balance(Stock Control)'!$F:$F,0))</f>
        <v>2</v>
      </c>
      <c r="G63" s="20">
        <f>INDEX('[2]Balance(Stock Control)'!$AK:$AK,MATCH(C63,'[2]Balance(Stock Control)'!$E:$E,0))</f>
        <v>3</v>
      </c>
      <c r="H63" s="20" t="e">
        <f>INDEX('[7]Balance (Stock Control)'!$AJ:$AJ,MATCH(C63,'[7]Balance (Stock Control)'!$F:$F,0))</f>
        <v>#N/A</v>
      </c>
      <c r="I63" s="20" t="e">
        <f>INDEX('[8]Balance (Stock Control)'!$AJ:$AJ,MATCH(C63,'[8]Balance (Stock Control)'!$E:$E,0))</f>
        <v>#N/A</v>
      </c>
      <c r="J63" s="20" t="e">
        <f>INDEX('[5]Balance (Stock Control)'!$AI:$AI,MATCH(C63,'[5]Balance (Stock Control)'!$E:$E,0))</f>
        <v>#N/A</v>
      </c>
      <c r="K63" s="20" t="e">
        <f>INDEX('[6]Balance(Stock Control)'!$AM:$AM,MATCH(C63,'[6]Balance(Stock Control)'!$E:$E,0))</f>
        <v>#N/A</v>
      </c>
      <c r="L63" s="57"/>
      <c r="M63" s="57">
        <v>24663.482025000001</v>
      </c>
      <c r="N63" s="51">
        <v>7.473782431818182</v>
      </c>
      <c r="O63" s="59">
        <f t="shared" si="0"/>
        <v>7.473782431818182</v>
      </c>
      <c r="P63" s="20" t="s">
        <v>144</v>
      </c>
      <c r="Q63" s="20"/>
      <c r="R63" s="20" t="s">
        <v>143</v>
      </c>
      <c r="S63" s="20" t="s">
        <v>82</v>
      </c>
      <c r="T63" s="21"/>
      <c r="U63" s="12"/>
    </row>
    <row r="64" spans="1:21" ht="26.25" customHeight="1" x14ac:dyDescent="0.25">
      <c r="A64" s="93">
        <v>53</v>
      </c>
      <c r="B64" s="25" t="s">
        <v>83</v>
      </c>
      <c r="C64" s="25">
        <v>20450736</v>
      </c>
      <c r="D64" s="26"/>
      <c r="E64" s="20">
        <v>1</v>
      </c>
      <c r="F64" s="20">
        <f>INDEX('[1]Balance(Stock Control)'!$AL:$AL,MATCH(C64,'[1]Balance(Stock Control)'!$F:$F,0))</f>
        <v>0</v>
      </c>
      <c r="G64" s="20">
        <f>INDEX('[2]Balance(Stock Control)'!$AK:$AK,MATCH(C64,'[2]Balance(Stock Control)'!$E:$E,0))</f>
        <v>20</v>
      </c>
      <c r="H64" s="20" t="e">
        <f>INDEX('[7]Balance (Stock Control)'!$AJ:$AJ,MATCH(C64,'[7]Balance (Stock Control)'!$F:$F,0))</f>
        <v>#N/A</v>
      </c>
      <c r="I64" s="20" t="e">
        <f>INDEX('[8]Balance (Stock Control)'!$AJ:$AJ,MATCH(C64,'[8]Balance (Stock Control)'!$E:$E,0))</f>
        <v>#N/A</v>
      </c>
      <c r="J64" s="20" t="e">
        <f>INDEX('[5]Balance (Stock Control)'!$AI:$AI,MATCH(C64,'[5]Balance (Stock Control)'!$E:$E,0))</f>
        <v>#N/A</v>
      </c>
      <c r="K64" s="20" t="e">
        <f>INDEX('[6]Balance(Stock Control)'!$AM:$AM,MATCH(C64,'[6]Balance(Stock Control)'!$E:$E,0))</f>
        <v>#N/A</v>
      </c>
      <c r="L64" s="57"/>
      <c r="M64" s="57"/>
      <c r="N64" s="51">
        <v>53.576599999999999</v>
      </c>
      <c r="O64" s="59">
        <f t="shared" si="0"/>
        <v>53.576599999999999</v>
      </c>
      <c r="P64" s="20" t="s">
        <v>142</v>
      </c>
      <c r="Q64" s="20"/>
      <c r="R64" s="20" t="s">
        <v>143</v>
      </c>
      <c r="S64" s="20"/>
      <c r="T64" s="21"/>
      <c r="U64" s="12"/>
    </row>
    <row r="65" spans="1:21" s="83" customFormat="1" ht="26.25" customHeight="1" x14ac:dyDescent="0.25">
      <c r="A65" s="76">
        <v>54</v>
      </c>
      <c r="B65" s="77" t="s">
        <v>84</v>
      </c>
      <c r="C65" s="77">
        <v>20450735</v>
      </c>
      <c r="D65" s="78"/>
      <c r="E65" s="76">
        <v>1</v>
      </c>
      <c r="F65" s="76">
        <f>INDEX('[1]Balance(Stock Control)'!$AL:$AL,MATCH(C65,'[1]Balance(Stock Control)'!$F:$F,0))</f>
        <v>2</v>
      </c>
      <c r="G65" s="76" t="e">
        <f>INDEX('[2]Balance(Stock Control)'!$AK:$AK,MATCH(C65,'[2]Balance(Stock Control)'!$E:$E,0))</f>
        <v>#N/A</v>
      </c>
      <c r="H65" s="76" t="e">
        <f>INDEX('[7]Balance (Stock Control)'!$AJ:$AJ,MATCH(C65,'[7]Balance (Stock Control)'!$F:$F,0))</f>
        <v>#N/A</v>
      </c>
      <c r="I65" s="76" t="e">
        <f>INDEX('[8]Balance (Stock Control)'!$AJ:$AJ,MATCH(C65,'[8]Balance (Stock Control)'!$E:$E,0))</f>
        <v>#N/A</v>
      </c>
      <c r="J65" s="76" t="e">
        <f>INDEX('[5]Balance (Stock Control)'!$AI:$AI,MATCH(C65,'[5]Balance (Stock Control)'!$E:$E,0))</f>
        <v>#N/A</v>
      </c>
      <c r="K65" s="76" t="e">
        <f>INDEX('[6]Balance(Stock Control)'!$AM:$AM,MATCH(C65,'[6]Balance(Stock Control)'!$E:$E,0))</f>
        <v>#N/A</v>
      </c>
      <c r="L65" s="79"/>
      <c r="M65" s="79">
        <v>343470.81037500006</v>
      </c>
      <c r="N65" s="84">
        <v>0</v>
      </c>
      <c r="O65" s="80">
        <f t="shared" si="0"/>
        <v>0</v>
      </c>
      <c r="P65" s="76" t="s">
        <v>144</v>
      </c>
      <c r="Q65" s="76"/>
      <c r="R65" s="76" t="s">
        <v>143</v>
      </c>
      <c r="S65" s="76"/>
      <c r="T65" s="81"/>
      <c r="U65" s="82"/>
    </row>
    <row r="66" spans="1:21" ht="26.25" customHeight="1" x14ac:dyDescent="0.25">
      <c r="A66" s="93">
        <v>55</v>
      </c>
      <c r="B66" s="25" t="s">
        <v>85</v>
      </c>
      <c r="C66" s="25">
        <v>21801406</v>
      </c>
      <c r="D66" s="26"/>
      <c r="E66" s="20">
        <v>1</v>
      </c>
      <c r="F66" s="20">
        <f>INDEX('[1]Balance(Stock Control)'!$AL:$AL,MATCH(C66,'[1]Balance(Stock Control)'!$F:$F,0))</f>
        <v>0</v>
      </c>
      <c r="G66" s="20">
        <f>INDEX('[2]Balance(Stock Control)'!$AK:$AK,MATCH(C66,'[2]Balance(Stock Control)'!$E:$E,0))</f>
        <v>6</v>
      </c>
      <c r="H66" s="20" t="e">
        <f>INDEX('[7]Balance (Stock Control)'!$AJ:$AJ,MATCH(C66,'[7]Balance (Stock Control)'!$F:$F,0))</f>
        <v>#N/A</v>
      </c>
      <c r="I66" s="20" t="e">
        <f>INDEX('[8]Balance (Stock Control)'!$AJ:$AJ,MATCH(C66,'[8]Balance (Stock Control)'!$E:$E,0))</f>
        <v>#N/A</v>
      </c>
      <c r="J66" s="20" t="e">
        <f>INDEX('[5]Balance (Stock Control)'!$AI:$AI,MATCH(C66,'[5]Balance (Stock Control)'!$E:$E,0))</f>
        <v>#N/A</v>
      </c>
      <c r="K66" s="20" t="e">
        <f>INDEX('[6]Balance(Stock Control)'!$AM:$AM,MATCH(C66,'[6]Balance(Stock Control)'!$E:$E,0))</f>
        <v>#N/A</v>
      </c>
      <c r="L66" s="57"/>
      <c r="M66" s="57"/>
      <c r="N66" s="51">
        <v>10.718399999999999</v>
      </c>
      <c r="O66" s="59">
        <f t="shared" si="0"/>
        <v>10.718399999999999</v>
      </c>
      <c r="P66" s="20" t="s">
        <v>142</v>
      </c>
      <c r="Q66" s="20"/>
      <c r="R66" s="20" t="s">
        <v>143</v>
      </c>
      <c r="S66" s="20"/>
      <c r="T66" s="21"/>
      <c r="U66" s="12"/>
    </row>
    <row r="67" spans="1:21" s="74" customFormat="1" ht="26.25" customHeight="1" x14ac:dyDescent="0.25">
      <c r="A67" s="66">
        <v>56</v>
      </c>
      <c r="B67" s="67" t="s">
        <v>86</v>
      </c>
      <c r="C67" s="67">
        <v>996519</v>
      </c>
      <c r="D67" s="68"/>
      <c r="E67" s="66">
        <v>1</v>
      </c>
      <c r="F67" s="66">
        <f>INDEX('[1]Balance(Stock Control)'!$AL:$AL,MATCH(C67,'[1]Balance(Stock Control)'!$F:$F,0))</f>
        <v>10</v>
      </c>
      <c r="G67" s="66" t="e">
        <f>INDEX('[2]Balance(Stock Control)'!$AK:$AK,MATCH(C67,'[2]Balance(Stock Control)'!$E:$E,0))</f>
        <v>#N/A</v>
      </c>
      <c r="H67" s="66" t="e">
        <f>INDEX('[7]Balance (Stock Control)'!$AJ:$AJ,MATCH(C67,'[7]Balance (Stock Control)'!$F:$F,0))</f>
        <v>#N/A</v>
      </c>
      <c r="I67" s="66" t="e">
        <f>INDEX('[8]Balance (Stock Control)'!$AJ:$AJ,MATCH(C67,'[8]Balance (Stock Control)'!$E:$E,0))</f>
        <v>#N/A</v>
      </c>
      <c r="J67" s="66" t="e">
        <f>INDEX('[5]Balance (Stock Control)'!$AI:$AI,MATCH(C67,'[5]Balance (Stock Control)'!$E:$E,0))</f>
        <v>#N/A</v>
      </c>
      <c r="K67" s="66" t="e">
        <f>INDEX('[6]Balance(Stock Control)'!$AM:$AM,MATCH(C67,'[6]Balance(Stock Control)'!$E:$E,0))</f>
        <v>#N/A</v>
      </c>
      <c r="L67" s="69"/>
      <c r="M67" s="69">
        <v>323115.71564999997</v>
      </c>
      <c r="N67" s="70">
        <v>97.913853227272725</v>
      </c>
      <c r="O67" s="71">
        <f t="shared" si="0"/>
        <v>97.913853227272725</v>
      </c>
      <c r="P67" s="66" t="s">
        <v>144</v>
      </c>
      <c r="Q67" s="66"/>
      <c r="R67" s="66" t="s">
        <v>143</v>
      </c>
      <c r="S67" s="66" t="s">
        <v>87</v>
      </c>
      <c r="T67" s="72"/>
      <c r="U67" s="73"/>
    </row>
    <row r="68" spans="1:21" ht="26.25" customHeight="1" x14ac:dyDescent="0.25">
      <c r="A68" s="93">
        <v>57</v>
      </c>
      <c r="B68" s="25" t="s">
        <v>86</v>
      </c>
      <c r="C68" s="25">
        <v>996518</v>
      </c>
      <c r="D68" s="26"/>
      <c r="E68" s="20">
        <v>1</v>
      </c>
      <c r="F68" s="20">
        <f>INDEX('[1]Balance(Stock Control)'!$AL:$AL,MATCH(C68,'[1]Balance(Stock Control)'!$F:$F,0))</f>
        <v>10</v>
      </c>
      <c r="G68" s="20" t="e">
        <f>INDEX('[2]Balance(Stock Control)'!$AK:$AK,MATCH(C68,'[2]Balance(Stock Control)'!$E:$E,0))</f>
        <v>#N/A</v>
      </c>
      <c r="H68" s="20" t="e">
        <f>INDEX('[7]Balance (Stock Control)'!$AJ:$AJ,MATCH(C68,'[7]Balance (Stock Control)'!$F:$F,0))</f>
        <v>#N/A</v>
      </c>
      <c r="I68" s="20" t="e">
        <f>INDEX('[8]Balance (Stock Control)'!$AJ:$AJ,MATCH(C68,'[8]Balance (Stock Control)'!$E:$E,0))</f>
        <v>#N/A</v>
      </c>
      <c r="J68" s="20" t="e">
        <f>INDEX('[5]Balance (Stock Control)'!$AI:$AI,MATCH(C68,'[5]Balance (Stock Control)'!$E:$E,0))</f>
        <v>#N/A</v>
      </c>
      <c r="K68" s="20" t="e">
        <f>INDEX('[6]Balance(Stock Control)'!$AM:$AM,MATCH(C68,'[6]Balance(Stock Control)'!$E:$E,0))</f>
        <v>#N/A</v>
      </c>
      <c r="L68" s="57"/>
      <c r="M68" s="57">
        <v>205743.249075</v>
      </c>
      <c r="N68" s="51">
        <v>62.346439113636364</v>
      </c>
      <c r="O68" s="59">
        <f t="shared" si="0"/>
        <v>62.346439113636364</v>
      </c>
      <c r="P68" s="20" t="s">
        <v>144</v>
      </c>
      <c r="Q68" s="20"/>
      <c r="R68" s="20" t="s">
        <v>143</v>
      </c>
      <c r="S68" s="20"/>
      <c r="T68" s="21"/>
      <c r="U68" s="12"/>
    </row>
    <row r="69" spans="1:21" s="105" customFormat="1" ht="26.25" customHeight="1" x14ac:dyDescent="0.25">
      <c r="A69" s="98">
        <v>58</v>
      </c>
      <c r="B69" s="99" t="s">
        <v>88</v>
      </c>
      <c r="C69" s="99">
        <v>1340616</v>
      </c>
      <c r="D69" s="99">
        <v>1340616</v>
      </c>
      <c r="E69" s="98">
        <v>1</v>
      </c>
      <c r="F69" s="98" t="e">
        <f>INDEX('[1]Balance(Stock Control)'!$AL:$AL,MATCH(C69,'[1]Balance(Stock Control)'!$F:$F,0))</f>
        <v>#N/A</v>
      </c>
      <c r="G69" s="98" t="e">
        <f>INDEX('[2]Balance(Stock Control)'!$AK:$AK,MATCH(C69,'[2]Balance(Stock Control)'!$E:$E,0))</f>
        <v>#N/A</v>
      </c>
      <c r="H69" s="98" t="e">
        <f>INDEX('[7]Balance (Stock Control)'!$AJ:$AJ,MATCH(C69,'[7]Balance (Stock Control)'!$F:$F,0))</f>
        <v>#N/A</v>
      </c>
      <c r="I69" s="98" t="e">
        <f>INDEX('[8]Balance (Stock Control)'!$AJ:$AJ,MATCH(C69,'[8]Balance (Stock Control)'!$E:$E,0))</f>
        <v>#N/A</v>
      </c>
      <c r="J69" s="98" t="e">
        <f>INDEX('[5]Balance (Stock Control)'!$AI:$AI,MATCH(C69,'[5]Balance (Stock Control)'!$E:$E,0))</f>
        <v>#N/A</v>
      </c>
      <c r="K69" s="98" t="e">
        <f>INDEX('[6]Balance(Stock Control)'!$AM:$AM,MATCH(C69,'[6]Balance(Stock Control)'!$E:$E,0))</f>
        <v>#N/A</v>
      </c>
      <c r="L69" s="100"/>
      <c r="M69" s="100">
        <v>2833006.6127999998</v>
      </c>
      <c r="N69" s="101">
        <v>578.03281250000009</v>
      </c>
      <c r="O69" s="102">
        <f>N69*E69</f>
        <v>578.03281250000009</v>
      </c>
      <c r="P69" s="98" t="s">
        <v>144</v>
      </c>
      <c r="Q69" s="98"/>
      <c r="R69" s="98" t="s">
        <v>143</v>
      </c>
      <c r="S69" s="98"/>
      <c r="T69" s="103"/>
      <c r="U69" s="104"/>
    </row>
    <row r="70" spans="1:21" ht="26.25" customHeight="1" x14ac:dyDescent="0.25">
      <c r="A70" s="93">
        <v>59</v>
      </c>
      <c r="B70" s="25" t="s">
        <v>67</v>
      </c>
      <c r="C70" s="25">
        <v>20555065</v>
      </c>
      <c r="D70" s="26"/>
      <c r="E70" s="20">
        <v>1</v>
      </c>
      <c r="F70" s="20">
        <f>INDEX('[1]Balance(Stock Control)'!$AL:$AL,MATCH(C70,'[1]Balance(Stock Control)'!$F:$F,0))</f>
        <v>2</v>
      </c>
      <c r="G70" s="20" t="e">
        <f>INDEX('[2]Balance(Stock Control)'!$AK:$AK,MATCH(C70,'[2]Balance(Stock Control)'!$E:$E,0))</f>
        <v>#N/A</v>
      </c>
      <c r="H70" s="20" t="e">
        <f>INDEX('[7]Balance (Stock Control)'!$AJ:$AJ,MATCH(C70,'[7]Balance (Stock Control)'!$F:$F,0))</f>
        <v>#N/A</v>
      </c>
      <c r="I70" s="20" t="e">
        <f>INDEX('[8]Balance (Stock Control)'!$AJ:$AJ,MATCH(C70,'[8]Balance (Stock Control)'!$E:$E,0))</f>
        <v>#N/A</v>
      </c>
      <c r="J70" s="20" t="e">
        <f>INDEX('[5]Balance (Stock Control)'!$AI:$AI,MATCH(C70,'[5]Balance (Stock Control)'!$E:$E,0))</f>
        <v>#N/A</v>
      </c>
      <c r="K70" s="20" t="e">
        <f>INDEX('[6]Balance(Stock Control)'!$AM:$AM,MATCH(C70,'[6]Balance(Stock Control)'!$E:$E,0))</f>
        <v>#N/A</v>
      </c>
      <c r="L70" s="57"/>
      <c r="M70" s="57">
        <v>33406.151624999999</v>
      </c>
      <c r="N70" s="51">
        <v>10.12307625</v>
      </c>
      <c r="O70" s="59">
        <f t="shared" si="0"/>
        <v>10.12307625</v>
      </c>
      <c r="P70" s="20" t="s">
        <v>144</v>
      </c>
      <c r="Q70" s="20"/>
      <c r="R70" s="20" t="s">
        <v>143</v>
      </c>
      <c r="S70" s="20" t="s">
        <v>89</v>
      </c>
      <c r="T70" s="21"/>
      <c r="U70" s="12"/>
    </row>
    <row r="71" spans="1:21" s="105" customFormat="1" ht="26.25" customHeight="1" x14ac:dyDescent="0.25">
      <c r="A71" s="98">
        <v>60</v>
      </c>
      <c r="B71" s="99" t="s">
        <v>90</v>
      </c>
      <c r="C71" s="99" t="s">
        <v>187</v>
      </c>
      <c r="D71" s="99">
        <v>21620133</v>
      </c>
      <c r="E71" s="98">
        <v>1</v>
      </c>
      <c r="F71" s="98" t="e">
        <f>INDEX('[1]Balance(Stock Control)'!$AL:$AL,MATCH(C71,'[1]Balance(Stock Control)'!$F:$F,0))</f>
        <v>#N/A</v>
      </c>
      <c r="G71" s="98" t="e">
        <f>INDEX('[2]Balance(Stock Control)'!$AK:$AK,MATCH(C71,'[2]Balance(Stock Control)'!$E:$E,0))</f>
        <v>#N/A</v>
      </c>
      <c r="H71" s="98" t="e">
        <f>INDEX('[3]Balance (Stock Control)'!$AK:$AK,MATCH(C71,'[3]Balance (Stock Control)'!$E:$E,0))</f>
        <v>#N/A</v>
      </c>
      <c r="I71" s="98" t="e">
        <f>INDEX('[4]Balance (Stock Control)'!$AK:$AK,MATCH(C71,'[4]Balance (Stock Control)'!$F:$F,0))</f>
        <v>#N/A</v>
      </c>
      <c r="J71" s="98" t="e">
        <f>INDEX('[5]Balance (Stock Control)'!$AI:$AI,MATCH(C71,'[5]Balance (Stock Control)'!$E:$E,0))</f>
        <v>#N/A</v>
      </c>
      <c r="K71" s="98" t="e">
        <f>INDEX('[6]Balance(Stock Control)'!$AM:$AM,MATCH(C71,'[6]Balance(Stock Control)'!$E:$E,0))</f>
        <v>#N/A</v>
      </c>
      <c r="L71" s="100">
        <v>300000</v>
      </c>
      <c r="M71" s="100">
        <v>330000</v>
      </c>
      <c r="N71" s="102">
        <v>59.937559500000006</v>
      </c>
      <c r="O71" s="102">
        <f t="shared" si="0"/>
        <v>59.937559500000006</v>
      </c>
      <c r="P71" s="98" t="s">
        <v>160</v>
      </c>
      <c r="Q71" s="98"/>
      <c r="R71" s="98" t="s">
        <v>160</v>
      </c>
      <c r="S71" s="98"/>
      <c r="T71" s="103"/>
      <c r="U71" s="104"/>
    </row>
    <row r="72" spans="1:21" s="83" customFormat="1" ht="26.25" customHeight="1" x14ac:dyDescent="0.25">
      <c r="A72" s="76">
        <v>61</v>
      </c>
      <c r="B72" s="77" t="s">
        <v>91</v>
      </c>
      <c r="C72" s="77"/>
      <c r="D72" s="78"/>
      <c r="E72" s="76">
        <v>1</v>
      </c>
      <c r="F72" s="76">
        <f>INDEX('[1]Balance(Stock Control)'!$AL:$AL,MATCH(C72,'[1]Balance(Stock Control)'!$F:$F,0))</f>
        <v>0</v>
      </c>
      <c r="G72" s="76">
        <f>INDEX('[2]Balance(Stock Control)'!$AK:$AK,MATCH(C72,'[2]Balance(Stock Control)'!$E:$E,0))</f>
        <v>0</v>
      </c>
      <c r="H72" s="76">
        <f>INDEX('[3]Balance (Stock Control)'!$AK:$AK,MATCH(C72,'[3]Balance (Stock Control)'!$E:$E,0))</f>
        <v>0</v>
      </c>
      <c r="I72" s="76">
        <f>INDEX('[4]Balance (Stock Control)'!$AK:$AK,MATCH(C72,'[4]Balance (Stock Control)'!$F:$F,0))</f>
        <v>0</v>
      </c>
      <c r="J72" s="76">
        <f>INDEX('[5]Balance (Stock Control)'!$AI:$AI,MATCH(C72,'[5]Balance (Stock Control)'!$E:$E,0))</f>
        <v>0</v>
      </c>
      <c r="K72" s="76">
        <f>INDEX('[6]Balance(Stock Control)'!$AM:$AM,MATCH(C72,'[6]Balance(Stock Control)'!$E:$E,0))</f>
        <v>0</v>
      </c>
      <c r="L72" s="79">
        <v>950000</v>
      </c>
      <c r="M72" s="79">
        <v>1045000.0000000001</v>
      </c>
      <c r="N72" s="80">
        <v>0</v>
      </c>
      <c r="O72" s="80">
        <v>0</v>
      </c>
      <c r="P72" s="76" t="s">
        <v>160</v>
      </c>
      <c r="Q72" s="76"/>
      <c r="R72" s="76" t="s">
        <v>160</v>
      </c>
      <c r="S72" s="76" t="s">
        <v>74</v>
      </c>
      <c r="T72" s="81"/>
      <c r="U72" s="82"/>
    </row>
    <row r="73" spans="1:21" ht="26.25" customHeight="1" x14ac:dyDescent="0.25">
      <c r="A73" s="93">
        <v>62</v>
      </c>
      <c r="B73" s="25" t="s">
        <v>67</v>
      </c>
      <c r="C73" s="25">
        <v>20460055</v>
      </c>
      <c r="D73" s="26"/>
      <c r="E73" s="20">
        <v>3</v>
      </c>
      <c r="F73" s="20" t="e">
        <f>INDEX('[1]Balance(Stock Control)'!$AL:$AL,MATCH(C73,'[1]Balance(Stock Control)'!$F:$F,0))</f>
        <v>#N/A</v>
      </c>
      <c r="G73" s="20" t="e">
        <f>INDEX('[2]Balance(Stock Control)'!$AK:$AK,MATCH(C73,'[2]Balance(Stock Control)'!$E:$E,0))</f>
        <v>#N/A</v>
      </c>
      <c r="H73" s="20" t="e">
        <f>INDEX('[3]Balance (Stock Control)'!$AK:$AK,MATCH(C73,'[3]Balance (Stock Control)'!$E:$E,0))</f>
        <v>#N/A</v>
      </c>
      <c r="I73" s="20" t="e">
        <f>INDEX('[4]Balance (Stock Control)'!$AK:$AK,MATCH(C73,'[4]Balance (Stock Control)'!$F:$F,0))</f>
        <v>#N/A</v>
      </c>
      <c r="J73" s="20" t="e">
        <f>INDEX('[5]Balance (Stock Control)'!$AI:$AI,MATCH(C73,'[5]Balance (Stock Control)'!$E:$E,0))</f>
        <v>#N/A</v>
      </c>
      <c r="K73" s="20" t="e">
        <f>INDEX('[6]Balance(Stock Control)'!$AM:$AM,MATCH(C73,'[6]Balance(Stock Control)'!$E:$E,0))</f>
        <v>#N/A</v>
      </c>
      <c r="L73" s="57">
        <v>2500</v>
      </c>
      <c r="M73" s="57">
        <v>2750</v>
      </c>
      <c r="N73" s="59">
        <v>0.83333333333333337</v>
      </c>
      <c r="O73" s="59">
        <f t="shared" si="0"/>
        <v>2.5</v>
      </c>
      <c r="P73" s="20" t="s">
        <v>160</v>
      </c>
      <c r="Q73" s="20"/>
      <c r="R73" s="20" t="s">
        <v>160</v>
      </c>
      <c r="S73" s="20" t="s">
        <v>74</v>
      </c>
      <c r="T73" s="21"/>
      <c r="U73" s="12"/>
    </row>
    <row r="74" spans="1:21" s="83" customFormat="1" ht="26.25" customHeight="1" x14ac:dyDescent="0.25">
      <c r="A74" s="76">
        <v>63</v>
      </c>
      <c r="B74" s="77" t="s">
        <v>92</v>
      </c>
      <c r="C74" s="77">
        <v>21377079</v>
      </c>
      <c r="D74" s="78"/>
      <c r="E74" s="76">
        <v>1</v>
      </c>
      <c r="F74" s="76" t="e">
        <f>INDEX('[1]Balance(Stock Control)'!$AL:$AL,MATCH(C74,'[1]Balance(Stock Control)'!$F:$F,0))</f>
        <v>#N/A</v>
      </c>
      <c r="G74" s="76">
        <f>INDEX('[2]Balance(Stock Control)'!$AK:$AK,MATCH(C74,'[2]Balance(Stock Control)'!$E:$E,0))</f>
        <v>0</v>
      </c>
      <c r="H74" s="76" t="e">
        <f>INDEX('[3]Balance (Stock Control)'!$AK:$AK,MATCH(C74,'[3]Balance (Stock Control)'!$E:$E,0))</f>
        <v>#N/A</v>
      </c>
      <c r="I74" s="76" t="e">
        <f>INDEX('[4]Balance (Stock Control)'!$AK:$AK,MATCH(C74,'[4]Balance (Stock Control)'!$F:$F,0))</f>
        <v>#N/A</v>
      </c>
      <c r="J74" s="76" t="e">
        <f>INDEX('[5]Balance (Stock Control)'!$AI:$AI,MATCH(C74,'[5]Balance (Stock Control)'!$E:$E,0))</f>
        <v>#N/A</v>
      </c>
      <c r="K74" s="76" t="e">
        <f>INDEX('[6]Balance(Stock Control)'!$AM:$AM,MATCH(C74,'[6]Balance(Stock Control)'!$E:$E,0))</f>
        <v>#N/A</v>
      </c>
      <c r="L74" s="79">
        <v>85000</v>
      </c>
      <c r="M74" s="79">
        <v>93500.000000000015</v>
      </c>
      <c r="N74" s="80">
        <v>0</v>
      </c>
      <c r="O74" s="80">
        <f t="shared" si="0"/>
        <v>0</v>
      </c>
      <c r="P74" s="76" t="s">
        <v>160</v>
      </c>
      <c r="Q74" s="76"/>
      <c r="R74" s="76" t="s">
        <v>160</v>
      </c>
      <c r="S74" s="76" t="s">
        <v>74</v>
      </c>
      <c r="T74" s="81"/>
      <c r="U74" s="82"/>
    </row>
    <row r="75" spans="1:21" ht="26.25" customHeight="1" x14ac:dyDescent="0.25">
      <c r="A75" s="93">
        <v>64</v>
      </c>
      <c r="B75" s="25" t="s">
        <v>93</v>
      </c>
      <c r="C75" s="25">
        <v>20450802</v>
      </c>
      <c r="D75" s="26"/>
      <c r="E75" s="20">
        <v>2</v>
      </c>
      <c r="F75" s="20">
        <f>INDEX('[1]Balance(Stock Control)'!$AL:$AL,MATCH(C75,'[1]Balance(Stock Control)'!$F:$F,0))</f>
        <v>6</v>
      </c>
      <c r="G75" s="20" t="e">
        <f>INDEX('[2]Balance(Stock Control)'!$AK:$AK,MATCH(C75,'[2]Balance(Stock Control)'!$E:$E,0))</f>
        <v>#N/A</v>
      </c>
      <c r="H75" s="20" t="e">
        <f>INDEX('[7]Balance (Stock Control)'!$AJ:$AJ,MATCH(C75,'[7]Balance (Stock Control)'!$F:$F,0))</f>
        <v>#N/A</v>
      </c>
      <c r="I75" s="20" t="e">
        <f>INDEX('[8]Balance (Stock Control)'!$AJ:$AJ,MATCH(C75,'[8]Balance (Stock Control)'!$E:$E,0))</f>
        <v>#N/A</v>
      </c>
      <c r="J75" s="20" t="e">
        <f>INDEX('[5]Balance (Stock Control)'!$AI:$AI,MATCH(C75,'[5]Balance (Stock Control)'!$E:$E,0))</f>
        <v>#N/A</v>
      </c>
      <c r="K75" s="20" t="e">
        <f>INDEX('[6]Balance(Stock Control)'!$AM:$AM,MATCH(C75,'[6]Balance(Stock Control)'!$E:$E,0))</f>
        <v>#N/A</v>
      </c>
      <c r="L75" s="57"/>
      <c r="M75" s="57">
        <v>20839.376250000005</v>
      </c>
      <c r="N75" s="51">
        <v>6.3149625000000018</v>
      </c>
      <c r="O75" s="59">
        <f t="shared" si="0"/>
        <v>12.629925000000004</v>
      </c>
      <c r="P75" s="20" t="s">
        <v>144</v>
      </c>
      <c r="Q75" s="20"/>
      <c r="R75" s="20" t="s">
        <v>143</v>
      </c>
      <c r="S75" s="20" t="s">
        <v>74</v>
      </c>
      <c r="T75" s="21"/>
      <c r="U75" s="12"/>
    </row>
    <row r="76" spans="1:21" ht="26.25" customHeight="1" x14ac:dyDescent="0.25">
      <c r="A76" s="93">
        <v>65</v>
      </c>
      <c r="B76" s="25" t="s">
        <v>94</v>
      </c>
      <c r="C76" s="25">
        <v>21896711</v>
      </c>
      <c r="D76" s="26"/>
      <c r="E76" s="20">
        <v>1</v>
      </c>
      <c r="F76" s="20" t="e">
        <f>INDEX('[1]Balance(Stock Control)'!$AL:$AL,MATCH(C76,'[1]Balance(Stock Control)'!$F:$F,0))</f>
        <v>#N/A</v>
      </c>
      <c r="G76" s="20">
        <f>INDEX('[2]Balance(Stock Control)'!$AK:$AK,MATCH(C76,'[2]Balance(Stock Control)'!$E:$E,0))</f>
        <v>0</v>
      </c>
      <c r="H76" s="20" t="e">
        <f>INDEX('[3]Balance (Stock Control)'!$AK:$AK,MATCH(C76,'[3]Balance (Stock Control)'!$E:$E,0))</f>
        <v>#N/A</v>
      </c>
      <c r="I76" s="20" t="e">
        <f>INDEX('[4]Balance (Stock Control)'!$AK:$AK,MATCH(C76,'[4]Balance (Stock Control)'!$F:$F,0))</f>
        <v>#N/A</v>
      </c>
      <c r="J76" s="20" t="e">
        <f>INDEX('[5]Balance (Stock Control)'!$AI:$AI,MATCH(C76,'[5]Balance (Stock Control)'!$E:$E,0))</f>
        <v>#N/A</v>
      </c>
      <c r="K76" s="20" t="e">
        <f>INDEX('[6]Balance(Stock Control)'!$AM:$AM,MATCH(C76,'[6]Balance(Stock Control)'!$E:$E,0))</f>
        <v>#N/A</v>
      </c>
      <c r="L76" s="57">
        <v>85000</v>
      </c>
      <c r="M76" s="57">
        <v>93500.000000000015</v>
      </c>
      <c r="N76" s="59">
        <v>28.333333333333339</v>
      </c>
      <c r="O76" s="59">
        <f t="shared" si="0"/>
        <v>28.333333333333339</v>
      </c>
      <c r="P76" s="20" t="s">
        <v>160</v>
      </c>
      <c r="Q76" s="20"/>
      <c r="R76" s="20" t="s">
        <v>160</v>
      </c>
      <c r="S76" s="20" t="s">
        <v>74</v>
      </c>
      <c r="T76" s="21"/>
      <c r="U76" s="12"/>
    </row>
    <row r="77" spans="1:21" ht="26.25" customHeight="1" x14ac:dyDescent="0.25">
      <c r="A77" s="93">
        <v>66</v>
      </c>
      <c r="B77" s="25" t="s">
        <v>67</v>
      </c>
      <c r="C77" s="25">
        <v>20405672</v>
      </c>
      <c r="D77" s="26"/>
      <c r="E77" s="20">
        <v>4</v>
      </c>
      <c r="F77" s="20">
        <f>INDEX('[1]Balance(Stock Control)'!$AL:$AL,MATCH(C77,'[1]Balance(Stock Control)'!$F:$F,0))</f>
        <v>11</v>
      </c>
      <c r="G77" s="20" t="e">
        <f>INDEX('[2]Balance(Stock Control)'!$AK:$AK,MATCH(C77,'[2]Balance(Stock Control)'!$E:$E,0))</f>
        <v>#N/A</v>
      </c>
      <c r="H77" s="20" t="e">
        <f>INDEX('[7]Balance (Stock Control)'!$AJ:$AJ,MATCH(C77,'[7]Balance (Stock Control)'!$F:$F,0))</f>
        <v>#N/A</v>
      </c>
      <c r="I77" s="20" t="e">
        <f>INDEX('[8]Balance (Stock Control)'!$AJ:$AJ,MATCH(C77,'[8]Balance (Stock Control)'!$E:$E,0))</f>
        <v>#N/A</v>
      </c>
      <c r="J77" s="20" t="e">
        <f>INDEX('[5]Balance (Stock Control)'!$AI:$AI,MATCH(C77,'[5]Balance (Stock Control)'!$E:$E,0))</f>
        <v>#N/A</v>
      </c>
      <c r="K77" s="20" t="e">
        <f>INDEX('[6]Balance(Stock Control)'!$AM:$AM,MATCH(C77,'[6]Balance(Stock Control)'!$E:$E,0))</f>
        <v>#N/A</v>
      </c>
      <c r="L77" s="57"/>
      <c r="M77" s="57">
        <v>21976.069500000001</v>
      </c>
      <c r="N77" s="51">
        <v>6.6594150000000001</v>
      </c>
      <c r="O77" s="59">
        <f t="shared" ref="O77:O116" si="1">N77*E77</f>
        <v>26.63766</v>
      </c>
      <c r="P77" s="20" t="s">
        <v>144</v>
      </c>
      <c r="Q77" s="20"/>
      <c r="R77" s="20" t="s">
        <v>143</v>
      </c>
      <c r="S77" s="20" t="s">
        <v>74</v>
      </c>
      <c r="T77" s="21"/>
      <c r="U77" s="12"/>
    </row>
    <row r="78" spans="1:21" ht="26.25" customHeight="1" x14ac:dyDescent="0.25">
      <c r="A78" s="93">
        <v>67</v>
      </c>
      <c r="B78" s="25" t="s">
        <v>72</v>
      </c>
      <c r="C78" s="25">
        <v>13947628</v>
      </c>
      <c r="D78" s="26"/>
      <c r="E78" s="20">
        <v>1</v>
      </c>
      <c r="F78" s="20">
        <f>INDEX('[1]Balance(Stock Control)'!$AL:$AL,MATCH(C78,'[1]Balance(Stock Control)'!$F:$F,0))</f>
        <v>0</v>
      </c>
      <c r="G78" s="20" t="e">
        <f>INDEX('[2]Balance(Stock Control)'!$AK:$AK,MATCH(C78,'[2]Balance(Stock Control)'!$E:$E,0))</f>
        <v>#N/A</v>
      </c>
      <c r="H78" s="20" t="e">
        <f>INDEX('[3]Balance (Stock Control)'!$AK:$AK,MATCH(C78,'[3]Balance (Stock Control)'!$E:$E,0))</f>
        <v>#N/A</v>
      </c>
      <c r="I78" s="20" t="e">
        <f>INDEX('[4]Balance (Stock Control)'!$AK:$AK,MATCH(C78,'[4]Balance (Stock Control)'!$F:$F,0))</f>
        <v>#N/A</v>
      </c>
      <c r="J78" s="20" t="e">
        <f>INDEX('[5]Balance (Stock Control)'!$AI:$AI,MATCH(C78,'[5]Balance (Stock Control)'!$E:$E,0))</f>
        <v>#N/A</v>
      </c>
      <c r="K78" s="20" t="e">
        <f>INDEX('[6]Balance(Stock Control)'!$AM:$AM,MATCH(C78,'[6]Balance(Stock Control)'!$E:$E,0))</f>
        <v>#N/A</v>
      </c>
      <c r="L78" s="57">
        <v>2500</v>
      </c>
      <c r="M78" s="57">
        <v>2750</v>
      </c>
      <c r="N78" s="59">
        <v>0.83333333333333337</v>
      </c>
      <c r="O78" s="59">
        <f t="shared" si="1"/>
        <v>0.83333333333333337</v>
      </c>
      <c r="P78" s="20" t="s">
        <v>160</v>
      </c>
      <c r="Q78" s="20"/>
      <c r="R78" s="20" t="s">
        <v>160</v>
      </c>
      <c r="S78" s="20"/>
      <c r="T78" s="21"/>
      <c r="U78" s="12"/>
    </row>
    <row r="79" spans="1:21" ht="26.25" customHeight="1" x14ac:dyDescent="0.25">
      <c r="A79" s="93">
        <v>68</v>
      </c>
      <c r="B79" s="25" t="s">
        <v>95</v>
      </c>
      <c r="C79" s="25">
        <v>21531072</v>
      </c>
      <c r="D79" s="26"/>
      <c r="E79" s="20">
        <v>1</v>
      </c>
      <c r="F79" s="62">
        <f>INDEX('[1]Balance(Stock Control)'!$AL:$AL,MATCH(C79,'[1]Balance(Stock Control)'!$F:$F,0))</f>
        <v>1</v>
      </c>
      <c r="G79" s="20" t="e">
        <f>INDEX('[2]Balance(Stock Control)'!$AK:$AK,MATCH(C79,'[2]Balance(Stock Control)'!$E:$E,0))</f>
        <v>#N/A</v>
      </c>
      <c r="H79" s="20" t="e">
        <f>INDEX('[3]Balance (Stock Control)'!$AK:$AK,MATCH(C79,'[3]Balance (Stock Control)'!$E:$E,0))</f>
        <v>#N/A</v>
      </c>
      <c r="I79" s="20" t="e">
        <f>INDEX('[4]Balance (Stock Control)'!$AK:$AK,MATCH(C79,'[4]Balance (Stock Control)'!$F:$F,0))</f>
        <v>#N/A</v>
      </c>
      <c r="J79" s="20" t="e">
        <f>INDEX('[5]Balance (Stock Control)'!$AI:$AI,MATCH(C79,'[5]Balance (Stock Control)'!$E:$E,0))</f>
        <v>#N/A</v>
      </c>
      <c r="K79" s="20" t="e">
        <f>INDEX('[6]Balance(Stock Control)'!$AM:$AM,MATCH(C79,'[6]Balance(Stock Control)'!$E:$E,0))</f>
        <v>#N/A</v>
      </c>
      <c r="L79" s="57">
        <v>95000</v>
      </c>
      <c r="M79" s="57">
        <v>104500.00000000001</v>
      </c>
      <c r="N79" s="59">
        <v>77.652393000000004</v>
      </c>
      <c r="O79" s="59">
        <f t="shared" si="1"/>
        <v>77.652393000000004</v>
      </c>
      <c r="P79" s="20" t="s">
        <v>144</v>
      </c>
      <c r="Q79" s="20"/>
      <c r="R79" s="20" t="s">
        <v>143</v>
      </c>
      <c r="S79" s="20"/>
      <c r="T79" s="21"/>
      <c r="U79" s="12"/>
    </row>
    <row r="80" spans="1:21" ht="26.25" customHeight="1" x14ac:dyDescent="0.25">
      <c r="A80" s="93">
        <v>69</v>
      </c>
      <c r="B80" s="25" t="s">
        <v>96</v>
      </c>
      <c r="C80" s="43" t="s">
        <v>153</v>
      </c>
      <c r="D80" s="44">
        <v>20524936</v>
      </c>
      <c r="E80" s="20">
        <v>1</v>
      </c>
      <c r="F80" s="20" t="e">
        <f>INDEX('[1]Balance(Stock Control)'!$AL:$AL,MATCH(C80,'[1]Balance(Stock Control)'!$F:$F,0))</f>
        <v>#N/A</v>
      </c>
      <c r="G80" s="20" t="e">
        <f>INDEX('[2]Balance(Stock Control)'!$AK:$AK,MATCH(C80,'[2]Balance(Stock Control)'!$E:$E,0))</f>
        <v>#N/A</v>
      </c>
      <c r="H80" s="20" t="e">
        <f>INDEX('[3]Balance (Stock Control)'!$AK:$AK,MATCH(C80,'[3]Balance (Stock Control)'!$E:$E,0))</f>
        <v>#N/A</v>
      </c>
      <c r="I80" s="20">
        <f>INDEX('[4]Balance (Stock Control)'!$AK:$AK,MATCH(C80,'[4]Balance (Stock Control)'!$F:$F,0))</f>
        <v>50</v>
      </c>
      <c r="J80" s="20" t="e">
        <f>INDEX('[5]Balance (Stock Control)'!$AI:$AI,MATCH(C80,'[5]Balance (Stock Control)'!$E:$E,0))</f>
        <v>#N/A</v>
      </c>
      <c r="K80" s="20" t="e">
        <f>INDEX('[6]Balance(Stock Control)'!$AM:$AM,MATCH(C80,'[6]Balance(Stock Control)'!$E:$E,0))</f>
        <v>#N/A</v>
      </c>
      <c r="L80" s="57"/>
      <c r="M80" s="57"/>
      <c r="N80" s="51">
        <v>55.095276923076923</v>
      </c>
      <c r="O80" s="59">
        <f t="shared" si="1"/>
        <v>55.095276923076923</v>
      </c>
      <c r="P80" s="20" t="s">
        <v>147</v>
      </c>
      <c r="Q80" s="20"/>
      <c r="R80" s="20" t="s">
        <v>143</v>
      </c>
      <c r="S80" s="20" t="s">
        <v>97</v>
      </c>
      <c r="T80" s="21"/>
      <c r="U80" s="12"/>
    </row>
    <row r="81" spans="1:21" ht="26.25" customHeight="1" x14ac:dyDescent="0.25">
      <c r="A81" s="93">
        <v>70</v>
      </c>
      <c r="B81" s="25" t="s">
        <v>77</v>
      </c>
      <c r="C81" s="25" t="s">
        <v>174</v>
      </c>
      <c r="D81" s="26">
        <v>20450728</v>
      </c>
      <c r="E81" s="20">
        <v>1</v>
      </c>
      <c r="F81" s="20" t="e">
        <f>INDEX('[1]Balance(Stock Control)'!$AL:$AL,MATCH(C81,'[1]Balance(Stock Control)'!$F:$F,0))</f>
        <v>#N/A</v>
      </c>
      <c r="G81" s="20" t="e">
        <f>INDEX('[2]Balance(Stock Control)'!$AK:$AK,MATCH(C81,'[2]Balance(Stock Control)'!$E:$E,0))</f>
        <v>#N/A</v>
      </c>
      <c r="H81" s="62">
        <f>INDEX('[3]Balance (Stock Control)'!$AK:$AK,MATCH(C81,'[3]Balance (Stock Control)'!$E:$E,0))</f>
        <v>1</v>
      </c>
      <c r="I81" s="20" t="e">
        <f>INDEX('[4]Balance (Stock Control)'!$AK:$AK,MATCH(C81,'[4]Balance (Stock Control)'!$F:$F,0))</f>
        <v>#N/A</v>
      </c>
      <c r="J81" s="20" t="e">
        <f>INDEX('[5]Balance (Stock Control)'!$AI:$AI,MATCH(C81,'[5]Balance (Stock Control)'!$E:$E,0))</f>
        <v>#N/A</v>
      </c>
      <c r="K81" s="20" t="e">
        <f>INDEX('[6]Balance(Stock Control)'!$AM:$AM,MATCH(C81,'[6]Balance(Stock Control)'!$E:$E,0))</f>
        <v>#N/A</v>
      </c>
      <c r="L81" s="57"/>
      <c r="M81" s="57"/>
      <c r="N81" s="59">
        <v>3.7094739500000005</v>
      </c>
      <c r="O81" s="59">
        <f t="shared" si="1"/>
        <v>3.7094739500000005</v>
      </c>
      <c r="P81" s="20" t="s">
        <v>146</v>
      </c>
      <c r="Q81" s="20"/>
      <c r="R81" s="20" t="s">
        <v>143</v>
      </c>
      <c r="S81" s="20"/>
      <c r="T81" s="21"/>
      <c r="U81" s="12"/>
    </row>
    <row r="82" spans="1:21" ht="26.25" customHeight="1" x14ac:dyDescent="0.25">
      <c r="A82" s="93">
        <v>71</v>
      </c>
      <c r="B82" s="25" t="s">
        <v>98</v>
      </c>
      <c r="C82" s="25">
        <v>22435058</v>
      </c>
      <c r="D82" s="26"/>
      <c r="E82" s="20">
        <v>1</v>
      </c>
      <c r="F82" s="20">
        <f>INDEX('[1]Balance(Stock Control)'!$AL:$AL,MATCH(C82,'[1]Balance(Stock Control)'!$F:$F,0))</f>
        <v>0</v>
      </c>
      <c r="G82" s="20">
        <f>INDEX('[2]Balance(Stock Control)'!$AK:$AK,MATCH(C82,'[2]Balance(Stock Control)'!$E:$E,0))</f>
        <v>0</v>
      </c>
      <c r="H82" s="42">
        <v>0</v>
      </c>
      <c r="I82" s="20" t="e">
        <f>INDEX('[4]Balance (Stock Control)'!$AK:$AK,MATCH(C82,'[4]Balance (Stock Control)'!$F:$F,0))</f>
        <v>#N/A</v>
      </c>
      <c r="J82" s="20" t="e">
        <f>INDEX('[5]Balance (Stock Control)'!$AI:$AI,MATCH(C82,'[5]Balance (Stock Control)'!$E:$E,0))</f>
        <v>#N/A</v>
      </c>
      <c r="K82" s="20" t="e">
        <f>INDEX('[6]Balance(Stock Control)'!$AM:$AM,MATCH(C82,'[6]Balance(Stock Control)'!$E:$E,0))</f>
        <v>#N/A</v>
      </c>
      <c r="L82" s="57"/>
      <c r="M82" s="57">
        <v>18.010000000000002</v>
      </c>
      <c r="N82" s="51">
        <v>19.811000000000003</v>
      </c>
      <c r="O82" s="59">
        <f t="shared" si="1"/>
        <v>19.811000000000003</v>
      </c>
      <c r="P82" s="20" t="s">
        <v>164</v>
      </c>
      <c r="Q82" s="20"/>
      <c r="R82" s="20" t="s">
        <v>163</v>
      </c>
      <c r="S82" s="20" t="s">
        <v>99</v>
      </c>
      <c r="T82" s="21"/>
      <c r="U82" s="12"/>
    </row>
    <row r="83" spans="1:21" ht="26.25" customHeight="1" x14ac:dyDescent="0.25">
      <c r="A83" s="93">
        <v>72</v>
      </c>
      <c r="B83" s="25" t="s">
        <v>67</v>
      </c>
      <c r="C83" s="25" t="s">
        <v>180</v>
      </c>
      <c r="D83" s="26" t="s">
        <v>181</v>
      </c>
      <c r="E83" s="20">
        <v>1</v>
      </c>
      <c r="F83" s="20" t="e">
        <f>INDEX('[1]Balance(Stock Control)'!$AL:$AL,MATCH(C83,'[1]Balance(Stock Control)'!$F:$F,0))</f>
        <v>#N/A</v>
      </c>
      <c r="G83" s="20" t="e">
        <f>INDEX('[2]Balance(Stock Control)'!$AK:$AK,MATCH(C83,'[2]Balance(Stock Control)'!$E:$E,0))</f>
        <v>#N/A</v>
      </c>
      <c r="H83" s="20">
        <f>INDEX('[3]Balance (Stock Control)'!$AK:$AK,MATCH(C83,'[3]Balance (Stock Control)'!$E:$E,0))</f>
        <v>2</v>
      </c>
      <c r="I83" s="20" t="e">
        <f>INDEX('[4]Balance (Stock Control)'!$AK:$AK,MATCH(C83,'[4]Balance (Stock Control)'!$F:$F,0))</f>
        <v>#N/A</v>
      </c>
      <c r="J83" s="20" t="e">
        <f>INDEX('[5]Balance (Stock Control)'!$AI:$AI,MATCH(C83,'[5]Balance (Stock Control)'!$E:$E,0))</f>
        <v>#N/A</v>
      </c>
      <c r="K83" s="20" t="e">
        <f>INDEX('[6]Balance(Stock Control)'!$AM:$AM,MATCH(C83,'[6]Balance(Stock Control)'!$E:$E,0))</f>
        <v>#N/A</v>
      </c>
      <c r="L83" s="57"/>
      <c r="M83" s="57"/>
      <c r="N83" s="59">
        <v>4.3090163783333342</v>
      </c>
      <c r="O83" s="59">
        <f t="shared" si="1"/>
        <v>4.3090163783333342</v>
      </c>
      <c r="P83" s="20" t="s">
        <v>146</v>
      </c>
      <c r="Q83" s="20"/>
      <c r="R83" s="20" t="s">
        <v>143</v>
      </c>
      <c r="S83" s="20"/>
      <c r="T83" s="21"/>
      <c r="U83" s="12"/>
    </row>
    <row r="84" spans="1:21" ht="26.25" customHeight="1" x14ac:dyDescent="0.25">
      <c r="A84" s="93">
        <v>73</v>
      </c>
      <c r="B84" s="25" t="s">
        <v>67</v>
      </c>
      <c r="C84" s="25" t="s">
        <v>180</v>
      </c>
      <c r="D84" s="26" t="s">
        <v>181</v>
      </c>
      <c r="E84" s="20">
        <v>1</v>
      </c>
      <c r="F84" s="20" t="e">
        <f>INDEX('[1]Balance(Stock Control)'!$AL:$AL,MATCH(C84,'[1]Balance(Stock Control)'!$F:$F,0))</f>
        <v>#N/A</v>
      </c>
      <c r="G84" s="20" t="e">
        <f>INDEX('[2]Balance(Stock Control)'!$AK:$AK,MATCH(C84,'[2]Balance(Stock Control)'!$E:$E,0))</f>
        <v>#N/A</v>
      </c>
      <c r="H84" s="20">
        <f>INDEX('[3]Balance (Stock Control)'!$AK:$AK,MATCH(C84,'[3]Balance (Stock Control)'!$E:$E,0))</f>
        <v>2</v>
      </c>
      <c r="I84" s="20" t="e">
        <f>INDEX('[4]Balance (Stock Control)'!$AK:$AK,MATCH(C84,'[4]Balance (Stock Control)'!$F:$F,0))</f>
        <v>#N/A</v>
      </c>
      <c r="J84" s="20" t="e">
        <f>INDEX('[5]Balance (Stock Control)'!$AI:$AI,MATCH(C84,'[5]Balance (Stock Control)'!$E:$E,0))</f>
        <v>#N/A</v>
      </c>
      <c r="K84" s="20" t="e">
        <f>INDEX('[6]Balance(Stock Control)'!$AM:$AM,MATCH(C84,'[6]Balance(Stock Control)'!$E:$E,0))</f>
        <v>#N/A</v>
      </c>
      <c r="L84" s="57"/>
      <c r="M84" s="57"/>
      <c r="N84" s="59">
        <v>4.3090163783333342</v>
      </c>
      <c r="O84" s="59">
        <f t="shared" si="1"/>
        <v>4.3090163783333342</v>
      </c>
      <c r="P84" s="20" t="s">
        <v>146</v>
      </c>
      <c r="Q84" s="20"/>
      <c r="R84" s="20" t="s">
        <v>143</v>
      </c>
      <c r="S84" s="20"/>
      <c r="T84" s="21"/>
      <c r="U84" s="12"/>
    </row>
    <row r="85" spans="1:21" ht="26.25" customHeight="1" x14ac:dyDescent="0.25">
      <c r="A85" s="93">
        <v>74</v>
      </c>
      <c r="B85" s="25" t="s">
        <v>100</v>
      </c>
      <c r="C85" s="25" t="s">
        <v>154</v>
      </c>
      <c r="D85" s="26">
        <v>20450707</v>
      </c>
      <c r="E85" s="20">
        <v>1</v>
      </c>
      <c r="F85" s="20" t="e">
        <f>INDEX('[1]Balance(Stock Control)'!$AL:$AL,MATCH(C85,'[1]Balance(Stock Control)'!$F:$F,0))</f>
        <v>#N/A</v>
      </c>
      <c r="G85" s="20" t="e">
        <f>INDEX('[2]Balance(Stock Control)'!$AK:$AK,MATCH(C85,'[2]Balance(Stock Control)'!$E:$E,0))</f>
        <v>#N/A</v>
      </c>
      <c r="H85" s="20" t="e">
        <f>INDEX('[3]Balance (Stock Control)'!$AK:$AK,MATCH(C85,'[3]Balance (Stock Control)'!$E:$E,0))</f>
        <v>#N/A</v>
      </c>
      <c r="I85" s="20">
        <f>INDEX('[4]Balance (Stock Control)'!$AK:$AK,MATCH(C85,'[4]Balance (Stock Control)'!$F:$F,0))</f>
        <v>58</v>
      </c>
      <c r="J85" s="20" t="e">
        <f>INDEX('[5]Balance (Stock Control)'!$AI:$AI,MATCH(C85,'[5]Balance (Stock Control)'!$E:$E,0))</f>
        <v>#N/A</v>
      </c>
      <c r="K85" s="20" t="e">
        <f>INDEX('[6]Balance(Stock Control)'!$AM:$AM,MATCH(C85,'[6]Balance(Stock Control)'!$E:$E,0))</f>
        <v>#N/A</v>
      </c>
      <c r="L85" s="57"/>
      <c r="M85" s="57"/>
      <c r="N85" s="51">
        <v>38.915800000000011</v>
      </c>
      <c r="O85" s="59">
        <f t="shared" si="1"/>
        <v>38.915800000000011</v>
      </c>
      <c r="P85" s="20" t="s">
        <v>147</v>
      </c>
      <c r="Q85" s="20"/>
      <c r="R85" s="20" t="s">
        <v>143</v>
      </c>
      <c r="S85" s="20"/>
      <c r="T85" s="21"/>
      <c r="U85" s="12"/>
    </row>
    <row r="86" spans="1:21" s="74" customFormat="1" ht="26.25" customHeight="1" x14ac:dyDescent="0.25">
      <c r="A86" s="66">
        <v>75</v>
      </c>
      <c r="B86" s="67" t="s">
        <v>92</v>
      </c>
      <c r="C86" s="67">
        <v>20700252</v>
      </c>
      <c r="D86" s="68"/>
      <c r="E86" s="66">
        <v>1</v>
      </c>
      <c r="F86" s="66" t="e">
        <f>INDEX('[1]Balance(Stock Control)'!$AL:$AL,MATCH(C86,'[1]Balance(Stock Control)'!$F:$F,0))</f>
        <v>#N/A</v>
      </c>
      <c r="G86" s="66" t="e">
        <f>INDEX('[2]Balance(Stock Control)'!$AK:$AK,MATCH(C86,'[2]Balance(Stock Control)'!$E:$E,0))</f>
        <v>#N/A</v>
      </c>
      <c r="H86" s="66" t="e">
        <f>INDEX('[3]Balance (Stock Control)'!$AK:$AK,MATCH(C86,'[3]Balance (Stock Control)'!$E:$E,0))</f>
        <v>#N/A</v>
      </c>
      <c r="I86" s="66" t="e">
        <f>INDEX('[4]Balance (Stock Control)'!$AK:$AK,MATCH(C86,'[4]Balance (Stock Control)'!$F:$F,0))</f>
        <v>#N/A</v>
      </c>
      <c r="J86" s="66" t="e">
        <f>INDEX('[5]Balance (Stock Control)'!$AI:$AI,MATCH(C86,'[5]Balance (Stock Control)'!$E:$E,0))</f>
        <v>#N/A</v>
      </c>
      <c r="K86" s="66" t="e">
        <f>INDEX('[6]Balance(Stock Control)'!$AM:$AM,MATCH(C86,'[6]Balance(Stock Control)'!$E:$E,0))</f>
        <v>#N/A</v>
      </c>
      <c r="L86" s="69">
        <v>150000</v>
      </c>
      <c r="M86" s="69">
        <v>165000</v>
      </c>
      <c r="N86" s="71">
        <v>50</v>
      </c>
      <c r="O86" s="71">
        <f t="shared" si="1"/>
        <v>50</v>
      </c>
      <c r="P86" s="66" t="s">
        <v>160</v>
      </c>
      <c r="Q86" s="66"/>
      <c r="R86" s="66" t="s">
        <v>160</v>
      </c>
      <c r="S86" s="66"/>
      <c r="T86" s="72"/>
      <c r="U86" s="73"/>
    </row>
    <row r="87" spans="1:21" ht="26.25" customHeight="1" x14ac:dyDescent="0.25">
      <c r="A87" s="93">
        <v>76</v>
      </c>
      <c r="B87" s="25" t="s">
        <v>77</v>
      </c>
      <c r="C87" s="25" t="s">
        <v>175</v>
      </c>
      <c r="D87" s="26" t="s">
        <v>176</v>
      </c>
      <c r="E87" s="20">
        <v>2</v>
      </c>
      <c r="F87" s="20" t="e">
        <f>INDEX('[1]Balance(Stock Control)'!$AL:$AL,MATCH(C87,'[1]Balance(Stock Control)'!$F:$F,0))</f>
        <v>#N/A</v>
      </c>
      <c r="G87" s="20" t="e">
        <f>INDEX('[2]Balance(Stock Control)'!$AK:$AK,MATCH(C87,'[2]Balance(Stock Control)'!$E:$E,0))</f>
        <v>#N/A</v>
      </c>
      <c r="H87" s="62">
        <f>INDEX('[3]Balance (Stock Control)'!$AK:$AK,MATCH(C87,'[3]Balance (Stock Control)'!$E:$E,0))</f>
        <v>1</v>
      </c>
      <c r="I87" s="20" t="e">
        <f>INDEX('[4]Balance (Stock Control)'!$AK:$AK,MATCH(C87,'[4]Balance (Stock Control)'!$F:$F,0))</f>
        <v>#N/A</v>
      </c>
      <c r="J87" s="20" t="e">
        <f>INDEX('[5]Balance (Stock Control)'!$AI:$AI,MATCH(C87,'[5]Balance (Stock Control)'!$E:$E,0))</f>
        <v>#N/A</v>
      </c>
      <c r="K87" s="20" t="e">
        <f>INDEX('[6]Balance(Stock Control)'!$AM:$AM,MATCH(C87,'[6]Balance(Stock Control)'!$E:$E,0))</f>
        <v>#N/A</v>
      </c>
      <c r="L87" s="57"/>
      <c r="M87" s="57"/>
      <c r="N87" s="59">
        <v>6.0733544083333317</v>
      </c>
      <c r="O87" s="59">
        <f t="shared" si="1"/>
        <v>12.146708816666663</v>
      </c>
      <c r="P87" s="20" t="s">
        <v>146</v>
      </c>
      <c r="Q87" s="20"/>
      <c r="R87" s="20" t="s">
        <v>177</v>
      </c>
      <c r="S87" s="20"/>
      <c r="T87" s="21"/>
      <c r="U87" s="12"/>
    </row>
    <row r="88" spans="1:21" s="74" customFormat="1" ht="26.25" customHeight="1" x14ac:dyDescent="0.25">
      <c r="A88" s="66">
        <v>77</v>
      </c>
      <c r="B88" s="67" t="s">
        <v>96</v>
      </c>
      <c r="C88" s="67">
        <v>21291011</v>
      </c>
      <c r="D88" s="68"/>
      <c r="E88" s="66">
        <v>1</v>
      </c>
      <c r="F88" s="66">
        <f>INDEX('[1]Balance(Stock Control)'!$AL:$AL,MATCH(C88,'[1]Balance(Stock Control)'!$F:$F,0))</f>
        <v>1</v>
      </c>
      <c r="G88" s="66">
        <f>INDEX('[2]Balance(Stock Control)'!$AK:$AK,MATCH(C88,'[2]Balance(Stock Control)'!$E:$E,0))</f>
        <v>5</v>
      </c>
      <c r="H88" s="66" t="e">
        <f>INDEX('[7]Balance (Stock Control)'!$AJ:$AJ,MATCH(C88,'[7]Balance (Stock Control)'!$F:$F,0))</f>
        <v>#N/A</v>
      </c>
      <c r="I88" s="66" t="e">
        <f>INDEX('[8]Balance (Stock Control)'!$AJ:$AJ,MATCH(C88,'[8]Balance (Stock Control)'!$E:$E,0))</f>
        <v>#N/A</v>
      </c>
      <c r="J88" s="66" t="e">
        <f>INDEX('[5]Balance (Stock Control)'!$AI:$AI,MATCH(C88,'[5]Balance (Stock Control)'!$E:$E,0))</f>
        <v>#N/A</v>
      </c>
      <c r="K88" s="66" t="e">
        <f>INDEX('[6]Balance(Stock Control)'!$AM:$AM,MATCH(C88,'[6]Balance(Stock Control)'!$E:$E,0))</f>
        <v>#N/A</v>
      </c>
      <c r="L88" s="69"/>
      <c r="M88" s="69"/>
      <c r="N88" s="70">
        <v>204.01920000000001</v>
      </c>
      <c r="O88" s="71">
        <f t="shared" si="1"/>
        <v>204.01920000000001</v>
      </c>
      <c r="P88" s="66" t="s">
        <v>142</v>
      </c>
      <c r="Q88" s="66"/>
      <c r="R88" s="66" t="s">
        <v>143</v>
      </c>
      <c r="S88" s="66"/>
      <c r="T88" s="72"/>
      <c r="U88" s="73"/>
    </row>
    <row r="89" spans="1:21" s="74" customFormat="1" ht="26.25" customHeight="1" x14ac:dyDescent="0.25">
      <c r="A89" s="66">
        <v>78</v>
      </c>
      <c r="B89" s="67" t="s">
        <v>101</v>
      </c>
      <c r="C89" s="87" t="s">
        <v>155</v>
      </c>
      <c r="D89" s="87" t="s">
        <v>156</v>
      </c>
      <c r="E89" s="66">
        <v>1</v>
      </c>
      <c r="F89" s="66" t="e">
        <f>INDEX('[1]Balance(Stock Control)'!$AL:$AL,MATCH(C89,'[1]Balance(Stock Control)'!$F:$F,0))</f>
        <v>#N/A</v>
      </c>
      <c r="G89" s="66" t="e">
        <f>INDEX('[2]Balance(Stock Control)'!$AK:$AK,MATCH(C89,'[2]Balance(Stock Control)'!$E:$E,0))</f>
        <v>#N/A</v>
      </c>
      <c r="H89" s="66">
        <f>INDEX('[3]Balance (Stock Control)'!$AK:$AK,MATCH(C89,'[3]Balance (Stock Control)'!$E:$E,0))</f>
        <v>6</v>
      </c>
      <c r="I89" s="66" t="e">
        <f>INDEX('[4]Balance (Stock Control)'!$AK:$AK,MATCH(C89,'[4]Balance (Stock Control)'!$F:$F,0))</f>
        <v>#N/A</v>
      </c>
      <c r="J89" s="66" t="e">
        <f>INDEX('[5]Balance (Stock Control)'!$AI:$AI,MATCH(C89,'[5]Balance (Stock Control)'!$E:$E,0))</f>
        <v>#N/A</v>
      </c>
      <c r="K89" s="66" t="e">
        <f>INDEX('[6]Balance(Stock Control)'!$AM:$AM,MATCH(C89,'[6]Balance(Stock Control)'!$E:$E,0))</f>
        <v>#N/A</v>
      </c>
      <c r="L89" s="69"/>
      <c r="M89" s="69"/>
      <c r="N89" s="70">
        <v>297.17354333333333</v>
      </c>
      <c r="O89" s="71">
        <v>297.2</v>
      </c>
      <c r="P89" s="66" t="s">
        <v>146</v>
      </c>
      <c r="Q89" s="66"/>
      <c r="R89" s="66" t="s">
        <v>143</v>
      </c>
      <c r="S89" s="66"/>
      <c r="T89" s="72"/>
      <c r="U89" s="73"/>
    </row>
    <row r="90" spans="1:21" ht="26.25" customHeight="1" x14ac:dyDescent="0.25">
      <c r="A90" s="93">
        <v>79</v>
      </c>
      <c r="B90" s="25" t="s">
        <v>71</v>
      </c>
      <c r="C90" s="25">
        <v>20828295</v>
      </c>
      <c r="D90" s="26"/>
      <c r="E90" s="20">
        <v>1</v>
      </c>
      <c r="F90" s="20">
        <f>INDEX('[1]Balance(Stock Control)'!$AL:$AL,MATCH(C90,'[1]Balance(Stock Control)'!$F:$F,0))</f>
        <v>0</v>
      </c>
      <c r="G90" s="20" t="e">
        <f>INDEX('[2]Balance(Stock Control)'!$AK:$AK,MATCH(C90,'[2]Balance(Stock Control)'!$E:$E,0))</f>
        <v>#N/A</v>
      </c>
      <c r="H90" s="20" t="e">
        <f>INDEX('[3]Balance (Stock Control)'!$AK:$AK,MATCH(C90,'[3]Balance (Stock Control)'!$E:$E,0))</f>
        <v>#N/A</v>
      </c>
      <c r="I90" s="20" t="e">
        <f>INDEX('[4]Balance (Stock Control)'!$AK:$AK,MATCH(C90,'[4]Balance (Stock Control)'!$F:$F,0))</f>
        <v>#N/A</v>
      </c>
      <c r="J90" s="20" t="e">
        <f>INDEX('[5]Balance (Stock Control)'!$AI:$AI,MATCH(C90,'[5]Balance (Stock Control)'!$E:$E,0))</f>
        <v>#N/A</v>
      </c>
      <c r="K90" s="20" t="e">
        <f>INDEX('[6]Balance(Stock Control)'!$AM:$AM,MATCH(C90,'[6]Balance(Stock Control)'!$E:$E,0))</f>
        <v>#N/A</v>
      </c>
      <c r="L90" s="57">
        <v>3500</v>
      </c>
      <c r="M90" s="57">
        <v>3850.0000000000005</v>
      </c>
      <c r="N90" s="59">
        <v>1.1666666666666667</v>
      </c>
      <c r="O90" s="59">
        <f t="shared" si="1"/>
        <v>1.1666666666666667</v>
      </c>
      <c r="P90" s="20" t="s">
        <v>160</v>
      </c>
      <c r="Q90" s="20"/>
      <c r="R90" s="20" t="s">
        <v>160</v>
      </c>
      <c r="S90" s="20"/>
      <c r="T90" s="21"/>
      <c r="U90" s="12"/>
    </row>
    <row r="91" spans="1:21" ht="26.25" customHeight="1" x14ac:dyDescent="0.25">
      <c r="A91" s="93">
        <v>80</v>
      </c>
      <c r="B91" s="25" t="s">
        <v>102</v>
      </c>
      <c r="C91" s="25">
        <v>21598195</v>
      </c>
      <c r="D91" s="26"/>
      <c r="E91" s="20">
        <v>1</v>
      </c>
      <c r="F91" s="20">
        <f>INDEX('[1]Balance(Stock Control)'!$AL:$AL,MATCH(C91,'[1]Balance(Stock Control)'!$F:$F,0))</f>
        <v>0</v>
      </c>
      <c r="G91" s="20">
        <f>INDEX('[2]Balance(Stock Control)'!$AK:$AK,MATCH(C91,'[2]Balance(Stock Control)'!$E:$E,0))</f>
        <v>0</v>
      </c>
      <c r="H91" s="20" t="e">
        <f>INDEX('[3]Balance (Stock Control)'!$AK:$AK,MATCH(C91,'[3]Balance (Stock Control)'!$E:$E,0))</f>
        <v>#N/A</v>
      </c>
      <c r="I91" s="20" t="e">
        <f>INDEX('[4]Balance (Stock Control)'!$AK:$AK,MATCH(C91,'[4]Balance (Stock Control)'!$F:$F,0))</f>
        <v>#N/A</v>
      </c>
      <c r="J91" s="20" t="e">
        <f>INDEX('[5]Balance (Stock Control)'!$AI:$AI,MATCH(C91,'[5]Balance (Stock Control)'!$E:$E,0))</f>
        <v>#N/A</v>
      </c>
      <c r="K91" s="20" t="e">
        <f>INDEX('[6]Balance(Stock Control)'!$AM:$AM,MATCH(C91,'[6]Balance(Stock Control)'!$E:$E,0))</f>
        <v>#N/A</v>
      </c>
      <c r="L91" s="57">
        <v>75000</v>
      </c>
      <c r="M91" s="57">
        <v>82500</v>
      </c>
      <c r="N91" s="59">
        <v>25</v>
      </c>
      <c r="O91" s="59">
        <f t="shared" si="1"/>
        <v>25</v>
      </c>
      <c r="P91" s="20" t="s">
        <v>160</v>
      </c>
      <c r="Q91" s="20"/>
      <c r="R91" s="20" t="s">
        <v>160</v>
      </c>
      <c r="S91" s="20" t="s">
        <v>74</v>
      </c>
      <c r="T91" s="21"/>
      <c r="U91" s="12"/>
    </row>
    <row r="92" spans="1:21" s="74" customFormat="1" ht="26.25" customHeight="1" x14ac:dyDescent="0.25">
      <c r="A92" s="66">
        <v>81</v>
      </c>
      <c r="B92" s="67" t="s">
        <v>103</v>
      </c>
      <c r="C92" s="97">
        <v>12709880017</v>
      </c>
      <c r="D92" s="87" t="s">
        <v>157</v>
      </c>
      <c r="E92" s="66">
        <v>1</v>
      </c>
      <c r="F92" s="66" t="e">
        <f>INDEX('[1]Balance(Stock Control)'!$AL:$AL,MATCH(C92,'[1]Balance(Stock Control)'!$F:$F,0))</f>
        <v>#N/A</v>
      </c>
      <c r="G92" s="66" t="e">
        <f>INDEX('[2]Balance(Stock Control)'!$AK:$AK,MATCH(C92,'[2]Balance(Stock Control)'!$E:$E,0))</f>
        <v>#N/A</v>
      </c>
      <c r="H92" s="66" t="e">
        <f>INDEX('[3]Balance (Stock Control)'!$AK:$AK,MATCH(C92,'[3]Balance (Stock Control)'!$E:$E,0))</f>
        <v>#N/A</v>
      </c>
      <c r="I92" s="66" t="e">
        <f>INDEX('[4]Balance (Stock Control)'!$AK:$AK,MATCH(C92,'[4]Balance (Stock Control)'!$F:$F,0))</f>
        <v>#N/A</v>
      </c>
      <c r="J92" s="66">
        <f>INDEX('[5]Balance (Stock Control)'!$AI:$AI,MATCH(C92,'[5]Balance (Stock Control)'!$E:$E,0))</f>
        <v>4</v>
      </c>
      <c r="K92" s="66" t="e">
        <f>INDEX('[6]Balance(Stock Control)'!$AM:$AM,MATCH(C92,'[6]Balance(Stock Control)'!$E:$E,0))</f>
        <v>#N/A</v>
      </c>
      <c r="L92" s="69"/>
      <c r="M92" s="69"/>
      <c r="N92" s="70">
        <v>1108.8000000000002</v>
      </c>
      <c r="O92" s="71">
        <f t="shared" si="1"/>
        <v>1108.8000000000002</v>
      </c>
      <c r="P92" s="66" t="s">
        <v>148</v>
      </c>
      <c r="Q92" s="66"/>
      <c r="R92" s="66" t="s">
        <v>143</v>
      </c>
      <c r="S92" s="66" t="s">
        <v>143</v>
      </c>
      <c r="T92" s="72"/>
      <c r="U92" s="73"/>
    </row>
    <row r="93" spans="1:21" ht="26.25" customHeight="1" x14ac:dyDescent="0.25">
      <c r="A93" s="93">
        <v>82</v>
      </c>
      <c r="B93" s="25" t="s">
        <v>104</v>
      </c>
      <c r="C93" s="25">
        <v>17457469</v>
      </c>
      <c r="D93" s="26" t="s">
        <v>161</v>
      </c>
      <c r="E93" s="20">
        <v>1</v>
      </c>
      <c r="F93" s="20">
        <f>INDEX('[1]Balance(Stock Control)'!$AL:$AL,MATCH(C93,'[1]Balance(Stock Control)'!$F:$F,0))</f>
        <v>0</v>
      </c>
      <c r="G93" s="20" t="e">
        <f>INDEX('[2]Balance(Stock Control)'!$AK:$AK,MATCH(C93,'[2]Balance(Stock Control)'!$E:$E,0))</f>
        <v>#N/A</v>
      </c>
      <c r="H93" s="20" t="e">
        <f>INDEX('[3]Balance (Stock Control)'!$AK:$AK,MATCH(C93,'[3]Balance (Stock Control)'!$E:$E,0))</f>
        <v>#N/A</v>
      </c>
      <c r="I93" s="20" t="e">
        <f>INDEX('[4]Balance (Stock Control)'!$AK:$AK,MATCH(C93,'[4]Balance (Stock Control)'!$F:$F,0))</f>
        <v>#N/A</v>
      </c>
      <c r="J93" s="20" t="e">
        <f>INDEX('[5]Balance (Stock Control)'!$AI:$AI,MATCH(C93,'[5]Balance (Stock Control)'!$E:$E,0))</f>
        <v>#N/A</v>
      </c>
      <c r="K93" s="20" t="e">
        <f>INDEX('[6]Balance(Stock Control)'!$AM:$AM,MATCH(C93,'[6]Balance(Stock Control)'!$E:$E,0))</f>
        <v>#N/A</v>
      </c>
      <c r="L93" s="61"/>
      <c r="M93" s="57">
        <v>8.33</v>
      </c>
      <c r="N93" s="51">
        <v>9.1630000000000003</v>
      </c>
      <c r="O93" s="59">
        <f t="shared" si="1"/>
        <v>9.1630000000000003</v>
      </c>
      <c r="P93" s="20" t="s">
        <v>162</v>
      </c>
      <c r="Q93" s="20"/>
      <c r="R93" s="20" t="s">
        <v>163</v>
      </c>
      <c r="S93" s="20"/>
      <c r="T93" s="21"/>
      <c r="U93" s="12"/>
    </row>
    <row r="94" spans="1:21" ht="26.25" customHeight="1" x14ac:dyDescent="0.25">
      <c r="A94" s="93">
        <v>83</v>
      </c>
      <c r="B94" s="25" t="s">
        <v>75</v>
      </c>
      <c r="C94" s="25">
        <v>20460936</v>
      </c>
      <c r="D94" s="26"/>
      <c r="E94" s="20">
        <v>1</v>
      </c>
      <c r="F94" s="20">
        <f>INDEX('[1]Balance(Stock Control)'!$AL:$AL,MATCH(C94,'[1]Balance(Stock Control)'!$F:$F,0))</f>
        <v>4</v>
      </c>
      <c r="G94" s="20" t="e">
        <f>INDEX('[2]Balance(Stock Control)'!$AK:$AK,MATCH(C94,'[2]Balance(Stock Control)'!$E:$E,0))</f>
        <v>#N/A</v>
      </c>
      <c r="H94" s="20" t="e">
        <f>INDEX('[7]Balance (Stock Control)'!$AJ:$AJ,MATCH(C94,'[7]Balance (Stock Control)'!$F:$F,0))</f>
        <v>#N/A</v>
      </c>
      <c r="I94" s="20" t="e">
        <f>INDEX('[8]Balance (Stock Control)'!$AJ:$AJ,MATCH(C94,'[8]Balance (Stock Control)'!$E:$E,0))</f>
        <v>#N/A</v>
      </c>
      <c r="J94" s="20" t="e">
        <f>INDEX('[5]Balance (Stock Control)'!$AI:$AI,MATCH(C94,'[5]Balance (Stock Control)'!$E:$E,0))</f>
        <v>#N/A</v>
      </c>
      <c r="K94" s="20" t="e">
        <f>INDEX('[6]Balance(Stock Control)'!$AM:$AM,MATCH(C94,'[6]Balance(Stock Control)'!$E:$E,0))</f>
        <v>#N/A</v>
      </c>
      <c r="L94" s="57"/>
      <c r="M94" s="57">
        <v>41534.267775</v>
      </c>
      <c r="N94" s="51">
        <v>12.586141749999999</v>
      </c>
      <c r="O94" s="59">
        <f t="shared" si="1"/>
        <v>12.586141749999999</v>
      </c>
      <c r="P94" s="20" t="s">
        <v>144</v>
      </c>
      <c r="Q94" s="20"/>
      <c r="R94" s="20" t="s">
        <v>143</v>
      </c>
      <c r="S94" s="20" t="s">
        <v>74</v>
      </c>
      <c r="T94" s="21"/>
      <c r="U94" s="12"/>
    </row>
    <row r="95" spans="1:21" ht="26.25" customHeight="1" x14ac:dyDescent="0.25">
      <c r="A95" s="93">
        <v>84</v>
      </c>
      <c r="B95" s="25" t="s">
        <v>105</v>
      </c>
      <c r="C95" s="25">
        <v>20551429</v>
      </c>
      <c r="D95" s="26"/>
      <c r="E95" s="20">
        <v>1</v>
      </c>
      <c r="F95" s="20">
        <f>INDEX('[1]Balance(Stock Control)'!$AL:$AL,MATCH(C95,'[1]Balance(Stock Control)'!$F:$F,0))</f>
        <v>0</v>
      </c>
      <c r="G95" s="20">
        <f>INDEX('[2]Balance(Stock Control)'!$AK:$AK,MATCH(C95,'[2]Balance(Stock Control)'!$E:$E,0))</f>
        <v>0</v>
      </c>
      <c r="H95" s="20" t="e">
        <f>INDEX('[3]Balance (Stock Control)'!$AK:$AK,MATCH(C95,'[3]Balance (Stock Control)'!$E:$E,0))</f>
        <v>#N/A</v>
      </c>
      <c r="I95" s="20" t="e">
        <f>INDEX('[4]Balance (Stock Control)'!$AK:$AK,MATCH(C95,'[4]Balance (Stock Control)'!$F:$F,0))</f>
        <v>#N/A</v>
      </c>
      <c r="J95" s="20" t="e">
        <f>INDEX('[5]Balance (Stock Control)'!$AI:$AI,MATCH(C95,'[5]Balance (Stock Control)'!$E:$E,0))</f>
        <v>#N/A</v>
      </c>
      <c r="K95" s="20" t="e">
        <f>INDEX('[6]Balance(Stock Control)'!$AM:$AM,MATCH(C95,'[6]Balance(Stock Control)'!$E:$E,0))</f>
        <v>#N/A</v>
      </c>
      <c r="L95" s="57">
        <v>6000</v>
      </c>
      <c r="M95" s="57">
        <v>6600.0000000000009</v>
      </c>
      <c r="N95" s="59">
        <v>2.0000000000000004</v>
      </c>
      <c r="O95" s="59">
        <f t="shared" si="1"/>
        <v>2.0000000000000004</v>
      </c>
      <c r="P95" s="20" t="s">
        <v>160</v>
      </c>
      <c r="Q95" s="20"/>
      <c r="R95" s="20" t="s">
        <v>160</v>
      </c>
      <c r="S95" s="20" t="s">
        <v>74</v>
      </c>
      <c r="T95" s="21"/>
      <c r="U95" s="12"/>
    </row>
    <row r="96" spans="1:21" ht="26.25" customHeight="1" x14ac:dyDescent="0.25">
      <c r="A96" s="93">
        <v>85</v>
      </c>
      <c r="B96" s="25" t="s">
        <v>71</v>
      </c>
      <c r="C96" s="25">
        <v>20460061</v>
      </c>
      <c r="D96" s="26"/>
      <c r="E96" s="20">
        <v>2</v>
      </c>
      <c r="F96" s="20">
        <f>INDEX('[1]Balance(Stock Control)'!$AL:$AL,MATCH(C96,'[1]Balance(Stock Control)'!$F:$F,0))</f>
        <v>24</v>
      </c>
      <c r="G96" s="20" t="e">
        <f>INDEX('[2]Balance(Stock Control)'!$AK:$AK,MATCH(C96,'[2]Balance(Stock Control)'!$E:$E,0))</f>
        <v>#N/A</v>
      </c>
      <c r="H96" s="20" t="e">
        <f>INDEX('[7]Balance (Stock Control)'!$AJ:$AJ,MATCH(C96,'[7]Balance (Stock Control)'!$F:$F,0))</f>
        <v>#N/A</v>
      </c>
      <c r="I96" s="20" t="e">
        <f>INDEX('[8]Balance (Stock Control)'!$AJ:$AJ,MATCH(C96,'[8]Balance (Stock Control)'!$E:$E,0))</f>
        <v>#N/A</v>
      </c>
      <c r="J96" s="20" t="e">
        <f>INDEX('[5]Balance (Stock Control)'!$AI:$AI,MATCH(C96,'[5]Balance (Stock Control)'!$E:$E,0))</f>
        <v>#N/A</v>
      </c>
      <c r="K96" s="20" t="e">
        <f>INDEX('[6]Balance(Stock Control)'!$AM:$AM,MATCH(C96,'[6]Balance(Stock Control)'!$E:$E,0))</f>
        <v>#N/A</v>
      </c>
      <c r="L96" s="57"/>
      <c r="M96" s="57">
        <v>3283.7805000000008</v>
      </c>
      <c r="N96" s="51">
        <v>0.99508500000000022</v>
      </c>
      <c r="O96" s="59">
        <f t="shared" si="1"/>
        <v>1.9901700000000004</v>
      </c>
      <c r="P96" s="20" t="s">
        <v>144</v>
      </c>
      <c r="Q96" s="20"/>
      <c r="R96" s="20" t="s">
        <v>143</v>
      </c>
      <c r="S96" s="20" t="s">
        <v>74</v>
      </c>
      <c r="T96" s="21"/>
      <c r="U96" s="12"/>
    </row>
    <row r="97" spans="1:21" ht="26.25" customHeight="1" x14ac:dyDescent="0.25">
      <c r="A97" s="93">
        <v>86</v>
      </c>
      <c r="B97" s="25" t="s">
        <v>106</v>
      </c>
      <c r="C97" s="25" t="s">
        <v>29</v>
      </c>
      <c r="D97" s="26"/>
      <c r="E97" s="20">
        <v>3</v>
      </c>
      <c r="F97" s="20" t="e">
        <f>INDEX('[1]Balance(Stock Control)'!$AL:$AL,MATCH(C97,'[1]Balance(Stock Control)'!$F:$F,0))</f>
        <v>#N/A</v>
      </c>
      <c r="G97" s="20" t="e">
        <f>INDEX('[2]Balance(Stock Control)'!$AK:$AK,MATCH(C97,'[2]Balance(Stock Control)'!$E:$E,0))</f>
        <v>#N/A</v>
      </c>
      <c r="H97" s="20" t="e">
        <f>INDEX('[3]Balance (Stock Control)'!$AK:$AK,MATCH(C97,'[3]Balance (Stock Control)'!$E:$E,0))</f>
        <v>#N/A</v>
      </c>
      <c r="I97" s="20" t="e">
        <f>INDEX('[4]Balance (Stock Control)'!$AK:$AK,MATCH(C97,'[4]Balance (Stock Control)'!$F:$F,0))</f>
        <v>#N/A</v>
      </c>
      <c r="J97" s="20" t="e">
        <f>INDEX('[5]Balance (Stock Control)'!$AI:$AI,MATCH(C97,'[5]Balance (Stock Control)'!$E:$E,0))</f>
        <v>#N/A</v>
      </c>
      <c r="K97" s="20"/>
      <c r="L97" s="57">
        <v>12500</v>
      </c>
      <c r="M97" s="57">
        <v>13750.000000000002</v>
      </c>
      <c r="N97" s="59">
        <v>4.166666666666667</v>
      </c>
      <c r="O97" s="59">
        <f t="shared" si="1"/>
        <v>12.5</v>
      </c>
      <c r="P97" s="20" t="s">
        <v>160</v>
      </c>
      <c r="Q97" s="20"/>
      <c r="R97" s="20" t="s">
        <v>160</v>
      </c>
      <c r="S97" s="20" t="s">
        <v>107</v>
      </c>
      <c r="T97" s="21"/>
      <c r="U97" s="12"/>
    </row>
    <row r="98" spans="1:21" ht="26.25" customHeight="1" x14ac:dyDescent="0.25">
      <c r="A98" s="93">
        <v>87</v>
      </c>
      <c r="B98" s="25" t="s">
        <v>108</v>
      </c>
      <c r="C98" s="25" t="s">
        <v>29</v>
      </c>
      <c r="D98" s="26"/>
      <c r="E98" s="20">
        <v>2</v>
      </c>
      <c r="F98" s="20" t="e">
        <f>INDEX('[1]Balance(Stock Control)'!$AL:$AL,MATCH(C98,'[1]Balance(Stock Control)'!$F:$F,0))</f>
        <v>#N/A</v>
      </c>
      <c r="G98" s="20" t="e">
        <f>INDEX('[2]Balance(Stock Control)'!$AK:$AK,MATCH(C98,'[2]Balance(Stock Control)'!$E:$E,0))</f>
        <v>#N/A</v>
      </c>
      <c r="H98" s="20" t="e">
        <f>INDEX('[3]Balance (Stock Control)'!$AK:$AK,MATCH(C98,'[3]Balance (Stock Control)'!$E:$E,0))</f>
        <v>#N/A</v>
      </c>
      <c r="I98" s="20" t="e">
        <f>INDEX('[4]Balance (Stock Control)'!$AK:$AK,MATCH(C98,'[4]Balance (Stock Control)'!$F:$F,0))</f>
        <v>#N/A</v>
      </c>
      <c r="J98" s="20" t="e">
        <f>INDEX('[5]Balance (Stock Control)'!$AI:$AI,MATCH(C98,'[5]Balance (Stock Control)'!$E:$E,0))</f>
        <v>#N/A</v>
      </c>
      <c r="K98" s="20"/>
      <c r="L98" s="57">
        <v>9500</v>
      </c>
      <c r="M98" s="57">
        <v>10450</v>
      </c>
      <c r="N98" s="59">
        <v>3.1666666666666665</v>
      </c>
      <c r="O98" s="59">
        <f t="shared" si="1"/>
        <v>6.333333333333333</v>
      </c>
      <c r="P98" s="20" t="s">
        <v>160</v>
      </c>
      <c r="Q98" s="20"/>
      <c r="R98" s="20" t="s">
        <v>160</v>
      </c>
      <c r="S98" s="20" t="s">
        <v>107</v>
      </c>
      <c r="T98" s="21"/>
      <c r="U98" s="12"/>
    </row>
    <row r="99" spans="1:21" ht="26.25" customHeight="1" x14ac:dyDescent="0.25">
      <c r="A99" s="93">
        <v>88</v>
      </c>
      <c r="B99" s="25" t="s">
        <v>109</v>
      </c>
      <c r="C99" s="25" t="s">
        <v>29</v>
      </c>
      <c r="D99" s="26"/>
      <c r="E99" s="20">
        <v>1</v>
      </c>
      <c r="F99" s="20" t="e">
        <f>INDEX('[1]Balance(Stock Control)'!$AL:$AL,MATCH(C99,'[1]Balance(Stock Control)'!$F:$F,0))</f>
        <v>#N/A</v>
      </c>
      <c r="G99" s="20" t="e">
        <f>INDEX('[2]Balance(Stock Control)'!$AK:$AK,MATCH(C99,'[2]Balance(Stock Control)'!$E:$E,0))</f>
        <v>#N/A</v>
      </c>
      <c r="H99" s="20" t="e">
        <f>INDEX('[3]Balance (Stock Control)'!$AK:$AK,MATCH(C99,'[3]Balance (Stock Control)'!$E:$E,0))</f>
        <v>#N/A</v>
      </c>
      <c r="I99" s="20" t="e">
        <f>INDEX('[4]Balance (Stock Control)'!$AK:$AK,MATCH(C99,'[4]Balance (Stock Control)'!$F:$F,0))</f>
        <v>#N/A</v>
      </c>
      <c r="J99" s="20" t="e">
        <f>INDEX('[5]Balance (Stock Control)'!$AI:$AI,MATCH(C99,'[5]Balance (Stock Control)'!$E:$E,0))</f>
        <v>#N/A</v>
      </c>
      <c r="K99" s="20"/>
      <c r="L99" s="57">
        <v>150000</v>
      </c>
      <c r="M99" s="57">
        <v>165000</v>
      </c>
      <c r="N99" s="59">
        <v>50</v>
      </c>
      <c r="O99" s="59">
        <f t="shared" si="1"/>
        <v>50</v>
      </c>
      <c r="P99" s="20" t="s">
        <v>160</v>
      </c>
      <c r="Q99" s="20"/>
      <c r="R99" s="20" t="s">
        <v>160</v>
      </c>
      <c r="S99" s="20" t="s">
        <v>107</v>
      </c>
      <c r="T99" s="21"/>
      <c r="U99" s="12"/>
    </row>
    <row r="100" spans="1:21" ht="26.25" customHeight="1" x14ac:dyDescent="0.25">
      <c r="A100" s="93">
        <v>89</v>
      </c>
      <c r="B100" s="25" t="s">
        <v>73</v>
      </c>
      <c r="C100" s="25">
        <v>21134583</v>
      </c>
      <c r="D100" s="26"/>
      <c r="E100" s="20">
        <v>1</v>
      </c>
      <c r="F100" s="20">
        <f>INDEX('[1]Balance(Stock Control)'!$AL:$AL,MATCH(C100,'[1]Balance(Stock Control)'!$F:$F,0))</f>
        <v>0</v>
      </c>
      <c r="G100" s="20" t="e">
        <f>INDEX('[2]Balance(Stock Control)'!$AK:$AK,MATCH(C100,'[2]Balance(Stock Control)'!$E:$E,0))</f>
        <v>#N/A</v>
      </c>
      <c r="H100" s="20" t="e">
        <f>INDEX('[3]Balance (Stock Control)'!$AK:$AK,MATCH(C100,'[3]Balance (Stock Control)'!$E:$E,0))</f>
        <v>#N/A</v>
      </c>
      <c r="I100" s="20" t="e">
        <f>INDEX('[4]Balance (Stock Control)'!$AK:$AK,MATCH(C100,'[4]Balance (Stock Control)'!$F:$F,0))</f>
        <v>#N/A</v>
      </c>
      <c r="J100" s="20" t="e">
        <f>INDEX('[5]Balance (Stock Control)'!$AI:$AI,MATCH(C100,'[5]Balance (Stock Control)'!$E:$E,0))</f>
        <v>#N/A</v>
      </c>
      <c r="K100" s="20" t="e">
        <f>INDEX('[6]Balance(Stock Control)'!$AM:$AM,MATCH(C100,'[6]Balance(Stock Control)'!$E:$E,0))</f>
        <v>#N/A</v>
      </c>
      <c r="L100" s="57">
        <v>95000</v>
      </c>
      <c r="M100" s="57">
        <v>104500.00000000001</v>
      </c>
      <c r="N100" s="59">
        <v>31.666666666666671</v>
      </c>
      <c r="O100" s="59">
        <f t="shared" si="1"/>
        <v>31.666666666666671</v>
      </c>
      <c r="P100" s="20" t="s">
        <v>160</v>
      </c>
      <c r="Q100" s="20"/>
      <c r="R100" s="20" t="s">
        <v>160</v>
      </c>
      <c r="S100" s="20"/>
      <c r="T100" s="21"/>
      <c r="U100" s="12"/>
    </row>
    <row r="101" spans="1:21" s="74" customFormat="1" ht="26.25" customHeight="1" x14ac:dyDescent="0.25">
      <c r="A101" s="66">
        <v>90</v>
      </c>
      <c r="B101" s="67" t="s">
        <v>110</v>
      </c>
      <c r="C101" s="75" t="s">
        <v>111</v>
      </c>
      <c r="D101" s="68"/>
      <c r="E101" s="66">
        <v>2</v>
      </c>
      <c r="F101" s="66" t="e">
        <f>INDEX('[1]Balance(Stock Control)'!$AL:$AL,MATCH(C101,'[1]Balance(Stock Control)'!$F:$F,0))</f>
        <v>#N/A</v>
      </c>
      <c r="G101" s="66" t="e">
        <f>INDEX('[2]Balance(Stock Control)'!$AK:$AK,MATCH(C101,'[2]Balance(Stock Control)'!$E:$E,0))</f>
        <v>#N/A</v>
      </c>
      <c r="H101" s="66" t="e">
        <f>INDEX('[3]Balance (Stock Control)'!$AK:$AK,MATCH(C101,'[3]Balance (Stock Control)'!$E:$E,0))</f>
        <v>#N/A</v>
      </c>
      <c r="I101" s="66">
        <f>INDEX('[4]Balance (Stock Control)'!$AK:$AK,MATCH(C101,'[4]Balance (Stock Control)'!$F:$F,0))</f>
        <v>6</v>
      </c>
      <c r="J101" s="66" t="e">
        <f>INDEX('[5]Balance (Stock Control)'!$AI:$AI,MATCH(C101,'[5]Balance (Stock Control)'!$E:$E,0))</f>
        <v>#N/A</v>
      </c>
      <c r="K101" s="66" t="e">
        <f>INDEX('[6]Balance(Stock Control)'!$AM:$AM,MATCH(C101,'[6]Balance(Stock Control)'!$E:$E,0))</f>
        <v>#N/A</v>
      </c>
      <c r="L101" s="69"/>
      <c r="M101" s="69"/>
      <c r="N101" s="70">
        <v>245.63905882352941</v>
      </c>
      <c r="O101" s="71">
        <f t="shared" si="1"/>
        <v>491.27811764705882</v>
      </c>
      <c r="P101" s="66" t="s">
        <v>147</v>
      </c>
      <c r="Q101" s="66" t="s">
        <v>186</v>
      </c>
      <c r="R101" s="66" t="s">
        <v>143</v>
      </c>
      <c r="S101" s="66" t="s">
        <v>64</v>
      </c>
      <c r="T101" s="72"/>
      <c r="U101" s="73"/>
    </row>
    <row r="102" spans="1:21" s="91" customFormat="1" ht="26.25" customHeight="1" x14ac:dyDescent="0.25">
      <c r="A102" s="76">
        <v>91</v>
      </c>
      <c r="B102" s="77" t="s">
        <v>112</v>
      </c>
      <c r="C102" s="88" t="s">
        <v>113</v>
      </c>
      <c r="D102" s="78"/>
      <c r="E102" s="76">
        <v>1</v>
      </c>
      <c r="F102" s="76" t="e">
        <f>INDEX('[1]Balance(Stock Control)'!$AL:$AL,MATCH(C102,'[1]Balance(Stock Control)'!$F:$F,0))</f>
        <v>#N/A</v>
      </c>
      <c r="G102" s="76" t="e">
        <f>INDEX('[2]Balance(Stock Control)'!$AK:$AK,MATCH(C102,'[2]Balance(Stock Control)'!$E:$E,0))</f>
        <v>#N/A</v>
      </c>
      <c r="H102" s="76" t="e">
        <f>INDEX('[3]Balance (Stock Control)'!$AK:$AK,MATCH(C102,'[3]Balance (Stock Control)'!$E:$E,0))</f>
        <v>#N/A</v>
      </c>
      <c r="I102" s="76">
        <f>INDEX('[4]Balance (Stock Control)'!$AK:$AK,MATCH(C102,'[4]Balance (Stock Control)'!$F:$F,0))</f>
        <v>30</v>
      </c>
      <c r="J102" s="76" t="e">
        <f>INDEX('[5]Balance (Stock Control)'!$AI:$AI,MATCH(C102,'[5]Balance (Stock Control)'!$E:$E,0))</f>
        <v>#N/A</v>
      </c>
      <c r="K102" s="76" t="e">
        <f>INDEX('[6]Balance(Stock Control)'!$AM:$AM,MATCH(C102,'[6]Balance(Stock Control)'!$E:$E,0))</f>
        <v>#N/A</v>
      </c>
      <c r="L102" s="79"/>
      <c r="M102" s="79"/>
      <c r="N102" s="84">
        <v>0</v>
      </c>
      <c r="O102" s="80">
        <v>0</v>
      </c>
      <c r="P102" s="76" t="s">
        <v>147</v>
      </c>
      <c r="Q102" s="76" t="s">
        <v>185</v>
      </c>
      <c r="R102" s="76" t="s">
        <v>143</v>
      </c>
      <c r="S102" s="76" t="s">
        <v>184</v>
      </c>
      <c r="T102" s="89"/>
      <c r="U102" s="90"/>
    </row>
    <row r="103" spans="1:21" ht="26.25" customHeight="1" x14ac:dyDescent="0.25">
      <c r="A103" s="93">
        <v>92</v>
      </c>
      <c r="B103" s="25" t="s">
        <v>96</v>
      </c>
      <c r="C103" s="36" t="s">
        <v>114</v>
      </c>
      <c r="D103" s="26"/>
      <c r="E103" s="20">
        <v>1</v>
      </c>
      <c r="F103" s="20" t="e">
        <f>INDEX('[1]Balance(Stock Control)'!$AL:$AL,MATCH(C103,'[1]Balance(Stock Control)'!$F:$F,0))</f>
        <v>#N/A</v>
      </c>
      <c r="G103" s="20" t="e">
        <f>INDEX('[2]Balance(Stock Control)'!$AK:$AK,MATCH(C103,'[2]Balance(Stock Control)'!$E:$E,0))</f>
        <v>#N/A</v>
      </c>
      <c r="H103" s="20" t="e">
        <f>INDEX('[3]Balance (Stock Control)'!$AK:$AK,MATCH(C103,'[3]Balance (Stock Control)'!$E:$E,0))</f>
        <v>#N/A</v>
      </c>
      <c r="I103" s="20" t="e">
        <f>INDEX('[4]Balance (Stock Control)'!$AK:$AK,MATCH(C103,'[4]Balance (Stock Control)'!$F:$F,0))</f>
        <v>#N/A</v>
      </c>
      <c r="J103" s="20" t="e">
        <f>INDEX('[5]Balance (Stock Control)'!$AI:$AI,MATCH(C103,'[5]Balance (Stock Control)'!$E:$E,0))</f>
        <v>#N/A</v>
      </c>
      <c r="K103" s="20" t="e">
        <f>INDEX('[6]Balance(Stock Control)'!$AM:$AM,MATCH(C103,'[6]Balance(Stock Control)'!$E:$E,0))</f>
        <v>#N/A</v>
      </c>
      <c r="L103" s="57"/>
      <c r="M103" s="57">
        <v>98.86</v>
      </c>
      <c r="N103" s="51">
        <v>108.74600000000001</v>
      </c>
      <c r="O103" s="59">
        <f t="shared" si="1"/>
        <v>108.74600000000001</v>
      </c>
      <c r="P103" s="20" t="s">
        <v>165</v>
      </c>
      <c r="Q103" s="20"/>
      <c r="R103" s="20" t="s">
        <v>163</v>
      </c>
      <c r="S103" s="20" t="s">
        <v>64</v>
      </c>
      <c r="T103" s="21"/>
      <c r="U103" s="12"/>
    </row>
    <row r="104" spans="1:21" ht="26.25" customHeight="1" x14ac:dyDescent="0.25">
      <c r="A104" s="93">
        <v>93</v>
      </c>
      <c r="B104" s="25" t="s">
        <v>115</v>
      </c>
      <c r="C104" s="25">
        <v>1110010018</v>
      </c>
      <c r="D104" s="26"/>
      <c r="E104" s="20">
        <v>1</v>
      </c>
      <c r="F104" s="20" t="e">
        <f>INDEX('[1]Balance(Stock Control)'!$AL:$AL,MATCH(C104,'[1]Balance(Stock Control)'!$F:$F,0))</f>
        <v>#N/A</v>
      </c>
      <c r="G104" s="20" t="e">
        <f>INDEX('[2]Balance(Stock Control)'!$AK:$AK,MATCH(C104,'[2]Balance(Stock Control)'!$E:$E,0))</f>
        <v>#N/A</v>
      </c>
      <c r="H104" s="20" t="e">
        <f>INDEX('[3]Balance (Stock Control)'!$AK:$AK,MATCH(C104,'[3]Balance (Stock Control)'!$E:$E,0))</f>
        <v>#N/A</v>
      </c>
      <c r="I104" s="20">
        <f>INDEX('[4]Balance (Stock Control)'!$AK:$AK,MATCH(C104,'[4]Balance (Stock Control)'!$F:$F,0))</f>
        <v>4</v>
      </c>
      <c r="J104" s="20" t="e">
        <f>INDEX('[5]Balance (Stock Control)'!$AI:$AI,MATCH(C104,'[5]Balance (Stock Control)'!$E:$E,0))</f>
        <v>#N/A</v>
      </c>
      <c r="K104" s="20" t="e">
        <f>INDEX('[6]Balance(Stock Control)'!$AM:$AM,MATCH(C104,'[6]Balance(Stock Control)'!$E:$E,0))</f>
        <v>#N/A</v>
      </c>
      <c r="L104" s="57"/>
      <c r="M104" s="57"/>
      <c r="N104" s="51">
        <v>101.18452542372883</v>
      </c>
      <c r="O104" s="59">
        <f t="shared" si="1"/>
        <v>101.18452542372883</v>
      </c>
      <c r="P104" s="20" t="s">
        <v>147</v>
      </c>
      <c r="Q104" s="20"/>
      <c r="R104" s="20" t="s">
        <v>143</v>
      </c>
      <c r="S104" s="20" t="s">
        <v>64</v>
      </c>
      <c r="T104" s="21"/>
      <c r="U104" s="12"/>
    </row>
    <row r="105" spans="1:21" ht="26.25" customHeight="1" x14ac:dyDescent="0.25">
      <c r="A105" s="93">
        <v>94</v>
      </c>
      <c r="B105" s="25" t="s">
        <v>116</v>
      </c>
      <c r="C105" s="45" t="s">
        <v>158</v>
      </c>
      <c r="D105" s="43">
        <v>21638691</v>
      </c>
      <c r="E105" s="20">
        <v>1</v>
      </c>
      <c r="F105" s="20" t="e">
        <f>INDEX('[1]Balance(Stock Control)'!$AL:$AL,MATCH(C105,'[1]Balance(Stock Control)'!$F:$F,0))</f>
        <v>#N/A</v>
      </c>
      <c r="G105" s="20" t="e">
        <f>INDEX('[2]Balance(Stock Control)'!$AK:$AK,MATCH(C105,'[2]Balance(Stock Control)'!$E:$E,0))</f>
        <v>#N/A</v>
      </c>
      <c r="H105" s="20" t="e">
        <f>INDEX('[3]Balance (Stock Control)'!$AK:$AK,MATCH(C105,'[3]Balance (Stock Control)'!$E:$E,0))</f>
        <v>#N/A</v>
      </c>
      <c r="I105" s="20">
        <f>INDEX('[4]Balance (Stock Control)'!$AK:$AK,MATCH(C105,'[4]Balance (Stock Control)'!$F:$F,0))</f>
        <v>92</v>
      </c>
      <c r="J105" s="20" t="e">
        <f>INDEX('[5]Balance (Stock Control)'!$AI:$AI,MATCH(C105,'[5]Balance (Stock Control)'!$E:$E,0))</f>
        <v>#N/A</v>
      </c>
      <c r="K105" s="20" t="e">
        <f>INDEX('[6]Balance(Stock Control)'!$AM:$AM,MATCH(C105,'[6]Balance(Stock Control)'!$E:$E,0))</f>
        <v>#N/A</v>
      </c>
      <c r="L105" s="57"/>
      <c r="M105" s="57"/>
      <c r="N105" s="51">
        <v>198.17678571428573</v>
      </c>
      <c r="O105" s="59">
        <f t="shared" si="1"/>
        <v>198.17678571428573</v>
      </c>
      <c r="P105" s="20" t="s">
        <v>147</v>
      </c>
      <c r="Q105" s="20"/>
      <c r="R105" s="20" t="s">
        <v>143</v>
      </c>
      <c r="S105" s="20" t="s">
        <v>64</v>
      </c>
      <c r="T105" s="21"/>
      <c r="U105" s="12"/>
    </row>
    <row r="106" spans="1:21" ht="26.25" customHeight="1" x14ac:dyDescent="0.25">
      <c r="A106" s="93">
        <v>95</v>
      </c>
      <c r="B106" s="25" t="s">
        <v>80</v>
      </c>
      <c r="C106" s="25">
        <v>21512292</v>
      </c>
      <c r="D106" s="26"/>
      <c r="E106" s="20">
        <v>1</v>
      </c>
      <c r="F106" s="62">
        <f>INDEX('[1]Balance(Stock Control)'!$AL:$AL,MATCH(C106,'[1]Balance(Stock Control)'!$F:$F,0))</f>
        <v>1</v>
      </c>
      <c r="G106" s="20">
        <f>INDEX('[2]Balance(Stock Control)'!$AK:$AK,MATCH(C106,'[2]Balance(Stock Control)'!$E:$E,0))</f>
        <v>0</v>
      </c>
      <c r="H106" s="20" t="e">
        <f>INDEX('[3]Balance (Stock Control)'!$AK:$AK,MATCH(C106,'[3]Balance (Stock Control)'!$E:$E,0))</f>
        <v>#N/A</v>
      </c>
      <c r="I106" s="20" t="e">
        <f>INDEX('[4]Balance (Stock Control)'!$AK:$AK,MATCH(C106,'[4]Balance (Stock Control)'!$F:$F,0))</f>
        <v>#N/A</v>
      </c>
      <c r="J106" s="20" t="e">
        <f>INDEX('[5]Balance (Stock Control)'!$AI:$AI,MATCH(C106,'[5]Balance (Stock Control)'!$E:$E,0))</f>
        <v>#N/A</v>
      </c>
      <c r="K106" s="20" t="e">
        <f>INDEX('[6]Balance(Stock Control)'!$AM:$AM,MATCH(C106,'[6]Balance(Stock Control)'!$E:$E,0))</f>
        <v>#N/A</v>
      </c>
      <c r="L106" s="57">
        <v>165000</v>
      </c>
      <c r="M106" s="57">
        <v>181500.00000000003</v>
      </c>
      <c r="N106" s="59">
        <v>55.000000000000007</v>
      </c>
      <c r="O106" s="59">
        <f t="shared" si="1"/>
        <v>55.000000000000007</v>
      </c>
      <c r="P106" s="20" t="s">
        <v>160</v>
      </c>
      <c r="Q106" s="20"/>
      <c r="R106" s="20" t="s">
        <v>160</v>
      </c>
      <c r="S106" s="20" t="s">
        <v>64</v>
      </c>
      <c r="T106" s="21"/>
      <c r="U106" s="12"/>
    </row>
    <row r="107" spans="1:21" ht="26.25" customHeight="1" x14ac:dyDescent="0.25">
      <c r="A107" s="93">
        <v>96</v>
      </c>
      <c r="B107" s="25" t="s">
        <v>75</v>
      </c>
      <c r="C107" s="25">
        <v>20405562</v>
      </c>
      <c r="D107" s="26"/>
      <c r="E107" s="20">
        <v>1</v>
      </c>
      <c r="F107" s="20" t="e">
        <f>INDEX('[1]Balance(Stock Control)'!$AL:$AL,MATCH(C107,'[1]Balance(Stock Control)'!$F:$F,0))</f>
        <v>#N/A</v>
      </c>
      <c r="G107" s="20" t="e">
        <f>INDEX('[2]Balance(Stock Control)'!$AK:$AK,MATCH(C107,'[2]Balance(Stock Control)'!$E:$E,0))</f>
        <v>#N/A</v>
      </c>
      <c r="H107" s="20" t="e">
        <f>INDEX('[3]Balance (Stock Control)'!$AK:$AK,MATCH(C107,'[3]Balance (Stock Control)'!$E:$E,0))</f>
        <v>#N/A</v>
      </c>
      <c r="I107" s="20" t="e">
        <f>INDEX('[4]Balance (Stock Control)'!$AK:$AK,MATCH(C107,'[4]Balance (Stock Control)'!$F:$F,0))</f>
        <v>#N/A</v>
      </c>
      <c r="J107" s="20" t="e">
        <f>INDEX('[5]Balance (Stock Control)'!$AI:$AI,MATCH(C107,'[5]Balance (Stock Control)'!$E:$E,0))</f>
        <v>#N/A</v>
      </c>
      <c r="K107" s="20" t="e">
        <f>INDEX('[6]Balance(Stock Control)'!$AM:$AM,MATCH(C107,'[6]Balance(Stock Control)'!$E:$E,0))</f>
        <v>#N/A</v>
      </c>
      <c r="L107" s="57">
        <v>3500</v>
      </c>
      <c r="M107" s="57">
        <v>3850.0000000000005</v>
      </c>
      <c r="N107" s="59">
        <v>1.1666666666666667</v>
      </c>
      <c r="O107" s="59">
        <f t="shared" si="1"/>
        <v>1.1666666666666667</v>
      </c>
      <c r="P107" s="20" t="s">
        <v>160</v>
      </c>
      <c r="Q107" s="20"/>
      <c r="R107" s="20" t="s">
        <v>160</v>
      </c>
      <c r="S107" s="20" t="s">
        <v>64</v>
      </c>
      <c r="T107" s="21"/>
      <c r="U107" s="12"/>
    </row>
    <row r="108" spans="1:21" ht="26.25" customHeight="1" x14ac:dyDescent="0.25">
      <c r="A108" s="93">
        <v>97</v>
      </c>
      <c r="B108" s="25" t="s">
        <v>33</v>
      </c>
      <c r="C108" s="25">
        <v>21108673</v>
      </c>
      <c r="D108" s="26"/>
      <c r="E108" s="20">
        <v>2</v>
      </c>
      <c r="F108" s="20">
        <f>INDEX('[1]Balance(Stock Control)'!$AL:$AL,MATCH(C108,'[1]Balance(Stock Control)'!$F:$F,0))</f>
        <v>11</v>
      </c>
      <c r="G108" s="20">
        <f>INDEX('[2]Balance(Stock Control)'!$AK:$AK,MATCH(C108,'[2]Balance(Stock Control)'!$E:$E,0))</f>
        <v>0</v>
      </c>
      <c r="H108" s="20" t="e">
        <f>INDEX('[7]Balance (Stock Control)'!$AJ:$AJ,MATCH(C108,'[7]Balance (Stock Control)'!$F:$F,0))</f>
        <v>#N/A</v>
      </c>
      <c r="I108" s="20" t="e">
        <f>INDEX('[8]Balance (Stock Control)'!$AJ:$AJ,MATCH(C108,'[8]Balance (Stock Control)'!$E:$E,0))</f>
        <v>#N/A</v>
      </c>
      <c r="J108" s="20" t="e">
        <f>INDEX('[5]Balance (Stock Control)'!$AI:$AI,MATCH(C108,'[5]Balance (Stock Control)'!$E:$E,0))</f>
        <v>#N/A</v>
      </c>
      <c r="K108" s="20" t="e">
        <f>INDEX('[6]Balance(Stock Control)'!$AM:$AM,MATCH(C108,'[6]Balance(Stock Control)'!$E:$E,0))</f>
        <v>#N/A</v>
      </c>
      <c r="L108" s="57"/>
      <c r="M108" s="57">
        <v>9282.994875000004</v>
      </c>
      <c r="N108" s="51">
        <v>2.8130287500000013</v>
      </c>
      <c r="O108" s="59">
        <f t="shared" si="1"/>
        <v>5.6260575000000026</v>
      </c>
      <c r="P108" s="20" t="s">
        <v>144</v>
      </c>
      <c r="Q108" s="20"/>
      <c r="R108" s="20" t="s">
        <v>143</v>
      </c>
      <c r="S108" s="20" t="s">
        <v>64</v>
      </c>
      <c r="T108" s="21"/>
      <c r="U108" s="12"/>
    </row>
    <row r="109" spans="1:21" ht="26.25" customHeight="1" x14ac:dyDescent="0.25">
      <c r="A109" s="93">
        <v>98</v>
      </c>
      <c r="B109" s="25" t="s">
        <v>96</v>
      </c>
      <c r="C109" s="25">
        <v>20898038</v>
      </c>
      <c r="D109" s="26"/>
      <c r="E109" s="20">
        <v>1</v>
      </c>
      <c r="F109" s="20" t="e">
        <f>INDEX('[1]Balance(Stock Control)'!$AL:$AL,MATCH(C109,'[1]Balance(Stock Control)'!$F:$F,0))</f>
        <v>#N/A</v>
      </c>
      <c r="G109" s="20" t="e">
        <f>INDEX('[2]Balance(Stock Control)'!$AK:$AK,MATCH(C109,'[2]Balance(Stock Control)'!$E:$E,0))</f>
        <v>#N/A</v>
      </c>
      <c r="H109" s="20" t="e">
        <f>INDEX('[3]Balance (Stock Control)'!$AK:$AK,MATCH(C109,'[3]Balance (Stock Control)'!$E:$E,0))</f>
        <v>#N/A</v>
      </c>
      <c r="I109" s="20" t="e">
        <f>INDEX('[4]Balance (Stock Control)'!$AK:$AK,MATCH(C109,'[4]Balance (Stock Control)'!$F:$F,0))</f>
        <v>#N/A</v>
      </c>
      <c r="J109" s="20" t="e">
        <f>INDEX('[5]Balance (Stock Control)'!$AI:$AI,MATCH(C109,'[5]Balance (Stock Control)'!$E:$E,0))</f>
        <v>#N/A</v>
      </c>
      <c r="K109" s="20" t="e">
        <f>INDEX('[6]Balance(Stock Control)'!$AM:$AM,MATCH(C109,'[6]Balance(Stock Control)'!$E:$E,0))</f>
        <v>#N/A</v>
      </c>
      <c r="L109" s="57">
        <v>150000</v>
      </c>
      <c r="M109" s="57">
        <v>165000</v>
      </c>
      <c r="N109" s="59">
        <v>50</v>
      </c>
      <c r="O109" s="59">
        <f t="shared" si="1"/>
        <v>50</v>
      </c>
      <c r="P109" s="20" t="s">
        <v>160</v>
      </c>
      <c r="Q109" s="20"/>
      <c r="R109" s="20" t="s">
        <v>160</v>
      </c>
      <c r="S109" s="20" t="s">
        <v>64</v>
      </c>
      <c r="T109" s="21"/>
      <c r="U109" s="12"/>
    </row>
    <row r="110" spans="1:21" s="74" customFormat="1" ht="26.25" customHeight="1" x14ac:dyDescent="0.25">
      <c r="A110" s="66">
        <v>99</v>
      </c>
      <c r="B110" s="67" t="s">
        <v>117</v>
      </c>
      <c r="C110" s="75" t="s">
        <v>118</v>
      </c>
      <c r="D110" s="68"/>
      <c r="E110" s="66">
        <v>1</v>
      </c>
      <c r="F110" s="66" t="e">
        <f>INDEX('[1]Balance(Stock Control)'!$AL:$AL,MATCH(C110,'[1]Balance(Stock Control)'!$F:$F,0))</f>
        <v>#N/A</v>
      </c>
      <c r="G110" s="66" t="e">
        <f>INDEX('[2]Balance(Stock Control)'!$AK:$AK,MATCH(C110,'[2]Balance(Stock Control)'!$E:$E,0))</f>
        <v>#N/A</v>
      </c>
      <c r="H110" s="66" t="e">
        <f>INDEX('[3]Balance (Stock Control)'!$AK:$AK,MATCH(C110,'[3]Balance (Stock Control)'!$E:$E,0))</f>
        <v>#N/A</v>
      </c>
      <c r="I110" s="66" t="e">
        <f>INDEX('[4]Balance (Stock Control)'!$AK:$AK,MATCH(C110,'[4]Balance (Stock Control)'!$F:$F,0))</f>
        <v>#N/A</v>
      </c>
      <c r="J110" s="66" t="e">
        <f>INDEX('[5]Balance (Stock Control)'!$AI:$AI,MATCH(C110,'[5]Balance (Stock Control)'!$E:$E,0))</f>
        <v>#N/A</v>
      </c>
      <c r="K110" s="66" t="e">
        <f>INDEX('[6]Balance(Stock Control)'!$AM:$AM,MATCH(C110,'[6]Balance(Stock Control)'!$E:$E,0))</f>
        <v>#N/A</v>
      </c>
      <c r="L110" s="69"/>
      <c r="M110" s="69">
        <v>53.01</v>
      </c>
      <c r="N110" s="70">
        <v>58.311</v>
      </c>
      <c r="O110" s="71">
        <f t="shared" si="1"/>
        <v>58.311</v>
      </c>
      <c r="P110" s="66" t="s">
        <v>166</v>
      </c>
      <c r="Q110" s="66"/>
      <c r="R110" s="66" t="s">
        <v>163</v>
      </c>
      <c r="S110" s="66" t="s">
        <v>119</v>
      </c>
      <c r="T110" s="72"/>
      <c r="U110" s="73"/>
    </row>
    <row r="111" spans="1:21" ht="26.25" customHeight="1" x14ac:dyDescent="0.25">
      <c r="A111" s="93">
        <v>100</v>
      </c>
      <c r="B111" s="25" t="s">
        <v>120</v>
      </c>
      <c r="C111" s="36" t="s">
        <v>121</v>
      </c>
      <c r="D111" s="26"/>
      <c r="E111" s="20">
        <v>6</v>
      </c>
      <c r="F111" s="20" t="e">
        <f>INDEX('[1]Balance(Stock Control)'!$AL:$AL,MATCH(C111,'[1]Balance(Stock Control)'!$F:$F,0))</f>
        <v>#N/A</v>
      </c>
      <c r="G111" s="20" t="e">
        <f>INDEX('[2]Balance(Stock Control)'!$AK:$AK,MATCH(C111,'[2]Balance(Stock Control)'!$E:$E,0))</f>
        <v>#N/A</v>
      </c>
      <c r="H111" s="20" t="e">
        <f>INDEX('[3]Balance (Stock Control)'!$AK:$AK,MATCH(C111,'[3]Balance (Stock Control)'!$E:$E,0))</f>
        <v>#N/A</v>
      </c>
      <c r="I111" s="20">
        <f>INDEX('[4]Balance (Stock Control)'!$AK:$AK,MATCH(C111,'[4]Balance (Stock Control)'!$F:$F,0))</f>
        <v>48</v>
      </c>
      <c r="J111" s="20" t="e">
        <f>INDEX('[5]Balance (Stock Control)'!$AI:$AI,MATCH(C111,'[5]Balance (Stock Control)'!$E:$E,0))</f>
        <v>#N/A</v>
      </c>
      <c r="K111" s="20" t="e">
        <f>INDEX('[6]Balance(Stock Control)'!$AM:$AM,MATCH(C111,'[6]Balance(Stock Control)'!$E:$E,0))</f>
        <v>#N/A</v>
      </c>
      <c r="L111" s="57"/>
      <c r="M111" s="57"/>
      <c r="N111" s="51">
        <v>69.235497382198943</v>
      </c>
      <c r="O111" s="59">
        <f t="shared" si="1"/>
        <v>415.41298429319363</v>
      </c>
      <c r="P111" s="20" t="s">
        <v>147</v>
      </c>
      <c r="Q111" s="20"/>
      <c r="R111" s="20" t="s">
        <v>143</v>
      </c>
      <c r="S111" s="20" t="s">
        <v>119</v>
      </c>
      <c r="T111" s="21"/>
      <c r="U111" s="12"/>
    </row>
    <row r="112" spans="1:21" ht="26.25" customHeight="1" x14ac:dyDescent="0.25">
      <c r="A112" s="93">
        <v>101</v>
      </c>
      <c r="B112" s="25" t="s">
        <v>123</v>
      </c>
      <c r="C112" s="25" t="s">
        <v>122</v>
      </c>
      <c r="D112" s="26"/>
      <c r="E112" s="20">
        <v>6</v>
      </c>
      <c r="F112" s="20" t="e">
        <f>INDEX('[1]Balance(Stock Control)'!$AL:$AL,MATCH(C112,'[1]Balance(Stock Control)'!$F:$F,0))</f>
        <v>#N/A</v>
      </c>
      <c r="G112" s="20" t="e">
        <f>INDEX('[2]Balance(Stock Control)'!$AK:$AK,MATCH(C112,'[2]Balance(Stock Control)'!$E:$E,0))</f>
        <v>#N/A</v>
      </c>
      <c r="H112" s="20" t="e">
        <f>INDEX('[3]Balance (Stock Control)'!$AK:$AK,MATCH(C112,'[3]Balance (Stock Control)'!$E:$E,0))</f>
        <v>#N/A</v>
      </c>
      <c r="I112" s="20">
        <f>INDEX('[4]Balance (Stock Control)'!$AK:$AK,MATCH(C112,'[4]Balance (Stock Control)'!$F:$F,0))</f>
        <v>31</v>
      </c>
      <c r="J112" s="20" t="e">
        <f>INDEX('[5]Balance (Stock Control)'!$AI:$AI,MATCH(C112,'[5]Balance (Stock Control)'!$E:$E,0))</f>
        <v>#N/A</v>
      </c>
      <c r="K112" s="20" t="e">
        <f>INDEX('[6]Balance(Stock Control)'!$AM:$AM,MATCH(C112,'[6]Balance(Stock Control)'!$E:$E,0))</f>
        <v>#N/A</v>
      </c>
      <c r="L112" s="57"/>
      <c r="M112" s="57"/>
      <c r="N112" s="51">
        <v>60.2189580487805</v>
      </c>
      <c r="O112" s="59">
        <f t="shared" si="1"/>
        <v>361.31374829268299</v>
      </c>
      <c r="P112" s="20" t="s">
        <v>147</v>
      </c>
      <c r="Q112" s="20"/>
      <c r="R112" s="20" t="s">
        <v>143</v>
      </c>
      <c r="S112" s="20" t="s">
        <v>119</v>
      </c>
      <c r="T112" s="21"/>
      <c r="U112" s="12"/>
    </row>
    <row r="113" spans="1:21" ht="26.25" customHeight="1" x14ac:dyDescent="0.25">
      <c r="A113" s="93">
        <v>102</v>
      </c>
      <c r="B113" s="25" t="s">
        <v>124</v>
      </c>
      <c r="C113" s="25" t="s">
        <v>125</v>
      </c>
      <c r="D113" s="26"/>
      <c r="E113" s="20">
        <v>6</v>
      </c>
      <c r="F113" s="20" t="e">
        <f>INDEX('[1]Balance(Stock Control)'!$AL:$AL,MATCH(C113,'[1]Balance(Stock Control)'!$F:$F,0))</f>
        <v>#N/A</v>
      </c>
      <c r="G113" s="20" t="e">
        <f>INDEX('[2]Balance(Stock Control)'!$AK:$AK,MATCH(C113,'[2]Balance(Stock Control)'!$E:$E,0))</f>
        <v>#N/A</v>
      </c>
      <c r="H113" s="20" t="e">
        <f>INDEX('[3]Balance (Stock Control)'!$AK:$AK,MATCH(C113,'[3]Balance (Stock Control)'!$E:$E,0))</f>
        <v>#N/A</v>
      </c>
      <c r="I113" s="20">
        <f>INDEX('[4]Balance (Stock Control)'!$AK:$AK,MATCH(C113,'[4]Balance (Stock Control)'!$F:$F,0))</f>
        <v>0</v>
      </c>
      <c r="J113" s="20" t="e">
        <f>INDEX('[5]Balance (Stock Control)'!$AI:$AI,MATCH(C113,'[5]Balance (Stock Control)'!$E:$E,0))</f>
        <v>#N/A</v>
      </c>
      <c r="K113" s="20" t="e">
        <f>INDEX('[6]Balance(Stock Control)'!$AM:$AM,MATCH(C113,'[6]Balance(Stock Control)'!$E:$E,0))</f>
        <v>#N/A</v>
      </c>
      <c r="L113" s="57"/>
      <c r="M113" s="57">
        <v>0.72</v>
      </c>
      <c r="N113" s="51">
        <v>0.79200000000000004</v>
      </c>
      <c r="O113" s="59">
        <f t="shared" si="1"/>
        <v>4.7520000000000007</v>
      </c>
      <c r="P113" s="20" t="s">
        <v>165</v>
      </c>
      <c r="Q113" s="20"/>
      <c r="R113" s="20" t="s">
        <v>163</v>
      </c>
      <c r="S113" s="20" t="s">
        <v>119</v>
      </c>
      <c r="T113" s="21"/>
      <c r="U113" s="12"/>
    </row>
    <row r="114" spans="1:21" ht="26.25" customHeight="1" x14ac:dyDescent="0.25">
      <c r="A114" s="93">
        <v>103</v>
      </c>
      <c r="B114" s="25" t="s">
        <v>126</v>
      </c>
      <c r="C114" s="25" t="s">
        <v>127</v>
      </c>
      <c r="D114" s="26"/>
      <c r="E114" s="20">
        <v>6</v>
      </c>
      <c r="F114" s="20" t="e">
        <f>INDEX('[1]Balance(Stock Control)'!$AL:$AL,MATCH(C114,'[1]Balance(Stock Control)'!$F:$F,0))</f>
        <v>#N/A</v>
      </c>
      <c r="G114" s="20" t="e">
        <f>INDEX('[2]Balance(Stock Control)'!$AK:$AK,MATCH(C114,'[2]Balance(Stock Control)'!$E:$E,0))</f>
        <v>#N/A</v>
      </c>
      <c r="H114" s="20" t="e">
        <f>INDEX('[3]Balance (Stock Control)'!$AK:$AK,MATCH(C114,'[3]Balance (Stock Control)'!$E:$E,0))</f>
        <v>#N/A</v>
      </c>
      <c r="I114" s="20">
        <f>INDEX('[4]Balance (Stock Control)'!$AK:$AK,MATCH(C114,'[4]Balance (Stock Control)'!$F:$F,0))</f>
        <v>174</v>
      </c>
      <c r="J114" s="20" t="e">
        <f>INDEX('[5]Balance (Stock Control)'!$AI:$AI,MATCH(C114,'[5]Balance (Stock Control)'!$E:$E,0))</f>
        <v>#N/A</v>
      </c>
      <c r="K114" s="20" t="e">
        <f>INDEX('[6]Balance(Stock Control)'!$AM:$AM,MATCH(C114,'[6]Balance(Stock Control)'!$E:$E,0))</f>
        <v>#N/A</v>
      </c>
      <c r="L114" s="57"/>
      <c r="M114" s="57"/>
      <c r="N114" s="51">
        <v>2.4793999999999992</v>
      </c>
      <c r="O114" s="59">
        <f t="shared" si="1"/>
        <v>14.876399999999995</v>
      </c>
      <c r="P114" s="20" t="s">
        <v>147</v>
      </c>
      <c r="Q114" s="20"/>
      <c r="R114" s="20" t="s">
        <v>143</v>
      </c>
      <c r="S114" s="20" t="s">
        <v>119</v>
      </c>
      <c r="T114" s="21"/>
      <c r="U114" s="12"/>
    </row>
    <row r="115" spans="1:21" ht="26.25" customHeight="1" x14ac:dyDescent="0.25">
      <c r="A115" s="93">
        <v>104</v>
      </c>
      <c r="B115" s="25" t="s">
        <v>43</v>
      </c>
      <c r="C115" s="25" t="s">
        <v>128</v>
      </c>
      <c r="D115" s="26"/>
      <c r="E115" s="20">
        <v>6</v>
      </c>
      <c r="F115" s="20" t="e">
        <f>INDEX('[1]Balance(Stock Control)'!$AL:$AL,MATCH(C115,'[1]Balance(Stock Control)'!$F:$F,0))</f>
        <v>#N/A</v>
      </c>
      <c r="G115" s="20" t="e">
        <f>INDEX('[2]Balance(Stock Control)'!$AK:$AK,MATCH(C115,'[2]Balance(Stock Control)'!$E:$E,0))</f>
        <v>#N/A</v>
      </c>
      <c r="H115" s="20" t="e">
        <f>INDEX('[3]Balance (Stock Control)'!$AK:$AK,MATCH(C115,'[3]Balance (Stock Control)'!$E:$E,0))</f>
        <v>#N/A</v>
      </c>
      <c r="I115" s="20">
        <f>INDEX('[4]Balance (Stock Control)'!$AK:$AK,MATCH(C115,'[4]Balance (Stock Control)'!$F:$F,0))</f>
        <v>209</v>
      </c>
      <c r="J115" s="20" t="e">
        <f>INDEX('[5]Balance (Stock Control)'!$AI:$AI,MATCH(C115,'[5]Balance (Stock Control)'!$E:$E,0))</f>
        <v>#N/A</v>
      </c>
      <c r="K115" s="20" t="e">
        <f>INDEX('[6]Balance(Stock Control)'!$AM:$AM,MATCH(C115,'[6]Balance(Stock Control)'!$E:$E,0))</f>
        <v>#N/A</v>
      </c>
      <c r="L115" s="57"/>
      <c r="M115" s="57"/>
      <c r="N115" s="51">
        <v>1.7506455764075066</v>
      </c>
      <c r="O115" s="59">
        <f t="shared" si="1"/>
        <v>10.503873458445039</v>
      </c>
      <c r="P115" s="20" t="s">
        <v>147</v>
      </c>
      <c r="Q115" s="20"/>
      <c r="R115" s="20" t="s">
        <v>143</v>
      </c>
      <c r="S115" s="20" t="s">
        <v>119</v>
      </c>
      <c r="T115" s="21"/>
      <c r="U115" s="12"/>
    </row>
    <row r="116" spans="1:21" ht="26.25" customHeight="1" x14ac:dyDescent="0.25">
      <c r="A116" s="93">
        <v>105</v>
      </c>
      <c r="B116" s="25" t="s">
        <v>33</v>
      </c>
      <c r="C116" s="25" t="s">
        <v>129</v>
      </c>
      <c r="D116" s="26"/>
      <c r="E116" s="20">
        <v>6</v>
      </c>
      <c r="F116" s="20" t="e">
        <f>INDEX('[1]Balance(Stock Control)'!$AL:$AL,MATCH(C116,'[1]Balance(Stock Control)'!$F:$F,0))</f>
        <v>#N/A</v>
      </c>
      <c r="G116" s="20" t="e">
        <f>INDEX('[2]Balance(Stock Control)'!$AK:$AK,MATCH(C116,'[2]Balance(Stock Control)'!$E:$E,0))</f>
        <v>#N/A</v>
      </c>
      <c r="H116" s="20" t="e">
        <f>INDEX('[7]Balance (Stock Control)'!$AJ:$AJ,MATCH(C116,'[7]Balance (Stock Control)'!$F:$F,0))</f>
        <v>#N/A</v>
      </c>
      <c r="I116" s="20">
        <f>INDEX('[4]Balance (Stock Control)'!$AK:$AK,MATCH(C116,'[4]Balance (Stock Control)'!$F:$F,0))</f>
        <v>0</v>
      </c>
      <c r="J116" s="20" t="e">
        <f>INDEX('[5]Balance (Stock Control)'!$AI:$AI,MATCH(C116,'[5]Balance (Stock Control)'!$E:$E,0))</f>
        <v>#N/A</v>
      </c>
      <c r="K116" s="20" t="e">
        <f>INDEX('[6]Balance(Stock Control)'!$AM:$AM,MATCH(C116,'[6]Balance(Stock Control)'!$E:$E,0))</f>
        <v>#N/A</v>
      </c>
      <c r="L116" s="57">
        <v>2500</v>
      </c>
      <c r="M116" s="57">
        <v>2750</v>
      </c>
      <c r="N116" s="59">
        <v>0.83333333333333337</v>
      </c>
      <c r="O116" s="59">
        <f t="shared" si="1"/>
        <v>5</v>
      </c>
      <c r="P116" s="20" t="s">
        <v>160</v>
      </c>
      <c r="Q116" s="20"/>
      <c r="R116" s="20" t="s">
        <v>160</v>
      </c>
      <c r="S116" s="20" t="s">
        <v>119</v>
      </c>
      <c r="T116" s="21"/>
      <c r="U116" s="12"/>
    </row>
    <row r="117" spans="1:21" ht="31.5" customHeight="1" x14ac:dyDescent="0.25">
      <c r="C117" s="27" t="s">
        <v>28</v>
      </c>
      <c r="N117" s="65" t="s">
        <v>183</v>
      </c>
      <c r="O117" s="65">
        <f>SUM(O12:O116)</f>
        <v>11712.507853561297</v>
      </c>
    </row>
    <row r="120" spans="1:21" x14ac:dyDescent="0.25">
      <c r="I120" s="63"/>
      <c r="J120" s="63"/>
    </row>
    <row r="121" spans="1:21" x14ac:dyDescent="0.25">
      <c r="B121" t="s">
        <v>28</v>
      </c>
      <c r="I121" s="63"/>
      <c r="J121" s="63"/>
    </row>
    <row r="122" spans="1:21" x14ac:dyDescent="0.25">
      <c r="B122" s="38" t="s">
        <v>139</v>
      </c>
      <c r="C122" s="39">
        <v>45154</v>
      </c>
      <c r="I122" s="63"/>
      <c r="J122" s="63"/>
    </row>
    <row r="123" spans="1:21" x14ac:dyDescent="0.25">
      <c r="B123" s="38" t="s">
        <v>140</v>
      </c>
      <c r="C123" s="39">
        <v>45095</v>
      </c>
    </row>
    <row r="124" spans="1:21" x14ac:dyDescent="0.25">
      <c r="B124" s="38" t="s">
        <v>141</v>
      </c>
      <c r="C124" s="40"/>
    </row>
    <row r="125" spans="1:21" x14ac:dyDescent="0.25">
      <c r="B125" t="s">
        <v>28</v>
      </c>
    </row>
    <row r="134" spans="3:3" x14ac:dyDescent="0.25">
      <c r="C134" t="s">
        <v>28</v>
      </c>
    </row>
  </sheetData>
  <autoFilter ref="A11:U117"/>
  <mergeCells count="2">
    <mergeCell ref="E1:S1"/>
    <mergeCell ref="E2:S2"/>
  </mergeCells>
  <conditionalFormatting sqref="C20">
    <cfRule type="duplicateValues" dxfId="30" priority="9"/>
  </conditionalFormatting>
  <conditionalFormatting sqref="C51">
    <cfRule type="duplicateValues" dxfId="29" priority="8"/>
  </conditionalFormatting>
  <conditionalFormatting sqref="C89">
    <cfRule type="duplicateValues" dxfId="28" priority="7"/>
  </conditionalFormatting>
  <conditionalFormatting sqref="C92">
    <cfRule type="duplicateValues" dxfId="27" priority="5"/>
  </conditionalFormatting>
  <conditionalFormatting sqref="C92">
    <cfRule type="duplicateValues" dxfId="26" priority="6"/>
  </conditionalFormatting>
  <conditionalFormatting sqref="C92">
    <cfRule type="duplicateValues" dxfId="25" priority="4"/>
  </conditionalFormatting>
  <conditionalFormatting sqref="C105">
    <cfRule type="duplicateValues" dxfId="24" priority="2"/>
  </conditionalFormatting>
  <conditionalFormatting sqref="C105">
    <cfRule type="duplicateValues" dxfId="23" priority="3"/>
  </conditionalFormatting>
  <conditionalFormatting sqref="C105">
    <cfRule type="duplicateValues" dxfId="22" priority="1"/>
  </conditionalFormatting>
  <pageMargins left="0.7" right="0.7" top="0.75" bottom="0.75" header="0.3" footer="0.3"/>
  <pageSetup paperSize="9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Y133"/>
  <sheetViews>
    <sheetView showGridLines="0" topLeftCell="A50" zoomScaleNormal="100" workbookViewId="0">
      <selection activeCell="D61" sqref="A1:Y133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6" width="22.140625" style="129" customWidth="1"/>
    <col min="7" max="7" width="23.42578125" style="6" customWidth="1"/>
    <col min="8" max="8" width="9.140625" style="6" customWidth="1"/>
    <col min="9" max="14" width="9.140625" style="6" hidden="1" customWidth="1"/>
    <col min="15" max="15" width="10.85546875" style="58" hidden="1" customWidth="1"/>
    <col min="16" max="16" width="15.28515625" style="58" hidden="1" customWidth="1"/>
    <col min="17" max="17" width="9.28515625" style="58" customWidth="1"/>
    <col min="18" max="18" width="20.7109375" style="52" customWidth="1"/>
    <col min="19" max="19" width="17.5703125" style="52" customWidth="1"/>
    <col min="20" max="21" width="14.42578125" style="6" customWidth="1"/>
    <col min="22" max="22" width="16.85546875" style="6" customWidth="1"/>
    <col min="23" max="23" width="41.5703125" customWidth="1"/>
  </cols>
  <sheetData>
    <row r="1" spans="1:25" ht="17.25" customHeight="1" x14ac:dyDescent="0.25">
      <c r="A1" s="8" t="s">
        <v>3</v>
      </c>
      <c r="B1" s="1"/>
      <c r="C1" s="10" t="s">
        <v>22</v>
      </c>
      <c r="D1" s="123"/>
      <c r="E1" s="123"/>
      <c r="F1" s="123"/>
      <c r="G1" s="2"/>
      <c r="H1" s="145"/>
      <c r="I1" s="145"/>
      <c r="J1" s="145"/>
      <c r="K1" s="145"/>
      <c r="L1" s="145"/>
      <c r="M1" s="145"/>
      <c r="N1" s="145"/>
      <c r="O1" s="145"/>
      <c r="P1" s="149"/>
      <c r="Q1" s="149"/>
      <c r="R1" s="150"/>
      <c r="S1" s="150"/>
      <c r="T1" s="145"/>
      <c r="U1" s="145"/>
      <c r="V1" s="145"/>
      <c r="W1" s="145"/>
    </row>
    <row r="2" spans="1:25" ht="15.75" customHeight="1" x14ac:dyDescent="0.25">
      <c r="A2" s="8" t="s">
        <v>14</v>
      </c>
      <c r="B2" s="1"/>
      <c r="C2" s="17" t="s">
        <v>32</v>
      </c>
      <c r="D2" s="124"/>
      <c r="E2" s="124"/>
      <c r="F2" s="124"/>
      <c r="G2" s="2"/>
      <c r="H2" s="145"/>
      <c r="I2" s="145"/>
      <c r="J2" s="145"/>
      <c r="K2" s="145"/>
      <c r="L2" s="145"/>
      <c r="M2" s="145"/>
      <c r="N2" s="145"/>
      <c r="O2" s="145"/>
      <c r="P2" s="149"/>
      <c r="Q2" s="149"/>
      <c r="R2" s="150"/>
      <c r="S2" s="150"/>
      <c r="T2" s="145"/>
      <c r="U2" s="145"/>
      <c r="V2" s="145"/>
      <c r="W2" s="146"/>
    </row>
    <row r="3" spans="1:25" ht="15.75" customHeight="1" x14ac:dyDescent="0.25">
      <c r="A3" s="8" t="s">
        <v>4</v>
      </c>
      <c r="B3" s="106"/>
      <c r="C3" s="17">
        <v>18675</v>
      </c>
      <c r="D3" s="124"/>
      <c r="E3" s="124"/>
      <c r="F3" s="124"/>
      <c r="G3" s="2"/>
      <c r="H3" s="106"/>
      <c r="I3" s="106"/>
      <c r="J3" s="106"/>
      <c r="K3" s="106"/>
      <c r="L3" s="106"/>
      <c r="M3" s="106"/>
      <c r="N3" s="106"/>
      <c r="O3" s="109"/>
      <c r="P3" s="109"/>
      <c r="Q3" s="114"/>
      <c r="R3" s="110"/>
      <c r="S3" s="110"/>
      <c r="T3" s="106"/>
      <c r="U3" s="106"/>
      <c r="V3" s="106"/>
    </row>
    <row r="4" spans="1:25" ht="15.75" customHeight="1" x14ac:dyDescent="0.25">
      <c r="A4" s="8" t="s">
        <v>5</v>
      </c>
      <c r="B4" s="106"/>
      <c r="C4" s="17" t="s">
        <v>34</v>
      </c>
      <c r="D4" s="124"/>
      <c r="E4" s="124"/>
      <c r="F4" s="124"/>
      <c r="G4" s="2"/>
      <c r="H4" s="4"/>
      <c r="I4" s="4"/>
      <c r="J4" s="4"/>
      <c r="K4" s="4"/>
      <c r="L4" s="4"/>
      <c r="M4" s="4"/>
      <c r="N4" s="4"/>
      <c r="O4" s="54"/>
      <c r="P4" s="54"/>
      <c r="Q4" s="54"/>
      <c r="R4" s="48"/>
      <c r="S4" s="48"/>
      <c r="T4" s="4"/>
      <c r="U4" s="4"/>
      <c r="V4" s="4"/>
    </row>
    <row r="5" spans="1:25" ht="15.75" x14ac:dyDescent="0.25">
      <c r="A5" s="8" t="s">
        <v>6</v>
      </c>
      <c r="B5" s="10"/>
      <c r="C5" s="10" t="s">
        <v>22</v>
      </c>
      <c r="D5" s="123"/>
      <c r="E5" s="123"/>
      <c r="F5" s="123"/>
      <c r="G5" s="5"/>
      <c r="H5" s="4"/>
      <c r="I5" s="4"/>
      <c r="J5" s="4"/>
      <c r="K5" s="4"/>
      <c r="L5" s="4"/>
      <c r="M5" s="4"/>
      <c r="N5" s="4"/>
      <c r="O5" s="54"/>
      <c r="P5" s="54"/>
      <c r="Q5" s="54"/>
      <c r="R5" s="48"/>
      <c r="S5" s="48"/>
      <c r="T5" s="4"/>
      <c r="U5" s="4"/>
      <c r="V5" s="4"/>
    </row>
    <row r="6" spans="1:25" ht="15.75" x14ac:dyDescent="0.25">
      <c r="A6" s="8" t="s">
        <v>10</v>
      </c>
      <c r="B6" s="10"/>
      <c r="C6" s="10" t="s">
        <v>35</v>
      </c>
      <c r="D6" s="123"/>
      <c r="E6" s="123"/>
      <c r="F6" s="123"/>
      <c r="G6" s="5"/>
      <c r="H6" s="4"/>
      <c r="I6" s="4"/>
      <c r="J6" s="4"/>
      <c r="K6" s="4"/>
      <c r="L6" s="4"/>
      <c r="M6" s="4"/>
      <c r="N6" s="4"/>
      <c r="O6" s="54"/>
      <c r="P6" s="54"/>
      <c r="Q6" s="54"/>
      <c r="R6" s="48"/>
      <c r="S6" s="48"/>
      <c r="T6" s="4"/>
      <c r="U6" s="4"/>
      <c r="V6" s="4"/>
    </row>
    <row r="7" spans="1:25" ht="15.75" x14ac:dyDescent="0.25">
      <c r="A7" s="8" t="s">
        <v>13</v>
      </c>
      <c r="B7" s="10"/>
      <c r="C7" s="10" t="s">
        <v>36</v>
      </c>
      <c r="D7" s="123"/>
      <c r="E7" s="123"/>
      <c r="F7" s="123"/>
      <c r="G7" s="5"/>
      <c r="H7" s="4"/>
      <c r="I7" s="4"/>
      <c r="J7" s="4"/>
      <c r="K7" s="4"/>
      <c r="L7" s="4"/>
      <c r="M7" s="4"/>
      <c r="N7" s="4"/>
      <c r="O7" s="54"/>
      <c r="P7" s="54"/>
      <c r="Q7" s="54"/>
      <c r="R7" s="48"/>
      <c r="S7" s="48"/>
      <c r="T7" s="4"/>
      <c r="U7" s="4"/>
      <c r="V7" s="4"/>
    </row>
    <row r="8" spans="1:25" ht="15.75" x14ac:dyDescent="0.25">
      <c r="A8" s="8" t="s">
        <v>11</v>
      </c>
      <c r="B8" s="10"/>
      <c r="C8" s="17" t="s">
        <v>37</v>
      </c>
      <c r="D8" s="124"/>
      <c r="E8" s="124"/>
      <c r="F8" s="124"/>
      <c r="G8" s="5"/>
      <c r="H8" s="4"/>
      <c r="I8" s="4"/>
      <c r="J8" s="4"/>
      <c r="K8" s="4"/>
      <c r="L8" s="4"/>
      <c r="M8" s="4"/>
      <c r="N8" s="4"/>
      <c r="O8" s="54"/>
      <c r="P8" s="54"/>
      <c r="Q8" s="54"/>
      <c r="R8" s="48"/>
      <c r="S8" s="48"/>
      <c r="T8" s="4"/>
      <c r="U8" s="4"/>
      <c r="V8" s="4"/>
    </row>
    <row r="9" spans="1:25" ht="15.75" x14ac:dyDescent="0.25">
      <c r="A9" s="8" t="s">
        <v>12</v>
      </c>
      <c r="B9" s="10"/>
      <c r="C9" s="17" t="s">
        <v>38</v>
      </c>
      <c r="D9" s="124"/>
      <c r="E9" s="124"/>
      <c r="F9" s="124"/>
      <c r="G9" s="5"/>
      <c r="H9" s="4"/>
      <c r="I9" s="4"/>
      <c r="J9" s="4"/>
      <c r="K9" s="4"/>
      <c r="L9" s="4"/>
      <c r="M9" s="4"/>
      <c r="N9" s="4"/>
      <c r="O9" s="54"/>
      <c r="P9" s="60"/>
      <c r="Q9" s="60"/>
      <c r="R9" s="48"/>
      <c r="S9" s="48"/>
      <c r="T9" s="4"/>
      <c r="U9" s="4"/>
      <c r="V9" s="4"/>
    </row>
    <row r="10" spans="1:25" ht="15.75" x14ac:dyDescent="0.25">
      <c r="A10" s="1"/>
      <c r="B10" s="10"/>
      <c r="C10" s="10"/>
      <c r="D10" s="123"/>
      <c r="E10" s="123"/>
      <c r="F10" s="123"/>
      <c r="G10" s="5"/>
      <c r="H10" s="5"/>
      <c r="I10" s="5" t="s">
        <v>182</v>
      </c>
      <c r="J10" s="5" t="s">
        <v>182</v>
      </c>
      <c r="K10" s="5" t="s">
        <v>182</v>
      </c>
      <c r="L10" s="5" t="s">
        <v>182</v>
      </c>
      <c r="M10" s="5"/>
      <c r="N10" s="5"/>
      <c r="O10" s="55"/>
      <c r="P10" s="64"/>
      <c r="Q10" s="64"/>
      <c r="R10" s="49"/>
      <c r="S10" s="49"/>
      <c r="T10" s="5"/>
      <c r="U10" s="5"/>
      <c r="V10" s="5"/>
      <c r="X10" s="12"/>
      <c r="Y10" s="12"/>
    </row>
    <row r="11" spans="1:25" ht="26.25" customHeight="1" x14ac:dyDescent="0.25">
      <c r="A11" s="7" t="s">
        <v>0</v>
      </c>
      <c r="B11" s="15" t="s">
        <v>8</v>
      </c>
      <c r="C11" s="108" t="s">
        <v>1</v>
      </c>
      <c r="D11" s="125" t="s">
        <v>200</v>
      </c>
      <c r="E11" s="132" t="s">
        <v>137</v>
      </c>
      <c r="F11" s="132" t="s">
        <v>202</v>
      </c>
      <c r="G11" s="108" t="s">
        <v>7</v>
      </c>
      <c r="H11" s="107" t="s">
        <v>2</v>
      </c>
      <c r="I11" s="37" t="s">
        <v>134</v>
      </c>
      <c r="J11" s="37" t="s">
        <v>135</v>
      </c>
      <c r="K11" s="37" t="s">
        <v>146</v>
      </c>
      <c r="L11" s="37" t="s">
        <v>147</v>
      </c>
      <c r="M11" s="37" t="s">
        <v>148</v>
      </c>
      <c r="N11" s="37" t="s">
        <v>136</v>
      </c>
      <c r="O11" s="56" t="s">
        <v>178</v>
      </c>
      <c r="P11" s="56"/>
      <c r="Q11" s="56"/>
      <c r="R11" s="50" t="s">
        <v>167</v>
      </c>
      <c r="S11" s="50" t="s">
        <v>168</v>
      </c>
      <c r="T11" s="37" t="s">
        <v>137</v>
      </c>
      <c r="U11" s="37"/>
      <c r="V11" s="37" t="s">
        <v>138</v>
      </c>
      <c r="W11" s="16" t="s">
        <v>9</v>
      </c>
      <c r="X11" s="13"/>
      <c r="Y11" s="12"/>
    </row>
    <row r="12" spans="1:25" ht="26.25" customHeight="1" x14ac:dyDescent="0.6">
      <c r="A12" s="107">
        <v>1</v>
      </c>
      <c r="B12" s="25" t="s">
        <v>39</v>
      </c>
      <c r="C12" s="46">
        <v>81299836</v>
      </c>
      <c r="D12" s="126">
        <v>81299836</v>
      </c>
      <c r="E12" s="133" t="s">
        <v>146</v>
      </c>
      <c r="F12" s="134" t="s">
        <v>143</v>
      </c>
      <c r="G12" s="26">
        <v>15011490</v>
      </c>
      <c r="H12" s="20">
        <v>1</v>
      </c>
      <c r="I12" s="20" t="e">
        <f>INDEX('[1]Balance(Stock Control)'!$AL:$AL,MATCH(C12,'[1]Balance(Stock Control)'!$F:$F,0))</f>
        <v>#N/A</v>
      </c>
      <c r="J12" s="20" t="e">
        <f>INDEX('[2]Balance(Stock Control)'!$AK:$AK,MATCH(C12,'[2]Balance(Stock Control)'!$E:$E,0))</f>
        <v>#N/A</v>
      </c>
      <c r="K12" s="62">
        <f>INDEX('[3]Balance (Stock Control)'!$AK:$AK,MATCH(C12,'[3]Balance (Stock Control)'!$E:$E,0))</f>
        <v>1</v>
      </c>
      <c r="L12" s="20" t="e">
        <f>INDEX('[4]Balance (Stock Control)'!$AK:$AK,MATCH(C12,'[4]Balance (Stock Control)'!$F:$F,0))</f>
        <v>#N/A</v>
      </c>
      <c r="M12" s="20" t="e">
        <f>INDEX('[5]Balance (Stock Control)'!$AI:$AI,MATCH(C12,'[5]Balance (Stock Control)'!$E:$E,0))</f>
        <v>#N/A</v>
      </c>
      <c r="N12" s="20" t="e">
        <f>INDEX('[6]Balance(Stock Control)'!$AM:$AM,MATCH(C12,'[6]Balance(Stock Control)'!$E:$E,0))</f>
        <v>#N/A</v>
      </c>
      <c r="O12" s="57"/>
      <c r="P12" s="57"/>
      <c r="Q12" s="57"/>
      <c r="R12" s="59">
        <v>3074.6549166666673</v>
      </c>
      <c r="S12" s="59">
        <f>R12*H12</f>
        <v>3074.6549166666673</v>
      </c>
      <c r="T12" s="20" t="s">
        <v>146</v>
      </c>
      <c r="U12" s="20" t="s">
        <v>186</v>
      </c>
      <c r="V12" s="20" t="s">
        <v>143</v>
      </c>
      <c r="W12" s="20"/>
      <c r="X12" s="21"/>
      <c r="Y12" s="12"/>
    </row>
    <row r="13" spans="1:25" ht="26.25" customHeight="1" x14ac:dyDescent="0.6">
      <c r="A13" s="107">
        <v>2</v>
      </c>
      <c r="B13" s="25" t="s">
        <v>40</v>
      </c>
      <c r="C13" s="25">
        <v>20799722</v>
      </c>
      <c r="D13" s="126">
        <v>20799722</v>
      </c>
      <c r="E13" s="133" t="s">
        <v>142</v>
      </c>
      <c r="F13" s="134" t="s">
        <v>143</v>
      </c>
      <c r="G13" s="26"/>
      <c r="H13" s="20">
        <v>5</v>
      </c>
      <c r="I13" s="20">
        <f>INDEX('[1]Balance(Stock Control)'!$AL:$AL,MATCH(C13,'[1]Balance(Stock Control)'!$F:$F,0))</f>
        <v>4</v>
      </c>
      <c r="J13" s="20">
        <f>INDEX('[2]Balance(Stock Control)'!$AK:$AK,MATCH(C13,'[2]Balance(Stock Control)'!$E:$E,0))</f>
        <v>10</v>
      </c>
      <c r="K13" s="20" t="e">
        <f>INDEX('[7]Balance (Stock Control)'!$AJ:$AJ,MATCH(C13,'[7]Balance (Stock Control)'!$F:$F,0))</f>
        <v>#N/A</v>
      </c>
      <c r="L13" s="20" t="e">
        <f>INDEX('[8]Balance (Stock Control)'!$AJ:$AJ,MATCH(C13,'[8]Balance (Stock Control)'!$E:$E,0))</f>
        <v>#N/A</v>
      </c>
      <c r="M13" s="20" t="e">
        <f>INDEX('[5]Balance (Stock Control)'!$AI:$AI,MATCH(C13,'[5]Balance (Stock Control)'!$E:$E,0))</f>
        <v>#N/A</v>
      </c>
      <c r="N13" s="20" t="e">
        <f>INDEX('[6]Balance(Stock Control)'!$AM:$AM,MATCH(C13,'[6]Balance(Stock Control)'!$E:$E,0))</f>
        <v>#N/A</v>
      </c>
      <c r="O13" s="57"/>
      <c r="P13" s="57"/>
      <c r="Q13" s="57"/>
      <c r="R13" s="51">
        <v>17.90712000000001</v>
      </c>
      <c r="S13" s="59">
        <f t="shared" ref="S13:S75" si="0">R13*H13</f>
        <v>89.535600000000045</v>
      </c>
      <c r="T13" s="20" t="s">
        <v>142</v>
      </c>
      <c r="U13" s="20" t="s">
        <v>186</v>
      </c>
      <c r="V13" s="20" t="s">
        <v>143</v>
      </c>
      <c r="W13" s="20" t="s">
        <v>41</v>
      </c>
      <c r="X13" s="21"/>
      <c r="Y13" s="12"/>
    </row>
    <row r="14" spans="1:25" ht="26.25" customHeight="1" x14ac:dyDescent="0.6">
      <c r="A14" s="107">
        <v>3</v>
      </c>
      <c r="B14" s="25" t="s">
        <v>42</v>
      </c>
      <c r="C14" s="25">
        <v>20405897</v>
      </c>
      <c r="D14" s="126">
        <v>20405897</v>
      </c>
      <c r="E14" s="133" t="s">
        <v>169</v>
      </c>
      <c r="F14" s="134" t="s">
        <v>163</v>
      </c>
      <c r="G14" s="26"/>
      <c r="H14" s="20">
        <v>12</v>
      </c>
      <c r="I14" s="20">
        <f>INDEX('[1]Balance(Stock Control)'!$AL:$AL,MATCH(C14,'[1]Balance(Stock Control)'!$F:$F,0))</f>
        <v>0</v>
      </c>
      <c r="J14" s="20" t="e">
        <f>INDEX('[2]Balance(Stock Control)'!$AK:$AK,MATCH(C14,'[2]Balance(Stock Control)'!$E:$E,0))</f>
        <v>#N/A</v>
      </c>
      <c r="K14" s="20" t="e">
        <f>INDEX('[3]Balance (Stock Control)'!$AK:$AK,MATCH(C14,'[3]Balance (Stock Control)'!$E:$E,0))</f>
        <v>#N/A</v>
      </c>
      <c r="L14" s="20" t="e">
        <f>INDEX('[4]Balance (Stock Control)'!$AK:$AK,MATCH(C14,'[4]Balance (Stock Control)'!$F:$F,0))</f>
        <v>#N/A</v>
      </c>
      <c r="M14" s="20" t="e">
        <f>INDEX('[5]Balance (Stock Control)'!$AI:$AI,MATCH(C14,'[5]Balance (Stock Control)'!$E:$E,0))</f>
        <v>#N/A</v>
      </c>
      <c r="N14" s="20" t="e">
        <f>INDEX('[6]Balance(Stock Control)'!$AM:$AM,MATCH(C14,'[6]Balance(Stock Control)'!$E:$E,0))</f>
        <v>#N/A</v>
      </c>
      <c r="O14" s="57"/>
      <c r="P14" s="57">
        <v>7.53</v>
      </c>
      <c r="Q14" s="57"/>
      <c r="R14" s="51">
        <v>8.2830000000000013</v>
      </c>
      <c r="S14" s="59">
        <f t="shared" si="0"/>
        <v>99.396000000000015</v>
      </c>
      <c r="T14" s="20" t="s">
        <v>169</v>
      </c>
      <c r="U14" s="20" t="s">
        <v>186</v>
      </c>
      <c r="V14" s="20" t="s">
        <v>163</v>
      </c>
      <c r="W14" s="20"/>
      <c r="X14" s="21"/>
      <c r="Y14" s="12"/>
    </row>
    <row r="15" spans="1:25" s="117" customFormat="1" ht="26.25" customHeight="1" x14ac:dyDescent="0.6">
      <c r="A15" s="20">
        <v>4</v>
      </c>
      <c r="B15" s="25" t="s">
        <v>43</v>
      </c>
      <c r="C15" s="25">
        <v>11700348</v>
      </c>
      <c r="D15" s="126">
        <v>11700348</v>
      </c>
      <c r="E15" s="133" t="s">
        <v>160</v>
      </c>
      <c r="F15" s="134" t="s">
        <v>160</v>
      </c>
      <c r="G15" s="26"/>
      <c r="H15" s="20">
        <v>12</v>
      </c>
      <c r="I15" s="20">
        <f>INDEX('[1]Balance(Stock Control)'!$AL:$AL,MATCH(C15,'[1]Balance(Stock Control)'!$F:$F,0))</f>
        <v>0</v>
      </c>
      <c r="J15" s="20" t="e">
        <f>INDEX('[2]Balance(Stock Control)'!$AK:$AK,MATCH(C15,'[2]Balance(Stock Control)'!$E:$E,0))</f>
        <v>#N/A</v>
      </c>
      <c r="K15" s="20" t="e">
        <f>INDEX('[3]Balance (Stock Control)'!$AK:$AK,MATCH(C15,'[3]Balance (Stock Control)'!$E:$E,0))</f>
        <v>#N/A</v>
      </c>
      <c r="L15" s="20" t="e">
        <f>INDEX('[4]Balance (Stock Control)'!$AK:$AK,MATCH(C15,'[4]Balance (Stock Control)'!$F:$F,0))</f>
        <v>#N/A</v>
      </c>
      <c r="M15" s="20" t="e">
        <f>INDEX('[5]Balance (Stock Control)'!$AI:$AI,MATCH(C15,'[5]Balance (Stock Control)'!$E:$E,0))</f>
        <v>#N/A</v>
      </c>
      <c r="N15" s="20" t="e">
        <f>INDEX('[6]Balance(Stock Control)'!$AM:$AM,MATCH(C15,'[6]Balance(Stock Control)'!$E:$E,0))</f>
        <v>#N/A</v>
      </c>
      <c r="O15" s="57">
        <v>7500</v>
      </c>
      <c r="P15" s="57">
        <v>8250</v>
      </c>
      <c r="Q15" s="57"/>
      <c r="R15" s="59">
        <v>2.5</v>
      </c>
      <c r="S15" s="59">
        <f t="shared" si="0"/>
        <v>30</v>
      </c>
      <c r="T15" s="20" t="s">
        <v>160</v>
      </c>
      <c r="U15" s="20" t="s">
        <v>186</v>
      </c>
      <c r="V15" s="20" t="s">
        <v>160</v>
      </c>
      <c r="W15" s="20" t="s">
        <v>44</v>
      </c>
      <c r="X15" s="21"/>
      <c r="Y15" s="116"/>
    </row>
    <row r="16" spans="1:25" ht="26.25" customHeight="1" x14ac:dyDescent="0.6">
      <c r="A16" s="107">
        <v>5</v>
      </c>
      <c r="B16" s="25" t="s">
        <v>45</v>
      </c>
      <c r="C16" s="25">
        <v>20459962</v>
      </c>
      <c r="D16" s="126">
        <v>20459962</v>
      </c>
      <c r="E16" s="133" t="s">
        <v>170</v>
      </c>
      <c r="F16" s="134" t="s">
        <v>163</v>
      </c>
      <c r="G16" s="26"/>
      <c r="H16" s="20">
        <v>6</v>
      </c>
      <c r="I16" s="20">
        <f>INDEX('[1]Balance(Stock Control)'!$AL:$AL,MATCH(C16,'[1]Balance(Stock Control)'!$F:$F,0))</f>
        <v>1</v>
      </c>
      <c r="J16" s="20" t="e">
        <f>INDEX('[2]Balance(Stock Control)'!$AK:$AK,MATCH(C16,'[2]Balance(Stock Control)'!$E:$E,0))</f>
        <v>#N/A</v>
      </c>
      <c r="K16" s="20" t="e">
        <f>INDEX('[3]Balance (Stock Control)'!$AK:$AK,MATCH(C16,'[3]Balance (Stock Control)'!$E:$E,0))</f>
        <v>#N/A</v>
      </c>
      <c r="L16" s="20" t="e">
        <f>INDEX('[4]Balance (Stock Control)'!$AK:$AK,MATCH(C16,'[4]Balance (Stock Control)'!$F:$F,0))</f>
        <v>#N/A</v>
      </c>
      <c r="M16" s="20" t="e">
        <f>INDEX('[5]Balance (Stock Control)'!$AI:$AI,MATCH(C16,'[5]Balance (Stock Control)'!$E:$E,0))</f>
        <v>#N/A</v>
      </c>
      <c r="N16" s="20" t="e">
        <f>INDEX('[6]Balance(Stock Control)'!$AM:$AM,MATCH(C16,'[6]Balance(Stock Control)'!$E:$E,0))</f>
        <v>#N/A</v>
      </c>
      <c r="O16" s="57"/>
      <c r="P16" s="57">
        <v>5.5816129032258051</v>
      </c>
      <c r="Q16" s="57"/>
      <c r="R16" s="51">
        <v>6.1397741935483863</v>
      </c>
      <c r="S16" s="59">
        <f t="shared" si="0"/>
        <v>36.838645161290316</v>
      </c>
      <c r="T16" s="20" t="s">
        <v>170</v>
      </c>
      <c r="U16" s="20" t="s">
        <v>186</v>
      </c>
      <c r="V16" s="20" t="s">
        <v>163</v>
      </c>
      <c r="W16" s="20" t="s">
        <v>46</v>
      </c>
      <c r="X16" s="21"/>
      <c r="Y16" s="12"/>
    </row>
    <row r="17" spans="1:25" ht="26.25" customHeight="1" x14ac:dyDescent="0.6">
      <c r="A17" s="107">
        <v>6</v>
      </c>
      <c r="B17" s="25" t="s">
        <v>47</v>
      </c>
      <c r="C17" s="25">
        <v>20758481</v>
      </c>
      <c r="D17" s="127" t="s">
        <v>191</v>
      </c>
      <c r="E17" s="133" t="s">
        <v>146</v>
      </c>
      <c r="F17" s="134" t="s">
        <v>177</v>
      </c>
      <c r="G17" s="26"/>
      <c r="H17" s="20">
        <v>6</v>
      </c>
      <c r="I17" s="20">
        <f>INDEX('[1]Balance(Stock Control)'!$AL:$AL,MATCH(C17,'[1]Balance(Stock Control)'!$F:$F,0))</f>
        <v>0</v>
      </c>
      <c r="J17" s="20" t="e">
        <f>INDEX('[2]Balance(Stock Control)'!$AK:$AK,MATCH(C17,'[2]Balance(Stock Control)'!$E:$E,0))</f>
        <v>#N/A</v>
      </c>
      <c r="K17" s="20" t="e">
        <f>INDEX('[3]Balance (Stock Control)'!$AK:$AK,MATCH(C17,'[3]Balance (Stock Control)'!$E:$E,0))</f>
        <v>#N/A</v>
      </c>
      <c r="L17" s="20" t="e">
        <f>INDEX('[4]Balance (Stock Control)'!$AK:$AK,MATCH(C17,'[4]Balance (Stock Control)'!$F:$F,0))</f>
        <v>#N/A</v>
      </c>
      <c r="M17" s="20" t="e">
        <f>INDEX('[5]Balance (Stock Control)'!$AI:$AI,MATCH(C17,'[5]Balance (Stock Control)'!$E:$E,0))</f>
        <v>#N/A</v>
      </c>
      <c r="N17" s="20" t="e">
        <f>INDEX('[6]Balance(Stock Control)'!$AM:$AM,MATCH(C17,'[6]Balance(Stock Control)'!$E:$E,0))</f>
        <v>#N/A</v>
      </c>
      <c r="O17" s="57"/>
      <c r="P17" s="57">
        <v>7.7496774193548372</v>
      </c>
      <c r="Q17" s="57">
        <v>37.767842357142875</v>
      </c>
      <c r="R17" s="51">
        <v>8.5246451612903211</v>
      </c>
      <c r="S17" s="59">
        <f t="shared" si="0"/>
        <v>51.147870967741923</v>
      </c>
      <c r="T17" s="20" t="s">
        <v>170</v>
      </c>
      <c r="U17" s="20" t="s">
        <v>186</v>
      </c>
      <c r="V17" s="20" t="s">
        <v>163</v>
      </c>
      <c r="W17" s="20"/>
      <c r="X17" s="21"/>
      <c r="Y17" s="12"/>
    </row>
    <row r="18" spans="1:25" ht="26.25" customHeight="1" x14ac:dyDescent="0.6">
      <c r="A18" s="107">
        <v>7</v>
      </c>
      <c r="B18" s="25" t="s">
        <v>45</v>
      </c>
      <c r="C18" s="25">
        <v>20845144</v>
      </c>
      <c r="D18" s="126">
        <v>20845144</v>
      </c>
      <c r="E18" s="133" t="s">
        <v>144</v>
      </c>
      <c r="F18" s="134" t="s">
        <v>203</v>
      </c>
      <c r="G18" s="26"/>
      <c r="H18" s="20">
        <v>6</v>
      </c>
      <c r="I18" s="20">
        <f>INDEX('[1]Balance(Stock Control)'!$AL:$AL,MATCH(C18,'[1]Balance(Stock Control)'!$F:$F,0))</f>
        <v>4</v>
      </c>
      <c r="J18" s="20" t="e">
        <f>INDEX('[2]Balance(Stock Control)'!$AK:$AK,MATCH(C18,'[2]Balance(Stock Control)'!$E:$E,0))</f>
        <v>#N/A</v>
      </c>
      <c r="K18" s="20" t="e">
        <f>INDEX('[7]Balance (Stock Control)'!$AJ:$AJ,MATCH(C18,'[7]Balance (Stock Control)'!$F:$F,0))</f>
        <v>#N/A</v>
      </c>
      <c r="L18" s="20" t="e">
        <f>INDEX('[8]Balance (Stock Control)'!$AJ:$AJ,MATCH(C18,'[8]Balance (Stock Control)'!$E:$E,0))</f>
        <v>#N/A</v>
      </c>
      <c r="M18" s="20" t="e">
        <f>INDEX('[5]Balance (Stock Control)'!$AI:$AI,MATCH(C18,'[5]Balance (Stock Control)'!$E:$E,0))</f>
        <v>#N/A</v>
      </c>
      <c r="N18" s="20" t="e">
        <f>INDEX('[6]Balance(Stock Control)'!$AM:$AM,MATCH(C18,'[6]Balance(Stock Control)'!$E:$E,0))</f>
        <v>#N/A</v>
      </c>
      <c r="O18" s="57"/>
      <c r="P18" s="57">
        <v>126370.21897500001</v>
      </c>
      <c r="Q18" s="57"/>
      <c r="R18" s="51">
        <v>38.294005750000004</v>
      </c>
      <c r="S18" s="59">
        <f t="shared" si="0"/>
        <v>229.76403450000004</v>
      </c>
      <c r="T18" s="20" t="s">
        <v>144</v>
      </c>
      <c r="U18" s="20" t="s">
        <v>186</v>
      </c>
      <c r="V18" s="20" t="s">
        <v>159</v>
      </c>
      <c r="W18" s="20" t="s">
        <v>48</v>
      </c>
      <c r="X18" s="21"/>
      <c r="Y18" s="12"/>
    </row>
    <row r="19" spans="1:25" ht="26.25" customHeight="1" x14ac:dyDescent="0.6">
      <c r="A19" s="107">
        <v>8</v>
      </c>
      <c r="B19" s="25" t="s">
        <v>49</v>
      </c>
      <c r="C19" s="25">
        <v>21739130</v>
      </c>
      <c r="D19" s="127" t="s">
        <v>192</v>
      </c>
      <c r="E19" s="133" t="s">
        <v>146</v>
      </c>
      <c r="F19" s="134" t="s">
        <v>177</v>
      </c>
      <c r="G19" s="26"/>
      <c r="H19" s="20">
        <v>6</v>
      </c>
      <c r="I19" s="20">
        <f>INDEX('[1]Balance(Stock Control)'!$AL:$AL,MATCH(C19,'[1]Balance(Stock Control)'!$F:$F,0))</f>
        <v>0</v>
      </c>
      <c r="J19" s="20" t="e">
        <f>INDEX('[2]Balance(Stock Control)'!$AK:$AK,MATCH(C19,'[2]Balance(Stock Control)'!$E:$E,0))</f>
        <v>#N/A</v>
      </c>
      <c r="K19" s="20" t="e">
        <f>INDEX('[3]Balance (Stock Control)'!$AK:$AK,MATCH(C19,'[3]Balance (Stock Control)'!$E:$E,0))</f>
        <v>#N/A</v>
      </c>
      <c r="L19" s="20" t="e">
        <f>INDEX('[4]Balance (Stock Control)'!$AK:$AK,MATCH(C19,'[4]Balance (Stock Control)'!$F:$F,0))</f>
        <v>#N/A</v>
      </c>
      <c r="M19" s="20" t="e">
        <f>INDEX('[5]Balance (Stock Control)'!$AI:$AI,MATCH(C19,'[5]Balance (Stock Control)'!$E:$E,0))</f>
        <v>#N/A</v>
      </c>
      <c r="N19" s="20" t="e">
        <f>INDEX('[6]Balance(Stock Control)'!$AM:$AM,MATCH(C19,'[6]Balance(Stock Control)'!$E:$E,0))</f>
        <v>#N/A</v>
      </c>
      <c r="O19" s="57"/>
      <c r="P19" s="57">
        <v>7.7496774193548372</v>
      </c>
      <c r="Q19" s="57">
        <v>46.774653095238108</v>
      </c>
      <c r="R19" s="51">
        <v>8.5246451612903211</v>
      </c>
      <c r="S19" s="59">
        <f t="shared" si="0"/>
        <v>51.147870967741923</v>
      </c>
      <c r="T19" s="20" t="s">
        <v>170</v>
      </c>
      <c r="U19" s="20" t="s">
        <v>186</v>
      </c>
      <c r="V19" s="20" t="s">
        <v>163</v>
      </c>
      <c r="W19" s="20"/>
      <c r="X19" s="21"/>
      <c r="Y19" s="12"/>
    </row>
    <row r="20" spans="1:25" ht="26.25" customHeight="1" x14ac:dyDescent="0.6">
      <c r="A20" s="107">
        <v>9</v>
      </c>
      <c r="B20" s="25" t="s">
        <v>50</v>
      </c>
      <c r="C20" s="23" t="s">
        <v>149</v>
      </c>
      <c r="D20" s="126" t="s">
        <v>149</v>
      </c>
      <c r="E20" s="133" t="s">
        <v>146</v>
      </c>
      <c r="F20" s="134" t="s">
        <v>143</v>
      </c>
      <c r="G20" s="23">
        <v>20996748</v>
      </c>
      <c r="H20" s="20">
        <v>1</v>
      </c>
      <c r="I20" s="20" t="e">
        <f>INDEX('[1]Balance(Stock Control)'!$AL:$AL,MATCH(C20,'[1]Balance(Stock Control)'!$F:$F,0))</f>
        <v>#N/A</v>
      </c>
      <c r="J20" s="20" t="e">
        <f>INDEX('[2]Balance(Stock Control)'!$AK:$AK,MATCH(C20,'[2]Balance(Stock Control)'!$E:$E,0))</f>
        <v>#N/A</v>
      </c>
      <c r="K20" s="20">
        <f>INDEX('[3]Balance (Stock Control)'!$AK:$AK,MATCH(C20,'[3]Balance (Stock Control)'!$E:$E,0))</f>
        <v>12</v>
      </c>
      <c r="L20" s="20" t="e">
        <f>INDEX('[4]Balance (Stock Control)'!$AK:$AK,MATCH(C20,'[4]Balance (Stock Control)'!$F:$F,0))</f>
        <v>#N/A</v>
      </c>
      <c r="M20" s="20" t="e">
        <f>INDEX('[5]Balance (Stock Control)'!$AI:$AI,MATCH(C20,'[5]Balance (Stock Control)'!$E:$E,0))</f>
        <v>#N/A</v>
      </c>
      <c r="N20" s="20" t="e">
        <f>INDEX('[6]Balance(Stock Control)'!$AM:$AM,MATCH(C20,'[6]Balance(Stock Control)'!$E:$E,0))</f>
        <v>#N/A</v>
      </c>
      <c r="O20" s="57"/>
      <c r="P20" s="57"/>
      <c r="Q20" s="57"/>
      <c r="R20" s="51">
        <v>32.986263310000012</v>
      </c>
      <c r="S20" s="59">
        <f t="shared" si="0"/>
        <v>32.986263310000012</v>
      </c>
      <c r="T20" s="20" t="s">
        <v>146</v>
      </c>
      <c r="U20" s="20" t="s">
        <v>186</v>
      </c>
      <c r="V20" s="20" t="s">
        <v>143</v>
      </c>
      <c r="W20" s="20" t="s">
        <v>51</v>
      </c>
      <c r="X20" s="21"/>
      <c r="Y20" s="12"/>
    </row>
    <row r="21" spans="1:25" ht="26.25" customHeight="1" x14ac:dyDescent="0.6">
      <c r="A21" s="107">
        <v>10</v>
      </c>
      <c r="B21" s="25" t="s">
        <v>52</v>
      </c>
      <c r="C21" s="25">
        <v>11700285</v>
      </c>
      <c r="D21" s="126">
        <v>11700285</v>
      </c>
      <c r="E21" s="133" t="s">
        <v>142</v>
      </c>
      <c r="F21" s="134" t="s">
        <v>143</v>
      </c>
      <c r="G21" s="26"/>
      <c r="H21" s="20">
        <v>1</v>
      </c>
      <c r="I21" s="20">
        <f>INDEX('[1]Balance(Stock Control)'!$AL:$AL,MATCH(C21,'[1]Balance(Stock Control)'!$F:$F,0))</f>
        <v>0</v>
      </c>
      <c r="J21" s="20">
        <f>INDEX('[2]Balance(Stock Control)'!$AK:$AK,MATCH(C21,'[2]Balance(Stock Control)'!$E:$E,0))</f>
        <v>5</v>
      </c>
      <c r="K21" s="20" t="e">
        <f>INDEX('[7]Balance (Stock Control)'!$AJ:$AJ,MATCH(C21,'[7]Balance (Stock Control)'!$F:$F,0))</f>
        <v>#N/A</v>
      </c>
      <c r="L21" s="20" t="e">
        <f>INDEX('[8]Balance (Stock Control)'!$AJ:$AJ,MATCH(C21,'[8]Balance (Stock Control)'!$E:$E,0))</f>
        <v>#N/A</v>
      </c>
      <c r="M21" s="20" t="e">
        <f>INDEX('[5]Balance (Stock Control)'!$AI:$AI,MATCH(C21,'[5]Balance (Stock Control)'!$E:$E,0))</f>
        <v>#N/A</v>
      </c>
      <c r="N21" s="20" t="e">
        <f>INDEX('[6]Balance(Stock Control)'!$AM:$AM,MATCH(C21,'[6]Balance(Stock Control)'!$E:$E,0))</f>
        <v>#N/A</v>
      </c>
      <c r="O21" s="57"/>
      <c r="P21" s="57"/>
      <c r="Q21" s="57"/>
      <c r="R21" s="51">
        <v>17.5</v>
      </c>
      <c r="S21" s="59">
        <f t="shared" si="0"/>
        <v>17.5</v>
      </c>
      <c r="T21" s="20" t="s">
        <v>142</v>
      </c>
      <c r="U21" s="20" t="s">
        <v>186</v>
      </c>
      <c r="V21" s="20" t="s">
        <v>143</v>
      </c>
      <c r="W21" s="20" t="s">
        <v>53</v>
      </c>
      <c r="X21" s="21"/>
      <c r="Y21" s="12"/>
    </row>
    <row r="22" spans="1:25" ht="26.25" customHeight="1" x14ac:dyDescent="0.6">
      <c r="A22" s="107">
        <v>11</v>
      </c>
      <c r="B22" s="25" t="s">
        <v>52</v>
      </c>
      <c r="C22" s="25">
        <v>11700284</v>
      </c>
      <c r="D22" s="126">
        <v>11700284</v>
      </c>
      <c r="E22" s="133" t="s">
        <v>142</v>
      </c>
      <c r="F22" s="134" t="s">
        <v>143</v>
      </c>
      <c r="G22" s="26"/>
      <c r="H22" s="20">
        <v>6</v>
      </c>
      <c r="I22" s="20">
        <f>INDEX('[1]Balance(Stock Control)'!$AL:$AL,MATCH(C22,'[1]Balance(Stock Control)'!$F:$F,0))</f>
        <v>0</v>
      </c>
      <c r="J22" s="20">
        <f>INDEX('[2]Balance(Stock Control)'!$AK:$AK,MATCH(C22,'[2]Balance(Stock Control)'!$E:$E,0))</f>
        <v>48</v>
      </c>
      <c r="K22" s="20" t="e">
        <f>INDEX('[7]Balance (Stock Control)'!$AJ:$AJ,MATCH(C22,'[7]Balance (Stock Control)'!$F:$F,0))</f>
        <v>#N/A</v>
      </c>
      <c r="L22" s="20" t="e">
        <f>INDEX('[8]Balance (Stock Control)'!$AJ:$AJ,MATCH(C22,'[8]Balance (Stock Control)'!$E:$E,0))</f>
        <v>#N/A</v>
      </c>
      <c r="M22" s="20" t="e">
        <f>INDEX('[5]Balance (Stock Control)'!$AI:$AI,MATCH(C22,'[5]Balance (Stock Control)'!$E:$E,0))</f>
        <v>#N/A</v>
      </c>
      <c r="N22" s="20" t="e">
        <f>INDEX('[6]Balance(Stock Control)'!$AM:$AM,MATCH(C22,'[6]Balance(Stock Control)'!$E:$E,0))</f>
        <v>#N/A</v>
      </c>
      <c r="O22" s="57"/>
      <c r="P22" s="57"/>
      <c r="Q22" s="57"/>
      <c r="R22" s="51">
        <v>17.5</v>
      </c>
      <c r="S22" s="59">
        <f t="shared" si="0"/>
        <v>105</v>
      </c>
      <c r="T22" s="20" t="s">
        <v>142</v>
      </c>
      <c r="U22" s="20" t="s">
        <v>186</v>
      </c>
      <c r="V22" s="20" t="s">
        <v>143</v>
      </c>
      <c r="W22" s="20" t="s">
        <v>53</v>
      </c>
      <c r="X22" s="21"/>
      <c r="Y22" s="12"/>
    </row>
    <row r="23" spans="1:25" ht="26.25" customHeight="1" x14ac:dyDescent="0.6">
      <c r="A23" s="107">
        <v>12</v>
      </c>
      <c r="B23" s="25" t="s">
        <v>54</v>
      </c>
      <c r="C23" s="43" t="s">
        <v>150</v>
      </c>
      <c r="D23" s="126" t="s">
        <v>150</v>
      </c>
      <c r="E23" s="133" t="s">
        <v>146</v>
      </c>
      <c r="F23" s="134" t="s">
        <v>143</v>
      </c>
      <c r="G23" s="44">
        <v>21038626</v>
      </c>
      <c r="H23" s="20">
        <v>1</v>
      </c>
      <c r="I23" s="20" t="e">
        <f>INDEX('[1]Balance(Stock Control)'!$AL:$AL,MATCH(C23,'[1]Balance(Stock Control)'!$F:$F,0))</f>
        <v>#N/A</v>
      </c>
      <c r="J23" s="20" t="e">
        <f>INDEX('[2]Balance(Stock Control)'!$AK:$AK,MATCH(C23,'[2]Balance(Stock Control)'!$E:$E,0))</f>
        <v>#N/A</v>
      </c>
      <c r="K23" s="20">
        <f>INDEX('[3]Balance (Stock Control)'!$AK:$AK,MATCH(C23,'[3]Balance (Stock Control)'!$E:$E,0))</f>
        <v>17</v>
      </c>
      <c r="L23" s="20" t="e">
        <f>INDEX('[4]Balance (Stock Control)'!$AK:$AK,MATCH(C23,'[4]Balance (Stock Control)'!$F:$F,0))</f>
        <v>#N/A</v>
      </c>
      <c r="M23" s="20" t="e">
        <f>INDEX('[5]Balance (Stock Control)'!$AI:$AI,MATCH(C23,'[5]Balance (Stock Control)'!$E:$E,0))</f>
        <v>#N/A</v>
      </c>
      <c r="N23" s="20" t="e">
        <f>INDEX('[6]Balance(Stock Control)'!$AM:$AM,MATCH(C23,'[6]Balance(Stock Control)'!$E:$E,0))</f>
        <v>#N/A</v>
      </c>
      <c r="O23" s="57"/>
      <c r="P23" s="57"/>
      <c r="Q23" s="57"/>
      <c r="R23" s="51">
        <v>13.155644168333337</v>
      </c>
      <c r="S23" s="59">
        <f t="shared" si="0"/>
        <v>13.155644168333337</v>
      </c>
      <c r="T23" s="20" t="s">
        <v>146</v>
      </c>
      <c r="U23" s="20" t="s">
        <v>186</v>
      </c>
      <c r="V23" s="20" t="s">
        <v>143</v>
      </c>
      <c r="W23" s="20" t="s">
        <v>55</v>
      </c>
      <c r="X23" s="21"/>
      <c r="Y23" s="12"/>
    </row>
    <row r="24" spans="1:25" ht="26.25" customHeight="1" x14ac:dyDescent="0.6">
      <c r="A24" s="107">
        <v>13</v>
      </c>
      <c r="B24" s="25" t="s">
        <v>56</v>
      </c>
      <c r="C24" s="25">
        <v>21141948</v>
      </c>
      <c r="D24" s="126">
        <v>21141948</v>
      </c>
      <c r="E24" s="133" t="s">
        <v>142</v>
      </c>
      <c r="F24" s="134" t="s">
        <v>143</v>
      </c>
      <c r="G24" s="26"/>
      <c r="H24" s="20">
        <v>7</v>
      </c>
      <c r="I24" s="20">
        <f>INDEX('[1]Balance(Stock Control)'!$AL:$AL,MATCH(C24,'[1]Balance(Stock Control)'!$F:$F,0))</f>
        <v>1</v>
      </c>
      <c r="J24" s="20">
        <f>INDEX('[2]Balance(Stock Control)'!$AK:$AK,MATCH(C24,'[2]Balance(Stock Control)'!$E:$E,0))</f>
        <v>14</v>
      </c>
      <c r="K24" s="20" t="e">
        <f>INDEX('[7]Balance (Stock Control)'!$AJ:$AJ,MATCH(C24,'[7]Balance (Stock Control)'!$F:$F,0))</f>
        <v>#N/A</v>
      </c>
      <c r="L24" s="20" t="e">
        <f>INDEX('[8]Balance (Stock Control)'!$AJ:$AJ,MATCH(C24,'[8]Balance (Stock Control)'!$E:$E,0))</f>
        <v>#N/A</v>
      </c>
      <c r="M24" s="20" t="e">
        <f>INDEX('[5]Balance (Stock Control)'!$AI:$AI,MATCH(C24,'[5]Balance (Stock Control)'!$E:$E,0))</f>
        <v>#N/A</v>
      </c>
      <c r="N24" s="20" t="e">
        <f>INDEX('[6]Balance(Stock Control)'!$AM:$AM,MATCH(C24,'[6]Balance(Stock Control)'!$E:$E,0))</f>
        <v>#N/A</v>
      </c>
      <c r="O24" s="57"/>
      <c r="P24" s="57"/>
      <c r="Q24" s="57"/>
      <c r="R24" s="51">
        <v>49.480200000000004</v>
      </c>
      <c r="S24" s="59">
        <f t="shared" si="0"/>
        <v>346.3614</v>
      </c>
      <c r="T24" s="20" t="s">
        <v>142</v>
      </c>
      <c r="U24" s="20" t="s">
        <v>186</v>
      </c>
      <c r="V24" s="20" t="s">
        <v>143</v>
      </c>
      <c r="W24" s="20" t="s">
        <v>57</v>
      </c>
      <c r="X24" s="21"/>
      <c r="Y24" s="12"/>
    </row>
    <row r="25" spans="1:25" ht="26.25" customHeight="1" x14ac:dyDescent="0.6">
      <c r="A25" s="107">
        <v>14</v>
      </c>
      <c r="B25" s="25" t="s">
        <v>58</v>
      </c>
      <c r="C25" s="25">
        <v>21141955</v>
      </c>
      <c r="D25" s="126">
        <v>21141955</v>
      </c>
      <c r="E25" s="133" t="s">
        <v>144</v>
      </c>
      <c r="F25" s="134" t="s">
        <v>177</v>
      </c>
      <c r="G25" s="26" t="s">
        <v>171</v>
      </c>
      <c r="H25" s="20">
        <v>2</v>
      </c>
      <c r="I25" s="62">
        <f>INDEX('[1]Balance(Stock Control)'!$AL:$AL,MATCH(C25,'[1]Balance(Stock Control)'!$F:$F,0))</f>
        <v>2</v>
      </c>
      <c r="J25" s="20" t="e">
        <f>INDEX('[2]Balance(Stock Control)'!$AK:$AK,MATCH(C25,'[2]Balance(Stock Control)'!$E:$E,0))</f>
        <v>#N/A</v>
      </c>
      <c r="K25" s="20" t="e">
        <f>INDEX('[7]Balance (Stock Control)'!$AJ:$AJ,MATCH(C25,'[7]Balance (Stock Control)'!$F:$F,0))</f>
        <v>#N/A</v>
      </c>
      <c r="L25" s="20" t="e">
        <f>INDEX('[8]Balance (Stock Control)'!$AJ:$AJ,MATCH(C25,'[8]Balance (Stock Control)'!$E:$E,0))</f>
        <v>#N/A</v>
      </c>
      <c r="M25" s="20" t="e">
        <f>INDEX('[5]Balance (Stock Control)'!$AI:$AI,MATCH(C25,'[5]Balance (Stock Control)'!$E:$E,0))</f>
        <v>#N/A</v>
      </c>
      <c r="N25" s="20" t="e">
        <f>INDEX('[6]Balance(Stock Control)'!$AM:$AM,MATCH(C25,'[6]Balance(Stock Control)'!$E:$E,0))</f>
        <v>#N/A</v>
      </c>
      <c r="O25" s="57"/>
      <c r="P25" s="57">
        <v>170876.95852500002</v>
      </c>
      <c r="Q25" s="57"/>
      <c r="R25" s="51">
        <v>51.780896522727282</v>
      </c>
      <c r="S25" s="59">
        <f t="shared" si="0"/>
        <v>103.56179304545456</v>
      </c>
      <c r="T25" s="20" t="s">
        <v>144</v>
      </c>
      <c r="U25" s="20" t="s">
        <v>186</v>
      </c>
      <c r="V25" s="20" t="s">
        <v>177</v>
      </c>
      <c r="W25" s="20"/>
      <c r="X25" s="21"/>
      <c r="Y25" s="12"/>
    </row>
    <row r="26" spans="1:25" ht="26.25" customHeight="1" x14ac:dyDescent="0.6">
      <c r="A26" s="107">
        <v>15</v>
      </c>
      <c r="B26" s="25" t="s">
        <v>60</v>
      </c>
      <c r="C26" s="25">
        <v>20766790</v>
      </c>
      <c r="D26" s="126">
        <v>20766790</v>
      </c>
      <c r="E26" s="133" t="s">
        <v>204</v>
      </c>
      <c r="F26" s="134" t="s">
        <v>204</v>
      </c>
      <c r="G26" s="26"/>
      <c r="H26" s="20">
        <v>6</v>
      </c>
      <c r="I26" s="62">
        <f>INDEX('[1]Balance(Stock Control)'!$AL:$AL,MATCH(C26,'[1]Balance(Stock Control)'!$F:$F,0))</f>
        <v>10</v>
      </c>
      <c r="J26" s="20" t="e">
        <f>INDEX('[2]Balance(Stock Control)'!$AK:$AK,MATCH(C26,'[2]Balance(Stock Control)'!$E:$E,0))</f>
        <v>#N/A</v>
      </c>
      <c r="K26" s="20" t="e">
        <f>INDEX('[7]Balance (Stock Control)'!$AJ:$AJ,MATCH(C26,'[7]Balance (Stock Control)'!$F:$F,0))</f>
        <v>#N/A</v>
      </c>
      <c r="L26" s="20" t="e">
        <f>INDEX('[8]Balance (Stock Control)'!$AJ:$AJ,MATCH(C26,'[8]Balance (Stock Control)'!$E:$E,0))</f>
        <v>#N/A</v>
      </c>
      <c r="M26" s="20" t="e">
        <f>INDEX('[5]Balance (Stock Control)'!$AI:$AI,MATCH(C26,'[5]Balance (Stock Control)'!$E:$E,0))</f>
        <v>#N/A</v>
      </c>
      <c r="N26" s="20" t="e">
        <f>INDEX('[6]Balance(Stock Control)'!$AM:$AM,MATCH(C26,'[6]Balance(Stock Control)'!$E:$E,0))</f>
        <v>#N/A</v>
      </c>
      <c r="O26" s="57"/>
      <c r="P26" s="57">
        <v>190238.1936</v>
      </c>
      <c r="Q26" s="57"/>
      <c r="R26" s="51">
        <v>57.647937454545456</v>
      </c>
      <c r="S26" s="59">
        <f t="shared" si="0"/>
        <v>345.88762472727274</v>
      </c>
      <c r="T26" s="20" t="s">
        <v>144</v>
      </c>
      <c r="U26" s="20" t="s">
        <v>186</v>
      </c>
      <c r="V26" s="20" t="s">
        <v>143</v>
      </c>
      <c r="W26" s="20" t="s">
        <v>57</v>
      </c>
      <c r="X26" s="21"/>
      <c r="Y26" s="12"/>
    </row>
    <row r="27" spans="1:25" ht="26.25" customHeight="1" x14ac:dyDescent="0.6">
      <c r="A27" s="107">
        <v>16</v>
      </c>
      <c r="B27" s="25" t="s">
        <v>61</v>
      </c>
      <c r="C27" s="25">
        <v>11700325</v>
      </c>
      <c r="D27" s="127" t="s">
        <v>193</v>
      </c>
      <c r="E27" s="133" t="s">
        <v>146</v>
      </c>
      <c r="F27" s="134" t="s">
        <v>205</v>
      </c>
      <c r="G27" s="26"/>
      <c r="H27" s="20">
        <v>6</v>
      </c>
      <c r="I27" s="20">
        <f>INDEX('[1]Balance(Stock Control)'!$AL:$AL,MATCH(C27,'[1]Balance(Stock Control)'!$F:$F,0))</f>
        <v>0</v>
      </c>
      <c r="J27" s="20" t="e">
        <f>INDEX('[2]Balance(Stock Control)'!$AK:$AK,MATCH(C27,'[2]Balance(Stock Control)'!$E:$E,0))</f>
        <v>#N/A</v>
      </c>
      <c r="K27" s="20" t="e">
        <f>INDEX('[3]Balance (Stock Control)'!$AK:$AK,MATCH(C27,'[3]Balance (Stock Control)'!$E:$E,0))</f>
        <v>#N/A</v>
      </c>
      <c r="L27" s="20" t="e">
        <f>INDEX('[4]Balance (Stock Control)'!$AK:$AK,MATCH(C27,'[4]Balance (Stock Control)'!$F:$F,0))</f>
        <v>#N/A</v>
      </c>
      <c r="M27" s="20" t="e">
        <f>INDEX('[5]Balance (Stock Control)'!$AI:$AI,MATCH(C27,'[5]Balance (Stock Control)'!$E:$E,0))</f>
        <v>#N/A</v>
      </c>
      <c r="N27" s="20" t="e">
        <f>INDEX('[6]Balance(Stock Control)'!$AM:$AM,MATCH(C27,'[6]Balance(Stock Control)'!$E:$E,0))</f>
        <v>#N/A</v>
      </c>
      <c r="O27" s="57"/>
      <c r="P27" s="57">
        <v>7.6343548387096769</v>
      </c>
      <c r="Q27" s="57"/>
      <c r="R27" s="51">
        <v>8.3977903225806454</v>
      </c>
      <c r="S27" s="59">
        <f t="shared" si="0"/>
        <v>50.386741935483869</v>
      </c>
      <c r="T27" s="20" t="s">
        <v>170</v>
      </c>
      <c r="U27" s="20" t="s">
        <v>186</v>
      </c>
      <c r="V27" s="20" t="s">
        <v>163</v>
      </c>
      <c r="W27" s="20" t="s">
        <v>62</v>
      </c>
      <c r="X27" s="21"/>
      <c r="Y27" s="12"/>
    </row>
    <row r="28" spans="1:25" s="117" customFormat="1" ht="26.25" customHeight="1" x14ac:dyDescent="0.6">
      <c r="A28" s="20">
        <v>17</v>
      </c>
      <c r="B28" s="25" t="s">
        <v>63</v>
      </c>
      <c r="C28" s="25">
        <v>20450869</v>
      </c>
      <c r="D28" s="126">
        <v>20450869</v>
      </c>
      <c r="E28" s="133" t="s">
        <v>142</v>
      </c>
      <c r="F28" s="134" t="s">
        <v>143</v>
      </c>
      <c r="G28" s="26"/>
      <c r="H28" s="20">
        <v>1</v>
      </c>
      <c r="I28" s="20" t="e">
        <f>INDEX('[1]Balance(Stock Control)'!$AL:$AL,MATCH(C28,'[1]Balance(Stock Control)'!$F:$F,0))</f>
        <v>#N/A</v>
      </c>
      <c r="J28" s="20">
        <f>INDEX('[2]Balance(Stock Control)'!$AK:$AK,MATCH(C28,'[2]Balance(Stock Control)'!$E:$E,0))</f>
        <v>1</v>
      </c>
      <c r="K28" s="20" t="e">
        <f>INDEX('[7]Balance (Stock Control)'!$AJ:$AJ,MATCH(C28,'[7]Balance (Stock Control)'!$F:$F,0))</f>
        <v>#N/A</v>
      </c>
      <c r="L28" s="20" t="e">
        <f>INDEX('[8]Balance (Stock Control)'!$AJ:$AJ,MATCH(C28,'[8]Balance (Stock Control)'!$E:$E,0))</f>
        <v>#N/A</v>
      </c>
      <c r="M28" s="20" t="e">
        <f>INDEX('[5]Balance (Stock Control)'!$AI:$AI,MATCH(C28,'[5]Balance (Stock Control)'!$E:$E,0))</f>
        <v>#N/A</v>
      </c>
      <c r="N28" s="20" t="e">
        <f>INDEX('[6]Balance(Stock Control)'!$AM:$AM,MATCH(C28,'[6]Balance(Stock Control)'!$E:$E,0))</f>
        <v>#N/A</v>
      </c>
      <c r="O28" s="57"/>
      <c r="P28" s="57"/>
      <c r="Q28" s="57"/>
      <c r="R28" s="51">
        <v>97.411640366972506</v>
      </c>
      <c r="S28" s="59">
        <f t="shared" si="0"/>
        <v>97.411640366972506</v>
      </c>
      <c r="T28" s="20" t="s">
        <v>142</v>
      </c>
      <c r="U28" s="20" t="s">
        <v>186</v>
      </c>
      <c r="V28" s="20" t="s">
        <v>143</v>
      </c>
      <c r="W28" s="20" t="s">
        <v>64</v>
      </c>
      <c r="X28" s="21"/>
      <c r="Y28" s="116"/>
    </row>
    <row r="29" spans="1:25" ht="26.25" customHeight="1" x14ac:dyDescent="0.6">
      <c r="A29" s="107">
        <v>18</v>
      </c>
      <c r="B29" s="25" t="s">
        <v>63</v>
      </c>
      <c r="C29" s="46">
        <v>21001185</v>
      </c>
      <c r="D29" s="126">
        <v>21001185</v>
      </c>
      <c r="E29" s="133" t="s">
        <v>160</v>
      </c>
      <c r="F29" s="134" t="s">
        <v>160</v>
      </c>
      <c r="G29" s="26"/>
      <c r="H29" s="20">
        <v>1</v>
      </c>
      <c r="I29" s="20" t="e">
        <f>INDEX('[1]Balance(Stock Control)'!$AL:$AL,MATCH(C29,'[1]Balance(Stock Control)'!$F:$F,0))</f>
        <v>#N/A</v>
      </c>
      <c r="J29" s="20" t="e">
        <f>INDEX('[2]Balance(Stock Control)'!$AK:$AK,MATCH(C29,'[2]Balance(Stock Control)'!$E:$E,0))</f>
        <v>#N/A</v>
      </c>
      <c r="K29" s="20" t="e">
        <f>INDEX('[3]Balance (Stock Control)'!$AK:$AK,MATCH(C29,'[3]Balance (Stock Control)'!$E:$E,0))</f>
        <v>#N/A</v>
      </c>
      <c r="L29" s="20" t="e">
        <f>INDEX('[4]Balance (Stock Control)'!$AK:$AK,MATCH(C29,'[4]Balance (Stock Control)'!$F:$F,0))</f>
        <v>#N/A</v>
      </c>
      <c r="M29" s="20" t="e">
        <f>INDEX('[5]Balance (Stock Control)'!$AI:$AI,MATCH(C29,'[5]Balance (Stock Control)'!$E:$E,0))</f>
        <v>#N/A</v>
      </c>
      <c r="N29" s="20" t="e">
        <f>INDEX('[6]Balance(Stock Control)'!$AM:$AM,MATCH(C29,'[6]Balance(Stock Control)'!$E:$E,0))</f>
        <v>#N/A</v>
      </c>
      <c r="O29" s="57">
        <v>50000</v>
      </c>
      <c r="P29" s="57">
        <v>55000.000000000007</v>
      </c>
      <c r="Q29" s="57"/>
      <c r="R29" s="59">
        <v>16.666666666666668</v>
      </c>
      <c r="S29" s="59">
        <f t="shared" si="0"/>
        <v>16.666666666666668</v>
      </c>
      <c r="T29" s="20" t="s">
        <v>160</v>
      </c>
      <c r="U29" s="20" t="s">
        <v>186</v>
      </c>
      <c r="V29" s="20" t="s">
        <v>160</v>
      </c>
      <c r="W29" s="20" t="s">
        <v>64</v>
      </c>
      <c r="X29" s="21"/>
      <c r="Y29" s="12"/>
    </row>
    <row r="30" spans="1:25" ht="26.25" customHeight="1" x14ac:dyDescent="0.6">
      <c r="A30" s="107">
        <v>19</v>
      </c>
      <c r="B30" s="25" t="s">
        <v>65</v>
      </c>
      <c r="C30" s="46">
        <v>20450861</v>
      </c>
      <c r="D30" s="126">
        <v>20450861</v>
      </c>
      <c r="E30" s="133" t="s">
        <v>160</v>
      </c>
      <c r="F30" s="134" t="s">
        <v>160</v>
      </c>
      <c r="G30" s="26"/>
      <c r="H30" s="20">
        <v>1</v>
      </c>
      <c r="I30" s="20">
        <f>INDEX('[1]Balance(Stock Control)'!$AL:$AL,MATCH(C30,'[1]Balance(Stock Control)'!$F:$F,0))</f>
        <v>0</v>
      </c>
      <c r="J30" s="20" t="e">
        <f>INDEX('[2]Balance(Stock Control)'!$AK:$AK,MATCH(C30,'[2]Balance(Stock Control)'!$E:$E,0))</f>
        <v>#N/A</v>
      </c>
      <c r="K30" s="20" t="e">
        <f>INDEX('[3]Balance (Stock Control)'!$AK:$AK,MATCH(C30,'[3]Balance (Stock Control)'!$E:$E,0))</f>
        <v>#N/A</v>
      </c>
      <c r="L30" s="20" t="e">
        <f>INDEX('[4]Balance (Stock Control)'!$AK:$AK,MATCH(C30,'[4]Balance (Stock Control)'!$F:$F,0))</f>
        <v>#N/A</v>
      </c>
      <c r="M30" s="20" t="e">
        <f>INDEX('[5]Balance (Stock Control)'!$AI:$AI,MATCH(C30,'[5]Balance (Stock Control)'!$E:$E,0))</f>
        <v>#N/A</v>
      </c>
      <c r="N30" s="20" t="e">
        <f>INDEX('[6]Balance(Stock Control)'!$AM:$AM,MATCH(C30,'[6]Balance(Stock Control)'!$E:$E,0))</f>
        <v>#N/A</v>
      </c>
      <c r="O30" s="57">
        <v>65000</v>
      </c>
      <c r="P30" s="57">
        <v>71500</v>
      </c>
      <c r="Q30" s="57"/>
      <c r="R30" s="59">
        <v>21.666666666666668</v>
      </c>
      <c r="S30" s="59">
        <f t="shared" si="0"/>
        <v>21.666666666666668</v>
      </c>
      <c r="T30" s="20" t="s">
        <v>160</v>
      </c>
      <c r="U30" s="20" t="s">
        <v>186</v>
      </c>
      <c r="V30" s="20" t="s">
        <v>160</v>
      </c>
      <c r="W30" s="20" t="s">
        <v>64</v>
      </c>
      <c r="X30" s="21"/>
      <c r="Y30" s="12"/>
    </row>
    <row r="31" spans="1:25" ht="26.25" customHeight="1" x14ac:dyDescent="0.6">
      <c r="A31" s="107">
        <v>20</v>
      </c>
      <c r="B31" s="25" t="s">
        <v>66</v>
      </c>
      <c r="C31" s="25">
        <v>20405664</v>
      </c>
      <c r="D31" s="126">
        <v>20405664</v>
      </c>
      <c r="E31" s="133" t="s">
        <v>160</v>
      </c>
      <c r="F31" s="134" t="s">
        <v>160</v>
      </c>
      <c r="G31" s="26"/>
      <c r="H31" s="20">
        <v>2</v>
      </c>
      <c r="I31" s="20" t="e">
        <f>INDEX('[1]Balance(Stock Control)'!$AL:$AL,MATCH(C31,'[1]Balance(Stock Control)'!$F:$F,0))</f>
        <v>#N/A</v>
      </c>
      <c r="J31" s="20" t="e">
        <f>INDEX('[2]Balance(Stock Control)'!$AK:$AK,MATCH(C31,'[2]Balance(Stock Control)'!$E:$E,0))</f>
        <v>#N/A</v>
      </c>
      <c r="K31" s="20" t="e">
        <f>INDEX('[3]Balance (Stock Control)'!$AK:$AK,MATCH(C31,'[3]Balance (Stock Control)'!$E:$E,0))</f>
        <v>#N/A</v>
      </c>
      <c r="L31" s="20" t="e">
        <f>INDEX('[4]Balance (Stock Control)'!$AK:$AK,MATCH(C31,'[4]Balance (Stock Control)'!$F:$F,0))</f>
        <v>#N/A</v>
      </c>
      <c r="M31" s="20" t="e">
        <f>INDEX('[5]Balance (Stock Control)'!$AI:$AI,MATCH(C31,'[5]Balance (Stock Control)'!$E:$E,0))</f>
        <v>#N/A</v>
      </c>
      <c r="N31" s="20" t="e">
        <f>INDEX('[6]Balance(Stock Control)'!$AM:$AM,MATCH(C31,'[6]Balance(Stock Control)'!$E:$E,0))</f>
        <v>#N/A</v>
      </c>
      <c r="O31" s="57">
        <v>2500</v>
      </c>
      <c r="P31" s="57">
        <v>2750</v>
      </c>
      <c r="Q31" s="57"/>
      <c r="R31" s="59">
        <v>0.83333333333333337</v>
      </c>
      <c r="S31" s="59">
        <f t="shared" si="0"/>
        <v>1.6666666666666667</v>
      </c>
      <c r="T31" s="20" t="s">
        <v>160</v>
      </c>
      <c r="U31" s="20" t="s">
        <v>186</v>
      </c>
      <c r="V31" s="20" t="s">
        <v>160</v>
      </c>
      <c r="W31" s="20" t="s">
        <v>64</v>
      </c>
      <c r="X31" s="21"/>
      <c r="Y31" s="12"/>
    </row>
    <row r="32" spans="1:25" ht="26.25" customHeight="1" x14ac:dyDescent="0.6">
      <c r="A32" s="107">
        <v>21</v>
      </c>
      <c r="B32" s="25" t="s">
        <v>67</v>
      </c>
      <c r="C32" s="25">
        <v>20405729</v>
      </c>
      <c r="D32" s="126">
        <v>20405729</v>
      </c>
      <c r="E32" s="133" t="s">
        <v>144</v>
      </c>
      <c r="F32" s="134" t="s">
        <v>143</v>
      </c>
      <c r="G32" s="26"/>
      <c r="H32" s="20">
        <v>2</v>
      </c>
      <c r="I32" s="20">
        <f>INDEX('[1]Balance(Stock Control)'!$AL:$AL,MATCH(C32,'[1]Balance(Stock Control)'!$F:$F,0))</f>
        <v>5</v>
      </c>
      <c r="J32" s="20">
        <f>INDEX('[2]Balance(Stock Control)'!$AK:$AK,MATCH(C32,'[2]Balance(Stock Control)'!$E:$E,0))</f>
        <v>9</v>
      </c>
      <c r="K32" s="20" t="e">
        <f>INDEX('[7]Balance (Stock Control)'!$AJ:$AJ,MATCH(C32,'[7]Balance (Stock Control)'!$F:$F,0))</f>
        <v>#N/A</v>
      </c>
      <c r="L32" s="20" t="e">
        <f>INDEX('[8]Balance (Stock Control)'!$AJ:$AJ,MATCH(C32,'[8]Balance (Stock Control)'!$E:$E,0))</f>
        <v>#N/A</v>
      </c>
      <c r="M32" s="20" t="e">
        <f>INDEX('[5]Balance (Stock Control)'!$AI:$AI,MATCH(C32,'[5]Balance (Stock Control)'!$E:$E,0))</f>
        <v>#N/A</v>
      </c>
      <c r="N32" s="20" t="e">
        <f>INDEX('[6]Balance(Stock Control)'!$AM:$AM,MATCH(C32,'[6]Balance(Stock Control)'!$E:$E,0))</f>
        <v>#N/A</v>
      </c>
      <c r="O32" s="57"/>
      <c r="P32" s="57">
        <v>6989.3255250000002</v>
      </c>
      <c r="Q32" s="57"/>
      <c r="R32" s="51">
        <v>2.1179774318181819</v>
      </c>
      <c r="S32" s="59">
        <f t="shared" si="0"/>
        <v>4.2359548636363638</v>
      </c>
      <c r="T32" s="20" t="s">
        <v>144</v>
      </c>
      <c r="U32" s="20" t="s">
        <v>186</v>
      </c>
      <c r="V32" s="20" t="s">
        <v>143</v>
      </c>
      <c r="W32" s="20" t="s">
        <v>64</v>
      </c>
      <c r="X32" s="21"/>
      <c r="Y32" s="12"/>
    </row>
    <row r="33" spans="1:25" s="117" customFormat="1" ht="26.25" customHeight="1" x14ac:dyDescent="0.6">
      <c r="A33" s="20">
        <v>23</v>
      </c>
      <c r="B33" s="25" t="s">
        <v>69</v>
      </c>
      <c r="C33" s="25" t="s">
        <v>172</v>
      </c>
      <c r="D33" s="126" t="s">
        <v>172</v>
      </c>
      <c r="E33" s="133" t="s">
        <v>146</v>
      </c>
      <c r="F33" s="134" t="s">
        <v>143</v>
      </c>
      <c r="G33" s="26" t="s">
        <v>173</v>
      </c>
      <c r="H33" s="20">
        <v>1</v>
      </c>
      <c r="I33" s="20" t="e">
        <f>INDEX('[1]Balance(Stock Control)'!$AL:$AL,MATCH(C33,'[1]Balance(Stock Control)'!$F:$F,0))</f>
        <v>#N/A</v>
      </c>
      <c r="J33" s="20" t="e">
        <f>INDEX('[2]Balance(Stock Control)'!$AK:$AK,MATCH(C33,'[2]Balance(Stock Control)'!$E:$E,0))</f>
        <v>#N/A</v>
      </c>
      <c r="K33" s="20">
        <f>INDEX('[3]Balance (Stock Control)'!$AK:$AK,MATCH(C33,'[3]Balance (Stock Control)'!$E:$E,0))</f>
        <v>1</v>
      </c>
      <c r="L33" s="20" t="e">
        <f>INDEX('[4]Balance (Stock Control)'!$AK:$AK,MATCH(C33,'[4]Balance (Stock Control)'!$F:$F,0))</f>
        <v>#N/A</v>
      </c>
      <c r="M33" s="20" t="e">
        <f>INDEX('[5]Balance (Stock Control)'!$AI:$AI,MATCH(C33,'[5]Balance (Stock Control)'!$E:$E,0))</f>
        <v>#N/A</v>
      </c>
      <c r="N33" s="20" t="e">
        <f>INDEX('[6]Balance(Stock Control)'!$AM:$AM,MATCH(C33,'[6]Balance(Stock Control)'!$E:$E,0))</f>
        <v>#N/A</v>
      </c>
      <c r="O33" s="57"/>
      <c r="P33" s="57"/>
      <c r="Q33" s="57"/>
      <c r="R33" s="59">
        <v>1412.0245937777777</v>
      </c>
      <c r="S33" s="59">
        <f>R33*H33</f>
        <v>1412.0245937777777</v>
      </c>
      <c r="T33" s="20" t="s">
        <v>146</v>
      </c>
      <c r="U33" s="20" t="s">
        <v>186</v>
      </c>
      <c r="V33" s="20" t="s">
        <v>143</v>
      </c>
      <c r="W33" s="20"/>
      <c r="X33" s="21"/>
      <c r="Y33" s="116"/>
    </row>
    <row r="34" spans="1:25" ht="26.25" customHeight="1" x14ac:dyDescent="0.6">
      <c r="A34" s="107">
        <v>24</v>
      </c>
      <c r="B34" s="25" t="s">
        <v>31</v>
      </c>
      <c r="C34" s="25">
        <v>20405561</v>
      </c>
      <c r="D34" s="126">
        <v>20405561</v>
      </c>
      <c r="E34" s="133" t="s">
        <v>142</v>
      </c>
      <c r="F34" s="134" t="s">
        <v>143</v>
      </c>
      <c r="G34" s="26"/>
      <c r="H34" s="20">
        <v>6</v>
      </c>
      <c r="I34" s="20">
        <f>INDEX('[1]Balance(Stock Control)'!$AL:$AL,MATCH(C34,'[1]Balance(Stock Control)'!$F:$F,0))</f>
        <v>0</v>
      </c>
      <c r="J34" s="20">
        <f>INDEX('[2]Balance(Stock Control)'!$AK:$AK,MATCH(C34,'[2]Balance(Stock Control)'!$E:$E,0))</f>
        <v>56</v>
      </c>
      <c r="K34" s="20" t="e">
        <f>INDEX('[7]Balance (Stock Control)'!$AJ:$AJ,MATCH(C34,'[7]Balance (Stock Control)'!$F:$F,0))</f>
        <v>#N/A</v>
      </c>
      <c r="L34" s="20" t="e">
        <f>INDEX('[8]Balance (Stock Control)'!$AJ:$AJ,MATCH(C34,'[8]Balance (Stock Control)'!$E:$E,0))</f>
        <v>#N/A</v>
      </c>
      <c r="M34" s="20" t="e">
        <f>INDEX('[5]Balance (Stock Control)'!$AI:$AI,MATCH(C34,'[5]Balance (Stock Control)'!$E:$E,0))</f>
        <v>#N/A</v>
      </c>
      <c r="N34" s="20" t="e">
        <f>INDEX('[6]Balance(Stock Control)'!$AM:$AM,MATCH(C34,'[6]Balance(Stock Control)'!$E:$E,0))</f>
        <v>#N/A</v>
      </c>
      <c r="O34" s="57"/>
      <c r="P34" s="57"/>
      <c r="Q34" s="57"/>
      <c r="R34" s="51">
        <v>4.1117999999999997</v>
      </c>
      <c r="S34" s="59">
        <f t="shared" si="0"/>
        <v>24.6708</v>
      </c>
      <c r="T34" s="20" t="s">
        <v>142</v>
      </c>
      <c r="U34" s="20" t="s">
        <v>186</v>
      </c>
      <c r="V34" s="20" t="s">
        <v>143</v>
      </c>
      <c r="W34" s="20" t="s">
        <v>70</v>
      </c>
      <c r="X34" s="21"/>
      <c r="Y34" s="12"/>
    </row>
    <row r="35" spans="1:25" ht="26.25" customHeight="1" x14ac:dyDescent="0.6">
      <c r="A35" s="107">
        <v>25</v>
      </c>
      <c r="B35" s="25" t="s">
        <v>71</v>
      </c>
      <c r="C35" s="25" t="s">
        <v>151</v>
      </c>
      <c r="D35" s="126" t="s">
        <v>194</v>
      </c>
      <c r="E35" s="133" t="s">
        <v>146</v>
      </c>
      <c r="F35" s="134" t="s">
        <v>143</v>
      </c>
      <c r="G35" s="26">
        <v>20450992</v>
      </c>
      <c r="H35" s="20">
        <v>1</v>
      </c>
      <c r="I35" s="20" t="e">
        <f>INDEX('[1]Balance(Stock Control)'!$AL:$AL,MATCH(C35,'[1]Balance(Stock Control)'!$F:$F,0))</f>
        <v>#N/A</v>
      </c>
      <c r="J35" s="20" t="e">
        <f>INDEX('[2]Balance(Stock Control)'!$AK:$AK,MATCH(C35,'[2]Balance(Stock Control)'!$E:$E,0))</f>
        <v>#N/A</v>
      </c>
      <c r="K35" s="42">
        <v>44</v>
      </c>
      <c r="L35" s="20" t="e">
        <f>INDEX('[4]Balance (Stock Control)'!$AK:$AK,MATCH(C35,'[4]Balance (Stock Control)'!$F:$F,0))</f>
        <v>#N/A</v>
      </c>
      <c r="M35" s="20" t="e">
        <f>INDEX('[5]Balance (Stock Control)'!$AI:$AI,MATCH(C35,'[5]Balance (Stock Control)'!$E:$E,0))</f>
        <v>#N/A</v>
      </c>
      <c r="N35" s="20" t="e">
        <f>INDEX('[6]Balance(Stock Control)'!$AM:$AM,MATCH(C35,'[6]Balance(Stock Control)'!$E:$E,0))</f>
        <v>#N/A</v>
      </c>
      <c r="O35" s="57"/>
      <c r="P35" s="57"/>
      <c r="Q35" s="57"/>
      <c r="R35" s="51">
        <v>20.504974489999999</v>
      </c>
      <c r="S35" s="59">
        <f t="shared" si="0"/>
        <v>20.504974489999999</v>
      </c>
      <c r="T35" s="20" t="s">
        <v>146</v>
      </c>
      <c r="U35" s="20" t="s">
        <v>186</v>
      </c>
      <c r="V35" s="20" t="s">
        <v>143</v>
      </c>
      <c r="W35" s="20"/>
      <c r="X35" s="21"/>
      <c r="Y35" s="12"/>
    </row>
    <row r="36" spans="1:25" ht="26.25" customHeight="1" x14ac:dyDescent="0.6">
      <c r="A36" s="107">
        <v>26</v>
      </c>
      <c r="B36" s="25" t="s">
        <v>71</v>
      </c>
      <c r="C36" s="25">
        <v>20405578</v>
      </c>
      <c r="D36" s="126">
        <v>20405578</v>
      </c>
      <c r="E36" s="133" t="s">
        <v>144</v>
      </c>
      <c r="F36" s="134" t="s">
        <v>143</v>
      </c>
      <c r="G36" s="26"/>
      <c r="H36" s="20">
        <v>1</v>
      </c>
      <c r="I36" s="20">
        <f>INDEX('[1]Balance(Stock Control)'!$AL:$AL,MATCH(C36,'[1]Balance(Stock Control)'!$F:$F,0))</f>
        <v>62</v>
      </c>
      <c r="J36" s="20" t="e">
        <f>INDEX('[2]Balance(Stock Control)'!$AK:$AK,MATCH(C36,'[2]Balance(Stock Control)'!$E:$E,0))</f>
        <v>#N/A</v>
      </c>
      <c r="K36" s="20" t="e">
        <f>INDEX('[7]Balance (Stock Control)'!$AJ:$AJ,MATCH(C36,'[7]Balance (Stock Control)'!$F:$F,0))</f>
        <v>#N/A</v>
      </c>
      <c r="L36" s="20" t="e">
        <f>INDEX('[8]Balance (Stock Control)'!$AJ:$AJ,MATCH(C36,'[8]Balance (Stock Control)'!$E:$E,0))</f>
        <v>#N/A</v>
      </c>
      <c r="M36" s="20" t="e">
        <f>INDEX('[5]Balance (Stock Control)'!$AI:$AI,MATCH(C36,'[5]Balance (Stock Control)'!$E:$E,0))</f>
        <v>#N/A</v>
      </c>
      <c r="N36" s="20" t="e">
        <f>INDEX('[6]Balance(Stock Control)'!$AM:$AM,MATCH(C36,'[6]Balance(Stock Control)'!$E:$E,0))</f>
        <v>#N/A</v>
      </c>
      <c r="O36" s="57"/>
      <c r="P36" s="57">
        <v>25065.167400000006</v>
      </c>
      <c r="Q36" s="57"/>
      <c r="R36" s="51">
        <v>7.5955052727272747</v>
      </c>
      <c r="S36" s="59">
        <f t="shared" si="0"/>
        <v>7.5955052727272747</v>
      </c>
      <c r="T36" s="20" t="s">
        <v>144</v>
      </c>
      <c r="U36" s="20" t="s">
        <v>186</v>
      </c>
      <c r="V36" s="20" t="s">
        <v>143</v>
      </c>
      <c r="W36" s="20"/>
      <c r="X36" s="21"/>
      <c r="Y36" s="12"/>
    </row>
    <row r="37" spans="1:25" ht="26.25" customHeight="1" x14ac:dyDescent="0.6">
      <c r="A37" s="107">
        <v>27</v>
      </c>
      <c r="B37" s="25" t="s">
        <v>71</v>
      </c>
      <c r="C37" s="25">
        <v>20450993</v>
      </c>
      <c r="D37" s="126">
        <v>20450993</v>
      </c>
      <c r="E37" s="133" t="s">
        <v>160</v>
      </c>
      <c r="F37" s="134" t="s">
        <v>160</v>
      </c>
      <c r="G37" s="26"/>
      <c r="H37" s="20">
        <v>1</v>
      </c>
      <c r="I37" s="20">
        <f>INDEX('[1]Balance(Stock Control)'!$AL:$AL,MATCH(C37,'[1]Balance(Stock Control)'!$F:$F,0))</f>
        <v>0</v>
      </c>
      <c r="J37" s="20" t="e">
        <f>INDEX('[2]Balance(Stock Control)'!$AK:$AK,MATCH(C37,'[2]Balance(Stock Control)'!$E:$E,0))</f>
        <v>#N/A</v>
      </c>
      <c r="K37" s="20" t="e">
        <f>INDEX('[3]Balance (Stock Control)'!$AK:$AK,MATCH(C37,'[3]Balance (Stock Control)'!$E:$E,0))</f>
        <v>#N/A</v>
      </c>
      <c r="L37" s="20" t="e">
        <f>INDEX('[4]Balance (Stock Control)'!$AK:$AK,MATCH(C37,'[4]Balance (Stock Control)'!$F:$F,0))</f>
        <v>#N/A</v>
      </c>
      <c r="M37" s="20" t="e">
        <f>INDEX('[5]Balance (Stock Control)'!$AI:$AI,MATCH(C37,'[5]Balance (Stock Control)'!$E:$E,0))</f>
        <v>#N/A</v>
      </c>
      <c r="N37" s="20" t="e">
        <f>INDEX('[6]Balance(Stock Control)'!$AM:$AM,MATCH(C37,'[6]Balance(Stock Control)'!$E:$E,0))</f>
        <v>#N/A</v>
      </c>
      <c r="O37" s="57">
        <v>500</v>
      </c>
      <c r="P37" s="57">
        <v>550</v>
      </c>
      <c r="Q37" s="57"/>
      <c r="R37" s="59">
        <v>0.16666666666666666</v>
      </c>
      <c r="S37" s="59">
        <f t="shared" si="0"/>
        <v>0.16666666666666666</v>
      </c>
      <c r="T37" s="20" t="s">
        <v>160</v>
      </c>
      <c r="U37" s="20" t="s">
        <v>186</v>
      </c>
      <c r="V37" s="20" t="s">
        <v>160</v>
      </c>
      <c r="W37" s="20"/>
      <c r="X37" s="21"/>
      <c r="Y37" s="12"/>
    </row>
    <row r="38" spans="1:25" ht="26.25" customHeight="1" x14ac:dyDescent="0.6">
      <c r="A38" s="107">
        <v>28</v>
      </c>
      <c r="B38" s="25" t="s">
        <v>72</v>
      </c>
      <c r="C38" s="25">
        <v>13947628</v>
      </c>
      <c r="D38" s="126">
        <v>13947628</v>
      </c>
      <c r="E38" s="133" t="s">
        <v>160</v>
      </c>
      <c r="F38" s="134" t="s">
        <v>160</v>
      </c>
      <c r="G38" s="26"/>
      <c r="H38" s="20">
        <v>2</v>
      </c>
      <c r="I38" s="20">
        <f>INDEX('[1]Balance(Stock Control)'!$AL:$AL,MATCH(C38,'[1]Balance(Stock Control)'!$F:$F,0))</f>
        <v>0</v>
      </c>
      <c r="J38" s="20" t="e">
        <f>INDEX('[2]Balance(Stock Control)'!$AK:$AK,MATCH(C38,'[2]Balance(Stock Control)'!$E:$E,0))</f>
        <v>#N/A</v>
      </c>
      <c r="K38" s="20" t="e">
        <f>INDEX('[3]Balance (Stock Control)'!$AK:$AK,MATCH(C38,'[3]Balance (Stock Control)'!$E:$E,0))</f>
        <v>#N/A</v>
      </c>
      <c r="L38" s="20" t="e">
        <f>INDEX('[4]Balance (Stock Control)'!$AK:$AK,MATCH(C38,'[4]Balance (Stock Control)'!$F:$F,0))</f>
        <v>#N/A</v>
      </c>
      <c r="M38" s="20" t="e">
        <f>INDEX('[5]Balance (Stock Control)'!$AI:$AI,MATCH(C38,'[5]Balance (Stock Control)'!$E:$E,0))</f>
        <v>#N/A</v>
      </c>
      <c r="N38" s="20" t="e">
        <f>INDEX('[6]Balance(Stock Control)'!$AM:$AM,MATCH(C38,'[6]Balance(Stock Control)'!$E:$E,0))</f>
        <v>#N/A</v>
      </c>
      <c r="O38" s="57">
        <v>2500</v>
      </c>
      <c r="P38" s="57">
        <v>2750</v>
      </c>
      <c r="Q38" s="57"/>
      <c r="R38" s="59">
        <v>0.83333333333333337</v>
      </c>
      <c r="S38" s="59">
        <f t="shared" si="0"/>
        <v>1.6666666666666667</v>
      </c>
      <c r="T38" s="20" t="s">
        <v>160</v>
      </c>
      <c r="U38" s="20" t="s">
        <v>186</v>
      </c>
      <c r="V38" s="20" t="s">
        <v>160</v>
      </c>
      <c r="W38" s="20"/>
      <c r="X38" s="21"/>
      <c r="Y38" s="12"/>
    </row>
    <row r="39" spans="1:25" s="117" customFormat="1" ht="26.25" customHeight="1" x14ac:dyDescent="0.6">
      <c r="A39" s="20">
        <v>29</v>
      </c>
      <c r="B39" s="25" t="s">
        <v>30</v>
      </c>
      <c r="C39" s="25">
        <v>20405569</v>
      </c>
      <c r="D39" s="126">
        <v>20405569</v>
      </c>
      <c r="E39" s="133" t="s">
        <v>144</v>
      </c>
      <c r="F39" s="134" t="s">
        <v>143</v>
      </c>
      <c r="G39" s="26"/>
      <c r="H39" s="20">
        <v>2</v>
      </c>
      <c r="I39" s="20">
        <f>INDEX('[1]Balance(Stock Control)'!$AL:$AL,MATCH(C39,'[1]Balance(Stock Control)'!$F:$F,0))</f>
        <v>29</v>
      </c>
      <c r="J39" s="20">
        <f>INDEX('[2]Balance(Stock Control)'!$AK:$AK,MATCH(C39,'[2]Balance(Stock Control)'!$E:$E,0))</f>
        <v>0</v>
      </c>
      <c r="K39" s="20" t="e">
        <f>INDEX('[7]Balance (Stock Control)'!$AJ:$AJ,MATCH(C39,'[7]Balance (Stock Control)'!$F:$F,0))</f>
        <v>#N/A</v>
      </c>
      <c r="L39" s="20" t="e">
        <f>INDEX('[8]Balance (Stock Control)'!$AJ:$AJ,MATCH(C39,'[8]Balance (Stock Control)'!$E:$E,0))</f>
        <v>#N/A</v>
      </c>
      <c r="M39" s="20" t="e">
        <f>INDEX('[5]Balance (Stock Control)'!$AI:$AI,MATCH(C39,'[5]Balance (Stock Control)'!$E:$E,0))</f>
        <v>#N/A</v>
      </c>
      <c r="N39" s="20" t="e">
        <f>INDEX('[6]Balance(Stock Control)'!$AM:$AM,MATCH(C39,'[6]Balance(Stock Control)'!$E:$E,0))</f>
        <v>#N/A</v>
      </c>
      <c r="O39" s="57"/>
      <c r="P39" s="57">
        <v>153845.49862499998</v>
      </c>
      <c r="Q39" s="57"/>
      <c r="R39" s="51">
        <v>46.61984806818181</v>
      </c>
      <c r="S39" s="59">
        <f t="shared" si="0"/>
        <v>93.239696136363619</v>
      </c>
      <c r="T39" s="20" t="s">
        <v>144</v>
      </c>
      <c r="U39" s="20" t="s">
        <v>186</v>
      </c>
      <c r="V39" s="20" t="s">
        <v>143</v>
      </c>
      <c r="W39" s="20"/>
      <c r="X39" s="21"/>
      <c r="Y39" s="116"/>
    </row>
    <row r="40" spans="1:25" ht="26.25" customHeight="1" x14ac:dyDescent="0.6">
      <c r="A40" s="107">
        <v>30</v>
      </c>
      <c r="B40" s="25" t="s">
        <v>71</v>
      </c>
      <c r="C40" s="25">
        <v>20405578</v>
      </c>
      <c r="D40" s="126">
        <v>20405578</v>
      </c>
      <c r="E40" s="133" t="s">
        <v>144</v>
      </c>
      <c r="F40" s="134" t="s">
        <v>143</v>
      </c>
      <c r="G40" s="26"/>
      <c r="H40" s="20">
        <v>2</v>
      </c>
      <c r="I40" s="20">
        <f>INDEX('[1]Balance(Stock Control)'!$AL:$AL,MATCH(C40,'[1]Balance(Stock Control)'!$F:$F,0))</f>
        <v>62</v>
      </c>
      <c r="J40" s="20" t="e">
        <f>INDEX('[2]Balance(Stock Control)'!$AK:$AK,MATCH(C40,'[2]Balance(Stock Control)'!$E:$E,0))</f>
        <v>#N/A</v>
      </c>
      <c r="K40" s="20" t="e">
        <f>INDEX('[7]Balance (Stock Control)'!$AJ:$AJ,MATCH(C40,'[7]Balance (Stock Control)'!$F:$F,0))</f>
        <v>#N/A</v>
      </c>
      <c r="L40" s="20" t="e">
        <f>INDEX('[8]Balance (Stock Control)'!$AJ:$AJ,MATCH(C40,'[8]Balance (Stock Control)'!$E:$E,0))</f>
        <v>#N/A</v>
      </c>
      <c r="M40" s="20" t="e">
        <f>INDEX('[5]Balance (Stock Control)'!$AI:$AI,MATCH(C40,'[5]Balance (Stock Control)'!$E:$E,0))</f>
        <v>#N/A</v>
      </c>
      <c r="N40" s="20" t="e">
        <f>INDEX('[6]Balance(Stock Control)'!$AM:$AM,MATCH(C40,'[6]Balance(Stock Control)'!$E:$E,0))</f>
        <v>#N/A</v>
      </c>
      <c r="O40" s="57"/>
      <c r="P40" s="57">
        <v>25065.167400000006</v>
      </c>
      <c r="Q40" s="57"/>
      <c r="R40" s="51">
        <v>7.5955052727272747</v>
      </c>
      <c r="S40" s="59">
        <f t="shared" si="0"/>
        <v>15.191010545454549</v>
      </c>
      <c r="T40" s="20" t="s">
        <v>144</v>
      </c>
      <c r="U40" s="20" t="s">
        <v>186</v>
      </c>
      <c r="V40" s="20" t="s">
        <v>143</v>
      </c>
      <c r="W40" s="20"/>
      <c r="X40" s="21"/>
      <c r="Y40" s="12"/>
    </row>
    <row r="41" spans="1:25" ht="26.25" customHeight="1" x14ac:dyDescent="0.6">
      <c r="A41" s="107">
        <v>31</v>
      </c>
      <c r="B41" s="25" t="s">
        <v>54</v>
      </c>
      <c r="C41" s="25">
        <v>20405747</v>
      </c>
      <c r="D41" s="126">
        <v>20405747</v>
      </c>
      <c r="E41" s="133" t="s">
        <v>160</v>
      </c>
      <c r="F41" s="134" t="s">
        <v>160</v>
      </c>
      <c r="G41" s="26"/>
      <c r="H41" s="20">
        <v>1</v>
      </c>
      <c r="I41" s="20">
        <f>INDEX('[1]Balance(Stock Control)'!$AL:$AL,MATCH(C41,'[1]Balance(Stock Control)'!$F:$F,0))</f>
        <v>0</v>
      </c>
      <c r="J41" s="20" t="e">
        <f>INDEX('[2]Balance(Stock Control)'!$AK:$AK,MATCH(C41,'[2]Balance(Stock Control)'!$E:$E,0))</f>
        <v>#N/A</v>
      </c>
      <c r="K41" s="20" t="e">
        <f>INDEX('[3]Balance (Stock Control)'!$AK:$AK,MATCH(C41,'[3]Balance (Stock Control)'!$E:$E,0))</f>
        <v>#N/A</v>
      </c>
      <c r="L41" s="20" t="e">
        <f>INDEX('[4]Balance (Stock Control)'!$AK:$AK,MATCH(C41,'[4]Balance (Stock Control)'!$F:$F,0))</f>
        <v>#N/A</v>
      </c>
      <c r="M41" s="20" t="e">
        <f>INDEX('[5]Balance (Stock Control)'!$AI:$AI,MATCH(C41,'[5]Balance (Stock Control)'!$E:$E,0))</f>
        <v>#N/A</v>
      </c>
      <c r="N41" s="20" t="e">
        <f>INDEX('[6]Balance(Stock Control)'!$AM:$AM,MATCH(C41,'[6]Balance(Stock Control)'!$E:$E,0))</f>
        <v>#N/A</v>
      </c>
      <c r="O41" s="57">
        <v>75000</v>
      </c>
      <c r="P41" s="57">
        <v>82500</v>
      </c>
      <c r="Q41" s="57"/>
      <c r="R41" s="59">
        <v>25</v>
      </c>
      <c r="S41" s="59">
        <f t="shared" si="0"/>
        <v>25</v>
      </c>
      <c r="T41" s="20" t="s">
        <v>160</v>
      </c>
      <c r="U41" s="20" t="s">
        <v>186</v>
      </c>
      <c r="V41" s="20" t="s">
        <v>160</v>
      </c>
      <c r="W41" s="20"/>
      <c r="X41" s="21"/>
      <c r="Y41" s="12"/>
    </row>
    <row r="42" spans="1:25" s="117" customFormat="1" ht="24.75" customHeight="1" x14ac:dyDescent="0.6">
      <c r="A42" s="20">
        <v>32</v>
      </c>
      <c r="B42" s="25" t="s">
        <v>73</v>
      </c>
      <c r="C42" s="25">
        <v>20972320</v>
      </c>
      <c r="D42" s="126">
        <v>20972320</v>
      </c>
      <c r="E42" s="133" t="s">
        <v>160</v>
      </c>
      <c r="F42" s="134" t="s">
        <v>160</v>
      </c>
      <c r="G42" s="26"/>
      <c r="H42" s="20">
        <v>1</v>
      </c>
      <c r="I42" s="20" t="e">
        <f>INDEX('[1]Balance(Stock Control)'!$AL:$AL,MATCH(C42,'[1]Balance(Stock Control)'!$F:$F,0))</f>
        <v>#N/A</v>
      </c>
      <c r="J42" s="20" t="e">
        <f>INDEX('[2]Balance(Stock Control)'!$AK:$AK,MATCH(C42,'[2]Balance(Stock Control)'!$E:$E,0))</f>
        <v>#N/A</v>
      </c>
      <c r="K42" s="20" t="e">
        <f>INDEX('[3]Balance (Stock Control)'!$AK:$AK,MATCH(C42,'[3]Balance (Stock Control)'!$E:$E,0))</f>
        <v>#N/A</v>
      </c>
      <c r="L42" s="20" t="e">
        <f>INDEX('[4]Balance (Stock Control)'!$AK:$AK,MATCH(C42,'[4]Balance (Stock Control)'!$F:$F,0))</f>
        <v>#N/A</v>
      </c>
      <c r="M42" s="20" t="e">
        <f>INDEX('[5]Balance (Stock Control)'!$AI:$AI,MATCH(C42,'[5]Balance (Stock Control)'!$E:$E,0))</f>
        <v>#N/A</v>
      </c>
      <c r="N42" s="20" t="e">
        <f>INDEX('[6]Balance(Stock Control)'!$AM:$AM,MATCH(C42,'[6]Balance(Stock Control)'!$E:$E,0))</f>
        <v>#N/A</v>
      </c>
      <c r="O42" s="57">
        <v>190000</v>
      </c>
      <c r="P42" s="57">
        <v>209000.00000000003</v>
      </c>
      <c r="Q42" s="57"/>
      <c r="R42" s="59">
        <v>63.333333333333343</v>
      </c>
      <c r="S42" s="59">
        <f t="shared" si="0"/>
        <v>63.333333333333343</v>
      </c>
      <c r="T42" s="20" t="s">
        <v>160</v>
      </c>
      <c r="U42" s="20" t="s">
        <v>186</v>
      </c>
      <c r="V42" s="20" t="s">
        <v>160</v>
      </c>
      <c r="W42" s="20" t="s">
        <v>74</v>
      </c>
      <c r="X42" s="21"/>
      <c r="Y42" s="116"/>
    </row>
    <row r="43" spans="1:25" s="83" customFormat="1" ht="26.25" hidden="1" customHeight="1" x14ac:dyDescent="0.25">
      <c r="A43" s="76">
        <v>33</v>
      </c>
      <c r="B43" s="77" t="s">
        <v>75</v>
      </c>
      <c r="C43" s="77">
        <v>20781218</v>
      </c>
      <c r="G43" s="78"/>
      <c r="H43" s="76">
        <v>1</v>
      </c>
      <c r="I43" s="76">
        <f>INDEX('[1]Balance(Stock Control)'!$AL:$AL,MATCH(C43,'[1]Balance(Stock Control)'!$F:$F,0))</f>
        <v>1</v>
      </c>
      <c r="J43" s="76" t="e">
        <f>INDEX('[2]Balance(Stock Control)'!$AK:$AK,MATCH(C43,'[2]Balance(Stock Control)'!$E:$E,0))</f>
        <v>#N/A</v>
      </c>
      <c r="K43" s="76" t="e">
        <f>INDEX('[3]Balance (Stock Control)'!$AK:$AK,MATCH(C43,'[3]Balance (Stock Control)'!$E:$E,0))</f>
        <v>#N/A</v>
      </c>
      <c r="L43" s="76" t="e">
        <f>INDEX('[4]Balance (Stock Control)'!$AK:$AK,MATCH(C43,'[4]Balance (Stock Control)'!$F:$F,0))</f>
        <v>#N/A</v>
      </c>
      <c r="M43" s="76" t="e">
        <f>INDEX('[5]Balance (Stock Control)'!$AI:$AI,MATCH(C43,'[5]Balance (Stock Control)'!$E:$E,0))</f>
        <v>#N/A</v>
      </c>
      <c r="N43" s="76" t="e">
        <f>INDEX('[6]Balance(Stock Control)'!$AM:$AM,MATCH(C43,'[6]Balance(Stock Control)'!$E:$E,0))</f>
        <v>#N/A</v>
      </c>
      <c r="O43" s="79"/>
      <c r="P43" s="79"/>
      <c r="Q43" s="79"/>
      <c r="R43" s="80">
        <v>0</v>
      </c>
      <c r="S43" s="80">
        <v>0</v>
      </c>
      <c r="T43" s="76" t="s">
        <v>144</v>
      </c>
      <c r="U43" s="76" t="s">
        <v>185</v>
      </c>
      <c r="V43" s="76" t="s">
        <v>189</v>
      </c>
      <c r="W43" s="76" t="s">
        <v>74</v>
      </c>
      <c r="X43" s="81"/>
      <c r="Y43" s="82"/>
    </row>
    <row r="44" spans="1:25" ht="26.25" customHeight="1" x14ac:dyDescent="0.6">
      <c r="A44" s="107">
        <v>34</v>
      </c>
      <c r="B44" s="25" t="s">
        <v>71</v>
      </c>
      <c r="C44" s="25">
        <v>21108676</v>
      </c>
      <c r="D44" s="126">
        <v>21108676</v>
      </c>
      <c r="E44" s="133" t="s">
        <v>142</v>
      </c>
      <c r="F44" s="134" t="s">
        <v>143</v>
      </c>
      <c r="G44" s="26"/>
      <c r="H44" s="20">
        <v>2</v>
      </c>
      <c r="I44" s="20">
        <f>INDEX('[1]Balance(Stock Control)'!$AL:$AL,MATCH(C44,'[1]Balance(Stock Control)'!$F:$F,0))</f>
        <v>0</v>
      </c>
      <c r="J44" s="20">
        <f>INDEX('[2]Balance(Stock Control)'!$AK:$AK,MATCH(C44,'[2]Balance(Stock Control)'!$E:$E,0))</f>
        <v>44</v>
      </c>
      <c r="K44" s="20" t="e">
        <f>INDEX('[7]Balance (Stock Control)'!$AJ:$AJ,MATCH(C44,'[7]Balance (Stock Control)'!$F:$F,0))</f>
        <v>#N/A</v>
      </c>
      <c r="L44" s="20" t="e">
        <f>INDEX('[8]Balance (Stock Control)'!$AJ:$AJ,MATCH(C44,'[8]Balance (Stock Control)'!$E:$E,0))</f>
        <v>#N/A</v>
      </c>
      <c r="M44" s="20" t="e">
        <f>INDEX('[5]Balance (Stock Control)'!$AI:$AI,MATCH(C44,'[5]Balance (Stock Control)'!$E:$E,0))</f>
        <v>#N/A</v>
      </c>
      <c r="N44" s="20" t="e">
        <f>INDEX('[6]Balance(Stock Control)'!$AM:$AM,MATCH(C44,'[6]Balance(Stock Control)'!$E:$E,0))</f>
        <v>#N/A</v>
      </c>
      <c r="O44" s="57"/>
      <c r="P44" s="57"/>
      <c r="Q44" s="57"/>
      <c r="R44" s="51">
        <v>0.73919999999999986</v>
      </c>
      <c r="S44" s="59">
        <f t="shared" si="0"/>
        <v>1.4783999999999997</v>
      </c>
      <c r="T44" s="20" t="s">
        <v>142</v>
      </c>
      <c r="U44" s="20" t="s">
        <v>186</v>
      </c>
      <c r="V44" s="20" t="s">
        <v>143</v>
      </c>
      <c r="W44" s="20" t="s">
        <v>74</v>
      </c>
      <c r="X44" s="21"/>
      <c r="Y44" s="12"/>
    </row>
    <row r="45" spans="1:25" ht="26.25" customHeight="1" x14ac:dyDescent="0.6">
      <c r="A45" s="107">
        <v>35</v>
      </c>
      <c r="B45" s="67" t="s">
        <v>75</v>
      </c>
      <c r="C45" s="25">
        <v>993241</v>
      </c>
      <c r="D45" s="126">
        <v>993241</v>
      </c>
      <c r="E45" s="133" t="s">
        <v>160</v>
      </c>
      <c r="F45" s="134" t="s">
        <v>160</v>
      </c>
      <c r="G45" s="26"/>
      <c r="H45" s="20">
        <v>1</v>
      </c>
      <c r="I45" s="20" t="e">
        <f>INDEX('[1]Balance(Stock Control)'!$AL:$AL,MATCH(C45,'[1]Balance(Stock Control)'!$F:$F,0))</f>
        <v>#N/A</v>
      </c>
      <c r="J45" s="20" t="e">
        <f>INDEX('[2]Balance(Stock Control)'!$AK:$AK,MATCH(C45,'[2]Balance(Stock Control)'!$E:$E,0))</f>
        <v>#N/A</v>
      </c>
      <c r="K45" s="20" t="e">
        <f>INDEX('[3]Balance (Stock Control)'!$AK:$AK,MATCH(C45,'[3]Balance (Stock Control)'!$E:$E,0))</f>
        <v>#N/A</v>
      </c>
      <c r="L45" s="20" t="e">
        <f>INDEX('[4]Balance (Stock Control)'!$AK:$AK,MATCH(C45,'[4]Balance (Stock Control)'!$F:$F,0))</f>
        <v>#N/A</v>
      </c>
      <c r="M45" s="20" t="e">
        <f>INDEX('[5]Balance (Stock Control)'!$AI:$AI,MATCH(C45,'[5]Balance (Stock Control)'!$E:$E,0))</f>
        <v>#N/A</v>
      </c>
      <c r="N45" s="20" t="e">
        <f>INDEX('[6]Balance(Stock Control)'!$AM:$AM,MATCH(C45,'[6]Balance(Stock Control)'!$E:$E,0))</f>
        <v>#N/A</v>
      </c>
      <c r="O45" s="57">
        <v>5000</v>
      </c>
      <c r="P45" s="57">
        <v>5500</v>
      </c>
      <c r="Q45" s="57"/>
      <c r="R45" s="59">
        <v>1.6666666666666667</v>
      </c>
      <c r="S45" s="59">
        <f t="shared" si="0"/>
        <v>1.6666666666666667</v>
      </c>
      <c r="T45" s="20" t="s">
        <v>160</v>
      </c>
      <c r="U45" s="20" t="s">
        <v>186</v>
      </c>
      <c r="V45" s="20" t="s">
        <v>160</v>
      </c>
      <c r="W45" s="20" t="s">
        <v>74</v>
      </c>
      <c r="X45" s="21"/>
      <c r="Y45" s="12"/>
    </row>
    <row r="46" spans="1:25" ht="26.25" customHeight="1" x14ac:dyDescent="0.6">
      <c r="A46" s="107">
        <v>36</v>
      </c>
      <c r="B46" s="25" t="s">
        <v>71</v>
      </c>
      <c r="C46" s="25">
        <v>21022842</v>
      </c>
      <c r="D46" s="126">
        <v>21022842</v>
      </c>
      <c r="E46" s="133" t="s">
        <v>144</v>
      </c>
      <c r="F46" s="134" t="s">
        <v>206</v>
      </c>
      <c r="G46" s="26"/>
      <c r="H46" s="20">
        <v>2</v>
      </c>
      <c r="I46" s="20">
        <f>INDEX('[1]Balance(Stock Control)'!$AL:$AL,MATCH(C46,'[1]Balance(Stock Control)'!$F:$F,0))</f>
        <v>1</v>
      </c>
      <c r="J46" s="20" t="e">
        <f>INDEX('[2]Balance(Stock Control)'!$AK:$AK,MATCH(C46,'[2]Balance(Stock Control)'!$E:$E,0))</f>
        <v>#N/A</v>
      </c>
      <c r="K46" s="20" t="e">
        <f>INDEX('[7]Balance (Stock Control)'!$AJ:$AJ,MATCH(C46,'[7]Balance (Stock Control)'!$F:$F,0))</f>
        <v>#N/A</v>
      </c>
      <c r="L46" s="20" t="e">
        <f>INDEX('[8]Balance (Stock Control)'!$AJ:$AJ,MATCH(C46,'[8]Balance (Stock Control)'!$E:$E,0))</f>
        <v>#N/A</v>
      </c>
      <c r="M46" s="20" t="e">
        <f>INDEX('[5]Balance (Stock Control)'!$AI:$AI,MATCH(C46,'[5]Balance (Stock Control)'!$E:$E,0))</f>
        <v>#N/A</v>
      </c>
      <c r="N46" s="20" t="e">
        <f>INDEX('[6]Balance(Stock Control)'!$AM:$AM,MATCH(C46,'[6]Balance(Stock Control)'!$E:$E,0))</f>
        <v>#N/A</v>
      </c>
      <c r="O46" s="57"/>
      <c r="P46" s="57">
        <v>38240.447700000004</v>
      </c>
      <c r="Q46" s="57"/>
      <c r="R46" s="51">
        <v>11.588014454545457</v>
      </c>
      <c r="S46" s="59">
        <f t="shared" si="0"/>
        <v>23.176028909090913</v>
      </c>
      <c r="T46" s="20" t="s">
        <v>144</v>
      </c>
      <c r="U46" s="20" t="s">
        <v>186</v>
      </c>
      <c r="V46" s="20" t="s">
        <v>145</v>
      </c>
      <c r="W46" s="20" t="s">
        <v>74</v>
      </c>
      <c r="X46" s="21"/>
      <c r="Y46" s="12"/>
    </row>
    <row r="47" spans="1:25" ht="26.25" customHeight="1" x14ac:dyDescent="0.6">
      <c r="A47" s="107">
        <v>37</v>
      </c>
      <c r="B47" s="25" t="s">
        <v>75</v>
      </c>
      <c r="C47" s="25">
        <v>21023622</v>
      </c>
      <c r="D47" s="126">
        <v>21023622</v>
      </c>
      <c r="E47" s="133" t="s">
        <v>160</v>
      </c>
      <c r="F47" s="134" t="s">
        <v>160</v>
      </c>
      <c r="G47" s="26"/>
      <c r="H47" s="20">
        <v>1</v>
      </c>
      <c r="I47" s="20">
        <f>INDEX('[1]Balance(Stock Control)'!$AL:$AL,MATCH(C47,'[1]Balance(Stock Control)'!$F:$F,0))</f>
        <v>0</v>
      </c>
      <c r="J47" s="20" t="e">
        <f>INDEX('[2]Balance(Stock Control)'!$AK:$AK,MATCH(C47,'[2]Balance(Stock Control)'!$E:$E,0))</f>
        <v>#N/A</v>
      </c>
      <c r="K47" s="20" t="e">
        <f>INDEX('[3]Balance (Stock Control)'!$AK:$AK,MATCH(C47,'[3]Balance (Stock Control)'!$E:$E,0))</f>
        <v>#N/A</v>
      </c>
      <c r="L47" s="20" t="e">
        <f>INDEX('[4]Balance (Stock Control)'!$AK:$AK,MATCH(C47,'[4]Balance (Stock Control)'!$F:$F,0))</f>
        <v>#N/A</v>
      </c>
      <c r="M47" s="20" t="e">
        <f>INDEX('[5]Balance (Stock Control)'!$AI:$AI,MATCH(C47,'[5]Balance (Stock Control)'!$E:$E,0))</f>
        <v>#N/A</v>
      </c>
      <c r="N47" s="20" t="e">
        <f>INDEX('[6]Balance(Stock Control)'!$AM:$AM,MATCH(C47,'[6]Balance(Stock Control)'!$E:$E,0))</f>
        <v>#N/A</v>
      </c>
      <c r="O47" s="57">
        <v>1500</v>
      </c>
      <c r="P47" s="57">
        <v>1650.0000000000002</v>
      </c>
      <c r="Q47" s="57"/>
      <c r="R47" s="59">
        <v>0.50000000000000011</v>
      </c>
      <c r="S47" s="59">
        <f t="shared" si="0"/>
        <v>0.50000000000000011</v>
      </c>
      <c r="T47" s="20" t="s">
        <v>160</v>
      </c>
      <c r="U47" s="20" t="s">
        <v>186</v>
      </c>
      <c r="V47" s="20" t="s">
        <v>160</v>
      </c>
      <c r="W47" s="20" t="s">
        <v>74</v>
      </c>
      <c r="X47" s="21"/>
      <c r="Y47" s="12"/>
    </row>
    <row r="48" spans="1:25" ht="26.25" customHeight="1" x14ac:dyDescent="0.6">
      <c r="A48" s="107">
        <v>38</v>
      </c>
      <c r="B48" s="25" t="s">
        <v>71</v>
      </c>
      <c r="C48" s="25">
        <v>21022795</v>
      </c>
      <c r="D48" s="126">
        <v>21022795</v>
      </c>
      <c r="E48" s="133" t="s">
        <v>144</v>
      </c>
      <c r="F48" s="134" t="s">
        <v>143</v>
      </c>
      <c r="G48" s="26"/>
      <c r="H48" s="20">
        <v>2</v>
      </c>
      <c r="I48" s="20">
        <f>INDEX('[1]Balance(Stock Control)'!$AL:$AL,MATCH(C48,'[1]Balance(Stock Control)'!$F:$F,0))</f>
        <v>10</v>
      </c>
      <c r="J48" s="20" t="e">
        <f>INDEX('[2]Balance(Stock Control)'!$AK:$AK,MATCH(C48,'[2]Balance(Stock Control)'!$E:$E,0))</f>
        <v>#N/A</v>
      </c>
      <c r="K48" s="20" t="e">
        <f>INDEX('[7]Balance (Stock Control)'!$AJ:$AJ,MATCH(C48,'[7]Balance (Stock Control)'!$F:$F,0))</f>
        <v>#N/A</v>
      </c>
      <c r="L48" s="20" t="e">
        <f>INDEX('[8]Balance (Stock Control)'!$AJ:$AJ,MATCH(C48,'[8]Balance (Stock Control)'!$E:$E,0))</f>
        <v>#N/A</v>
      </c>
      <c r="M48" s="20" t="e">
        <f>INDEX('[5]Balance (Stock Control)'!$AI:$AI,MATCH(C48,'[5]Balance (Stock Control)'!$E:$E,0))</f>
        <v>#N/A</v>
      </c>
      <c r="N48" s="20" t="e">
        <f>INDEX('[6]Balance(Stock Control)'!$AM:$AM,MATCH(C48,'[6]Balance(Stock Control)'!$E:$E,0))</f>
        <v>#N/A</v>
      </c>
      <c r="O48" s="57"/>
      <c r="P48" s="57">
        <v>66117.412725000017</v>
      </c>
      <c r="Q48" s="57"/>
      <c r="R48" s="51">
        <v>20.035579613636369</v>
      </c>
      <c r="S48" s="59">
        <f t="shared" si="0"/>
        <v>40.071159227272737</v>
      </c>
      <c r="T48" s="20" t="s">
        <v>144</v>
      </c>
      <c r="U48" s="20" t="s">
        <v>186</v>
      </c>
      <c r="V48" s="20" t="s">
        <v>143</v>
      </c>
      <c r="W48" s="20" t="s">
        <v>74</v>
      </c>
      <c r="X48" s="21"/>
      <c r="Y48" s="12"/>
    </row>
    <row r="49" spans="1:25" ht="26.25" customHeight="1" x14ac:dyDescent="0.6">
      <c r="A49" s="107">
        <v>39</v>
      </c>
      <c r="B49" s="25" t="s">
        <v>67</v>
      </c>
      <c r="C49" s="25">
        <v>20793558</v>
      </c>
      <c r="D49" s="126">
        <v>20793558</v>
      </c>
      <c r="E49" s="133" t="s">
        <v>142</v>
      </c>
      <c r="F49" s="134" t="s">
        <v>143</v>
      </c>
      <c r="G49" s="26"/>
      <c r="H49" s="20">
        <v>4</v>
      </c>
      <c r="I49" s="20">
        <f>INDEX('[1]Balance(Stock Control)'!$AL:$AL,MATCH(C49,'[1]Balance(Stock Control)'!$F:$F,0))</f>
        <v>0</v>
      </c>
      <c r="J49" s="20">
        <f>INDEX('[2]Balance(Stock Control)'!$AK:$AK,MATCH(C49,'[2]Balance(Stock Control)'!$E:$E,0))</f>
        <v>8</v>
      </c>
      <c r="K49" s="20" t="e">
        <f>INDEX('[7]Balance (Stock Control)'!$AJ:$AJ,MATCH(C49,'[7]Balance (Stock Control)'!$F:$F,0))</f>
        <v>#N/A</v>
      </c>
      <c r="L49" s="20" t="e">
        <f>INDEX('[8]Balance (Stock Control)'!$AJ:$AJ,MATCH(C49,'[8]Balance (Stock Control)'!$E:$E,0))</f>
        <v>#N/A</v>
      </c>
      <c r="M49" s="20" t="e">
        <f>INDEX('[5]Balance (Stock Control)'!$AI:$AI,MATCH(C49,'[5]Balance (Stock Control)'!$E:$E,0))</f>
        <v>#N/A</v>
      </c>
      <c r="N49" s="20" t="e">
        <f>INDEX('[6]Balance(Stock Control)'!$AM:$AM,MATCH(C49,'[6]Balance(Stock Control)'!$E:$E,0))</f>
        <v>#N/A</v>
      </c>
      <c r="O49" s="57"/>
      <c r="P49" s="57"/>
      <c r="Q49" s="57"/>
      <c r="R49" s="51">
        <v>3.7</v>
      </c>
      <c r="S49" s="59">
        <f t="shared" si="0"/>
        <v>14.8</v>
      </c>
      <c r="T49" s="20" t="s">
        <v>142</v>
      </c>
      <c r="U49" s="20" t="s">
        <v>186</v>
      </c>
      <c r="V49" s="20" t="s">
        <v>143</v>
      </c>
      <c r="W49" s="20" t="s">
        <v>74</v>
      </c>
      <c r="X49" s="21"/>
      <c r="Y49" s="12"/>
    </row>
    <row r="50" spans="1:25" ht="26.25" customHeight="1" x14ac:dyDescent="0.6">
      <c r="A50" s="107">
        <v>40</v>
      </c>
      <c r="B50" s="25" t="s">
        <v>67</v>
      </c>
      <c r="C50" s="23" t="s">
        <v>152</v>
      </c>
      <c r="D50" s="126" t="s">
        <v>152</v>
      </c>
      <c r="E50" s="133" t="s">
        <v>146</v>
      </c>
      <c r="F50" s="134" t="s">
        <v>143</v>
      </c>
      <c r="G50" s="23">
        <v>20405723</v>
      </c>
      <c r="H50" s="20">
        <v>1</v>
      </c>
      <c r="I50" s="20" t="e">
        <f>INDEX('[1]Balance(Stock Control)'!$AL:$AL,MATCH(C50,'[1]Balance(Stock Control)'!$F:$F,0))</f>
        <v>#N/A</v>
      </c>
      <c r="J50" s="20" t="e">
        <f>INDEX('[2]Balance(Stock Control)'!$AK:$AK,MATCH(C50,'[2]Balance(Stock Control)'!$E:$E,0))</f>
        <v>#N/A</v>
      </c>
      <c r="K50" s="20">
        <f>INDEX('[3]Balance (Stock Control)'!$AK:$AK,MATCH(C50,'[3]Balance (Stock Control)'!$E:$E,0))</f>
        <v>20</v>
      </c>
      <c r="L50" s="20" t="e">
        <f>INDEX('[4]Balance (Stock Control)'!$AK:$AK,MATCH(C50,'[4]Balance (Stock Control)'!$F:$F,0))</f>
        <v>#N/A</v>
      </c>
      <c r="M50" s="20" t="e">
        <f>INDEX('[5]Balance (Stock Control)'!$AI:$AI,MATCH(C50,'[5]Balance (Stock Control)'!$E:$E,0))</f>
        <v>#N/A</v>
      </c>
      <c r="N50" s="20" t="e">
        <f>INDEX('[6]Balance(Stock Control)'!$AM:$AM,MATCH(C50,'[6]Balance(Stock Control)'!$E:$E,0))</f>
        <v>#N/A</v>
      </c>
      <c r="O50" s="57"/>
      <c r="P50" s="57"/>
      <c r="Q50" s="57"/>
      <c r="R50" s="51">
        <v>6.1720658999999998</v>
      </c>
      <c r="S50" s="59">
        <f t="shared" si="0"/>
        <v>6.1720658999999998</v>
      </c>
      <c r="T50" s="20" t="s">
        <v>146</v>
      </c>
      <c r="U50" s="20" t="s">
        <v>186</v>
      </c>
      <c r="V50" s="20" t="s">
        <v>143</v>
      </c>
      <c r="W50" s="20" t="s">
        <v>74</v>
      </c>
      <c r="X50" s="21"/>
      <c r="Y50" s="12"/>
    </row>
    <row r="51" spans="1:25" ht="26.25" customHeight="1" x14ac:dyDescent="0.6">
      <c r="A51" s="107">
        <v>41</v>
      </c>
      <c r="B51" s="25" t="s">
        <v>76</v>
      </c>
      <c r="C51" s="25">
        <v>20792140</v>
      </c>
      <c r="D51" s="126">
        <v>20792140</v>
      </c>
      <c r="E51" s="133" t="s">
        <v>160</v>
      </c>
      <c r="F51" s="134" t="s">
        <v>160</v>
      </c>
      <c r="G51" s="26"/>
      <c r="H51" s="20">
        <v>1</v>
      </c>
      <c r="I51" s="20" t="e">
        <f>INDEX('[1]Balance(Stock Control)'!$AL:$AL,MATCH(C51,'[1]Balance(Stock Control)'!$F:$F,0))</f>
        <v>#N/A</v>
      </c>
      <c r="J51" s="20" t="e">
        <f>INDEX('[2]Balance(Stock Control)'!$AK:$AK,MATCH(C51,'[2]Balance(Stock Control)'!$E:$E,0))</f>
        <v>#N/A</v>
      </c>
      <c r="K51" s="20" t="e">
        <f>INDEX('[3]Balance (Stock Control)'!$AK:$AK,MATCH(C51,'[3]Balance (Stock Control)'!$E:$E,0))</f>
        <v>#N/A</v>
      </c>
      <c r="L51" s="20" t="e">
        <f>INDEX('[4]Balance (Stock Control)'!$AK:$AK,MATCH(C51,'[4]Balance (Stock Control)'!$F:$F,0))</f>
        <v>#N/A</v>
      </c>
      <c r="M51" s="20" t="e">
        <f>INDEX('[5]Balance (Stock Control)'!$AI:$AI,MATCH(C51,'[5]Balance (Stock Control)'!$E:$E,0))</f>
        <v>#N/A</v>
      </c>
      <c r="N51" s="20" t="e">
        <f>INDEX('[6]Balance(Stock Control)'!$AM:$AM,MATCH(C51,'[6]Balance(Stock Control)'!$E:$E,0))</f>
        <v>#N/A</v>
      </c>
      <c r="O51" s="57">
        <v>3500</v>
      </c>
      <c r="P51" s="57">
        <v>3850.0000000000005</v>
      </c>
      <c r="Q51" s="57"/>
      <c r="R51" s="59">
        <v>1.1666666666666667</v>
      </c>
      <c r="S51" s="59">
        <f t="shared" si="0"/>
        <v>1.1666666666666667</v>
      </c>
      <c r="T51" s="20" t="s">
        <v>160</v>
      </c>
      <c r="U51" s="20" t="s">
        <v>186</v>
      </c>
      <c r="V51" s="20" t="s">
        <v>160</v>
      </c>
      <c r="W51" s="20" t="s">
        <v>74</v>
      </c>
      <c r="X51" s="21"/>
      <c r="Y51" s="12"/>
    </row>
    <row r="52" spans="1:25" ht="26.25" customHeight="1" x14ac:dyDescent="0.6">
      <c r="A52" s="107">
        <v>42</v>
      </c>
      <c r="B52" s="25" t="s">
        <v>77</v>
      </c>
      <c r="C52" s="25">
        <v>20799719</v>
      </c>
      <c r="D52" s="126">
        <v>20799719</v>
      </c>
      <c r="E52" s="133" t="s">
        <v>144</v>
      </c>
      <c r="F52" s="134" t="s">
        <v>143</v>
      </c>
      <c r="G52" s="26"/>
      <c r="H52" s="20">
        <v>6</v>
      </c>
      <c r="I52" s="20">
        <f>INDEX('[1]Balance(Stock Control)'!$AL:$AL,MATCH(C52,'[1]Balance(Stock Control)'!$F:$F,0))</f>
        <v>48</v>
      </c>
      <c r="J52" s="20" t="e">
        <f>INDEX('[2]Balance(Stock Control)'!$AK:$AK,MATCH(C52,'[2]Balance(Stock Control)'!$E:$E,0))</f>
        <v>#N/A</v>
      </c>
      <c r="K52" s="20" t="e">
        <f>INDEX('[7]Balance (Stock Control)'!$AJ:$AJ,MATCH(C52,'[7]Balance (Stock Control)'!$F:$F,0))</f>
        <v>#N/A</v>
      </c>
      <c r="L52" s="20" t="e">
        <f>INDEX('[8]Balance (Stock Control)'!$AJ:$AJ,MATCH(C52,'[8]Balance (Stock Control)'!$E:$E,0))</f>
        <v>#N/A</v>
      </c>
      <c r="M52" s="20" t="e">
        <f>INDEX('[5]Balance (Stock Control)'!$AI:$AI,MATCH(C52,'[5]Balance (Stock Control)'!$E:$E,0))</f>
        <v>#N/A</v>
      </c>
      <c r="N52" s="20" t="e">
        <f>INDEX('[6]Balance(Stock Control)'!$AM:$AM,MATCH(C52,'[6]Balance(Stock Control)'!$E:$E,0))</f>
        <v>#N/A</v>
      </c>
      <c r="O52" s="57"/>
      <c r="P52" s="57">
        <v>19120.223850000002</v>
      </c>
      <c r="Q52" s="57"/>
      <c r="R52" s="51">
        <v>5.7940072272727283</v>
      </c>
      <c r="S52" s="59">
        <f t="shared" si="0"/>
        <v>34.764043363636368</v>
      </c>
      <c r="T52" s="20" t="s">
        <v>144</v>
      </c>
      <c r="U52" s="20" t="s">
        <v>186</v>
      </c>
      <c r="V52" s="20" t="s">
        <v>143</v>
      </c>
      <c r="W52" s="20" t="s">
        <v>78</v>
      </c>
      <c r="X52" s="21"/>
      <c r="Y52" s="12"/>
    </row>
    <row r="53" spans="1:25" s="83" customFormat="1" ht="26.25" hidden="1" customHeight="1" x14ac:dyDescent="0.25">
      <c r="A53" s="76">
        <v>43</v>
      </c>
      <c r="B53" s="77" t="s">
        <v>67</v>
      </c>
      <c r="C53" s="77">
        <v>20405504</v>
      </c>
      <c r="G53" s="78"/>
      <c r="H53" s="76">
        <v>3</v>
      </c>
      <c r="I53" s="76">
        <f>INDEX('[1]Balance(Stock Control)'!$AL:$AL,MATCH(C53,'[1]Balance(Stock Control)'!$F:$F,0))</f>
        <v>16</v>
      </c>
      <c r="J53" s="76" t="e">
        <f>INDEX('[2]Balance(Stock Control)'!$AK:$AK,MATCH(C53,'[2]Balance(Stock Control)'!$E:$E,0))</f>
        <v>#N/A</v>
      </c>
      <c r="K53" s="76" t="e">
        <f>INDEX('[7]Balance (Stock Control)'!$AJ:$AJ,MATCH(C53,'[7]Balance (Stock Control)'!$F:$F,0))</f>
        <v>#N/A</v>
      </c>
      <c r="L53" s="76" t="e">
        <f>INDEX('[8]Balance (Stock Control)'!$AJ:$AJ,MATCH(C53,'[8]Balance (Stock Control)'!$E:$E,0))</f>
        <v>#N/A</v>
      </c>
      <c r="M53" s="76" t="e">
        <f>INDEX('[5]Balance (Stock Control)'!$AI:$AI,MATCH(C53,'[5]Balance (Stock Control)'!$E:$E,0))</f>
        <v>#N/A</v>
      </c>
      <c r="N53" s="76" t="e">
        <f>INDEX('[6]Balance(Stock Control)'!$AM:$AM,MATCH(C53,'[6]Balance(Stock Control)'!$E:$E,0))</f>
        <v>#N/A</v>
      </c>
      <c r="O53" s="79"/>
      <c r="P53" s="79">
        <v>12503.625750000001</v>
      </c>
      <c r="Q53" s="79"/>
      <c r="R53" s="84">
        <v>0</v>
      </c>
      <c r="S53" s="80">
        <f t="shared" si="0"/>
        <v>0</v>
      </c>
      <c r="T53" s="76" t="s">
        <v>144</v>
      </c>
      <c r="U53" s="76" t="s">
        <v>185</v>
      </c>
      <c r="V53" s="76" t="s">
        <v>143</v>
      </c>
      <c r="W53" s="76" t="s">
        <v>79</v>
      </c>
      <c r="X53" s="81"/>
      <c r="Y53" s="82"/>
    </row>
    <row r="54" spans="1:25" ht="26.25" customHeight="1" x14ac:dyDescent="0.6">
      <c r="A54" s="107">
        <v>44</v>
      </c>
      <c r="B54" s="25" t="s">
        <v>80</v>
      </c>
      <c r="C54" s="25">
        <v>21147486</v>
      </c>
      <c r="D54" s="126">
        <v>21147486</v>
      </c>
      <c r="E54" s="133" t="s">
        <v>160</v>
      </c>
      <c r="F54" s="134" t="s">
        <v>160</v>
      </c>
      <c r="G54" s="26"/>
      <c r="H54" s="20">
        <v>1</v>
      </c>
      <c r="I54" s="20" t="e">
        <f>INDEX('[1]Balance(Stock Control)'!$AL:$AL,MATCH(C54,'[1]Balance(Stock Control)'!$F:$F,0))</f>
        <v>#N/A</v>
      </c>
      <c r="J54" s="20" t="e">
        <f>INDEX('[2]Balance(Stock Control)'!$AK:$AK,MATCH(C54,'[2]Balance(Stock Control)'!$E:$E,0))</f>
        <v>#N/A</v>
      </c>
      <c r="K54" s="20" t="e">
        <f>INDEX('[3]Balance (Stock Control)'!$AK:$AK,MATCH(C54,'[3]Balance (Stock Control)'!$E:$E,0))</f>
        <v>#N/A</v>
      </c>
      <c r="L54" s="20" t="e">
        <f>INDEX('[4]Balance (Stock Control)'!$AK:$AK,MATCH(C54,'[4]Balance (Stock Control)'!$F:$F,0))</f>
        <v>#N/A</v>
      </c>
      <c r="M54" s="20" t="e">
        <f>INDEX('[5]Balance (Stock Control)'!$AI:$AI,MATCH(C54,'[5]Balance (Stock Control)'!$E:$E,0))</f>
        <v>#N/A</v>
      </c>
      <c r="N54" s="20" t="e">
        <f>INDEX('[6]Balance(Stock Control)'!$AM:$AM,MATCH(C54,'[6]Balance(Stock Control)'!$E:$E,0))</f>
        <v>#N/A</v>
      </c>
      <c r="O54" s="57">
        <v>9500</v>
      </c>
      <c r="P54" s="57">
        <v>10450</v>
      </c>
      <c r="Q54" s="57"/>
      <c r="R54" s="59">
        <v>3.1666666666666665</v>
      </c>
      <c r="S54" s="59">
        <f t="shared" si="0"/>
        <v>3.1666666666666665</v>
      </c>
      <c r="T54" s="20" t="s">
        <v>160</v>
      </c>
      <c r="U54" s="20" t="s">
        <v>186</v>
      </c>
      <c r="V54" s="20" t="s">
        <v>160</v>
      </c>
      <c r="W54" s="20" t="s">
        <v>74</v>
      </c>
      <c r="X54" s="21"/>
      <c r="Y54" s="12"/>
    </row>
    <row r="55" spans="1:25" ht="26.25" customHeight="1" x14ac:dyDescent="0.6">
      <c r="A55" s="107">
        <v>45</v>
      </c>
      <c r="B55" s="25" t="s">
        <v>71</v>
      </c>
      <c r="C55" s="25">
        <v>21108675</v>
      </c>
      <c r="D55" s="126">
        <v>21108675</v>
      </c>
      <c r="E55" s="133" t="s">
        <v>160</v>
      </c>
      <c r="F55" s="134" t="s">
        <v>160</v>
      </c>
      <c r="G55" s="26"/>
      <c r="H55" s="20">
        <v>2</v>
      </c>
      <c r="I55" s="20" t="e">
        <f>INDEX('[1]Balance(Stock Control)'!$AL:$AL,MATCH(C55,'[1]Balance(Stock Control)'!$F:$F,0))</f>
        <v>#N/A</v>
      </c>
      <c r="J55" s="20" t="e">
        <f>INDEX('[2]Balance(Stock Control)'!$AK:$AK,MATCH(C55,'[2]Balance(Stock Control)'!$E:$E,0))</f>
        <v>#N/A</v>
      </c>
      <c r="K55" s="20" t="e">
        <f>INDEX('[3]Balance (Stock Control)'!$AK:$AK,MATCH(C55,'[3]Balance (Stock Control)'!$E:$E,0))</f>
        <v>#N/A</v>
      </c>
      <c r="L55" s="20" t="e">
        <f>INDEX('[4]Balance (Stock Control)'!$AK:$AK,MATCH(C55,'[4]Balance (Stock Control)'!$F:$F,0))</f>
        <v>#N/A</v>
      </c>
      <c r="M55" s="20" t="e">
        <f>INDEX('[5]Balance (Stock Control)'!$AI:$AI,MATCH(C55,'[5]Balance (Stock Control)'!$E:$E,0))</f>
        <v>#N/A</v>
      </c>
      <c r="N55" s="20" t="e">
        <f>INDEX('[6]Balance(Stock Control)'!$AM:$AM,MATCH(C55,'[6]Balance(Stock Control)'!$E:$E,0))</f>
        <v>#N/A</v>
      </c>
      <c r="O55" s="57">
        <v>5000</v>
      </c>
      <c r="P55" s="57">
        <v>5500</v>
      </c>
      <c r="Q55" s="57"/>
      <c r="R55" s="59">
        <v>1.6666666666666667</v>
      </c>
      <c r="S55" s="59">
        <f t="shared" si="0"/>
        <v>3.3333333333333335</v>
      </c>
      <c r="T55" s="20" t="s">
        <v>160</v>
      </c>
      <c r="U55" s="20" t="s">
        <v>186</v>
      </c>
      <c r="V55" s="20" t="s">
        <v>160</v>
      </c>
      <c r="W55" s="20" t="s">
        <v>74</v>
      </c>
      <c r="X55" s="21"/>
      <c r="Y55" s="12"/>
    </row>
    <row r="56" spans="1:25" ht="26.25" customHeight="1" x14ac:dyDescent="0.6">
      <c r="A56" s="107">
        <v>46</v>
      </c>
      <c r="B56" s="25" t="s">
        <v>75</v>
      </c>
      <c r="C56" s="25">
        <v>20405562</v>
      </c>
      <c r="D56" s="126">
        <v>20405562</v>
      </c>
      <c r="E56" s="133" t="s">
        <v>160</v>
      </c>
      <c r="F56" s="134" t="s">
        <v>160</v>
      </c>
      <c r="G56" s="26"/>
      <c r="H56" s="20">
        <v>1</v>
      </c>
      <c r="I56" s="20" t="e">
        <f>INDEX('[1]Balance(Stock Control)'!$AL:$AL,MATCH(C56,'[1]Balance(Stock Control)'!$F:$F,0))</f>
        <v>#N/A</v>
      </c>
      <c r="J56" s="20" t="e">
        <f>INDEX('[2]Balance(Stock Control)'!$AK:$AK,MATCH(C56,'[2]Balance(Stock Control)'!$E:$E,0))</f>
        <v>#N/A</v>
      </c>
      <c r="K56" s="20" t="e">
        <f>INDEX('[3]Balance (Stock Control)'!$AK:$AK,MATCH(C56,'[3]Balance (Stock Control)'!$E:$E,0))</f>
        <v>#N/A</v>
      </c>
      <c r="L56" s="20" t="e">
        <f>INDEX('[4]Balance (Stock Control)'!$AK:$AK,MATCH(C56,'[4]Balance (Stock Control)'!$F:$F,0))</f>
        <v>#N/A</v>
      </c>
      <c r="M56" s="20" t="e">
        <f>INDEX('[5]Balance (Stock Control)'!$AI:$AI,MATCH(C56,'[5]Balance (Stock Control)'!$E:$E,0))</f>
        <v>#N/A</v>
      </c>
      <c r="N56" s="20" t="e">
        <f>INDEX('[6]Balance(Stock Control)'!$AM:$AM,MATCH(C56,'[6]Balance(Stock Control)'!$E:$E,0))</f>
        <v>#N/A</v>
      </c>
      <c r="O56" s="57">
        <v>2500</v>
      </c>
      <c r="P56" s="57">
        <v>2750</v>
      </c>
      <c r="Q56" s="57"/>
      <c r="R56" s="59">
        <v>0.83333333333333337</v>
      </c>
      <c r="S56" s="59">
        <f t="shared" si="0"/>
        <v>0.83333333333333337</v>
      </c>
      <c r="T56" s="20" t="s">
        <v>160</v>
      </c>
      <c r="U56" s="20" t="s">
        <v>186</v>
      </c>
      <c r="V56" s="20" t="s">
        <v>160</v>
      </c>
      <c r="W56" s="20" t="s">
        <v>74</v>
      </c>
      <c r="X56" s="21"/>
      <c r="Y56" s="12"/>
    </row>
    <row r="57" spans="1:25" ht="26.25" customHeight="1" x14ac:dyDescent="0.6">
      <c r="A57" s="107">
        <v>47</v>
      </c>
      <c r="B57" s="25" t="s">
        <v>71</v>
      </c>
      <c r="C57" s="25">
        <v>20460061</v>
      </c>
      <c r="D57" s="126">
        <v>20460061</v>
      </c>
      <c r="E57" s="133" t="s">
        <v>144</v>
      </c>
      <c r="F57" s="134" t="s">
        <v>143</v>
      </c>
      <c r="G57" s="26"/>
      <c r="H57" s="20">
        <v>4</v>
      </c>
      <c r="I57" s="20">
        <f>INDEX('[1]Balance(Stock Control)'!$AL:$AL,MATCH(C57,'[1]Balance(Stock Control)'!$F:$F,0))</f>
        <v>24</v>
      </c>
      <c r="J57" s="20" t="e">
        <f>INDEX('[2]Balance(Stock Control)'!$AK:$AK,MATCH(C57,'[2]Balance(Stock Control)'!$E:$E,0))</f>
        <v>#N/A</v>
      </c>
      <c r="K57" s="20" t="e">
        <f>INDEX('[7]Balance (Stock Control)'!$AJ:$AJ,MATCH(C57,'[7]Balance (Stock Control)'!$F:$F,0))</f>
        <v>#N/A</v>
      </c>
      <c r="L57" s="20" t="e">
        <f>INDEX('[8]Balance (Stock Control)'!$AJ:$AJ,MATCH(C57,'[8]Balance (Stock Control)'!$E:$E,0))</f>
        <v>#N/A</v>
      </c>
      <c r="M57" s="20" t="e">
        <f>INDEX('[5]Balance (Stock Control)'!$AI:$AI,MATCH(C57,'[5]Balance (Stock Control)'!$E:$E,0))</f>
        <v>#N/A</v>
      </c>
      <c r="N57" s="20" t="e">
        <f>INDEX('[6]Balance(Stock Control)'!$AM:$AM,MATCH(C57,'[6]Balance(Stock Control)'!$E:$E,0))</f>
        <v>#N/A</v>
      </c>
      <c r="O57" s="57"/>
      <c r="P57" s="57">
        <v>3283.7805000000008</v>
      </c>
      <c r="Q57" s="57"/>
      <c r="R57" s="51">
        <v>0.99508500000000022</v>
      </c>
      <c r="S57" s="59">
        <f t="shared" si="0"/>
        <v>3.9803400000000009</v>
      </c>
      <c r="T57" s="20" t="s">
        <v>144</v>
      </c>
      <c r="U57" s="20" t="s">
        <v>186</v>
      </c>
      <c r="V57" s="20" t="s">
        <v>143</v>
      </c>
      <c r="W57" s="20" t="s">
        <v>74</v>
      </c>
      <c r="X57" s="21"/>
      <c r="Y57" s="12"/>
    </row>
    <row r="58" spans="1:25" s="83" customFormat="1" ht="26.25" customHeight="1" x14ac:dyDescent="0.25">
      <c r="A58" s="76">
        <v>48</v>
      </c>
      <c r="B58" s="77" t="s">
        <v>75</v>
      </c>
      <c r="C58" s="77">
        <v>20460936</v>
      </c>
      <c r="D58" s="126">
        <v>20502536</v>
      </c>
      <c r="G58" s="78"/>
      <c r="H58" s="76">
        <v>2</v>
      </c>
      <c r="I58" s="76">
        <f>INDEX('[1]Balance(Stock Control)'!$AL:$AL,MATCH(C58,'[1]Balance(Stock Control)'!$F:$F,0))</f>
        <v>4</v>
      </c>
      <c r="J58" s="76" t="e">
        <f>INDEX('[2]Balance(Stock Control)'!$AK:$AK,MATCH(C58,'[2]Balance(Stock Control)'!$E:$E,0))</f>
        <v>#N/A</v>
      </c>
      <c r="K58" s="76" t="e">
        <f>INDEX('[7]Balance (Stock Control)'!$AJ:$AJ,MATCH(C58,'[7]Balance (Stock Control)'!$F:$F,0))</f>
        <v>#N/A</v>
      </c>
      <c r="L58" s="76" t="e">
        <f>INDEX('[8]Balance (Stock Control)'!$AJ:$AJ,MATCH(C58,'[8]Balance (Stock Control)'!$E:$E,0))</f>
        <v>#N/A</v>
      </c>
      <c r="M58" s="76" t="e">
        <f>INDEX('[5]Balance (Stock Control)'!$AI:$AI,MATCH(C58,'[5]Balance (Stock Control)'!$E:$E,0))</f>
        <v>#N/A</v>
      </c>
      <c r="N58" s="76" t="e">
        <f>INDEX('[6]Balance(Stock Control)'!$AM:$AM,MATCH(C58,'[6]Balance(Stock Control)'!$E:$E,0))</f>
        <v>#N/A</v>
      </c>
      <c r="O58" s="79"/>
      <c r="P58" s="79">
        <v>41534.267775</v>
      </c>
      <c r="Q58" s="79"/>
      <c r="R58" s="84">
        <v>0</v>
      </c>
      <c r="S58" s="80">
        <f t="shared" si="0"/>
        <v>0</v>
      </c>
      <c r="T58" s="76" t="s">
        <v>144</v>
      </c>
      <c r="U58" s="76" t="s">
        <v>185</v>
      </c>
      <c r="V58" s="76" t="s">
        <v>143</v>
      </c>
      <c r="W58" s="76" t="s">
        <v>74</v>
      </c>
      <c r="X58" s="81"/>
      <c r="Y58" s="82"/>
    </row>
    <row r="59" spans="1:25" ht="26.25" hidden="1" customHeight="1" x14ac:dyDescent="0.6">
      <c r="A59" s="107">
        <v>49</v>
      </c>
      <c r="B59" s="25" t="s">
        <v>71</v>
      </c>
      <c r="C59" s="25">
        <v>20502536</v>
      </c>
      <c r="E59" s="133" t="s">
        <v>160</v>
      </c>
      <c r="F59" s="134" t="s">
        <v>160</v>
      </c>
      <c r="G59" s="26"/>
      <c r="H59" s="20">
        <v>1</v>
      </c>
      <c r="I59" s="20">
        <f>INDEX('[1]Balance(Stock Control)'!$AL:$AL,MATCH(C59,'[1]Balance(Stock Control)'!$F:$F,0))</f>
        <v>0</v>
      </c>
      <c r="J59" s="20" t="e">
        <f>INDEX('[2]Balance(Stock Control)'!$AK:$AK,MATCH(C59,'[2]Balance(Stock Control)'!$E:$E,0))</f>
        <v>#N/A</v>
      </c>
      <c r="K59" s="20" t="e">
        <f>INDEX('[3]Balance (Stock Control)'!$AK:$AK,MATCH(C59,'[3]Balance (Stock Control)'!$E:$E,0))</f>
        <v>#N/A</v>
      </c>
      <c r="L59" s="20" t="e">
        <f>INDEX('[4]Balance (Stock Control)'!$AK:$AK,MATCH(C59,'[4]Balance (Stock Control)'!$F:$F,0))</f>
        <v>#N/A</v>
      </c>
      <c r="M59" s="20" t="e">
        <f>INDEX('[5]Balance (Stock Control)'!$AI:$AI,MATCH(C59,'[5]Balance (Stock Control)'!$E:$E,0))</f>
        <v>#N/A</v>
      </c>
      <c r="N59" s="20" t="e">
        <f>INDEX('[6]Balance(Stock Control)'!$AM:$AM,MATCH(C59,'[6]Balance(Stock Control)'!$E:$E,0))</f>
        <v>#N/A</v>
      </c>
      <c r="O59" s="57">
        <v>500</v>
      </c>
      <c r="P59" s="57">
        <v>550</v>
      </c>
      <c r="Q59" s="57"/>
      <c r="R59" s="59">
        <v>0.16666666666666666</v>
      </c>
      <c r="S59" s="59">
        <f t="shared" si="0"/>
        <v>0.16666666666666666</v>
      </c>
      <c r="T59" s="20" t="s">
        <v>160</v>
      </c>
      <c r="U59" s="20" t="s">
        <v>186</v>
      </c>
      <c r="V59" s="20" t="s">
        <v>160</v>
      </c>
      <c r="W59" s="20" t="s">
        <v>81</v>
      </c>
      <c r="X59" s="21"/>
      <c r="Y59" s="12"/>
    </row>
    <row r="60" spans="1:25" ht="26.25" customHeight="1" x14ac:dyDescent="0.6">
      <c r="A60" s="107">
        <v>50</v>
      </c>
      <c r="B60" s="25" t="s">
        <v>54</v>
      </c>
      <c r="C60" s="25" t="s">
        <v>179</v>
      </c>
      <c r="D60" s="126" t="s">
        <v>179</v>
      </c>
      <c r="E60" s="133" t="s">
        <v>146</v>
      </c>
      <c r="F60" s="134" t="s">
        <v>143</v>
      </c>
      <c r="G60" s="26">
        <v>13947281</v>
      </c>
      <c r="H60" s="20">
        <v>1</v>
      </c>
      <c r="I60" s="20" t="e">
        <f>INDEX('[1]Balance(Stock Control)'!$AL:$AL,MATCH(C60,'[1]Balance(Stock Control)'!$F:$F,0))</f>
        <v>#N/A</v>
      </c>
      <c r="J60" s="20" t="e">
        <f>INDEX('[2]Balance(Stock Control)'!$AK:$AK,MATCH(C60,'[2]Balance(Stock Control)'!$E:$E,0))</f>
        <v>#N/A</v>
      </c>
      <c r="K60" s="20">
        <f>INDEX('[3]Balance (Stock Control)'!$AK:$AK,MATCH(C60,'[3]Balance (Stock Control)'!$E:$E,0))</f>
        <v>30</v>
      </c>
      <c r="L60" s="20" t="e">
        <f>INDEX('[4]Balance (Stock Control)'!$AK:$AK,MATCH(C60,'[4]Balance (Stock Control)'!$F:$F,0))</f>
        <v>#N/A</v>
      </c>
      <c r="M60" s="20" t="e">
        <f>INDEX('[5]Balance (Stock Control)'!$AI:$AI,MATCH(C60,'[5]Balance (Stock Control)'!$E:$E,0))</f>
        <v>#N/A</v>
      </c>
      <c r="N60" s="20" t="e">
        <f>INDEX('[6]Balance(Stock Control)'!$AM:$AM,MATCH(C60,'[6]Balance(Stock Control)'!$E:$E,0))</f>
        <v>#N/A</v>
      </c>
      <c r="O60" s="57"/>
      <c r="P60" s="57"/>
      <c r="Q60" s="57"/>
      <c r="R60" s="59">
        <v>0.97152889166666656</v>
      </c>
      <c r="S60" s="59">
        <f t="shared" si="0"/>
        <v>0.97152889166666656</v>
      </c>
      <c r="T60" s="20" t="s">
        <v>146</v>
      </c>
      <c r="U60" s="20" t="s">
        <v>186</v>
      </c>
      <c r="V60" s="20" t="s">
        <v>143</v>
      </c>
      <c r="W60" s="20"/>
      <c r="X60" s="21"/>
      <c r="Y60" s="12"/>
    </row>
    <row r="61" spans="1:25" ht="26.25" customHeight="1" x14ac:dyDescent="0.6">
      <c r="A61" s="107">
        <v>51</v>
      </c>
      <c r="B61" s="25" t="s">
        <v>43</v>
      </c>
      <c r="C61" s="25">
        <v>20798076</v>
      </c>
      <c r="D61" s="126">
        <v>20798076</v>
      </c>
      <c r="E61" s="133" t="s">
        <v>144</v>
      </c>
      <c r="F61" s="134" t="s">
        <v>143</v>
      </c>
      <c r="G61" s="26"/>
      <c r="H61" s="20">
        <v>1</v>
      </c>
      <c r="I61" s="20">
        <f>INDEX('[1]Balance(Stock Control)'!$AL:$AL,MATCH(C61,'[1]Balance(Stock Control)'!$F:$F,0))</f>
        <v>8</v>
      </c>
      <c r="J61" s="20" t="e">
        <f>INDEX('[2]Balance(Stock Control)'!$AK:$AK,MATCH(C61,'[2]Balance(Stock Control)'!$E:$E,0))</f>
        <v>#N/A</v>
      </c>
      <c r="K61" s="20" t="e">
        <f>INDEX('[7]Balance (Stock Control)'!$AJ:$AJ,MATCH(C61,'[7]Balance (Stock Control)'!$F:$F,0))</f>
        <v>#N/A</v>
      </c>
      <c r="L61" s="20" t="e">
        <f>INDEX('[8]Balance (Stock Control)'!$AJ:$AJ,MATCH(C61,'[8]Balance (Stock Control)'!$E:$E,0))</f>
        <v>#N/A</v>
      </c>
      <c r="M61" s="20" t="e">
        <f>INDEX('[5]Balance (Stock Control)'!$AI:$AI,MATCH(C61,'[5]Balance (Stock Control)'!$E:$E,0))</f>
        <v>#N/A</v>
      </c>
      <c r="N61" s="20" t="e">
        <f>INDEX('[6]Balance(Stock Control)'!$AM:$AM,MATCH(C61,'[6]Balance(Stock Control)'!$E:$E,0))</f>
        <v>#N/A</v>
      </c>
      <c r="O61" s="57"/>
      <c r="P61" s="57">
        <v>46033.143975000006</v>
      </c>
      <c r="Q61" s="57"/>
      <c r="R61" s="51">
        <v>13.949437568181819</v>
      </c>
      <c r="S61" s="59">
        <f t="shared" si="0"/>
        <v>13.949437568181819</v>
      </c>
      <c r="T61" s="20" t="s">
        <v>144</v>
      </c>
      <c r="U61" s="20" t="s">
        <v>186</v>
      </c>
      <c r="V61" s="20" t="s">
        <v>143</v>
      </c>
      <c r="W61" s="20"/>
      <c r="X61" s="21"/>
      <c r="Y61" s="12"/>
    </row>
    <row r="62" spans="1:25" ht="26.25" customHeight="1" x14ac:dyDescent="0.6">
      <c r="A62" s="107">
        <v>52</v>
      </c>
      <c r="B62" s="25" t="s">
        <v>71</v>
      </c>
      <c r="C62" s="25">
        <v>20459961</v>
      </c>
      <c r="D62" s="126">
        <v>20459961</v>
      </c>
      <c r="E62" s="133" t="s">
        <v>144</v>
      </c>
      <c r="F62" s="134" t="s">
        <v>143</v>
      </c>
      <c r="G62" s="26"/>
      <c r="H62" s="20">
        <v>1</v>
      </c>
      <c r="I62" s="20">
        <f>INDEX('[1]Balance(Stock Control)'!$AL:$AL,MATCH(C62,'[1]Balance(Stock Control)'!$F:$F,0))</f>
        <v>2</v>
      </c>
      <c r="J62" s="20">
        <f>INDEX('[2]Balance(Stock Control)'!$AK:$AK,MATCH(C62,'[2]Balance(Stock Control)'!$E:$E,0))</f>
        <v>3</v>
      </c>
      <c r="K62" s="20" t="e">
        <f>INDEX('[7]Balance (Stock Control)'!$AJ:$AJ,MATCH(C62,'[7]Balance (Stock Control)'!$F:$F,0))</f>
        <v>#N/A</v>
      </c>
      <c r="L62" s="20" t="e">
        <f>INDEX('[8]Balance (Stock Control)'!$AJ:$AJ,MATCH(C62,'[8]Balance (Stock Control)'!$E:$E,0))</f>
        <v>#N/A</v>
      </c>
      <c r="M62" s="20" t="e">
        <f>INDEX('[5]Balance (Stock Control)'!$AI:$AI,MATCH(C62,'[5]Balance (Stock Control)'!$E:$E,0))</f>
        <v>#N/A</v>
      </c>
      <c r="N62" s="20" t="e">
        <f>INDEX('[6]Balance(Stock Control)'!$AM:$AM,MATCH(C62,'[6]Balance(Stock Control)'!$E:$E,0))</f>
        <v>#N/A</v>
      </c>
      <c r="O62" s="57"/>
      <c r="P62" s="57">
        <v>24663.482025000001</v>
      </c>
      <c r="Q62" s="57"/>
      <c r="R62" s="51">
        <v>7.473782431818182</v>
      </c>
      <c r="S62" s="59">
        <f t="shared" si="0"/>
        <v>7.473782431818182</v>
      </c>
      <c r="T62" s="20" t="s">
        <v>144</v>
      </c>
      <c r="U62" s="20" t="s">
        <v>186</v>
      </c>
      <c r="V62" s="20" t="s">
        <v>143</v>
      </c>
      <c r="W62" s="20" t="s">
        <v>82</v>
      </c>
      <c r="X62" s="21"/>
      <c r="Y62" s="12"/>
    </row>
    <row r="63" spans="1:25" ht="26.25" customHeight="1" x14ac:dyDescent="0.6">
      <c r="A63" s="107">
        <v>53</v>
      </c>
      <c r="B63" s="25" t="s">
        <v>83</v>
      </c>
      <c r="C63" s="25">
        <v>20450736</v>
      </c>
      <c r="D63" s="126">
        <v>20450736</v>
      </c>
      <c r="E63" s="133" t="s">
        <v>142</v>
      </c>
      <c r="F63" s="134" t="s">
        <v>143</v>
      </c>
      <c r="G63" s="26"/>
      <c r="H63" s="20">
        <v>1</v>
      </c>
      <c r="I63" s="20">
        <f>INDEX('[1]Balance(Stock Control)'!$AL:$AL,MATCH(C63,'[1]Balance(Stock Control)'!$F:$F,0))</f>
        <v>0</v>
      </c>
      <c r="J63" s="20">
        <f>INDEX('[2]Balance(Stock Control)'!$AK:$AK,MATCH(C63,'[2]Balance(Stock Control)'!$E:$E,0))</f>
        <v>20</v>
      </c>
      <c r="K63" s="20" t="e">
        <f>INDEX('[7]Balance (Stock Control)'!$AJ:$AJ,MATCH(C63,'[7]Balance (Stock Control)'!$F:$F,0))</f>
        <v>#N/A</v>
      </c>
      <c r="L63" s="20" t="e">
        <f>INDEX('[8]Balance (Stock Control)'!$AJ:$AJ,MATCH(C63,'[8]Balance (Stock Control)'!$E:$E,0))</f>
        <v>#N/A</v>
      </c>
      <c r="M63" s="20" t="e">
        <f>INDEX('[5]Balance (Stock Control)'!$AI:$AI,MATCH(C63,'[5]Balance (Stock Control)'!$E:$E,0))</f>
        <v>#N/A</v>
      </c>
      <c r="N63" s="20" t="e">
        <f>INDEX('[6]Balance(Stock Control)'!$AM:$AM,MATCH(C63,'[6]Balance(Stock Control)'!$E:$E,0))</f>
        <v>#N/A</v>
      </c>
      <c r="O63" s="57"/>
      <c r="P63" s="57"/>
      <c r="Q63" s="57"/>
      <c r="R63" s="51">
        <v>53.576599999999999</v>
      </c>
      <c r="S63" s="59">
        <f t="shared" si="0"/>
        <v>53.576599999999999</v>
      </c>
      <c r="T63" s="20" t="s">
        <v>142</v>
      </c>
      <c r="U63" s="20" t="s">
        <v>186</v>
      </c>
      <c r="V63" s="20" t="s">
        <v>143</v>
      </c>
      <c r="W63" s="20"/>
      <c r="X63" s="21"/>
      <c r="Y63" s="12"/>
    </row>
    <row r="64" spans="1:25" s="83" customFormat="1" ht="26.25" hidden="1" customHeight="1" x14ac:dyDescent="0.25">
      <c r="A64" s="76">
        <v>54</v>
      </c>
      <c r="B64" s="77" t="s">
        <v>84</v>
      </c>
      <c r="C64" s="77">
        <v>20450735</v>
      </c>
      <c r="G64" s="78"/>
      <c r="H64" s="76">
        <v>1</v>
      </c>
      <c r="I64" s="76">
        <f>INDEX('[1]Balance(Stock Control)'!$AL:$AL,MATCH(C64,'[1]Balance(Stock Control)'!$F:$F,0))</f>
        <v>2</v>
      </c>
      <c r="J64" s="76" t="e">
        <f>INDEX('[2]Balance(Stock Control)'!$AK:$AK,MATCH(C64,'[2]Balance(Stock Control)'!$E:$E,0))</f>
        <v>#N/A</v>
      </c>
      <c r="K64" s="76" t="e">
        <f>INDEX('[7]Balance (Stock Control)'!$AJ:$AJ,MATCH(C64,'[7]Balance (Stock Control)'!$F:$F,0))</f>
        <v>#N/A</v>
      </c>
      <c r="L64" s="76" t="e">
        <f>INDEX('[8]Balance (Stock Control)'!$AJ:$AJ,MATCH(C64,'[8]Balance (Stock Control)'!$E:$E,0))</f>
        <v>#N/A</v>
      </c>
      <c r="M64" s="76" t="e">
        <f>INDEX('[5]Balance (Stock Control)'!$AI:$AI,MATCH(C64,'[5]Balance (Stock Control)'!$E:$E,0))</f>
        <v>#N/A</v>
      </c>
      <c r="N64" s="76" t="e">
        <f>INDEX('[6]Balance(Stock Control)'!$AM:$AM,MATCH(C64,'[6]Balance(Stock Control)'!$E:$E,0))</f>
        <v>#N/A</v>
      </c>
      <c r="O64" s="79"/>
      <c r="P64" s="79">
        <v>343470.81037500006</v>
      </c>
      <c r="Q64" s="79"/>
      <c r="R64" s="84">
        <v>0</v>
      </c>
      <c r="S64" s="80">
        <f t="shared" si="0"/>
        <v>0</v>
      </c>
      <c r="T64" s="76" t="s">
        <v>144</v>
      </c>
      <c r="U64" s="76" t="s">
        <v>185</v>
      </c>
      <c r="V64" s="76" t="s">
        <v>143</v>
      </c>
      <c r="W64" s="76"/>
      <c r="X64" s="81"/>
      <c r="Y64" s="82"/>
    </row>
    <row r="65" spans="1:25" ht="26.25" customHeight="1" x14ac:dyDescent="0.6">
      <c r="A65" s="107">
        <v>55</v>
      </c>
      <c r="B65" s="25" t="s">
        <v>85</v>
      </c>
      <c r="C65" s="25">
        <v>21801406</v>
      </c>
      <c r="D65" s="126">
        <v>21801406</v>
      </c>
      <c r="E65" s="133" t="s">
        <v>142</v>
      </c>
      <c r="F65" s="134" t="s">
        <v>143</v>
      </c>
      <c r="G65" s="26"/>
      <c r="H65" s="20">
        <v>1</v>
      </c>
      <c r="I65" s="20">
        <f>INDEX('[1]Balance(Stock Control)'!$AL:$AL,MATCH(C65,'[1]Balance(Stock Control)'!$F:$F,0))</f>
        <v>0</v>
      </c>
      <c r="J65" s="20">
        <f>INDEX('[2]Balance(Stock Control)'!$AK:$AK,MATCH(C65,'[2]Balance(Stock Control)'!$E:$E,0))</f>
        <v>6</v>
      </c>
      <c r="K65" s="20" t="e">
        <f>INDEX('[7]Balance (Stock Control)'!$AJ:$AJ,MATCH(C65,'[7]Balance (Stock Control)'!$F:$F,0))</f>
        <v>#N/A</v>
      </c>
      <c r="L65" s="20" t="e">
        <f>INDEX('[8]Balance (Stock Control)'!$AJ:$AJ,MATCH(C65,'[8]Balance (Stock Control)'!$E:$E,0))</f>
        <v>#N/A</v>
      </c>
      <c r="M65" s="20" t="e">
        <f>INDEX('[5]Balance (Stock Control)'!$AI:$AI,MATCH(C65,'[5]Balance (Stock Control)'!$E:$E,0))</f>
        <v>#N/A</v>
      </c>
      <c r="N65" s="20" t="e">
        <f>INDEX('[6]Balance(Stock Control)'!$AM:$AM,MATCH(C65,'[6]Balance(Stock Control)'!$E:$E,0))</f>
        <v>#N/A</v>
      </c>
      <c r="O65" s="57"/>
      <c r="P65" s="57"/>
      <c r="Q65" s="57"/>
      <c r="R65" s="51">
        <v>10.718399999999999</v>
      </c>
      <c r="S65" s="59">
        <f t="shared" si="0"/>
        <v>10.718399999999999</v>
      </c>
      <c r="T65" s="20" t="s">
        <v>142</v>
      </c>
      <c r="U65" s="20" t="s">
        <v>186</v>
      </c>
      <c r="V65" s="20" t="s">
        <v>143</v>
      </c>
      <c r="W65" s="20"/>
      <c r="X65" s="21"/>
      <c r="Y65" s="12"/>
    </row>
    <row r="66" spans="1:25" s="117" customFormat="1" ht="26.25" customHeight="1" x14ac:dyDescent="0.6">
      <c r="A66" s="20">
        <v>56</v>
      </c>
      <c r="B66" s="25" t="s">
        <v>86</v>
      </c>
      <c r="C66" s="25">
        <v>996519</v>
      </c>
      <c r="D66" s="126">
        <v>996519</v>
      </c>
      <c r="E66" s="133" t="s">
        <v>144</v>
      </c>
      <c r="F66" s="134" t="s">
        <v>143</v>
      </c>
      <c r="G66" s="26"/>
      <c r="H66" s="20">
        <v>1</v>
      </c>
      <c r="I66" s="20">
        <f>INDEX('[1]Balance(Stock Control)'!$AL:$AL,MATCH(C66,'[1]Balance(Stock Control)'!$F:$F,0))</f>
        <v>10</v>
      </c>
      <c r="J66" s="20" t="e">
        <f>INDEX('[2]Balance(Stock Control)'!$AK:$AK,MATCH(C66,'[2]Balance(Stock Control)'!$E:$E,0))</f>
        <v>#N/A</v>
      </c>
      <c r="K66" s="20" t="e">
        <f>INDEX('[7]Balance (Stock Control)'!$AJ:$AJ,MATCH(C66,'[7]Balance (Stock Control)'!$F:$F,0))</f>
        <v>#N/A</v>
      </c>
      <c r="L66" s="20" t="e">
        <f>INDEX('[8]Balance (Stock Control)'!$AJ:$AJ,MATCH(C66,'[8]Balance (Stock Control)'!$E:$E,0))</f>
        <v>#N/A</v>
      </c>
      <c r="M66" s="20" t="e">
        <f>INDEX('[5]Balance (Stock Control)'!$AI:$AI,MATCH(C66,'[5]Balance (Stock Control)'!$E:$E,0))</f>
        <v>#N/A</v>
      </c>
      <c r="N66" s="20" t="e">
        <f>INDEX('[6]Balance(Stock Control)'!$AM:$AM,MATCH(C66,'[6]Balance(Stock Control)'!$E:$E,0))</f>
        <v>#N/A</v>
      </c>
      <c r="O66" s="57"/>
      <c r="P66" s="57">
        <v>323115.71564999997</v>
      </c>
      <c r="Q66" s="57"/>
      <c r="R66" s="51">
        <v>97.913853227272725</v>
      </c>
      <c r="S66" s="59">
        <f t="shared" si="0"/>
        <v>97.913853227272725</v>
      </c>
      <c r="T66" s="20" t="s">
        <v>144</v>
      </c>
      <c r="U66" s="20" t="s">
        <v>186</v>
      </c>
      <c r="V66" s="20" t="s">
        <v>143</v>
      </c>
      <c r="W66" s="20" t="s">
        <v>87</v>
      </c>
      <c r="X66" s="21"/>
      <c r="Y66" s="116"/>
    </row>
    <row r="67" spans="1:25" ht="26.25" customHeight="1" x14ac:dyDescent="0.6">
      <c r="A67" s="107">
        <v>57</v>
      </c>
      <c r="B67" s="25" t="s">
        <v>86</v>
      </c>
      <c r="C67" s="25">
        <v>996518</v>
      </c>
      <c r="D67" s="126">
        <v>996518</v>
      </c>
      <c r="E67" s="133" t="s">
        <v>144</v>
      </c>
      <c r="F67" s="134" t="s">
        <v>143</v>
      </c>
      <c r="G67" s="26"/>
      <c r="H67" s="20">
        <v>1</v>
      </c>
      <c r="I67" s="20">
        <f>INDEX('[1]Balance(Stock Control)'!$AL:$AL,MATCH(C67,'[1]Balance(Stock Control)'!$F:$F,0))</f>
        <v>10</v>
      </c>
      <c r="J67" s="20" t="e">
        <f>INDEX('[2]Balance(Stock Control)'!$AK:$AK,MATCH(C67,'[2]Balance(Stock Control)'!$E:$E,0))</f>
        <v>#N/A</v>
      </c>
      <c r="K67" s="20" t="e">
        <f>INDEX('[7]Balance (Stock Control)'!$AJ:$AJ,MATCH(C67,'[7]Balance (Stock Control)'!$F:$F,0))</f>
        <v>#N/A</v>
      </c>
      <c r="L67" s="20" t="e">
        <f>INDEX('[8]Balance (Stock Control)'!$AJ:$AJ,MATCH(C67,'[8]Balance (Stock Control)'!$E:$E,0))</f>
        <v>#N/A</v>
      </c>
      <c r="M67" s="20" t="e">
        <f>INDEX('[5]Balance (Stock Control)'!$AI:$AI,MATCH(C67,'[5]Balance (Stock Control)'!$E:$E,0))</f>
        <v>#N/A</v>
      </c>
      <c r="N67" s="20" t="e">
        <f>INDEX('[6]Balance(Stock Control)'!$AM:$AM,MATCH(C67,'[6]Balance(Stock Control)'!$E:$E,0))</f>
        <v>#N/A</v>
      </c>
      <c r="O67" s="57"/>
      <c r="P67" s="57">
        <v>205743.249075</v>
      </c>
      <c r="Q67" s="57"/>
      <c r="R67" s="51">
        <v>62.346439113636364</v>
      </c>
      <c r="S67" s="59">
        <f t="shared" si="0"/>
        <v>62.346439113636364</v>
      </c>
      <c r="T67" s="20" t="s">
        <v>144</v>
      </c>
      <c r="U67" s="20" t="s">
        <v>186</v>
      </c>
      <c r="V67" s="20" t="s">
        <v>143</v>
      </c>
      <c r="W67" s="20"/>
      <c r="X67" s="21"/>
      <c r="Y67" s="12"/>
    </row>
    <row r="68" spans="1:25" s="117" customFormat="1" ht="26.25" customHeight="1" x14ac:dyDescent="0.6">
      <c r="A68" s="20">
        <v>58</v>
      </c>
      <c r="B68" s="25" t="s">
        <v>88</v>
      </c>
      <c r="C68" s="25">
        <v>1340616</v>
      </c>
      <c r="D68" s="127" t="s">
        <v>195</v>
      </c>
      <c r="E68" s="133" t="s">
        <v>146</v>
      </c>
      <c r="F68" s="134" t="s">
        <v>143</v>
      </c>
      <c r="G68" s="25">
        <v>1340616</v>
      </c>
      <c r="H68" s="20">
        <v>1</v>
      </c>
      <c r="I68" s="20" t="e">
        <f>INDEX('[1]Balance(Stock Control)'!$AL:$AL,MATCH(C68,'[1]Balance(Stock Control)'!$F:$F,0))</f>
        <v>#N/A</v>
      </c>
      <c r="J68" s="20" t="e">
        <f>INDEX('[2]Balance(Stock Control)'!$AK:$AK,MATCH(C68,'[2]Balance(Stock Control)'!$E:$E,0))</f>
        <v>#N/A</v>
      </c>
      <c r="K68" s="20" t="e">
        <f>INDEX('[7]Balance (Stock Control)'!$AJ:$AJ,MATCH(C68,'[7]Balance (Stock Control)'!$F:$F,0))</f>
        <v>#N/A</v>
      </c>
      <c r="L68" s="20" t="e">
        <f>INDEX('[8]Balance (Stock Control)'!$AJ:$AJ,MATCH(C68,'[8]Balance (Stock Control)'!$E:$E,0))</f>
        <v>#N/A</v>
      </c>
      <c r="M68" s="20" t="e">
        <f>INDEX('[5]Balance (Stock Control)'!$AI:$AI,MATCH(C68,'[5]Balance (Stock Control)'!$E:$E,0))</f>
        <v>#N/A</v>
      </c>
      <c r="N68" s="20" t="e">
        <f>INDEX('[6]Balance(Stock Control)'!$AM:$AM,MATCH(C68,'[6]Balance(Stock Control)'!$E:$E,0))</f>
        <v>#N/A</v>
      </c>
      <c r="O68" s="57"/>
      <c r="P68" s="57">
        <v>2833006.6127999998</v>
      </c>
      <c r="Q68" s="57"/>
      <c r="R68" s="51">
        <v>72.849999999999994</v>
      </c>
      <c r="S68" s="59">
        <f>R68*H68</f>
        <v>72.849999999999994</v>
      </c>
      <c r="T68" s="20" t="s">
        <v>144</v>
      </c>
      <c r="U68" s="20" t="s">
        <v>186</v>
      </c>
      <c r="V68" s="20" t="s">
        <v>143</v>
      </c>
      <c r="W68" s="20"/>
      <c r="X68" s="21"/>
      <c r="Y68" s="116"/>
    </row>
    <row r="69" spans="1:25" ht="26.25" customHeight="1" x14ac:dyDescent="0.6">
      <c r="A69" s="107">
        <v>59</v>
      </c>
      <c r="B69" s="25" t="s">
        <v>67</v>
      </c>
      <c r="C69" s="25">
        <v>20555065</v>
      </c>
      <c r="D69" s="126">
        <v>20555065</v>
      </c>
      <c r="E69" s="133" t="s">
        <v>144</v>
      </c>
      <c r="F69" s="134" t="s">
        <v>143</v>
      </c>
      <c r="G69" s="26"/>
      <c r="H69" s="20">
        <v>1</v>
      </c>
      <c r="I69" s="20">
        <f>INDEX('[1]Balance(Stock Control)'!$AL:$AL,MATCH(C69,'[1]Balance(Stock Control)'!$F:$F,0))</f>
        <v>2</v>
      </c>
      <c r="J69" s="20" t="e">
        <f>INDEX('[2]Balance(Stock Control)'!$AK:$AK,MATCH(C69,'[2]Balance(Stock Control)'!$E:$E,0))</f>
        <v>#N/A</v>
      </c>
      <c r="K69" s="20" t="e">
        <f>INDEX('[7]Balance (Stock Control)'!$AJ:$AJ,MATCH(C69,'[7]Balance (Stock Control)'!$F:$F,0))</f>
        <v>#N/A</v>
      </c>
      <c r="L69" s="20" t="e">
        <f>INDEX('[8]Balance (Stock Control)'!$AJ:$AJ,MATCH(C69,'[8]Balance (Stock Control)'!$E:$E,0))</f>
        <v>#N/A</v>
      </c>
      <c r="M69" s="20" t="e">
        <f>INDEX('[5]Balance (Stock Control)'!$AI:$AI,MATCH(C69,'[5]Balance (Stock Control)'!$E:$E,0))</f>
        <v>#N/A</v>
      </c>
      <c r="N69" s="20" t="e">
        <f>INDEX('[6]Balance(Stock Control)'!$AM:$AM,MATCH(C69,'[6]Balance(Stock Control)'!$E:$E,0))</f>
        <v>#N/A</v>
      </c>
      <c r="O69" s="57"/>
      <c r="P69" s="57">
        <v>33406.151624999999</v>
      </c>
      <c r="Q69" s="57"/>
      <c r="R69" s="51">
        <v>10.12307625</v>
      </c>
      <c r="S69" s="59">
        <f t="shared" si="0"/>
        <v>10.12307625</v>
      </c>
      <c r="T69" s="20" t="s">
        <v>144</v>
      </c>
      <c r="U69" s="20" t="s">
        <v>186</v>
      </c>
      <c r="V69" s="20" t="s">
        <v>143</v>
      </c>
      <c r="W69" s="20" t="s">
        <v>89</v>
      </c>
      <c r="X69" s="21"/>
      <c r="Y69" s="12"/>
    </row>
    <row r="70" spans="1:25" s="117" customFormat="1" ht="26.25" customHeight="1" x14ac:dyDescent="0.6">
      <c r="A70" s="20">
        <v>60</v>
      </c>
      <c r="B70" s="25" t="s">
        <v>90</v>
      </c>
      <c r="C70" s="25" t="s">
        <v>187</v>
      </c>
      <c r="D70" s="126" t="s">
        <v>187</v>
      </c>
      <c r="E70" s="133" t="s">
        <v>160</v>
      </c>
      <c r="F70" s="134" t="s">
        <v>160</v>
      </c>
      <c r="G70" s="25">
        <v>21620133</v>
      </c>
      <c r="H70" s="20">
        <v>1</v>
      </c>
      <c r="I70" s="20" t="e">
        <f>INDEX('[1]Balance(Stock Control)'!$AL:$AL,MATCH(C70,'[1]Balance(Stock Control)'!$F:$F,0))</f>
        <v>#N/A</v>
      </c>
      <c r="J70" s="20" t="e">
        <f>INDEX('[2]Balance(Stock Control)'!$AK:$AK,MATCH(C70,'[2]Balance(Stock Control)'!$E:$E,0))</f>
        <v>#N/A</v>
      </c>
      <c r="K70" s="20" t="e">
        <f>INDEX('[3]Balance (Stock Control)'!$AK:$AK,MATCH(C70,'[3]Balance (Stock Control)'!$E:$E,0))</f>
        <v>#N/A</v>
      </c>
      <c r="L70" s="20" t="e">
        <f>INDEX('[4]Balance (Stock Control)'!$AK:$AK,MATCH(C70,'[4]Balance (Stock Control)'!$F:$F,0))</f>
        <v>#N/A</v>
      </c>
      <c r="M70" s="20" t="e">
        <f>INDEX('[5]Balance (Stock Control)'!$AI:$AI,MATCH(C70,'[5]Balance (Stock Control)'!$E:$E,0))</f>
        <v>#N/A</v>
      </c>
      <c r="N70" s="20" t="e">
        <f>INDEX('[6]Balance(Stock Control)'!$AM:$AM,MATCH(C70,'[6]Balance(Stock Control)'!$E:$E,0))</f>
        <v>#N/A</v>
      </c>
      <c r="O70" s="57">
        <v>300000</v>
      </c>
      <c r="P70" s="57">
        <v>330000</v>
      </c>
      <c r="Q70" s="57"/>
      <c r="R70" s="59">
        <v>59.937559500000006</v>
      </c>
      <c r="S70" s="59">
        <f t="shared" si="0"/>
        <v>59.937559500000006</v>
      </c>
      <c r="T70" s="20" t="s">
        <v>160</v>
      </c>
      <c r="U70" s="20" t="s">
        <v>186</v>
      </c>
      <c r="V70" s="20" t="s">
        <v>160</v>
      </c>
      <c r="W70" s="20"/>
      <c r="X70" s="21"/>
      <c r="Y70" s="116"/>
    </row>
    <row r="71" spans="1:25" s="83" customFormat="1" ht="26.25" hidden="1" customHeight="1" x14ac:dyDescent="0.25">
      <c r="A71" s="76">
        <v>61</v>
      </c>
      <c r="B71" s="77" t="s">
        <v>91</v>
      </c>
      <c r="C71" s="77"/>
      <c r="G71" s="78"/>
      <c r="H71" s="76">
        <v>1</v>
      </c>
      <c r="I71" s="76">
        <f>INDEX('[1]Balance(Stock Control)'!$AL:$AL,MATCH(C71,'[1]Balance(Stock Control)'!$F:$F,0))</f>
        <v>0</v>
      </c>
      <c r="J71" s="76">
        <f>INDEX('[2]Balance(Stock Control)'!$AK:$AK,MATCH(C71,'[2]Balance(Stock Control)'!$E:$E,0))</f>
        <v>0</v>
      </c>
      <c r="K71" s="76">
        <f>INDEX('[3]Balance (Stock Control)'!$AK:$AK,MATCH(C71,'[3]Balance (Stock Control)'!$E:$E,0))</f>
        <v>0</v>
      </c>
      <c r="L71" s="76">
        <f>INDEX('[4]Balance (Stock Control)'!$AK:$AK,MATCH(C71,'[4]Balance (Stock Control)'!$F:$F,0))</f>
        <v>0</v>
      </c>
      <c r="M71" s="76">
        <f>INDEX('[5]Balance (Stock Control)'!$AI:$AI,MATCH(C71,'[5]Balance (Stock Control)'!$E:$E,0))</f>
        <v>0</v>
      </c>
      <c r="N71" s="76">
        <f>INDEX('[6]Balance(Stock Control)'!$AM:$AM,MATCH(C71,'[6]Balance(Stock Control)'!$E:$E,0))</f>
        <v>0</v>
      </c>
      <c r="O71" s="79">
        <v>950000</v>
      </c>
      <c r="P71" s="79">
        <v>1045000.0000000001</v>
      </c>
      <c r="Q71" s="79"/>
      <c r="R71" s="80">
        <v>0</v>
      </c>
      <c r="S71" s="80">
        <v>0</v>
      </c>
      <c r="T71" s="76" t="s">
        <v>160</v>
      </c>
      <c r="U71" s="76" t="s">
        <v>185</v>
      </c>
      <c r="V71" s="76" t="s">
        <v>160</v>
      </c>
      <c r="W71" s="76" t="s">
        <v>74</v>
      </c>
      <c r="X71" s="81"/>
      <c r="Y71" s="82"/>
    </row>
    <row r="72" spans="1:25" ht="26.25" customHeight="1" x14ac:dyDescent="0.6">
      <c r="A72" s="107">
        <v>62</v>
      </c>
      <c r="B72" s="25" t="s">
        <v>67</v>
      </c>
      <c r="C72" s="25">
        <v>20460055</v>
      </c>
      <c r="D72" s="126">
        <v>20460055</v>
      </c>
      <c r="E72" s="133" t="s">
        <v>160</v>
      </c>
      <c r="F72" s="134" t="s">
        <v>160</v>
      </c>
      <c r="G72" s="26"/>
      <c r="H72" s="20">
        <v>3</v>
      </c>
      <c r="I72" s="20" t="e">
        <f>INDEX('[1]Balance(Stock Control)'!$AL:$AL,MATCH(C72,'[1]Balance(Stock Control)'!$F:$F,0))</f>
        <v>#N/A</v>
      </c>
      <c r="J72" s="20" t="e">
        <f>INDEX('[2]Balance(Stock Control)'!$AK:$AK,MATCH(C72,'[2]Balance(Stock Control)'!$E:$E,0))</f>
        <v>#N/A</v>
      </c>
      <c r="K72" s="20" t="e">
        <f>INDEX('[3]Balance (Stock Control)'!$AK:$AK,MATCH(C72,'[3]Balance (Stock Control)'!$E:$E,0))</f>
        <v>#N/A</v>
      </c>
      <c r="L72" s="20" t="e">
        <f>INDEX('[4]Balance (Stock Control)'!$AK:$AK,MATCH(C72,'[4]Balance (Stock Control)'!$F:$F,0))</f>
        <v>#N/A</v>
      </c>
      <c r="M72" s="20" t="e">
        <f>INDEX('[5]Balance (Stock Control)'!$AI:$AI,MATCH(C72,'[5]Balance (Stock Control)'!$E:$E,0))</f>
        <v>#N/A</v>
      </c>
      <c r="N72" s="20" t="e">
        <f>INDEX('[6]Balance(Stock Control)'!$AM:$AM,MATCH(C72,'[6]Balance(Stock Control)'!$E:$E,0))</f>
        <v>#N/A</v>
      </c>
      <c r="O72" s="57">
        <v>2500</v>
      </c>
      <c r="P72" s="57">
        <v>2750</v>
      </c>
      <c r="Q72" s="57"/>
      <c r="R72" s="59">
        <v>0.83333333333333337</v>
      </c>
      <c r="S72" s="59">
        <f t="shared" si="0"/>
        <v>2.5</v>
      </c>
      <c r="T72" s="20" t="s">
        <v>160</v>
      </c>
      <c r="U72" s="20" t="s">
        <v>186</v>
      </c>
      <c r="V72" s="20" t="s">
        <v>160</v>
      </c>
      <c r="W72" s="20" t="s">
        <v>74</v>
      </c>
      <c r="X72" s="21"/>
      <c r="Y72" s="12"/>
    </row>
    <row r="73" spans="1:25" s="83" customFormat="1" ht="26.25" hidden="1" customHeight="1" x14ac:dyDescent="0.25">
      <c r="A73" s="76">
        <v>63</v>
      </c>
      <c r="B73" s="77" t="s">
        <v>92</v>
      </c>
      <c r="C73" s="77">
        <v>21377079</v>
      </c>
      <c r="G73" s="78"/>
      <c r="H73" s="76">
        <v>1</v>
      </c>
      <c r="I73" s="76" t="e">
        <f>INDEX('[1]Balance(Stock Control)'!$AL:$AL,MATCH(C73,'[1]Balance(Stock Control)'!$F:$F,0))</f>
        <v>#N/A</v>
      </c>
      <c r="J73" s="76">
        <f>INDEX('[2]Balance(Stock Control)'!$AK:$AK,MATCH(C73,'[2]Balance(Stock Control)'!$E:$E,0))</f>
        <v>0</v>
      </c>
      <c r="K73" s="76" t="e">
        <f>INDEX('[3]Balance (Stock Control)'!$AK:$AK,MATCH(C73,'[3]Balance (Stock Control)'!$E:$E,0))</f>
        <v>#N/A</v>
      </c>
      <c r="L73" s="76" t="e">
        <f>INDEX('[4]Balance (Stock Control)'!$AK:$AK,MATCH(C73,'[4]Balance (Stock Control)'!$F:$F,0))</f>
        <v>#N/A</v>
      </c>
      <c r="M73" s="76" t="e">
        <f>INDEX('[5]Balance (Stock Control)'!$AI:$AI,MATCH(C73,'[5]Balance (Stock Control)'!$E:$E,0))</f>
        <v>#N/A</v>
      </c>
      <c r="N73" s="76" t="e">
        <f>INDEX('[6]Balance(Stock Control)'!$AM:$AM,MATCH(C73,'[6]Balance(Stock Control)'!$E:$E,0))</f>
        <v>#N/A</v>
      </c>
      <c r="O73" s="79">
        <v>85000</v>
      </c>
      <c r="P73" s="79">
        <v>93500.000000000015</v>
      </c>
      <c r="Q73" s="79"/>
      <c r="R73" s="80">
        <v>0</v>
      </c>
      <c r="S73" s="80">
        <f t="shared" si="0"/>
        <v>0</v>
      </c>
      <c r="T73" s="76" t="s">
        <v>160</v>
      </c>
      <c r="U73" s="76" t="s">
        <v>185</v>
      </c>
      <c r="V73" s="76" t="s">
        <v>160</v>
      </c>
      <c r="W73" s="76" t="s">
        <v>74</v>
      </c>
      <c r="X73" s="81"/>
      <c r="Y73" s="82"/>
    </row>
    <row r="74" spans="1:25" ht="26.25" customHeight="1" x14ac:dyDescent="0.6">
      <c r="A74" s="107">
        <v>64</v>
      </c>
      <c r="B74" s="25" t="s">
        <v>93</v>
      </c>
      <c r="C74" s="25">
        <v>20450802</v>
      </c>
      <c r="D74" s="126">
        <v>20450802</v>
      </c>
      <c r="E74" s="133" t="s">
        <v>144</v>
      </c>
      <c r="F74" s="134" t="s">
        <v>143</v>
      </c>
      <c r="G74" s="26"/>
      <c r="H74" s="20">
        <v>2</v>
      </c>
      <c r="I74" s="20">
        <f>INDEX('[1]Balance(Stock Control)'!$AL:$AL,MATCH(C74,'[1]Balance(Stock Control)'!$F:$F,0))</f>
        <v>6</v>
      </c>
      <c r="J74" s="20" t="e">
        <f>INDEX('[2]Balance(Stock Control)'!$AK:$AK,MATCH(C74,'[2]Balance(Stock Control)'!$E:$E,0))</f>
        <v>#N/A</v>
      </c>
      <c r="K74" s="20" t="e">
        <f>INDEX('[7]Balance (Stock Control)'!$AJ:$AJ,MATCH(C74,'[7]Balance (Stock Control)'!$F:$F,0))</f>
        <v>#N/A</v>
      </c>
      <c r="L74" s="20" t="e">
        <f>INDEX('[8]Balance (Stock Control)'!$AJ:$AJ,MATCH(C74,'[8]Balance (Stock Control)'!$E:$E,0))</f>
        <v>#N/A</v>
      </c>
      <c r="M74" s="20" t="e">
        <f>INDEX('[5]Balance (Stock Control)'!$AI:$AI,MATCH(C74,'[5]Balance (Stock Control)'!$E:$E,0))</f>
        <v>#N/A</v>
      </c>
      <c r="N74" s="20" t="e">
        <f>INDEX('[6]Balance(Stock Control)'!$AM:$AM,MATCH(C74,'[6]Balance(Stock Control)'!$E:$E,0))</f>
        <v>#N/A</v>
      </c>
      <c r="O74" s="57"/>
      <c r="P74" s="57">
        <v>20839.376250000005</v>
      </c>
      <c r="Q74" s="57"/>
      <c r="R74" s="51">
        <v>6.3149625000000018</v>
      </c>
      <c r="S74" s="59">
        <f t="shared" si="0"/>
        <v>12.629925000000004</v>
      </c>
      <c r="T74" s="20" t="s">
        <v>144</v>
      </c>
      <c r="U74" s="20" t="s">
        <v>186</v>
      </c>
      <c r="V74" s="20" t="s">
        <v>143</v>
      </c>
      <c r="W74" s="20" t="s">
        <v>74</v>
      </c>
      <c r="X74" s="21"/>
      <c r="Y74" s="12"/>
    </row>
    <row r="75" spans="1:25" ht="26.25" customHeight="1" x14ac:dyDescent="0.6">
      <c r="A75" s="107">
        <v>65</v>
      </c>
      <c r="B75" s="25" t="s">
        <v>94</v>
      </c>
      <c r="C75" s="25">
        <v>21896711</v>
      </c>
      <c r="D75" s="126">
        <v>21896711</v>
      </c>
      <c r="E75" s="133" t="s">
        <v>160</v>
      </c>
      <c r="F75" s="134" t="s">
        <v>160</v>
      </c>
      <c r="G75" s="26"/>
      <c r="H75" s="20">
        <v>1</v>
      </c>
      <c r="I75" s="20" t="e">
        <f>INDEX('[1]Balance(Stock Control)'!$AL:$AL,MATCH(C75,'[1]Balance(Stock Control)'!$F:$F,0))</f>
        <v>#N/A</v>
      </c>
      <c r="J75" s="20">
        <f>INDEX('[2]Balance(Stock Control)'!$AK:$AK,MATCH(C75,'[2]Balance(Stock Control)'!$E:$E,0))</f>
        <v>0</v>
      </c>
      <c r="K75" s="20" t="e">
        <f>INDEX('[3]Balance (Stock Control)'!$AK:$AK,MATCH(C75,'[3]Balance (Stock Control)'!$E:$E,0))</f>
        <v>#N/A</v>
      </c>
      <c r="L75" s="20" t="e">
        <f>INDEX('[4]Balance (Stock Control)'!$AK:$AK,MATCH(C75,'[4]Balance (Stock Control)'!$F:$F,0))</f>
        <v>#N/A</v>
      </c>
      <c r="M75" s="20" t="e">
        <f>INDEX('[5]Balance (Stock Control)'!$AI:$AI,MATCH(C75,'[5]Balance (Stock Control)'!$E:$E,0))</f>
        <v>#N/A</v>
      </c>
      <c r="N75" s="20" t="e">
        <f>INDEX('[6]Balance(Stock Control)'!$AM:$AM,MATCH(C75,'[6]Balance(Stock Control)'!$E:$E,0))</f>
        <v>#N/A</v>
      </c>
      <c r="O75" s="57">
        <v>85000</v>
      </c>
      <c r="P75" s="57">
        <v>93500.000000000015</v>
      </c>
      <c r="Q75" s="57"/>
      <c r="R75" s="59">
        <v>28.333333333333339</v>
      </c>
      <c r="S75" s="59">
        <f t="shared" si="0"/>
        <v>28.333333333333339</v>
      </c>
      <c r="T75" s="20" t="s">
        <v>160</v>
      </c>
      <c r="U75" s="20" t="s">
        <v>186</v>
      </c>
      <c r="V75" s="20" t="s">
        <v>160</v>
      </c>
      <c r="W75" s="20" t="s">
        <v>74</v>
      </c>
      <c r="X75" s="21"/>
      <c r="Y75" s="12"/>
    </row>
    <row r="76" spans="1:25" ht="26.25" customHeight="1" x14ac:dyDescent="0.6">
      <c r="A76" s="107">
        <v>66</v>
      </c>
      <c r="B76" s="25" t="s">
        <v>67</v>
      </c>
      <c r="C76" s="25">
        <v>20405672</v>
      </c>
      <c r="D76" s="126">
        <v>20405672</v>
      </c>
      <c r="E76" s="133" t="s">
        <v>144</v>
      </c>
      <c r="F76" s="134" t="s">
        <v>143</v>
      </c>
      <c r="G76" s="26"/>
      <c r="H76" s="20">
        <v>4</v>
      </c>
      <c r="I76" s="20">
        <f>INDEX('[1]Balance(Stock Control)'!$AL:$AL,MATCH(C76,'[1]Balance(Stock Control)'!$F:$F,0))</f>
        <v>11</v>
      </c>
      <c r="J76" s="20" t="e">
        <f>INDEX('[2]Balance(Stock Control)'!$AK:$AK,MATCH(C76,'[2]Balance(Stock Control)'!$E:$E,0))</f>
        <v>#N/A</v>
      </c>
      <c r="K76" s="20" t="e">
        <f>INDEX('[7]Balance (Stock Control)'!$AJ:$AJ,MATCH(C76,'[7]Balance (Stock Control)'!$F:$F,0))</f>
        <v>#N/A</v>
      </c>
      <c r="L76" s="20" t="e">
        <f>INDEX('[8]Balance (Stock Control)'!$AJ:$AJ,MATCH(C76,'[8]Balance (Stock Control)'!$E:$E,0))</f>
        <v>#N/A</v>
      </c>
      <c r="M76" s="20" t="e">
        <f>INDEX('[5]Balance (Stock Control)'!$AI:$AI,MATCH(C76,'[5]Balance (Stock Control)'!$E:$E,0))</f>
        <v>#N/A</v>
      </c>
      <c r="N76" s="20" t="e">
        <f>INDEX('[6]Balance(Stock Control)'!$AM:$AM,MATCH(C76,'[6]Balance(Stock Control)'!$E:$E,0))</f>
        <v>#N/A</v>
      </c>
      <c r="O76" s="57"/>
      <c r="P76" s="57">
        <v>21976.069500000001</v>
      </c>
      <c r="Q76" s="57"/>
      <c r="R76" s="51">
        <v>6.6594150000000001</v>
      </c>
      <c r="S76" s="59">
        <f t="shared" ref="S76:S115" si="1">R76*H76</f>
        <v>26.63766</v>
      </c>
      <c r="T76" s="20" t="s">
        <v>144</v>
      </c>
      <c r="U76" s="20" t="s">
        <v>186</v>
      </c>
      <c r="V76" s="20" t="s">
        <v>143</v>
      </c>
      <c r="W76" s="20" t="s">
        <v>74</v>
      </c>
      <c r="X76" s="21"/>
      <c r="Y76" s="12"/>
    </row>
    <row r="77" spans="1:25" ht="26.25" customHeight="1" x14ac:dyDescent="0.6">
      <c r="A77" s="107">
        <v>67</v>
      </c>
      <c r="B77" s="25" t="s">
        <v>72</v>
      </c>
      <c r="C77" s="25">
        <v>13947628</v>
      </c>
      <c r="D77" s="126">
        <v>13947628</v>
      </c>
      <c r="E77" s="133" t="s">
        <v>160</v>
      </c>
      <c r="F77" s="134" t="s">
        <v>160</v>
      </c>
      <c r="G77" s="26"/>
      <c r="H77" s="20">
        <v>1</v>
      </c>
      <c r="I77" s="20">
        <f>INDEX('[1]Balance(Stock Control)'!$AL:$AL,MATCH(C77,'[1]Balance(Stock Control)'!$F:$F,0))</f>
        <v>0</v>
      </c>
      <c r="J77" s="20" t="e">
        <f>INDEX('[2]Balance(Stock Control)'!$AK:$AK,MATCH(C77,'[2]Balance(Stock Control)'!$E:$E,0))</f>
        <v>#N/A</v>
      </c>
      <c r="K77" s="20" t="e">
        <f>INDEX('[3]Balance (Stock Control)'!$AK:$AK,MATCH(C77,'[3]Balance (Stock Control)'!$E:$E,0))</f>
        <v>#N/A</v>
      </c>
      <c r="L77" s="20" t="e">
        <f>INDEX('[4]Balance (Stock Control)'!$AK:$AK,MATCH(C77,'[4]Balance (Stock Control)'!$F:$F,0))</f>
        <v>#N/A</v>
      </c>
      <c r="M77" s="20" t="e">
        <f>INDEX('[5]Balance (Stock Control)'!$AI:$AI,MATCH(C77,'[5]Balance (Stock Control)'!$E:$E,0))</f>
        <v>#N/A</v>
      </c>
      <c r="N77" s="20" t="e">
        <f>INDEX('[6]Balance(Stock Control)'!$AM:$AM,MATCH(C77,'[6]Balance(Stock Control)'!$E:$E,0))</f>
        <v>#N/A</v>
      </c>
      <c r="O77" s="57">
        <v>2500</v>
      </c>
      <c r="P77" s="57">
        <v>2750</v>
      </c>
      <c r="Q77" s="57"/>
      <c r="R77" s="59">
        <v>0.83333333333333337</v>
      </c>
      <c r="S77" s="59">
        <f t="shared" si="1"/>
        <v>0.83333333333333337</v>
      </c>
      <c r="T77" s="20" t="s">
        <v>160</v>
      </c>
      <c r="U77" s="20" t="s">
        <v>186</v>
      </c>
      <c r="V77" s="20" t="s">
        <v>160</v>
      </c>
      <c r="W77" s="20"/>
      <c r="X77" s="21"/>
      <c r="Y77" s="12"/>
    </row>
    <row r="78" spans="1:25" ht="26.25" customHeight="1" x14ac:dyDescent="0.6">
      <c r="A78" s="107">
        <v>68</v>
      </c>
      <c r="B78" s="25" t="s">
        <v>95</v>
      </c>
      <c r="C78" s="25">
        <v>21531072</v>
      </c>
      <c r="D78" s="127" t="s">
        <v>196</v>
      </c>
      <c r="E78" s="133" t="s">
        <v>147</v>
      </c>
      <c r="F78" s="134" t="s">
        <v>143</v>
      </c>
      <c r="G78" s="26"/>
      <c r="H78" s="20">
        <v>1</v>
      </c>
      <c r="I78" s="62">
        <f>INDEX('[1]Balance(Stock Control)'!$AL:$AL,MATCH(C78,'[1]Balance(Stock Control)'!$F:$F,0))</f>
        <v>1</v>
      </c>
      <c r="J78" s="20" t="e">
        <f>INDEX('[2]Balance(Stock Control)'!$AK:$AK,MATCH(C78,'[2]Balance(Stock Control)'!$E:$E,0))</f>
        <v>#N/A</v>
      </c>
      <c r="K78" s="20" t="e">
        <f>INDEX('[3]Balance (Stock Control)'!$AK:$AK,MATCH(C78,'[3]Balance (Stock Control)'!$E:$E,0))</f>
        <v>#N/A</v>
      </c>
      <c r="L78" s="20" t="e">
        <f>INDEX('[4]Balance (Stock Control)'!$AK:$AK,MATCH(C78,'[4]Balance (Stock Control)'!$F:$F,0))</f>
        <v>#N/A</v>
      </c>
      <c r="M78" s="20" t="e">
        <f>INDEX('[5]Balance (Stock Control)'!$AI:$AI,MATCH(C78,'[5]Balance (Stock Control)'!$E:$E,0))</f>
        <v>#N/A</v>
      </c>
      <c r="N78" s="20" t="e">
        <f>INDEX('[6]Balance(Stock Control)'!$AM:$AM,MATCH(C78,'[6]Balance(Stock Control)'!$E:$E,0))</f>
        <v>#N/A</v>
      </c>
      <c r="O78" s="57">
        <v>95000</v>
      </c>
      <c r="P78" s="57">
        <v>104500.00000000001</v>
      </c>
      <c r="Q78" s="57"/>
      <c r="R78" s="59">
        <v>77.652393000000004</v>
      </c>
      <c r="S78" s="59">
        <f t="shared" si="1"/>
        <v>77.652393000000004</v>
      </c>
      <c r="T78" s="20" t="s">
        <v>144</v>
      </c>
      <c r="U78" s="20" t="s">
        <v>186</v>
      </c>
      <c r="V78" s="20" t="s">
        <v>143</v>
      </c>
      <c r="W78" s="20"/>
      <c r="X78" s="21"/>
      <c r="Y78" s="12"/>
    </row>
    <row r="79" spans="1:25" ht="26.25" customHeight="1" x14ac:dyDescent="0.6">
      <c r="A79" s="107">
        <v>69</v>
      </c>
      <c r="B79" s="25" t="s">
        <v>96</v>
      </c>
      <c r="C79" s="43" t="s">
        <v>153</v>
      </c>
      <c r="D79" s="126" t="s">
        <v>153</v>
      </c>
      <c r="E79" s="133" t="s">
        <v>147</v>
      </c>
      <c r="F79" s="134" t="s">
        <v>143</v>
      </c>
      <c r="G79" s="44">
        <v>20524936</v>
      </c>
      <c r="H79" s="20">
        <v>1</v>
      </c>
      <c r="I79" s="20" t="e">
        <f>INDEX('[1]Balance(Stock Control)'!$AL:$AL,MATCH(C79,'[1]Balance(Stock Control)'!$F:$F,0))</f>
        <v>#N/A</v>
      </c>
      <c r="J79" s="20" t="e">
        <f>INDEX('[2]Balance(Stock Control)'!$AK:$AK,MATCH(C79,'[2]Balance(Stock Control)'!$E:$E,0))</f>
        <v>#N/A</v>
      </c>
      <c r="K79" s="20" t="e">
        <f>INDEX('[3]Balance (Stock Control)'!$AK:$AK,MATCH(C79,'[3]Balance (Stock Control)'!$E:$E,0))</f>
        <v>#N/A</v>
      </c>
      <c r="L79" s="20">
        <f>INDEX('[4]Balance (Stock Control)'!$AK:$AK,MATCH(C79,'[4]Balance (Stock Control)'!$F:$F,0))</f>
        <v>50</v>
      </c>
      <c r="M79" s="20" t="e">
        <f>INDEX('[5]Balance (Stock Control)'!$AI:$AI,MATCH(C79,'[5]Balance (Stock Control)'!$E:$E,0))</f>
        <v>#N/A</v>
      </c>
      <c r="N79" s="20" t="e">
        <f>INDEX('[6]Balance(Stock Control)'!$AM:$AM,MATCH(C79,'[6]Balance(Stock Control)'!$E:$E,0))</f>
        <v>#N/A</v>
      </c>
      <c r="O79" s="57"/>
      <c r="P79" s="57"/>
      <c r="Q79" s="57"/>
      <c r="R79" s="51">
        <v>55.095276923076923</v>
      </c>
      <c r="S79" s="59">
        <f t="shared" si="1"/>
        <v>55.095276923076923</v>
      </c>
      <c r="T79" s="20" t="s">
        <v>147</v>
      </c>
      <c r="U79" s="20" t="s">
        <v>186</v>
      </c>
      <c r="V79" s="20" t="s">
        <v>143</v>
      </c>
      <c r="W79" s="20" t="s">
        <v>97</v>
      </c>
      <c r="X79" s="21"/>
      <c r="Y79" s="12"/>
    </row>
    <row r="80" spans="1:25" ht="26.25" customHeight="1" x14ac:dyDescent="0.6">
      <c r="A80" s="107">
        <v>70</v>
      </c>
      <c r="B80" s="25" t="s">
        <v>77</v>
      </c>
      <c r="C80" s="25" t="s">
        <v>174</v>
      </c>
      <c r="D80" s="126" t="s">
        <v>174</v>
      </c>
      <c r="E80" s="133" t="s">
        <v>146</v>
      </c>
      <c r="F80" s="134" t="s">
        <v>143</v>
      </c>
      <c r="G80" s="26">
        <v>20450728</v>
      </c>
      <c r="H80" s="20">
        <v>1</v>
      </c>
      <c r="I80" s="20" t="e">
        <f>INDEX('[1]Balance(Stock Control)'!$AL:$AL,MATCH(C80,'[1]Balance(Stock Control)'!$F:$F,0))</f>
        <v>#N/A</v>
      </c>
      <c r="J80" s="20" t="e">
        <f>INDEX('[2]Balance(Stock Control)'!$AK:$AK,MATCH(C80,'[2]Balance(Stock Control)'!$E:$E,0))</f>
        <v>#N/A</v>
      </c>
      <c r="K80" s="62">
        <f>INDEX('[3]Balance (Stock Control)'!$AK:$AK,MATCH(C80,'[3]Balance (Stock Control)'!$E:$E,0))</f>
        <v>1</v>
      </c>
      <c r="L80" s="20" t="e">
        <f>INDEX('[4]Balance (Stock Control)'!$AK:$AK,MATCH(C80,'[4]Balance (Stock Control)'!$F:$F,0))</f>
        <v>#N/A</v>
      </c>
      <c r="M80" s="20" t="e">
        <f>INDEX('[5]Balance (Stock Control)'!$AI:$AI,MATCH(C80,'[5]Balance (Stock Control)'!$E:$E,0))</f>
        <v>#N/A</v>
      </c>
      <c r="N80" s="20" t="e">
        <f>INDEX('[6]Balance(Stock Control)'!$AM:$AM,MATCH(C80,'[6]Balance(Stock Control)'!$E:$E,0))</f>
        <v>#N/A</v>
      </c>
      <c r="O80" s="57"/>
      <c r="P80" s="57"/>
      <c r="Q80" s="57"/>
      <c r="R80" s="59">
        <v>3.7094739500000005</v>
      </c>
      <c r="S80" s="59">
        <f t="shared" si="1"/>
        <v>3.7094739500000005</v>
      </c>
      <c r="T80" s="20" t="s">
        <v>146</v>
      </c>
      <c r="U80" s="20" t="s">
        <v>186</v>
      </c>
      <c r="V80" s="20" t="s">
        <v>143</v>
      </c>
      <c r="W80" s="20"/>
      <c r="X80" s="21"/>
      <c r="Y80" s="12"/>
    </row>
    <row r="81" spans="1:25" ht="26.25" hidden="1" customHeight="1" x14ac:dyDescent="0.6">
      <c r="A81" s="107">
        <v>71</v>
      </c>
      <c r="B81" s="25" t="s">
        <v>98</v>
      </c>
      <c r="C81" s="25">
        <v>22435058</v>
      </c>
      <c r="E81" s="133" t="s">
        <v>164</v>
      </c>
      <c r="F81" s="134" t="s">
        <v>163</v>
      </c>
      <c r="G81" s="26"/>
      <c r="H81" s="20">
        <v>1</v>
      </c>
      <c r="I81" s="20">
        <f>INDEX('[1]Balance(Stock Control)'!$AL:$AL,MATCH(C81,'[1]Balance(Stock Control)'!$F:$F,0))</f>
        <v>0</v>
      </c>
      <c r="J81" s="20">
        <f>INDEX('[2]Balance(Stock Control)'!$AK:$AK,MATCH(C81,'[2]Balance(Stock Control)'!$E:$E,0))</f>
        <v>0</v>
      </c>
      <c r="K81" s="42">
        <v>0</v>
      </c>
      <c r="L81" s="20" t="e">
        <f>INDEX('[4]Balance (Stock Control)'!$AK:$AK,MATCH(C81,'[4]Balance (Stock Control)'!$F:$F,0))</f>
        <v>#N/A</v>
      </c>
      <c r="M81" s="20" t="e">
        <f>INDEX('[5]Balance (Stock Control)'!$AI:$AI,MATCH(C81,'[5]Balance (Stock Control)'!$E:$E,0))</f>
        <v>#N/A</v>
      </c>
      <c r="N81" s="20" t="e">
        <f>INDEX('[6]Balance(Stock Control)'!$AM:$AM,MATCH(C81,'[6]Balance(Stock Control)'!$E:$E,0))</f>
        <v>#N/A</v>
      </c>
      <c r="O81" s="57"/>
      <c r="P81" s="57">
        <v>18.010000000000002</v>
      </c>
      <c r="Q81" s="57"/>
      <c r="R81" s="51">
        <v>19.811000000000003</v>
      </c>
      <c r="S81" s="59">
        <f t="shared" si="1"/>
        <v>19.811000000000003</v>
      </c>
      <c r="T81" s="20" t="s">
        <v>164</v>
      </c>
      <c r="U81" s="20" t="s">
        <v>186</v>
      </c>
      <c r="V81" s="20" t="s">
        <v>163</v>
      </c>
      <c r="W81" s="20" t="s">
        <v>99</v>
      </c>
      <c r="X81" s="21"/>
      <c r="Y81" s="12"/>
    </row>
    <row r="82" spans="1:25" ht="26.25" customHeight="1" x14ac:dyDescent="0.6">
      <c r="A82" s="107">
        <v>72</v>
      </c>
      <c r="B82" s="25" t="s">
        <v>67</v>
      </c>
      <c r="C82" s="25" t="s">
        <v>180</v>
      </c>
      <c r="D82" s="126" t="s">
        <v>180</v>
      </c>
      <c r="E82" s="133" t="s">
        <v>146</v>
      </c>
      <c r="F82" s="134" t="s">
        <v>143</v>
      </c>
      <c r="G82" s="26" t="s">
        <v>181</v>
      </c>
      <c r="H82" s="20">
        <v>1</v>
      </c>
      <c r="I82" s="20" t="e">
        <f>INDEX('[1]Balance(Stock Control)'!$AL:$AL,MATCH(C82,'[1]Balance(Stock Control)'!$F:$F,0))</f>
        <v>#N/A</v>
      </c>
      <c r="J82" s="20" t="e">
        <f>INDEX('[2]Balance(Stock Control)'!$AK:$AK,MATCH(C82,'[2]Balance(Stock Control)'!$E:$E,0))</f>
        <v>#N/A</v>
      </c>
      <c r="K82" s="20">
        <f>INDEX('[3]Balance (Stock Control)'!$AK:$AK,MATCH(C82,'[3]Balance (Stock Control)'!$E:$E,0))</f>
        <v>2</v>
      </c>
      <c r="L82" s="20" t="e">
        <f>INDEX('[4]Balance (Stock Control)'!$AK:$AK,MATCH(C82,'[4]Balance (Stock Control)'!$F:$F,0))</f>
        <v>#N/A</v>
      </c>
      <c r="M82" s="20" t="e">
        <f>INDEX('[5]Balance (Stock Control)'!$AI:$AI,MATCH(C82,'[5]Balance (Stock Control)'!$E:$E,0))</f>
        <v>#N/A</v>
      </c>
      <c r="N82" s="20" t="e">
        <f>INDEX('[6]Balance(Stock Control)'!$AM:$AM,MATCH(C82,'[6]Balance(Stock Control)'!$E:$E,0))</f>
        <v>#N/A</v>
      </c>
      <c r="O82" s="57"/>
      <c r="P82" s="57"/>
      <c r="Q82" s="57"/>
      <c r="R82" s="59">
        <v>4.3090163783333342</v>
      </c>
      <c r="S82" s="59">
        <f t="shared" si="1"/>
        <v>4.3090163783333342</v>
      </c>
      <c r="T82" s="20" t="s">
        <v>146</v>
      </c>
      <c r="U82" s="20" t="s">
        <v>186</v>
      </c>
      <c r="V82" s="20" t="s">
        <v>143</v>
      </c>
      <c r="W82" s="20"/>
      <c r="X82" s="21"/>
      <c r="Y82" s="12"/>
    </row>
    <row r="83" spans="1:25" ht="26.25" customHeight="1" x14ac:dyDescent="0.6">
      <c r="A83" s="107">
        <v>73</v>
      </c>
      <c r="B83" s="25" t="s">
        <v>67</v>
      </c>
      <c r="C83" s="25" t="s">
        <v>180</v>
      </c>
      <c r="D83" s="126" t="s">
        <v>180</v>
      </c>
      <c r="E83" s="133" t="s">
        <v>146</v>
      </c>
      <c r="F83" s="134" t="s">
        <v>143</v>
      </c>
      <c r="G83" s="26" t="s">
        <v>181</v>
      </c>
      <c r="H83" s="20">
        <v>1</v>
      </c>
      <c r="I83" s="20" t="e">
        <f>INDEX('[1]Balance(Stock Control)'!$AL:$AL,MATCH(C83,'[1]Balance(Stock Control)'!$F:$F,0))</f>
        <v>#N/A</v>
      </c>
      <c r="J83" s="20" t="e">
        <f>INDEX('[2]Balance(Stock Control)'!$AK:$AK,MATCH(C83,'[2]Balance(Stock Control)'!$E:$E,0))</f>
        <v>#N/A</v>
      </c>
      <c r="K83" s="20">
        <f>INDEX('[3]Balance (Stock Control)'!$AK:$AK,MATCH(C83,'[3]Balance (Stock Control)'!$E:$E,0))</f>
        <v>2</v>
      </c>
      <c r="L83" s="20" t="e">
        <f>INDEX('[4]Balance (Stock Control)'!$AK:$AK,MATCH(C83,'[4]Balance (Stock Control)'!$F:$F,0))</f>
        <v>#N/A</v>
      </c>
      <c r="M83" s="20" t="e">
        <f>INDEX('[5]Balance (Stock Control)'!$AI:$AI,MATCH(C83,'[5]Balance (Stock Control)'!$E:$E,0))</f>
        <v>#N/A</v>
      </c>
      <c r="N83" s="20" t="e">
        <f>INDEX('[6]Balance(Stock Control)'!$AM:$AM,MATCH(C83,'[6]Balance(Stock Control)'!$E:$E,0))</f>
        <v>#N/A</v>
      </c>
      <c r="O83" s="57"/>
      <c r="P83" s="57"/>
      <c r="Q83" s="57"/>
      <c r="R83" s="59">
        <v>4.3090163783333342</v>
      </c>
      <c r="S83" s="59">
        <f t="shared" si="1"/>
        <v>4.3090163783333342</v>
      </c>
      <c r="T83" s="20" t="s">
        <v>146</v>
      </c>
      <c r="U83" s="20" t="s">
        <v>186</v>
      </c>
      <c r="V83" s="20" t="s">
        <v>143</v>
      </c>
      <c r="W83" s="20"/>
      <c r="X83" s="21"/>
      <c r="Y83" s="12"/>
    </row>
    <row r="84" spans="1:25" ht="26.25" customHeight="1" x14ac:dyDescent="0.6">
      <c r="A84" s="107">
        <v>74</v>
      </c>
      <c r="B84" s="25" t="s">
        <v>100</v>
      </c>
      <c r="C84" s="25" t="s">
        <v>154</v>
      </c>
      <c r="D84" s="126" t="s">
        <v>154</v>
      </c>
      <c r="E84" s="133" t="s">
        <v>147</v>
      </c>
      <c r="F84" s="134" t="s">
        <v>143</v>
      </c>
      <c r="G84" s="26">
        <v>20450707</v>
      </c>
      <c r="H84" s="20">
        <v>1</v>
      </c>
      <c r="I84" s="20" t="e">
        <f>INDEX('[1]Balance(Stock Control)'!$AL:$AL,MATCH(C84,'[1]Balance(Stock Control)'!$F:$F,0))</f>
        <v>#N/A</v>
      </c>
      <c r="J84" s="20" t="e">
        <f>INDEX('[2]Balance(Stock Control)'!$AK:$AK,MATCH(C84,'[2]Balance(Stock Control)'!$E:$E,0))</f>
        <v>#N/A</v>
      </c>
      <c r="K84" s="20" t="e">
        <f>INDEX('[3]Balance (Stock Control)'!$AK:$AK,MATCH(C84,'[3]Balance (Stock Control)'!$E:$E,0))</f>
        <v>#N/A</v>
      </c>
      <c r="L84" s="20">
        <f>INDEX('[4]Balance (Stock Control)'!$AK:$AK,MATCH(C84,'[4]Balance (Stock Control)'!$F:$F,0))</f>
        <v>58</v>
      </c>
      <c r="M84" s="20" t="e">
        <f>INDEX('[5]Balance (Stock Control)'!$AI:$AI,MATCH(C84,'[5]Balance (Stock Control)'!$E:$E,0))</f>
        <v>#N/A</v>
      </c>
      <c r="N84" s="20" t="e">
        <f>INDEX('[6]Balance(Stock Control)'!$AM:$AM,MATCH(C84,'[6]Balance(Stock Control)'!$E:$E,0))</f>
        <v>#N/A</v>
      </c>
      <c r="O84" s="57"/>
      <c r="P84" s="57"/>
      <c r="Q84" s="57"/>
      <c r="R84" s="51">
        <v>38.915800000000011</v>
      </c>
      <c r="S84" s="59">
        <f t="shared" si="1"/>
        <v>38.915800000000011</v>
      </c>
      <c r="T84" s="20" t="s">
        <v>147</v>
      </c>
      <c r="U84" s="20" t="s">
        <v>186</v>
      </c>
      <c r="V84" s="20" t="s">
        <v>143</v>
      </c>
      <c r="W84" s="20"/>
      <c r="X84" s="21"/>
      <c r="Y84" s="12"/>
    </row>
    <row r="85" spans="1:25" s="117" customFormat="1" ht="26.25" customHeight="1" x14ac:dyDescent="0.6">
      <c r="A85" s="20">
        <v>75</v>
      </c>
      <c r="B85" s="25" t="s">
        <v>92</v>
      </c>
      <c r="C85" s="25">
        <v>20700252</v>
      </c>
      <c r="D85" s="126">
        <v>20700252</v>
      </c>
      <c r="E85" s="133" t="s">
        <v>160</v>
      </c>
      <c r="F85" s="134" t="s">
        <v>160</v>
      </c>
      <c r="G85" s="26"/>
      <c r="H85" s="20">
        <v>1</v>
      </c>
      <c r="I85" s="20" t="e">
        <f>INDEX('[1]Balance(Stock Control)'!$AL:$AL,MATCH(C85,'[1]Balance(Stock Control)'!$F:$F,0))</f>
        <v>#N/A</v>
      </c>
      <c r="J85" s="20" t="e">
        <f>INDEX('[2]Balance(Stock Control)'!$AK:$AK,MATCH(C85,'[2]Balance(Stock Control)'!$E:$E,0))</f>
        <v>#N/A</v>
      </c>
      <c r="K85" s="20" t="e">
        <f>INDEX('[3]Balance (Stock Control)'!$AK:$AK,MATCH(C85,'[3]Balance (Stock Control)'!$E:$E,0))</f>
        <v>#N/A</v>
      </c>
      <c r="L85" s="20" t="e">
        <f>INDEX('[4]Balance (Stock Control)'!$AK:$AK,MATCH(C85,'[4]Balance (Stock Control)'!$F:$F,0))</f>
        <v>#N/A</v>
      </c>
      <c r="M85" s="20" t="e">
        <f>INDEX('[5]Balance (Stock Control)'!$AI:$AI,MATCH(C85,'[5]Balance (Stock Control)'!$E:$E,0))</f>
        <v>#N/A</v>
      </c>
      <c r="N85" s="20" t="e">
        <f>INDEX('[6]Balance(Stock Control)'!$AM:$AM,MATCH(C85,'[6]Balance(Stock Control)'!$E:$E,0))</f>
        <v>#N/A</v>
      </c>
      <c r="O85" s="57">
        <v>150000</v>
      </c>
      <c r="P85" s="57">
        <v>165000</v>
      </c>
      <c r="Q85" s="57"/>
      <c r="R85" s="59">
        <v>50</v>
      </c>
      <c r="S85" s="59">
        <f t="shared" si="1"/>
        <v>50</v>
      </c>
      <c r="T85" s="20" t="s">
        <v>160</v>
      </c>
      <c r="U85" s="20" t="s">
        <v>186</v>
      </c>
      <c r="V85" s="20" t="s">
        <v>160</v>
      </c>
      <c r="W85" s="20"/>
      <c r="X85" s="21"/>
      <c r="Y85" s="116"/>
    </row>
    <row r="86" spans="1:25" ht="26.25" customHeight="1" x14ac:dyDescent="0.6">
      <c r="A86" s="107">
        <v>76</v>
      </c>
      <c r="B86" s="25" t="s">
        <v>77</v>
      </c>
      <c r="C86" s="25" t="s">
        <v>175</v>
      </c>
      <c r="D86" s="126" t="s">
        <v>175</v>
      </c>
      <c r="E86" s="133" t="s">
        <v>146</v>
      </c>
      <c r="F86" s="134" t="s">
        <v>177</v>
      </c>
      <c r="G86" s="26" t="s">
        <v>176</v>
      </c>
      <c r="H86" s="20">
        <v>2</v>
      </c>
      <c r="I86" s="20" t="e">
        <f>INDEX('[1]Balance(Stock Control)'!$AL:$AL,MATCH(C86,'[1]Balance(Stock Control)'!$F:$F,0))</f>
        <v>#N/A</v>
      </c>
      <c r="J86" s="20" t="e">
        <f>INDEX('[2]Balance(Stock Control)'!$AK:$AK,MATCH(C86,'[2]Balance(Stock Control)'!$E:$E,0))</f>
        <v>#N/A</v>
      </c>
      <c r="K86" s="62">
        <f>INDEX('[3]Balance (Stock Control)'!$AK:$AK,MATCH(C86,'[3]Balance (Stock Control)'!$E:$E,0))</f>
        <v>1</v>
      </c>
      <c r="L86" s="20" t="e">
        <f>INDEX('[4]Balance (Stock Control)'!$AK:$AK,MATCH(C86,'[4]Balance (Stock Control)'!$F:$F,0))</f>
        <v>#N/A</v>
      </c>
      <c r="M86" s="20" t="e">
        <f>INDEX('[5]Balance (Stock Control)'!$AI:$AI,MATCH(C86,'[5]Balance (Stock Control)'!$E:$E,0))</f>
        <v>#N/A</v>
      </c>
      <c r="N86" s="20" t="e">
        <f>INDEX('[6]Balance(Stock Control)'!$AM:$AM,MATCH(C86,'[6]Balance(Stock Control)'!$E:$E,0))</f>
        <v>#N/A</v>
      </c>
      <c r="O86" s="57"/>
      <c r="P86" s="57"/>
      <c r="Q86" s="57"/>
      <c r="R86" s="59">
        <v>6.0733544083333317</v>
      </c>
      <c r="S86" s="59">
        <f t="shared" si="1"/>
        <v>12.146708816666663</v>
      </c>
      <c r="T86" s="20" t="s">
        <v>146</v>
      </c>
      <c r="U86" s="20" t="s">
        <v>186</v>
      </c>
      <c r="V86" s="20" t="s">
        <v>177</v>
      </c>
      <c r="W86" s="20"/>
      <c r="X86" s="21"/>
      <c r="Y86" s="12"/>
    </row>
    <row r="87" spans="1:25" s="74" customFormat="1" ht="26.25" customHeight="1" x14ac:dyDescent="0.6">
      <c r="A87" s="66">
        <v>77</v>
      </c>
      <c r="B87" s="67" t="s">
        <v>96</v>
      </c>
      <c r="C87" s="67">
        <v>21291011</v>
      </c>
      <c r="D87" s="126">
        <v>21291011</v>
      </c>
      <c r="E87" s="133" t="s">
        <v>142</v>
      </c>
      <c r="F87" s="134" t="s">
        <v>143</v>
      </c>
      <c r="G87" s="68"/>
      <c r="H87" s="66">
        <v>1</v>
      </c>
      <c r="I87" s="66">
        <f>INDEX('[1]Balance(Stock Control)'!$AL:$AL,MATCH(C87,'[1]Balance(Stock Control)'!$F:$F,0))</f>
        <v>1</v>
      </c>
      <c r="J87" s="66">
        <f>INDEX('[2]Balance(Stock Control)'!$AK:$AK,MATCH(C87,'[2]Balance(Stock Control)'!$E:$E,0))</f>
        <v>5</v>
      </c>
      <c r="K87" s="66" t="e">
        <f>INDEX('[7]Balance (Stock Control)'!$AJ:$AJ,MATCH(C87,'[7]Balance (Stock Control)'!$F:$F,0))</f>
        <v>#N/A</v>
      </c>
      <c r="L87" s="66" t="e">
        <f>INDEX('[8]Balance (Stock Control)'!$AJ:$AJ,MATCH(C87,'[8]Balance (Stock Control)'!$E:$E,0))</f>
        <v>#N/A</v>
      </c>
      <c r="M87" s="66" t="e">
        <f>INDEX('[5]Balance (Stock Control)'!$AI:$AI,MATCH(C87,'[5]Balance (Stock Control)'!$E:$E,0))</f>
        <v>#N/A</v>
      </c>
      <c r="N87" s="66" t="e">
        <f>INDEX('[6]Balance(Stock Control)'!$AM:$AM,MATCH(C87,'[6]Balance(Stock Control)'!$E:$E,0))</f>
        <v>#N/A</v>
      </c>
      <c r="O87" s="69"/>
      <c r="P87" s="69"/>
      <c r="Q87" s="69"/>
      <c r="R87" s="70">
        <v>204.01920000000001</v>
      </c>
      <c r="S87" s="71">
        <f t="shared" si="1"/>
        <v>204.01920000000001</v>
      </c>
      <c r="T87" s="66" t="s">
        <v>142</v>
      </c>
      <c r="U87" s="20" t="s">
        <v>186</v>
      </c>
      <c r="V87" s="66" t="s">
        <v>143</v>
      </c>
      <c r="W87" s="66"/>
      <c r="X87" s="72"/>
      <c r="Y87" s="73"/>
    </row>
    <row r="88" spans="1:25" s="74" customFormat="1" ht="26.25" customHeight="1" x14ac:dyDescent="0.6">
      <c r="A88" s="66">
        <v>78</v>
      </c>
      <c r="B88" s="67" t="s">
        <v>101</v>
      </c>
      <c r="C88" s="87" t="s">
        <v>155</v>
      </c>
      <c r="D88" s="126" t="s">
        <v>155</v>
      </c>
      <c r="E88" s="133" t="s">
        <v>146</v>
      </c>
      <c r="F88" s="134" t="s">
        <v>143</v>
      </c>
      <c r="G88" s="87" t="s">
        <v>156</v>
      </c>
      <c r="H88" s="66">
        <v>1</v>
      </c>
      <c r="I88" s="66" t="e">
        <f>INDEX('[1]Balance(Stock Control)'!$AL:$AL,MATCH(C88,'[1]Balance(Stock Control)'!$F:$F,0))</f>
        <v>#N/A</v>
      </c>
      <c r="J88" s="66" t="e">
        <f>INDEX('[2]Balance(Stock Control)'!$AK:$AK,MATCH(C88,'[2]Balance(Stock Control)'!$E:$E,0))</f>
        <v>#N/A</v>
      </c>
      <c r="K88" s="66">
        <f>INDEX('[3]Balance (Stock Control)'!$AK:$AK,MATCH(C88,'[3]Balance (Stock Control)'!$E:$E,0))</f>
        <v>6</v>
      </c>
      <c r="L88" s="66" t="e">
        <f>INDEX('[4]Balance (Stock Control)'!$AK:$AK,MATCH(C88,'[4]Balance (Stock Control)'!$F:$F,0))</f>
        <v>#N/A</v>
      </c>
      <c r="M88" s="66" t="e">
        <f>INDEX('[5]Balance (Stock Control)'!$AI:$AI,MATCH(C88,'[5]Balance (Stock Control)'!$E:$E,0))</f>
        <v>#N/A</v>
      </c>
      <c r="N88" s="66" t="e">
        <f>INDEX('[6]Balance(Stock Control)'!$AM:$AM,MATCH(C88,'[6]Balance(Stock Control)'!$E:$E,0))</f>
        <v>#N/A</v>
      </c>
      <c r="O88" s="69"/>
      <c r="P88" s="69"/>
      <c r="Q88" s="69"/>
      <c r="R88" s="70">
        <v>297.17354333333333</v>
      </c>
      <c r="S88" s="71">
        <v>297.2</v>
      </c>
      <c r="T88" s="66" t="s">
        <v>146</v>
      </c>
      <c r="U88" s="20" t="s">
        <v>186</v>
      </c>
      <c r="V88" s="66" t="s">
        <v>143</v>
      </c>
      <c r="W88" s="66"/>
      <c r="X88" s="72"/>
      <c r="Y88" s="73"/>
    </row>
    <row r="89" spans="1:25" ht="26.25" customHeight="1" x14ac:dyDescent="0.6">
      <c r="A89" s="107">
        <v>79</v>
      </c>
      <c r="B89" s="25" t="s">
        <v>71</v>
      </c>
      <c r="C89" s="25">
        <v>20828295</v>
      </c>
      <c r="D89" s="126">
        <v>20828295</v>
      </c>
      <c r="E89" s="133" t="s">
        <v>160</v>
      </c>
      <c r="F89" s="134" t="s">
        <v>160</v>
      </c>
      <c r="G89" s="26"/>
      <c r="H89" s="20">
        <v>1</v>
      </c>
      <c r="I89" s="20">
        <f>INDEX('[1]Balance(Stock Control)'!$AL:$AL,MATCH(C89,'[1]Balance(Stock Control)'!$F:$F,0))</f>
        <v>0</v>
      </c>
      <c r="J89" s="20" t="e">
        <f>INDEX('[2]Balance(Stock Control)'!$AK:$AK,MATCH(C89,'[2]Balance(Stock Control)'!$E:$E,0))</f>
        <v>#N/A</v>
      </c>
      <c r="K89" s="20" t="e">
        <f>INDEX('[3]Balance (Stock Control)'!$AK:$AK,MATCH(C89,'[3]Balance (Stock Control)'!$E:$E,0))</f>
        <v>#N/A</v>
      </c>
      <c r="L89" s="20" t="e">
        <f>INDEX('[4]Balance (Stock Control)'!$AK:$AK,MATCH(C89,'[4]Balance (Stock Control)'!$F:$F,0))</f>
        <v>#N/A</v>
      </c>
      <c r="M89" s="20" t="e">
        <f>INDEX('[5]Balance (Stock Control)'!$AI:$AI,MATCH(C89,'[5]Balance (Stock Control)'!$E:$E,0))</f>
        <v>#N/A</v>
      </c>
      <c r="N89" s="20" t="e">
        <f>INDEX('[6]Balance(Stock Control)'!$AM:$AM,MATCH(C89,'[6]Balance(Stock Control)'!$E:$E,0))</f>
        <v>#N/A</v>
      </c>
      <c r="O89" s="57">
        <v>3500</v>
      </c>
      <c r="P89" s="57">
        <v>3850.0000000000005</v>
      </c>
      <c r="Q89" s="57"/>
      <c r="R89" s="59">
        <v>1.1666666666666667</v>
      </c>
      <c r="S89" s="59">
        <f t="shared" si="1"/>
        <v>1.1666666666666667</v>
      </c>
      <c r="T89" s="20" t="s">
        <v>160</v>
      </c>
      <c r="U89" s="20" t="s">
        <v>186</v>
      </c>
      <c r="V89" s="20" t="s">
        <v>160</v>
      </c>
      <c r="W89" s="20"/>
      <c r="X89" s="21"/>
      <c r="Y89" s="12"/>
    </row>
    <row r="90" spans="1:25" ht="26.25" customHeight="1" x14ac:dyDescent="0.6">
      <c r="A90" s="107">
        <v>80</v>
      </c>
      <c r="B90" s="25" t="s">
        <v>102</v>
      </c>
      <c r="C90" s="25">
        <v>21598195</v>
      </c>
      <c r="D90" s="126">
        <v>21598195</v>
      </c>
      <c r="E90" s="133" t="s">
        <v>160</v>
      </c>
      <c r="F90" s="134" t="s">
        <v>160</v>
      </c>
      <c r="G90" s="26"/>
      <c r="H90" s="20">
        <v>1</v>
      </c>
      <c r="I90" s="20">
        <f>INDEX('[1]Balance(Stock Control)'!$AL:$AL,MATCH(C90,'[1]Balance(Stock Control)'!$F:$F,0))</f>
        <v>0</v>
      </c>
      <c r="J90" s="20">
        <f>INDEX('[2]Balance(Stock Control)'!$AK:$AK,MATCH(C90,'[2]Balance(Stock Control)'!$E:$E,0))</f>
        <v>0</v>
      </c>
      <c r="K90" s="20" t="e">
        <f>INDEX('[3]Balance (Stock Control)'!$AK:$AK,MATCH(C90,'[3]Balance (Stock Control)'!$E:$E,0))</f>
        <v>#N/A</v>
      </c>
      <c r="L90" s="20" t="e">
        <f>INDEX('[4]Balance (Stock Control)'!$AK:$AK,MATCH(C90,'[4]Balance (Stock Control)'!$F:$F,0))</f>
        <v>#N/A</v>
      </c>
      <c r="M90" s="20" t="e">
        <f>INDEX('[5]Balance (Stock Control)'!$AI:$AI,MATCH(C90,'[5]Balance (Stock Control)'!$E:$E,0))</f>
        <v>#N/A</v>
      </c>
      <c r="N90" s="20" t="e">
        <f>INDEX('[6]Balance(Stock Control)'!$AM:$AM,MATCH(C90,'[6]Balance(Stock Control)'!$E:$E,0))</f>
        <v>#N/A</v>
      </c>
      <c r="O90" s="57">
        <v>75000</v>
      </c>
      <c r="P90" s="57">
        <v>82500</v>
      </c>
      <c r="Q90" s="57"/>
      <c r="R90" s="59">
        <v>25</v>
      </c>
      <c r="S90" s="59">
        <f t="shared" si="1"/>
        <v>25</v>
      </c>
      <c r="T90" s="20" t="s">
        <v>160</v>
      </c>
      <c r="U90" s="20" t="s">
        <v>186</v>
      </c>
      <c r="V90" s="20" t="s">
        <v>160</v>
      </c>
      <c r="W90" s="20" t="s">
        <v>74</v>
      </c>
      <c r="X90" s="21"/>
      <c r="Y90" s="12"/>
    </row>
    <row r="91" spans="1:25" s="74" customFormat="1" ht="26.25" customHeight="1" x14ac:dyDescent="0.6">
      <c r="A91" s="66">
        <v>81</v>
      </c>
      <c r="B91" s="67" t="s">
        <v>103</v>
      </c>
      <c r="C91" s="97">
        <v>12709880017</v>
      </c>
      <c r="D91" s="126">
        <v>12709880017</v>
      </c>
      <c r="E91" s="133" t="s">
        <v>148</v>
      </c>
      <c r="F91" s="134" t="s">
        <v>143</v>
      </c>
      <c r="G91" s="87" t="s">
        <v>157</v>
      </c>
      <c r="H91" s="66">
        <v>1</v>
      </c>
      <c r="I91" s="66" t="e">
        <f>INDEX('[1]Balance(Stock Control)'!$AL:$AL,MATCH(C91,'[1]Balance(Stock Control)'!$F:$F,0))</f>
        <v>#N/A</v>
      </c>
      <c r="J91" s="66" t="e">
        <f>INDEX('[2]Balance(Stock Control)'!$AK:$AK,MATCH(C91,'[2]Balance(Stock Control)'!$E:$E,0))</f>
        <v>#N/A</v>
      </c>
      <c r="K91" s="66" t="e">
        <f>INDEX('[3]Balance (Stock Control)'!$AK:$AK,MATCH(C91,'[3]Balance (Stock Control)'!$E:$E,0))</f>
        <v>#N/A</v>
      </c>
      <c r="L91" s="66" t="e">
        <f>INDEX('[4]Balance (Stock Control)'!$AK:$AK,MATCH(C91,'[4]Balance (Stock Control)'!$F:$F,0))</f>
        <v>#N/A</v>
      </c>
      <c r="M91" s="66">
        <f>INDEX('[5]Balance (Stock Control)'!$AI:$AI,MATCH(C91,'[5]Balance (Stock Control)'!$E:$E,0))</f>
        <v>4</v>
      </c>
      <c r="N91" s="66" t="e">
        <f>INDEX('[6]Balance(Stock Control)'!$AM:$AM,MATCH(C91,'[6]Balance(Stock Control)'!$E:$E,0))</f>
        <v>#N/A</v>
      </c>
      <c r="O91" s="69"/>
      <c r="P91" s="69"/>
      <c r="Q91" s="69"/>
      <c r="R91" s="70">
        <v>1108.8000000000002</v>
      </c>
      <c r="S91" s="71">
        <f t="shared" si="1"/>
        <v>1108.8000000000002</v>
      </c>
      <c r="T91" s="66" t="s">
        <v>148</v>
      </c>
      <c r="U91" s="20" t="s">
        <v>186</v>
      </c>
      <c r="V91" s="66" t="s">
        <v>143</v>
      </c>
      <c r="W91" s="66" t="s">
        <v>143</v>
      </c>
      <c r="X91" s="72"/>
      <c r="Y91" s="73"/>
    </row>
    <row r="92" spans="1:25" ht="26.25" customHeight="1" x14ac:dyDescent="0.6">
      <c r="A92" s="107">
        <v>82</v>
      </c>
      <c r="B92" s="25" t="s">
        <v>104</v>
      </c>
      <c r="C92" s="25">
        <v>17457469</v>
      </c>
      <c r="D92" s="126">
        <v>17535679</v>
      </c>
      <c r="E92" s="133" t="s">
        <v>144</v>
      </c>
      <c r="F92" s="134" t="s">
        <v>205</v>
      </c>
      <c r="G92" s="26" t="s">
        <v>161</v>
      </c>
      <c r="H92" s="20">
        <v>1</v>
      </c>
      <c r="I92" s="20">
        <f>INDEX('[1]Balance(Stock Control)'!$AL:$AL,MATCH(C92,'[1]Balance(Stock Control)'!$F:$F,0))</f>
        <v>0</v>
      </c>
      <c r="J92" s="20" t="e">
        <f>INDEX('[2]Balance(Stock Control)'!$AK:$AK,MATCH(C92,'[2]Balance(Stock Control)'!$E:$E,0))</f>
        <v>#N/A</v>
      </c>
      <c r="K92" s="20" t="e">
        <f>INDEX('[3]Balance (Stock Control)'!$AK:$AK,MATCH(C92,'[3]Balance (Stock Control)'!$E:$E,0))</f>
        <v>#N/A</v>
      </c>
      <c r="L92" s="20" t="e">
        <f>INDEX('[4]Balance (Stock Control)'!$AK:$AK,MATCH(C92,'[4]Balance (Stock Control)'!$F:$F,0))</f>
        <v>#N/A</v>
      </c>
      <c r="M92" s="20" t="e">
        <f>INDEX('[5]Balance (Stock Control)'!$AI:$AI,MATCH(C92,'[5]Balance (Stock Control)'!$E:$E,0))</f>
        <v>#N/A</v>
      </c>
      <c r="N92" s="20" t="e">
        <f>INDEX('[6]Balance(Stock Control)'!$AM:$AM,MATCH(C92,'[6]Balance(Stock Control)'!$E:$E,0))</f>
        <v>#N/A</v>
      </c>
      <c r="O92" s="61"/>
      <c r="P92" s="57">
        <v>8.33</v>
      </c>
      <c r="Q92" s="57">
        <v>21.482149499999998</v>
      </c>
      <c r="R92" s="51">
        <v>9.1630000000000003</v>
      </c>
      <c r="S92" s="59">
        <f t="shared" si="1"/>
        <v>9.1630000000000003</v>
      </c>
      <c r="T92" s="20" t="s">
        <v>162</v>
      </c>
      <c r="U92" s="20" t="s">
        <v>186</v>
      </c>
      <c r="V92" s="20" t="s">
        <v>163</v>
      </c>
      <c r="W92" s="20"/>
      <c r="X92" s="21"/>
      <c r="Y92" s="12"/>
    </row>
    <row r="93" spans="1:25" ht="26.25" customHeight="1" x14ac:dyDescent="0.6">
      <c r="A93" s="107">
        <v>83</v>
      </c>
      <c r="B93" s="25" t="s">
        <v>75</v>
      </c>
      <c r="C93" s="25">
        <v>20460936</v>
      </c>
      <c r="D93" s="126">
        <v>20460936</v>
      </c>
      <c r="E93" s="133" t="s">
        <v>144</v>
      </c>
      <c r="F93" s="134" t="s">
        <v>143</v>
      </c>
      <c r="G93" s="26"/>
      <c r="H93" s="20">
        <v>1</v>
      </c>
      <c r="I93" s="20">
        <f>INDEX('[1]Balance(Stock Control)'!$AL:$AL,MATCH(C93,'[1]Balance(Stock Control)'!$F:$F,0))</f>
        <v>4</v>
      </c>
      <c r="J93" s="20" t="e">
        <f>INDEX('[2]Balance(Stock Control)'!$AK:$AK,MATCH(C93,'[2]Balance(Stock Control)'!$E:$E,0))</f>
        <v>#N/A</v>
      </c>
      <c r="K93" s="20" t="e">
        <f>INDEX('[7]Balance (Stock Control)'!$AJ:$AJ,MATCH(C93,'[7]Balance (Stock Control)'!$F:$F,0))</f>
        <v>#N/A</v>
      </c>
      <c r="L93" s="20" t="e">
        <f>INDEX('[8]Balance (Stock Control)'!$AJ:$AJ,MATCH(C93,'[8]Balance (Stock Control)'!$E:$E,0))</f>
        <v>#N/A</v>
      </c>
      <c r="M93" s="20" t="e">
        <f>INDEX('[5]Balance (Stock Control)'!$AI:$AI,MATCH(C93,'[5]Balance (Stock Control)'!$E:$E,0))</f>
        <v>#N/A</v>
      </c>
      <c r="N93" s="20" t="e">
        <f>INDEX('[6]Balance(Stock Control)'!$AM:$AM,MATCH(C93,'[6]Balance(Stock Control)'!$E:$E,0))</f>
        <v>#N/A</v>
      </c>
      <c r="O93" s="57"/>
      <c r="P93" s="57">
        <v>41534.267775</v>
      </c>
      <c r="Q93" s="57"/>
      <c r="R93" s="51">
        <v>12.586141749999999</v>
      </c>
      <c r="S93" s="59">
        <f t="shared" si="1"/>
        <v>12.586141749999999</v>
      </c>
      <c r="T93" s="20" t="s">
        <v>144</v>
      </c>
      <c r="U93" s="20" t="s">
        <v>186</v>
      </c>
      <c r="V93" s="20" t="s">
        <v>143</v>
      </c>
      <c r="W93" s="20" t="s">
        <v>74</v>
      </c>
      <c r="X93" s="21"/>
      <c r="Y93" s="12"/>
    </row>
    <row r="94" spans="1:25" ht="26.25" customHeight="1" x14ac:dyDescent="0.6">
      <c r="A94" s="107">
        <v>84</v>
      </c>
      <c r="B94" s="25" t="s">
        <v>105</v>
      </c>
      <c r="C94" s="25">
        <v>20551429</v>
      </c>
      <c r="D94" s="126">
        <v>20551429</v>
      </c>
      <c r="E94" s="133" t="s">
        <v>160</v>
      </c>
      <c r="F94" s="134" t="s">
        <v>160</v>
      </c>
      <c r="G94" s="26"/>
      <c r="H94" s="20">
        <v>1</v>
      </c>
      <c r="I94" s="20">
        <f>INDEX('[1]Balance(Stock Control)'!$AL:$AL,MATCH(C94,'[1]Balance(Stock Control)'!$F:$F,0))</f>
        <v>0</v>
      </c>
      <c r="J94" s="20">
        <f>INDEX('[2]Balance(Stock Control)'!$AK:$AK,MATCH(C94,'[2]Balance(Stock Control)'!$E:$E,0))</f>
        <v>0</v>
      </c>
      <c r="K94" s="20" t="e">
        <f>INDEX('[3]Balance (Stock Control)'!$AK:$AK,MATCH(C94,'[3]Balance (Stock Control)'!$E:$E,0))</f>
        <v>#N/A</v>
      </c>
      <c r="L94" s="20" t="e">
        <f>INDEX('[4]Balance (Stock Control)'!$AK:$AK,MATCH(C94,'[4]Balance (Stock Control)'!$F:$F,0))</f>
        <v>#N/A</v>
      </c>
      <c r="M94" s="20" t="e">
        <f>INDEX('[5]Balance (Stock Control)'!$AI:$AI,MATCH(C94,'[5]Balance (Stock Control)'!$E:$E,0))</f>
        <v>#N/A</v>
      </c>
      <c r="N94" s="20" t="e">
        <f>INDEX('[6]Balance(Stock Control)'!$AM:$AM,MATCH(C94,'[6]Balance(Stock Control)'!$E:$E,0))</f>
        <v>#N/A</v>
      </c>
      <c r="O94" s="57">
        <v>6000</v>
      </c>
      <c r="P94" s="57">
        <v>6600.0000000000009</v>
      </c>
      <c r="Q94" s="57"/>
      <c r="R94" s="59">
        <v>2.0000000000000004</v>
      </c>
      <c r="S94" s="59">
        <f t="shared" si="1"/>
        <v>2.0000000000000004</v>
      </c>
      <c r="T94" s="20" t="s">
        <v>160</v>
      </c>
      <c r="U94" s="20" t="s">
        <v>186</v>
      </c>
      <c r="V94" s="20" t="s">
        <v>160</v>
      </c>
      <c r="W94" s="20" t="s">
        <v>74</v>
      </c>
      <c r="X94" s="21"/>
      <c r="Y94" s="12"/>
    </row>
    <row r="95" spans="1:25" ht="26.25" customHeight="1" x14ac:dyDescent="0.6">
      <c r="A95" s="107">
        <v>85</v>
      </c>
      <c r="B95" s="25" t="s">
        <v>71</v>
      </c>
      <c r="C95" s="25">
        <v>20460061</v>
      </c>
      <c r="D95" s="126">
        <v>20460061</v>
      </c>
      <c r="E95" s="133" t="s">
        <v>144</v>
      </c>
      <c r="F95" s="134" t="s">
        <v>143</v>
      </c>
      <c r="G95" s="26"/>
      <c r="H95" s="20">
        <v>2</v>
      </c>
      <c r="I95" s="20">
        <f>INDEX('[1]Balance(Stock Control)'!$AL:$AL,MATCH(C95,'[1]Balance(Stock Control)'!$F:$F,0))</f>
        <v>24</v>
      </c>
      <c r="J95" s="20" t="e">
        <f>INDEX('[2]Balance(Stock Control)'!$AK:$AK,MATCH(C95,'[2]Balance(Stock Control)'!$E:$E,0))</f>
        <v>#N/A</v>
      </c>
      <c r="K95" s="20" t="e">
        <f>INDEX('[7]Balance (Stock Control)'!$AJ:$AJ,MATCH(C95,'[7]Balance (Stock Control)'!$F:$F,0))</f>
        <v>#N/A</v>
      </c>
      <c r="L95" s="20" t="e">
        <f>INDEX('[8]Balance (Stock Control)'!$AJ:$AJ,MATCH(C95,'[8]Balance (Stock Control)'!$E:$E,0))</f>
        <v>#N/A</v>
      </c>
      <c r="M95" s="20" t="e">
        <f>INDEX('[5]Balance (Stock Control)'!$AI:$AI,MATCH(C95,'[5]Balance (Stock Control)'!$E:$E,0))</f>
        <v>#N/A</v>
      </c>
      <c r="N95" s="20" t="e">
        <f>INDEX('[6]Balance(Stock Control)'!$AM:$AM,MATCH(C95,'[6]Balance(Stock Control)'!$E:$E,0))</f>
        <v>#N/A</v>
      </c>
      <c r="O95" s="57"/>
      <c r="P95" s="57">
        <v>3283.7805000000008</v>
      </c>
      <c r="Q95" s="57"/>
      <c r="R95" s="51">
        <v>0.99508500000000022</v>
      </c>
      <c r="S95" s="59">
        <f t="shared" si="1"/>
        <v>1.9901700000000004</v>
      </c>
      <c r="T95" s="20" t="s">
        <v>144</v>
      </c>
      <c r="U95" s="20" t="s">
        <v>186</v>
      </c>
      <c r="V95" s="20" t="s">
        <v>143</v>
      </c>
      <c r="W95" s="20" t="s">
        <v>74</v>
      </c>
      <c r="X95" s="21"/>
      <c r="Y95" s="12"/>
    </row>
    <row r="96" spans="1:25" ht="26.25" customHeight="1" x14ac:dyDescent="0.6">
      <c r="A96" s="107">
        <v>86</v>
      </c>
      <c r="B96" s="25" t="s">
        <v>106</v>
      </c>
      <c r="C96" s="25" t="s">
        <v>29</v>
      </c>
      <c r="D96" s="126" t="s">
        <v>29</v>
      </c>
      <c r="E96" s="133" t="s">
        <v>160</v>
      </c>
      <c r="F96" s="134" t="s">
        <v>160</v>
      </c>
      <c r="G96" s="26"/>
      <c r="H96" s="20">
        <v>3</v>
      </c>
      <c r="I96" s="20" t="e">
        <f>INDEX('[1]Balance(Stock Control)'!$AL:$AL,MATCH(C96,'[1]Balance(Stock Control)'!$F:$F,0))</f>
        <v>#N/A</v>
      </c>
      <c r="J96" s="20" t="e">
        <f>INDEX('[2]Balance(Stock Control)'!$AK:$AK,MATCH(C96,'[2]Balance(Stock Control)'!$E:$E,0))</f>
        <v>#N/A</v>
      </c>
      <c r="K96" s="20" t="e">
        <f>INDEX('[3]Balance (Stock Control)'!$AK:$AK,MATCH(C96,'[3]Balance (Stock Control)'!$E:$E,0))</f>
        <v>#N/A</v>
      </c>
      <c r="L96" s="20" t="e">
        <f>INDEX('[4]Balance (Stock Control)'!$AK:$AK,MATCH(C96,'[4]Balance (Stock Control)'!$F:$F,0))</f>
        <v>#N/A</v>
      </c>
      <c r="M96" s="20" t="e">
        <f>INDEX('[5]Balance (Stock Control)'!$AI:$AI,MATCH(C96,'[5]Balance (Stock Control)'!$E:$E,0))</f>
        <v>#N/A</v>
      </c>
      <c r="N96" s="20"/>
      <c r="O96" s="57">
        <v>12500</v>
      </c>
      <c r="P96" s="57">
        <v>13750.000000000002</v>
      </c>
      <c r="Q96" s="57"/>
      <c r="R96" s="59">
        <v>4.166666666666667</v>
      </c>
      <c r="S96" s="59">
        <f t="shared" si="1"/>
        <v>12.5</v>
      </c>
      <c r="T96" s="20" t="s">
        <v>160</v>
      </c>
      <c r="U96" s="20" t="s">
        <v>186</v>
      </c>
      <c r="V96" s="20" t="s">
        <v>160</v>
      </c>
      <c r="W96" s="20" t="s">
        <v>107</v>
      </c>
      <c r="X96" s="21"/>
      <c r="Y96" s="12"/>
    </row>
    <row r="97" spans="1:25" ht="26.25" customHeight="1" x14ac:dyDescent="0.6">
      <c r="A97" s="107">
        <v>87</v>
      </c>
      <c r="B97" s="25" t="s">
        <v>108</v>
      </c>
      <c r="C97" s="25" t="s">
        <v>29</v>
      </c>
      <c r="D97" s="126" t="s">
        <v>197</v>
      </c>
      <c r="E97" s="133" t="s">
        <v>147</v>
      </c>
      <c r="F97" s="134" t="s">
        <v>205</v>
      </c>
      <c r="G97" s="26"/>
      <c r="H97" s="20">
        <v>2</v>
      </c>
      <c r="I97" s="20" t="e">
        <f>INDEX('[1]Balance(Stock Control)'!$AL:$AL,MATCH(C97,'[1]Balance(Stock Control)'!$F:$F,0))</f>
        <v>#N/A</v>
      </c>
      <c r="J97" s="20" t="e">
        <f>INDEX('[2]Balance(Stock Control)'!$AK:$AK,MATCH(C97,'[2]Balance(Stock Control)'!$E:$E,0))</f>
        <v>#N/A</v>
      </c>
      <c r="K97" s="20" t="e">
        <f>INDEX('[3]Balance (Stock Control)'!$AK:$AK,MATCH(C97,'[3]Balance (Stock Control)'!$E:$E,0))</f>
        <v>#N/A</v>
      </c>
      <c r="L97" s="20" t="e">
        <f>INDEX('[4]Balance (Stock Control)'!$AK:$AK,MATCH(C97,'[4]Balance (Stock Control)'!$F:$F,0))</f>
        <v>#N/A</v>
      </c>
      <c r="M97" s="20" t="e">
        <f>INDEX('[5]Balance (Stock Control)'!$AI:$AI,MATCH(C97,'[5]Balance (Stock Control)'!$E:$E,0))</f>
        <v>#N/A</v>
      </c>
      <c r="N97" s="20"/>
      <c r="O97" s="57">
        <v>9500</v>
      </c>
      <c r="P97" s="57">
        <v>10450</v>
      </c>
      <c r="Q97" s="57">
        <v>15.400000000000002</v>
      </c>
      <c r="R97" s="59">
        <v>3.1666666666666665</v>
      </c>
      <c r="S97" s="59">
        <f t="shared" si="1"/>
        <v>6.333333333333333</v>
      </c>
      <c r="T97" s="20" t="s">
        <v>160</v>
      </c>
      <c r="U97" s="20" t="s">
        <v>186</v>
      </c>
      <c r="V97" s="20" t="s">
        <v>160</v>
      </c>
      <c r="W97" s="20" t="s">
        <v>107</v>
      </c>
      <c r="X97" s="21"/>
      <c r="Y97" s="12"/>
    </row>
    <row r="98" spans="1:25" ht="26.25" customHeight="1" x14ac:dyDescent="0.6">
      <c r="A98" s="107">
        <v>88</v>
      </c>
      <c r="B98" s="25" t="s">
        <v>109</v>
      </c>
      <c r="C98" s="25" t="s">
        <v>29</v>
      </c>
      <c r="D98" s="126" t="s">
        <v>198</v>
      </c>
      <c r="E98" s="133" t="s">
        <v>147</v>
      </c>
      <c r="F98" s="134" t="s">
        <v>205</v>
      </c>
      <c r="G98" s="26"/>
      <c r="H98" s="20">
        <v>1</v>
      </c>
      <c r="I98" s="20" t="e">
        <f>INDEX('[1]Balance(Stock Control)'!$AL:$AL,MATCH(C98,'[1]Balance(Stock Control)'!$F:$F,0))</f>
        <v>#N/A</v>
      </c>
      <c r="J98" s="20" t="e">
        <f>INDEX('[2]Balance(Stock Control)'!$AK:$AK,MATCH(C98,'[2]Balance(Stock Control)'!$E:$E,0))</f>
        <v>#N/A</v>
      </c>
      <c r="K98" s="20" t="e">
        <f>INDEX('[3]Balance (Stock Control)'!$AK:$AK,MATCH(C98,'[3]Balance (Stock Control)'!$E:$E,0))</f>
        <v>#N/A</v>
      </c>
      <c r="L98" s="20" t="e">
        <f>INDEX('[4]Balance (Stock Control)'!$AK:$AK,MATCH(C98,'[4]Balance (Stock Control)'!$F:$F,0))</f>
        <v>#N/A</v>
      </c>
      <c r="M98" s="20" t="e">
        <f>INDEX('[5]Balance (Stock Control)'!$AI:$AI,MATCH(C98,'[5]Balance (Stock Control)'!$E:$E,0))</f>
        <v>#N/A</v>
      </c>
      <c r="N98" s="20"/>
      <c r="O98" s="57">
        <v>150000</v>
      </c>
      <c r="P98" s="57">
        <v>165000</v>
      </c>
      <c r="Q98" s="57">
        <v>48.348300000000009</v>
      </c>
      <c r="R98" s="59">
        <v>50</v>
      </c>
      <c r="S98" s="59">
        <f t="shared" si="1"/>
        <v>50</v>
      </c>
      <c r="T98" s="20" t="s">
        <v>160</v>
      </c>
      <c r="U98" s="20" t="s">
        <v>186</v>
      </c>
      <c r="V98" s="20" t="s">
        <v>160</v>
      </c>
      <c r="W98" s="20" t="s">
        <v>107</v>
      </c>
      <c r="X98" s="21"/>
      <c r="Y98" s="12"/>
    </row>
    <row r="99" spans="1:25" ht="26.25" customHeight="1" x14ac:dyDescent="0.6">
      <c r="A99" s="107">
        <v>89</v>
      </c>
      <c r="B99" s="25" t="s">
        <v>73</v>
      </c>
      <c r="C99" s="25">
        <v>21134583</v>
      </c>
      <c r="D99" s="126">
        <v>21134583</v>
      </c>
      <c r="E99" s="133" t="s">
        <v>160</v>
      </c>
      <c r="F99" s="134" t="s">
        <v>160</v>
      </c>
      <c r="G99" s="26"/>
      <c r="H99" s="20">
        <v>1</v>
      </c>
      <c r="I99" s="20">
        <f>INDEX('[1]Balance(Stock Control)'!$AL:$AL,MATCH(C99,'[1]Balance(Stock Control)'!$F:$F,0))</f>
        <v>0</v>
      </c>
      <c r="J99" s="20" t="e">
        <f>INDEX('[2]Balance(Stock Control)'!$AK:$AK,MATCH(C99,'[2]Balance(Stock Control)'!$E:$E,0))</f>
        <v>#N/A</v>
      </c>
      <c r="K99" s="20" t="e">
        <f>INDEX('[3]Balance (Stock Control)'!$AK:$AK,MATCH(C99,'[3]Balance (Stock Control)'!$E:$E,0))</f>
        <v>#N/A</v>
      </c>
      <c r="L99" s="20" t="e">
        <f>INDEX('[4]Balance (Stock Control)'!$AK:$AK,MATCH(C99,'[4]Balance (Stock Control)'!$F:$F,0))</f>
        <v>#N/A</v>
      </c>
      <c r="M99" s="20" t="e">
        <f>INDEX('[5]Balance (Stock Control)'!$AI:$AI,MATCH(C99,'[5]Balance (Stock Control)'!$E:$E,0))</f>
        <v>#N/A</v>
      </c>
      <c r="N99" s="20" t="e">
        <f>INDEX('[6]Balance(Stock Control)'!$AM:$AM,MATCH(C99,'[6]Balance(Stock Control)'!$E:$E,0))</f>
        <v>#N/A</v>
      </c>
      <c r="O99" s="57">
        <v>95000</v>
      </c>
      <c r="P99" s="57">
        <v>104500.00000000001</v>
      </c>
      <c r="Q99" s="57"/>
      <c r="R99" s="59">
        <v>31.666666666666671</v>
      </c>
      <c r="S99" s="59">
        <f t="shared" si="1"/>
        <v>31.666666666666671</v>
      </c>
      <c r="T99" s="20" t="s">
        <v>160</v>
      </c>
      <c r="U99" s="20" t="s">
        <v>186</v>
      </c>
      <c r="V99" s="20" t="s">
        <v>160</v>
      </c>
      <c r="W99" s="20"/>
      <c r="X99" s="21"/>
      <c r="Y99" s="12"/>
    </row>
    <row r="100" spans="1:25" s="74" customFormat="1" ht="26.25" customHeight="1" x14ac:dyDescent="0.6">
      <c r="A100" s="66">
        <v>90</v>
      </c>
      <c r="B100" s="67" t="s">
        <v>110</v>
      </c>
      <c r="C100" s="75" t="s">
        <v>111</v>
      </c>
      <c r="D100" s="126" t="s">
        <v>111</v>
      </c>
      <c r="E100" s="133" t="s">
        <v>147</v>
      </c>
      <c r="F100" s="134" t="s">
        <v>143</v>
      </c>
      <c r="G100" s="68"/>
      <c r="H100" s="66">
        <v>2</v>
      </c>
      <c r="I100" s="66" t="e">
        <f>INDEX('[1]Balance(Stock Control)'!$AL:$AL,MATCH(C100,'[1]Balance(Stock Control)'!$F:$F,0))</f>
        <v>#N/A</v>
      </c>
      <c r="J100" s="66" t="e">
        <f>INDEX('[2]Balance(Stock Control)'!$AK:$AK,MATCH(C100,'[2]Balance(Stock Control)'!$E:$E,0))</f>
        <v>#N/A</v>
      </c>
      <c r="K100" s="66" t="e">
        <f>INDEX('[3]Balance (Stock Control)'!$AK:$AK,MATCH(C100,'[3]Balance (Stock Control)'!$E:$E,0))</f>
        <v>#N/A</v>
      </c>
      <c r="L100" s="66">
        <f>INDEX('[4]Balance (Stock Control)'!$AK:$AK,MATCH(C100,'[4]Balance (Stock Control)'!$F:$F,0))</f>
        <v>6</v>
      </c>
      <c r="M100" s="66" t="e">
        <f>INDEX('[5]Balance (Stock Control)'!$AI:$AI,MATCH(C100,'[5]Balance (Stock Control)'!$E:$E,0))</f>
        <v>#N/A</v>
      </c>
      <c r="N100" s="66" t="e">
        <f>INDEX('[6]Balance(Stock Control)'!$AM:$AM,MATCH(C100,'[6]Balance(Stock Control)'!$E:$E,0))</f>
        <v>#N/A</v>
      </c>
      <c r="O100" s="69"/>
      <c r="P100" s="69"/>
      <c r="Q100" s="69"/>
      <c r="R100" s="70">
        <v>245.63905882352941</v>
      </c>
      <c r="S100" s="71">
        <f t="shared" si="1"/>
        <v>491.27811764705882</v>
      </c>
      <c r="T100" s="66" t="s">
        <v>147</v>
      </c>
      <c r="U100" s="66" t="s">
        <v>186</v>
      </c>
      <c r="V100" s="66" t="s">
        <v>143</v>
      </c>
      <c r="W100" s="66" t="s">
        <v>64</v>
      </c>
      <c r="X100" s="72"/>
      <c r="Y100" s="73"/>
    </row>
    <row r="101" spans="1:25" s="91" customFormat="1" ht="26.25" hidden="1" customHeight="1" x14ac:dyDescent="0.25">
      <c r="A101" s="76">
        <v>91</v>
      </c>
      <c r="B101" s="77" t="s">
        <v>112</v>
      </c>
      <c r="C101" s="88" t="s">
        <v>113</v>
      </c>
      <c r="G101" s="78"/>
      <c r="H101" s="76">
        <v>1</v>
      </c>
      <c r="I101" s="76" t="e">
        <f>INDEX('[1]Balance(Stock Control)'!$AL:$AL,MATCH(C101,'[1]Balance(Stock Control)'!$F:$F,0))</f>
        <v>#N/A</v>
      </c>
      <c r="J101" s="76" t="e">
        <f>INDEX('[2]Balance(Stock Control)'!$AK:$AK,MATCH(C101,'[2]Balance(Stock Control)'!$E:$E,0))</f>
        <v>#N/A</v>
      </c>
      <c r="K101" s="76" t="e">
        <f>INDEX('[3]Balance (Stock Control)'!$AK:$AK,MATCH(C101,'[3]Balance (Stock Control)'!$E:$E,0))</f>
        <v>#N/A</v>
      </c>
      <c r="L101" s="76">
        <f>INDEX('[4]Balance (Stock Control)'!$AK:$AK,MATCH(C101,'[4]Balance (Stock Control)'!$F:$F,0))</f>
        <v>30</v>
      </c>
      <c r="M101" s="76" t="e">
        <f>INDEX('[5]Balance (Stock Control)'!$AI:$AI,MATCH(C101,'[5]Balance (Stock Control)'!$E:$E,0))</f>
        <v>#N/A</v>
      </c>
      <c r="N101" s="76" t="e">
        <f>INDEX('[6]Balance(Stock Control)'!$AM:$AM,MATCH(C101,'[6]Balance(Stock Control)'!$E:$E,0))</f>
        <v>#N/A</v>
      </c>
      <c r="O101" s="79"/>
      <c r="P101" s="79"/>
      <c r="Q101" s="79"/>
      <c r="R101" s="84">
        <v>0</v>
      </c>
      <c r="S101" s="80">
        <v>0</v>
      </c>
      <c r="T101" s="76" t="s">
        <v>147</v>
      </c>
      <c r="U101" s="76" t="s">
        <v>185</v>
      </c>
      <c r="V101" s="76" t="s">
        <v>188</v>
      </c>
      <c r="W101" s="76" t="s">
        <v>184</v>
      </c>
      <c r="X101" s="89"/>
      <c r="Y101" s="90"/>
    </row>
    <row r="102" spans="1:25" ht="26.25" customHeight="1" x14ac:dyDescent="0.6">
      <c r="A102" s="107">
        <v>92</v>
      </c>
      <c r="B102" s="25" t="s">
        <v>96</v>
      </c>
      <c r="C102" s="36" t="s">
        <v>114</v>
      </c>
      <c r="D102" s="127" t="s">
        <v>199</v>
      </c>
      <c r="E102" s="133" t="s">
        <v>165</v>
      </c>
      <c r="F102" s="134" t="s">
        <v>143</v>
      </c>
      <c r="G102" s="26"/>
      <c r="H102" s="20">
        <v>1</v>
      </c>
      <c r="I102" s="20" t="e">
        <f>INDEX('[1]Balance(Stock Control)'!$AL:$AL,MATCH(C102,'[1]Balance(Stock Control)'!$F:$F,0))</f>
        <v>#N/A</v>
      </c>
      <c r="J102" s="20" t="e">
        <f>INDEX('[2]Balance(Stock Control)'!$AK:$AK,MATCH(C102,'[2]Balance(Stock Control)'!$E:$E,0))</f>
        <v>#N/A</v>
      </c>
      <c r="K102" s="20" t="e">
        <f>INDEX('[3]Balance (Stock Control)'!$AK:$AK,MATCH(C102,'[3]Balance (Stock Control)'!$E:$E,0))</f>
        <v>#N/A</v>
      </c>
      <c r="L102" s="20" t="e">
        <f>INDEX('[4]Balance (Stock Control)'!$AK:$AK,MATCH(C102,'[4]Balance (Stock Control)'!$F:$F,0))</f>
        <v>#N/A</v>
      </c>
      <c r="M102" s="20" t="e">
        <f>INDEX('[5]Balance (Stock Control)'!$AI:$AI,MATCH(C102,'[5]Balance (Stock Control)'!$E:$E,0))</f>
        <v>#N/A</v>
      </c>
      <c r="N102" s="20" t="e">
        <f>INDEX('[6]Balance(Stock Control)'!$AM:$AM,MATCH(C102,'[6]Balance(Stock Control)'!$E:$E,0))</f>
        <v>#N/A</v>
      </c>
      <c r="O102" s="57"/>
      <c r="P102" s="57">
        <v>98.86</v>
      </c>
      <c r="Q102" s="57"/>
      <c r="R102" s="51">
        <v>108.74600000000001</v>
      </c>
      <c r="S102" s="59">
        <f t="shared" si="1"/>
        <v>108.74600000000001</v>
      </c>
      <c r="T102" s="20" t="s">
        <v>165</v>
      </c>
      <c r="U102" s="20" t="s">
        <v>186</v>
      </c>
      <c r="V102" s="20" t="s">
        <v>163</v>
      </c>
      <c r="W102" s="20" t="s">
        <v>64</v>
      </c>
      <c r="X102" s="21"/>
      <c r="Y102" s="12"/>
    </row>
    <row r="103" spans="1:25" ht="26.25" customHeight="1" x14ac:dyDescent="0.6">
      <c r="A103" s="107">
        <v>93</v>
      </c>
      <c r="B103" s="25" t="s">
        <v>115</v>
      </c>
      <c r="C103" s="25">
        <v>1110010018</v>
      </c>
      <c r="D103" s="126">
        <v>1110010018</v>
      </c>
      <c r="E103" s="133" t="s">
        <v>147</v>
      </c>
      <c r="F103" s="134" t="s">
        <v>143</v>
      </c>
      <c r="G103" s="26"/>
      <c r="H103" s="20">
        <v>1</v>
      </c>
      <c r="I103" s="20" t="e">
        <f>INDEX('[1]Balance(Stock Control)'!$AL:$AL,MATCH(C103,'[1]Balance(Stock Control)'!$F:$F,0))</f>
        <v>#N/A</v>
      </c>
      <c r="J103" s="20" t="e">
        <f>INDEX('[2]Balance(Stock Control)'!$AK:$AK,MATCH(C103,'[2]Balance(Stock Control)'!$E:$E,0))</f>
        <v>#N/A</v>
      </c>
      <c r="K103" s="20" t="e">
        <f>INDEX('[3]Balance (Stock Control)'!$AK:$AK,MATCH(C103,'[3]Balance (Stock Control)'!$E:$E,0))</f>
        <v>#N/A</v>
      </c>
      <c r="L103" s="20">
        <f>INDEX('[4]Balance (Stock Control)'!$AK:$AK,MATCH(C103,'[4]Balance (Stock Control)'!$F:$F,0))</f>
        <v>4</v>
      </c>
      <c r="M103" s="20" t="e">
        <f>INDEX('[5]Balance (Stock Control)'!$AI:$AI,MATCH(C103,'[5]Balance (Stock Control)'!$E:$E,0))</f>
        <v>#N/A</v>
      </c>
      <c r="N103" s="20" t="e">
        <f>INDEX('[6]Balance(Stock Control)'!$AM:$AM,MATCH(C103,'[6]Balance(Stock Control)'!$E:$E,0))</f>
        <v>#N/A</v>
      </c>
      <c r="O103" s="57"/>
      <c r="P103" s="57"/>
      <c r="Q103" s="57"/>
      <c r="R103" s="51">
        <v>101.18452542372883</v>
      </c>
      <c r="S103" s="59">
        <f t="shared" si="1"/>
        <v>101.18452542372883</v>
      </c>
      <c r="T103" s="20" t="s">
        <v>147</v>
      </c>
      <c r="U103" s="20" t="s">
        <v>186</v>
      </c>
      <c r="V103" s="20" t="s">
        <v>143</v>
      </c>
      <c r="W103" s="20" t="s">
        <v>64</v>
      </c>
      <c r="X103" s="21"/>
      <c r="Y103" s="12"/>
    </row>
    <row r="104" spans="1:25" ht="26.25" customHeight="1" x14ac:dyDescent="0.6">
      <c r="A104" s="107">
        <v>94</v>
      </c>
      <c r="B104" s="25" t="s">
        <v>116</v>
      </c>
      <c r="C104" s="45" t="s">
        <v>158</v>
      </c>
      <c r="D104" s="126" t="s">
        <v>158</v>
      </c>
      <c r="E104" s="133" t="s">
        <v>147</v>
      </c>
      <c r="F104" s="134" t="s">
        <v>143</v>
      </c>
      <c r="G104" s="43">
        <v>21638691</v>
      </c>
      <c r="H104" s="20">
        <v>1</v>
      </c>
      <c r="I104" s="20" t="e">
        <f>INDEX('[1]Balance(Stock Control)'!$AL:$AL,MATCH(C104,'[1]Balance(Stock Control)'!$F:$F,0))</f>
        <v>#N/A</v>
      </c>
      <c r="J104" s="20" t="e">
        <f>INDEX('[2]Balance(Stock Control)'!$AK:$AK,MATCH(C104,'[2]Balance(Stock Control)'!$E:$E,0))</f>
        <v>#N/A</v>
      </c>
      <c r="K104" s="20" t="e">
        <f>INDEX('[3]Balance (Stock Control)'!$AK:$AK,MATCH(C104,'[3]Balance (Stock Control)'!$E:$E,0))</f>
        <v>#N/A</v>
      </c>
      <c r="L104" s="20">
        <f>INDEX('[4]Balance (Stock Control)'!$AK:$AK,MATCH(C104,'[4]Balance (Stock Control)'!$F:$F,0))</f>
        <v>92</v>
      </c>
      <c r="M104" s="20" t="e">
        <f>INDEX('[5]Balance (Stock Control)'!$AI:$AI,MATCH(C104,'[5]Balance (Stock Control)'!$E:$E,0))</f>
        <v>#N/A</v>
      </c>
      <c r="N104" s="20" t="e">
        <f>INDEX('[6]Balance(Stock Control)'!$AM:$AM,MATCH(C104,'[6]Balance(Stock Control)'!$E:$E,0))</f>
        <v>#N/A</v>
      </c>
      <c r="O104" s="57"/>
      <c r="P104" s="57"/>
      <c r="Q104" s="57"/>
      <c r="R104" s="51">
        <v>198.17678571428573</v>
      </c>
      <c r="S104" s="59">
        <f t="shared" si="1"/>
        <v>198.17678571428573</v>
      </c>
      <c r="T104" s="20" t="s">
        <v>147</v>
      </c>
      <c r="U104" s="20" t="s">
        <v>186</v>
      </c>
      <c r="V104" s="20" t="s">
        <v>143</v>
      </c>
      <c r="W104" s="20" t="s">
        <v>64</v>
      </c>
      <c r="X104" s="21"/>
      <c r="Y104" s="12"/>
    </row>
    <row r="105" spans="1:25" ht="26.25" customHeight="1" x14ac:dyDescent="0.6">
      <c r="A105" s="107">
        <v>95</v>
      </c>
      <c r="B105" s="25" t="s">
        <v>80</v>
      </c>
      <c r="C105" s="25">
        <v>21512292</v>
      </c>
      <c r="D105" s="126">
        <v>21512292</v>
      </c>
      <c r="E105" s="133" t="s">
        <v>160</v>
      </c>
      <c r="F105" s="134" t="s">
        <v>160</v>
      </c>
      <c r="G105" s="26"/>
      <c r="H105" s="20">
        <v>1</v>
      </c>
      <c r="I105" s="62">
        <f>INDEX('[1]Balance(Stock Control)'!$AL:$AL,MATCH(C105,'[1]Balance(Stock Control)'!$F:$F,0))</f>
        <v>1</v>
      </c>
      <c r="J105" s="20">
        <f>INDEX('[2]Balance(Stock Control)'!$AK:$AK,MATCH(C105,'[2]Balance(Stock Control)'!$E:$E,0))</f>
        <v>0</v>
      </c>
      <c r="K105" s="20" t="e">
        <f>INDEX('[3]Balance (Stock Control)'!$AK:$AK,MATCH(C105,'[3]Balance (Stock Control)'!$E:$E,0))</f>
        <v>#N/A</v>
      </c>
      <c r="L105" s="20" t="e">
        <f>INDEX('[4]Balance (Stock Control)'!$AK:$AK,MATCH(C105,'[4]Balance (Stock Control)'!$F:$F,0))</f>
        <v>#N/A</v>
      </c>
      <c r="M105" s="20" t="e">
        <f>INDEX('[5]Balance (Stock Control)'!$AI:$AI,MATCH(C105,'[5]Balance (Stock Control)'!$E:$E,0))</f>
        <v>#N/A</v>
      </c>
      <c r="N105" s="20" t="e">
        <f>INDEX('[6]Balance(Stock Control)'!$AM:$AM,MATCH(C105,'[6]Balance(Stock Control)'!$E:$E,0))</f>
        <v>#N/A</v>
      </c>
      <c r="O105" s="57">
        <v>165000</v>
      </c>
      <c r="P105" s="57">
        <v>181500.00000000003</v>
      </c>
      <c r="Q105" s="57"/>
      <c r="R105" s="59">
        <v>55.000000000000007</v>
      </c>
      <c r="S105" s="59">
        <f t="shared" si="1"/>
        <v>55.000000000000007</v>
      </c>
      <c r="T105" s="20" t="s">
        <v>160</v>
      </c>
      <c r="U105" s="20" t="s">
        <v>186</v>
      </c>
      <c r="V105" s="20" t="s">
        <v>160</v>
      </c>
      <c r="W105" s="20" t="s">
        <v>64</v>
      </c>
      <c r="X105" s="21"/>
      <c r="Y105" s="12"/>
    </row>
    <row r="106" spans="1:25" ht="26.25" customHeight="1" x14ac:dyDescent="0.6">
      <c r="A106" s="107">
        <v>96</v>
      </c>
      <c r="B106" s="25" t="s">
        <v>75</v>
      </c>
      <c r="C106" s="25">
        <v>20405562</v>
      </c>
      <c r="D106" s="126">
        <v>20405562</v>
      </c>
      <c r="E106" s="133" t="s">
        <v>160</v>
      </c>
      <c r="F106" s="134" t="s">
        <v>160</v>
      </c>
      <c r="G106" s="26"/>
      <c r="H106" s="20">
        <v>1</v>
      </c>
      <c r="I106" s="20" t="e">
        <f>INDEX('[1]Balance(Stock Control)'!$AL:$AL,MATCH(C106,'[1]Balance(Stock Control)'!$F:$F,0))</f>
        <v>#N/A</v>
      </c>
      <c r="J106" s="20" t="e">
        <f>INDEX('[2]Balance(Stock Control)'!$AK:$AK,MATCH(C106,'[2]Balance(Stock Control)'!$E:$E,0))</f>
        <v>#N/A</v>
      </c>
      <c r="K106" s="20" t="e">
        <f>INDEX('[3]Balance (Stock Control)'!$AK:$AK,MATCH(C106,'[3]Balance (Stock Control)'!$E:$E,0))</f>
        <v>#N/A</v>
      </c>
      <c r="L106" s="20" t="e">
        <f>INDEX('[4]Balance (Stock Control)'!$AK:$AK,MATCH(C106,'[4]Balance (Stock Control)'!$F:$F,0))</f>
        <v>#N/A</v>
      </c>
      <c r="M106" s="20" t="e">
        <f>INDEX('[5]Balance (Stock Control)'!$AI:$AI,MATCH(C106,'[5]Balance (Stock Control)'!$E:$E,0))</f>
        <v>#N/A</v>
      </c>
      <c r="N106" s="20" t="e">
        <f>INDEX('[6]Balance(Stock Control)'!$AM:$AM,MATCH(C106,'[6]Balance(Stock Control)'!$E:$E,0))</f>
        <v>#N/A</v>
      </c>
      <c r="O106" s="57">
        <v>3500</v>
      </c>
      <c r="P106" s="57">
        <v>3850.0000000000005</v>
      </c>
      <c r="Q106" s="57"/>
      <c r="R106" s="59">
        <v>1.1666666666666667</v>
      </c>
      <c r="S106" s="59">
        <f t="shared" si="1"/>
        <v>1.1666666666666667</v>
      </c>
      <c r="T106" s="20" t="s">
        <v>160</v>
      </c>
      <c r="U106" s="20" t="s">
        <v>186</v>
      </c>
      <c r="V106" s="20" t="s">
        <v>160</v>
      </c>
      <c r="W106" s="20" t="s">
        <v>64</v>
      </c>
      <c r="X106" s="21"/>
      <c r="Y106" s="12"/>
    </row>
    <row r="107" spans="1:25" ht="26.25" customHeight="1" x14ac:dyDescent="0.6">
      <c r="A107" s="107">
        <v>97</v>
      </c>
      <c r="B107" s="25" t="s">
        <v>33</v>
      </c>
      <c r="C107" s="25">
        <v>21108673</v>
      </c>
      <c r="D107" s="126">
        <v>21108673</v>
      </c>
      <c r="E107" s="133" t="s">
        <v>144</v>
      </c>
      <c r="F107" s="134" t="s">
        <v>143</v>
      </c>
      <c r="G107" s="26"/>
      <c r="H107" s="20">
        <v>2</v>
      </c>
      <c r="I107" s="20">
        <f>INDEX('[1]Balance(Stock Control)'!$AL:$AL,MATCH(C107,'[1]Balance(Stock Control)'!$F:$F,0))</f>
        <v>11</v>
      </c>
      <c r="J107" s="20">
        <f>INDEX('[2]Balance(Stock Control)'!$AK:$AK,MATCH(C107,'[2]Balance(Stock Control)'!$E:$E,0))</f>
        <v>0</v>
      </c>
      <c r="K107" s="20" t="e">
        <f>INDEX('[7]Balance (Stock Control)'!$AJ:$AJ,MATCH(C107,'[7]Balance (Stock Control)'!$F:$F,0))</f>
        <v>#N/A</v>
      </c>
      <c r="L107" s="20" t="e">
        <f>INDEX('[8]Balance (Stock Control)'!$AJ:$AJ,MATCH(C107,'[8]Balance (Stock Control)'!$E:$E,0))</f>
        <v>#N/A</v>
      </c>
      <c r="M107" s="20" t="e">
        <f>INDEX('[5]Balance (Stock Control)'!$AI:$AI,MATCH(C107,'[5]Balance (Stock Control)'!$E:$E,0))</f>
        <v>#N/A</v>
      </c>
      <c r="N107" s="20" t="e">
        <f>INDEX('[6]Balance(Stock Control)'!$AM:$AM,MATCH(C107,'[6]Balance(Stock Control)'!$E:$E,0))</f>
        <v>#N/A</v>
      </c>
      <c r="O107" s="57"/>
      <c r="P107" s="57">
        <v>9282.994875000004</v>
      </c>
      <c r="Q107" s="57"/>
      <c r="R107" s="51">
        <v>2.8130287500000013</v>
      </c>
      <c r="S107" s="59">
        <f t="shared" si="1"/>
        <v>5.6260575000000026</v>
      </c>
      <c r="T107" s="20" t="s">
        <v>144</v>
      </c>
      <c r="U107" s="20" t="s">
        <v>186</v>
      </c>
      <c r="V107" s="20" t="s">
        <v>143</v>
      </c>
      <c r="W107" s="20" t="s">
        <v>64</v>
      </c>
      <c r="X107" s="21"/>
      <c r="Y107" s="12"/>
    </row>
    <row r="108" spans="1:25" ht="26.25" customHeight="1" x14ac:dyDescent="0.6">
      <c r="A108" s="107">
        <v>98</v>
      </c>
      <c r="B108" s="25" t="s">
        <v>96</v>
      </c>
      <c r="C108" s="25">
        <v>20898038</v>
      </c>
      <c r="D108" s="126">
        <v>20898038</v>
      </c>
      <c r="E108" s="133" t="s">
        <v>160</v>
      </c>
      <c r="F108" s="134" t="s">
        <v>160</v>
      </c>
      <c r="G108" s="26"/>
      <c r="H108" s="20">
        <v>1</v>
      </c>
      <c r="I108" s="20" t="e">
        <f>INDEX('[1]Balance(Stock Control)'!$AL:$AL,MATCH(C108,'[1]Balance(Stock Control)'!$F:$F,0))</f>
        <v>#N/A</v>
      </c>
      <c r="J108" s="20" t="e">
        <f>INDEX('[2]Balance(Stock Control)'!$AK:$AK,MATCH(C108,'[2]Balance(Stock Control)'!$E:$E,0))</f>
        <v>#N/A</v>
      </c>
      <c r="K108" s="20" t="e">
        <f>INDEX('[3]Balance (Stock Control)'!$AK:$AK,MATCH(C108,'[3]Balance (Stock Control)'!$E:$E,0))</f>
        <v>#N/A</v>
      </c>
      <c r="L108" s="20" t="e">
        <f>INDEX('[4]Balance (Stock Control)'!$AK:$AK,MATCH(C108,'[4]Balance (Stock Control)'!$F:$F,0))</f>
        <v>#N/A</v>
      </c>
      <c r="M108" s="20" t="e">
        <f>INDEX('[5]Balance (Stock Control)'!$AI:$AI,MATCH(C108,'[5]Balance (Stock Control)'!$E:$E,0))</f>
        <v>#N/A</v>
      </c>
      <c r="N108" s="20" t="e">
        <f>INDEX('[6]Balance(Stock Control)'!$AM:$AM,MATCH(C108,'[6]Balance(Stock Control)'!$E:$E,0))</f>
        <v>#N/A</v>
      </c>
      <c r="O108" s="57">
        <v>150000</v>
      </c>
      <c r="P108" s="57">
        <v>165000</v>
      </c>
      <c r="Q108" s="57"/>
      <c r="R108" s="59">
        <v>50</v>
      </c>
      <c r="S108" s="59">
        <f t="shared" si="1"/>
        <v>50</v>
      </c>
      <c r="T108" s="20" t="s">
        <v>160</v>
      </c>
      <c r="U108" s="20" t="s">
        <v>186</v>
      </c>
      <c r="V108" s="20" t="s">
        <v>160</v>
      </c>
      <c r="W108" s="20" t="s">
        <v>64</v>
      </c>
      <c r="X108" s="21"/>
      <c r="Y108" s="12"/>
    </row>
    <row r="109" spans="1:25" s="74" customFormat="1" ht="26.25" customHeight="1" x14ac:dyDescent="0.6">
      <c r="A109" s="66">
        <v>99</v>
      </c>
      <c r="B109" s="67" t="s">
        <v>117</v>
      </c>
      <c r="C109" s="75" t="s">
        <v>118</v>
      </c>
      <c r="D109" s="127" t="s">
        <v>201</v>
      </c>
      <c r="E109" s="133" t="s">
        <v>146</v>
      </c>
      <c r="F109" s="134" t="s">
        <v>205</v>
      </c>
      <c r="G109" s="68"/>
      <c r="H109" s="66">
        <v>1</v>
      </c>
      <c r="I109" s="66" t="e">
        <f>INDEX('[1]Balance(Stock Control)'!$AL:$AL,MATCH(C109,'[1]Balance(Stock Control)'!$F:$F,0))</f>
        <v>#N/A</v>
      </c>
      <c r="J109" s="66" t="e">
        <f>INDEX('[2]Balance(Stock Control)'!$AK:$AK,MATCH(C109,'[2]Balance(Stock Control)'!$E:$E,0))</f>
        <v>#N/A</v>
      </c>
      <c r="K109" s="66" t="e">
        <f>INDEX('[3]Balance (Stock Control)'!$AK:$AK,MATCH(C109,'[3]Balance (Stock Control)'!$E:$E,0))</f>
        <v>#N/A</v>
      </c>
      <c r="L109" s="66" t="e">
        <f>INDEX('[4]Balance (Stock Control)'!$AK:$AK,MATCH(C109,'[4]Balance (Stock Control)'!$F:$F,0))</f>
        <v>#N/A</v>
      </c>
      <c r="M109" s="66" t="e">
        <f>INDEX('[5]Balance (Stock Control)'!$AI:$AI,MATCH(C109,'[5]Balance (Stock Control)'!$E:$E,0))</f>
        <v>#N/A</v>
      </c>
      <c r="N109" s="66" t="e">
        <f>INDEX('[6]Balance(Stock Control)'!$AM:$AM,MATCH(C109,'[6]Balance(Stock Control)'!$E:$E,0))</f>
        <v>#N/A</v>
      </c>
      <c r="O109" s="69"/>
      <c r="P109" s="69">
        <v>53.01</v>
      </c>
      <c r="Q109" s="69"/>
      <c r="R109" s="70">
        <v>568.45716040816342</v>
      </c>
      <c r="S109" s="71">
        <f t="shared" si="1"/>
        <v>568.45716040816342</v>
      </c>
      <c r="T109" s="66" t="s">
        <v>146</v>
      </c>
      <c r="U109" s="20" t="s">
        <v>186</v>
      </c>
      <c r="V109" s="66" t="s">
        <v>177</v>
      </c>
      <c r="W109" s="66" t="s">
        <v>119</v>
      </c>
      <c r="X109" s="72"/>
      <c r="Y109" s="73"/>
    </row>
    <row r="110" spans="1:25" ht="26.25" customHeight="1" x14ac:dyDescent="0.6">
      <c r="A110" s="107">
        <v>100</v>
      </c>
      <c r="B110" s="25" t="s">
        <v>120</v>
      </c>
      <c r="C110" s="36" t="s">
        <v>121</v>
      </c>
      <c r="D110" s="126" t="s">
        <v>121</v>
      </c>
      <c r="E110" s="133" t="s">
        <v>147</v>
      </c>
      <c r="F110" s="134" t="s">
        <v>143</v>
      </c>
      <c r="G110" s="26"/>
      <c r="H110" s="20">
        <v>6</v>
      </c>
      <c r="I110" s="20" t="e">
        <f>INDEX('[1]Balance(Stock Control)'!$AL:$AL,MATCH(C110,'[1]Balance(Stock Control)'!$F:$F,0))</f>
        <v>#N/A</v>
      </c>
      <c r="J110" s="20" t="e">
        <f>INDEX('[2]Balance(Stock Control)'!$AK:$AK,MATCH(C110,'[2]Balance(Stock Control)'!$E:$E,0))</f>
        <v>#N/A</v>
      </c>
      <c r="K110" s="20" t="e">
        <f>INDEX('[3]Balance (Stock Control)'!$AK:$AK,MATCH(C110,'[3]Balance (Stock Control)'!$E:$E,0))</f>
        <v>#N/A</v>
      </c>
      <c r="L110" s="20">
        <f>INDEX('[4]Balance (Stock Control)'!$AK:$AK,MATCH(C110,'[4]Balance (Stock Control)'!$F:$F,0))</f>
        <v>48</v>
      </c>
      <c r="M110" s="20" t="e">
        <f>INDEX('[5]Balance (Stock Control)'!$AI:$AI,MATCH(C110,'[5]Balance (Stock Control)'!$E:$E,0))</f>
        <v>#N/A</v>
      </c>
      <c r="N110" s="20" t="e">
        <f>INDEX('[6]Balance(Stock Control)'!$AM:$AM,MATCH(C110,'[6]Balance(Stock Control)'!$E:$E,0))</f>
        <v>#N/A</v>
      </c>
      <c r="O110" s="57"/>
      <c r="P110" s="57"/>
      <c r="Q110" s="57"/>
      <c r="R110" s="51">
        <v>69.235497382198943</v>
      </c>
      <c r="S110" s="59">
        <f t="shared" si="1"/>
        <v>415.41298429319363</v>
      </c>
      <c r="T110" s="20" t="s">
        <v>147</v>
      </c>
      <c r="U110" s="20" t="s">
        <v>186</v>
      </c>
      <c r="V110" s="20" t="s">
        <v>143</v>
      </c>
      <c r="W110" s="20" t="s">
        <v>119</v>
      </c>
      <c r="X110" s="21"/>
      <c r="Y110" s="12"/>
    </row>
    <row r="111" spans="1:25" ht="26.25" customHeight="1" x14ac:dyDescent="0.6">
      <c r="A111" s="107">
        <v>101</v>
      </c>
      <c r="B111" s="25" t="s">
        <v>123</v>
      </c>
      <c r="C111" s="25" t="s">
        <v>122</v>
      </c>
      <c r="D111" s="126" t="s">
        <v>122</v>
      </c>
      <c r="E111" s="133" t="s">
        <v>147</v>
      </c>
      <c r="F111" s="134" t="s">
        <v>143</v>
      </c>
      <c r="G111" s="26"/>
      <c r="H111" s="20">
        <v>6</v>
      </c>
      <c r="I111" s="20" t="e">
        <f>INDEX('[1]Balance(Stock Control)'!$AL:$AL,MATCH(C111,'[1]Balance(Stock Control)'!$F:$F,0))</f>
        <v>#N/A</v>
      </c>
      <c r="J111" s="20" t="e">
        <f>INDEX('[2]Balance(Stock Control)'!$AK:$AK,MATCH(C111,'[2]Balance(Stock Control)'!$E:$E,0))</f>
        <v>#N/A</v>
      </c>
      <c r="K111" s="20" t="e">
        <f>INDEX('[3]Balance (Stock Control)'!$AK:$AK,MATCH(C111,'[3]Balance (Stock Control)'!$E:$E,0))</f>
        <v>#N/A</v>
      </c>
      <c r="L111" s="20">
        <f>INDEX('[4]Balance (Stock Control)'!$AK:$AK,MATCH(C111,'[4]Balance (Stock Control)'!$F:$F,0))</f>
        <v>31</v>
      </c>
      <c r="M111" s="20" t="e">
        <f>INDEX('[5]Balance (Stock Control)'!$AI:$AI,MATCH(C111,'[5]Balance (Stock Control)'!$E:$E,0))</f>
        <v>#N/A</v>
      </c>
      <c r="N111" s="20" t="e">
        <f>INDEX('[6]Balance(Stock Control)'!$AM:$AM,MATCH(C111,'[6]Balance(Stock Control)'!$E:$E,0))</f>
        <v>#N/A</v>
      </c>
      <c r="O111" s="57"/>
      <c r="P111" s="57"/>
      <c r="Q111" s="57"/>
      <c r="R111" s="51">
        <v>60.2189580487805</v>
      </c>
      <c r="S111" s="59">
        <f t="shared" si="1"/>
        <v>361.31374829268299</v>
      </c>
      <c r="T111" s="20" t="s">
        <v>147</v>
      </c>
      <c r="U111" s="20" t="s">
        <v>186</v>
      </c>
      <c r="V111" s="20" t="s">
        <v>143</v>
      </c>
      <c r="W111" s="20" t="s">
        <v>119</v>
      </c>
      <c r="X111" s="21"/>
      <c r="Y111" s="12"/>
    </row>
    <row r="112" spans="1:25" ht="26.25" customHeight="1" x14ac:dyDescent="0.6">
      <c r="A112" s="107">
        <v>102</v>
      </c>
      <c r="B112" s="25" t="s">
        <v>124</v>
      </c>
      <c r="C112" s="25" t="s">
        <v>125</v>
      </c>
      <c r="D112" s="126" t="s">
        <v>125</v>
      </c>
      <c r="E112" s="133" t="s">
        <v>165</v>
      </c>
      <c r="F112" s="134" t="s">
        <v>163</v>
      </c>
      <c r="G112" s="26"/>
      <c r="H112" s="20">
        <v>6</v>
      </c>
      <c r="I112" s="20" t="e">
        <f>INDEX('[1]Balance(Stock Control)'!$AL:$AL,MATCH(C112,'[1]Balance(Stock Control)'!$F:$F,0))</f>
        <v>#N/A</v>
      </c>
      <c r="J112" s="20" t="e">
        <f>INDEX('[2]Balance(Stock Control)'!$AK:$AK,MATCH(C112,'[2]Balance(Stock Control)'!$E:$E,0))</f>
        <v>#N/A</v>
      </c>
      <c r="K112" s="20" t="e">
        <f>INDEX('[3]Balance (Stock Control)'!$AK:$AK,MATCH(C112,'[3]Balance (Stock Control)'!$E:$E,0))</f>
        <v>#N/A</v>
      </c>
      <c r="L112" s="20">
        <f>INDEX('[4]Balance (Stock Control)'!$AK:$AK,MATCH(C112,'[4]Balance (Stock Control)'!$F:$F,0))</f>
        <v>0</v>
      </c>
      <c r="M112" s="20" t="e">
        <f>INDEX('[5]Balance (Stock Control)'!$AI:$AI,MATCH(C112,'[5]Balance (Stock Control)'!$E:$E,0))</f>
        <v>#N/A</v>
      </c>
      <c r="N112" s="20" t="e">
        <f>INDEX('[6]Balance(Stock Control)'!$AM:$AM,MATCH(C112,'[6]Balance(Stock Control)'!$E:$E,0))</f>
        <v>#N/A</v>
      </c>
      <c r="O112" s="57"/>
      <c r="P112" s="57">
        <v>0.72</v>
      </c>
      <c r="Q112" s="57"/>
      <c r="R112" s="51">
        <v>0.79200000000000004</v>
      </c>
      <c r="S112" s="59">
        <f t="shared" si="1"/>
        <v>4.7520000000000007</v>
      </c>
      <c r="T112" s="20" t="s">
        <v>165</v>
      </c>
      <c r="U112" s="20" t="s">
        <v>186</v>
      </c>
      <c r="V112" s="20" t="s">
        <v>163</v>
      </c>
      <c r="W112" s="20" t="s">
        <v>119</v>
      </c>
      <c r="X112" s="21"/>
      <c r="Y112" s="12"/>
    </row>
    <row r="113" spans="1:25" ht="26.25" customHeight="1" x14ac:dyDescent="0.6">
      <c r="A113" s="107">
        <v>103</v>
      </c>
      <c r="B113" s="25" t="s">
        <v>126</v>
      </c>
      <c r="C113" s="25" t="s">
        <v>127</v>
      </c>
      <c r="D113" s="126" t="s">
        <v>127</v>
      </c>
      <c r="E113" s="133" t="s">
        <v>147</v>
      </c>
      <c r="F113" s="134" t="s">
        <v>143</v>
      </c>
      <c r="G113" s="26"/>
      <c r="H113" s="20">
        <v>6</v>
      </c>
      <c r="I113" s="20" t="e">
        <f>INDEX('[1]Balance(Stock Control)'!$AL:$AL,MATCH(C113,'[1]Balance(Stock Control)'!$F:$F,0))</f>
        <v>#N/A</v>
      </c>
      <c r="J113" s="20" t="e">
        <f>INDEX('[2]Balance(Stock Control)'!$AK:$AK,MATCH(C113,'[2]Balance(Stock Control)'!$E:$E,0))</f>
        <v>#N/A</v>
      </c>
      <c r="K113" s="20" t="e">
        <f>INDEX('[3]Balance (Stock Control)'!$AK:$AK,MATCH(C113,'[3]Balance (Stock Control)'!$E:$E,0))</f>
        <v>#N/A</v>
      </c>
      <c r="L113" s="20">
        <f>INDEX('[4]Balance (Stock Control)'!$AK:$AK,MATCH(C113,'[4]Balance (Stock Control)'!$F:$F,0))</f>
        <v>174</v>
      </c>
      <c r="M113" s="20" t="e">
        <f>INDEX('[5]Balance (Stock Control)'!$AI:$AI,MATCH(C113,'[5]Balance (Stock Control)'!$E:$E,0))</f>
        <v>#N/A</v>
      </c>
      <c r="N113" s="20" t="e">
        <f>INDEX('[6]Balance(Stock Control)'!$AM:$AM,MATCH(C113,'[6]Balance(Stock Control)'!$E:$E,0))</f>
        <v>#N/A</v>
      </c>
      <c r="O113" s="57"/>
      <c r="P113" s="57"/>
      <c r="Q113" s="57"/>
      <c r="R113" s="51">
        <v>2.4793999999999992</v>
      </c>
      <c r="S113" s="59">
        <f t="shared" si="1"/>
        <v>14.876399999999995</v>
      </c>
      <c r="T113" s="20" t="s">
        <v>147</v>
      </c>
      <c r="U113" s="20" t="s">
        <v>186</v>
      </c>
      <c r="V113" s="20" t="s">
        <v>143</v>
      </c>
      <c r="W113" s="20" t="s">
        <v>119</v>
      </c>
      <c r="X113" s="21"/>
      <c r="Y113" s="12"/>
    </row>
    <row r="114" spans="1:25" ht="26.25" customHeight="1" x14ac:dyDescent="0.6">
      <c r="A114" s="107">
        <v>104</v>
      </c>
      <c r="B114" s="25" t="s">
        <v>43</v>
      </c>
      <c r="C114" s="25" t="s">
        <v>128</v>
      </c>
      <c r="D114" s="126" t="s">
        <v>128</v>
      </c>
      <c r="E114" s="133" t="s">
        <v>147</v>
      </c>
      <c r="F114" s="134" t="s">
        <v>143</v>
      </c>
      <c r="G114" s="26"/>
      <c r="H114" s="20">
        <v>6</v>
      </c>
      <c r="I114" s="20" t="e">
        <f>INDEX('[1]Balance(Stock Control)'!$AL:$AL,MATCH(C114,'[1]Balance(Stock Control)'!$F:$F,0))</f>
        <v>#N/A</v>
      </c>
      <c r="J114" s="20" t="e">
        <f>INDEX('[2]Balance(Stock Control)'!$AK:$AK,MATCH(C114,'[2]Balance(Stock Control)'!$E:$E,0))</f>
        <v>#N/A</v>
      </c>
      <c r="K114" s="20" t="e">
        <f>INDEX('[3]Balance (Stock Control)'!$AK:$AK,MATCH(C114,'[3]Balance (Stock Control)'!$E:$E,0))</f>
        <v>#N/A</v>
      </c>
      <c r="L114" s="20">
        <f>INDEX('[4]Balance (Stock Control)'!$AK:$AK,MATCH(C114,'[4]Balance (Stock Control)'!$F:$F,0))</f>
        <v>209</v>
      </c>
      <c r="M114" s="20" t="e">
        <f>INDEX('[5]Balance (Stock Control)'!$AI:$AI,MATCH(C114,'[5]Balance (Stock Control)'!$E:$E,0))</f>
        <v>#N/A</v>
      </c>
      <c r="N114" s="20" t="e">
        <f>INDEX('[6]Balance(Stock Control)'!$AM:$AM,MATCH(C114,'[6]Balance(Stock Control)'!$E:$E,0))</f>
        <v>#N/A</v>
      </c>
      <c r="O114" s="57"/>
      <c r="P114" s="57"/>
      <c r="Q114" s="57"/>
      <c r="R114" s="51">
        <v>1.7506455764075066</v>
      </c>
      <c r="S114" s="59">
        <f t="shared" si="1"/>
        <v>10.503873458445039</v>
      </c>
      <c r="T114" s="20" t="s">
        <v>147</v>
      </c>
      <c r="U114" s="20" t="s">
        <v>186</v>
      </c>
      <c r="V114" s="20" t="s">
        <v>143</v>
      </c>
      <c r="W114" s="20" t="s">
        <v>119</v>
      </c>
      <c r="X114" s="21"/>
      <c r="Y114" s="12"/>
    </row>
    <row r="115" spans="1:25" ht="26.25" customHeight="1" x14ac:dyDescent="0.6">
      <c r="A115" s="107">
        <v>105</v>
      </c>
      <c r="B115" s="25" t="s">
        <v>33</v>
      </c>
      <c r="C115" s="25" t="s">
        <v>129</v>
      </c>
      <c r="D115" s="126" t="s">
        <v>129</v>
      </c>
      <c r="E115" s="133" t="s">
        <v>160</v>
      </c>
      <c r="F115" s="134" t="s">
        <v>207</v>
      </c>
      <c r="G115" s="26"/>
      <c r="H115" s="20">
        <v>6</v>
      </c>
      <c r="I115" s="20" t="e">
        <f>INDEX('[1]Balance(Stock Control)'!$AL:$AL,MATCH(C115,'[1]Balance(Stock Control)'!$F:$F,0))</f>
        <v>#N/A</v>
      </c>
      <c r="J115" s="20" t="e">
        <f>INDEX('[2]Balance(Stock Control)'!$AK:$AK,MATCH(C115,'[2]Balance(Stock Control)'!$E:$E,0))</f>
        <v>#N/A</v>
      </c>
      <c r="K115" s="20" t="e">
        <f>INDEX('[7]Balance (Stock Control)'!$AJ:$AJ,MATCH(C115,'[7]Balance (Stock Control)'!$F:$F,0))</f>
        <v>#N/A</v>
      </c>
      <c r="L115" s="20">
        <f>INDEX('[4]Balance (Stock Control)'!$AK:$AK,MATCH(C115,'[4]Balance (Stock Control)'!$F:$F,0))</f>
        <v>0</v>
      </c>
      <c r="M115" s="20" t="e">
        <f>INDEX('[5]Balance (Stock Control)'!$AI:$AI,MATCH(C115,'[5]Balance (Stock Control)'!$E:$E,0))</f>
        <v>#N/A</v>
      </c>
      <c r="N115" s="20" t="e">
        <f>INDEX('[6]Balance(Stock Control)'!$AM:$AM,MATCH(C115,'[6]Balance(Stock Control)'!$E:$E,0))</f>
        <v>#N/A</v>
      </c>
      <c r="O115" s="57">
        <v>2500</v>
      </c>
      <c r="P115" s="57">
        <v>2750</v>
      </c>
      <c r="Q115" s="57"/>
      <c r="R115" s="59">
        <v>0.83333333333333337</v>
      </c>
      <c r="S115" s="59">
        <f t="shared" si="1"/>
        <v>5</v>
      </c>
      <c r="T115" s="20" t="s">
        <v>160</v>
      </c>
      <c r="U115" s="20" t="s">
        <v>186</v>
      </c>
      <c r="V115" s="20" t="s">
        <v>160</v>
      </c>
      <c r="W115" s="20" t="s">
        <v>119</v>
      </c>
      <c r="X115" s="21"/>
      <c r="Y115" s="12"/>
    </row>
    <row r="116" spans="1:25" ht="31.5" hidden="1" customHeight="1" x14ac:dyDescent="0.25">
      <c r="C116" s="27" t="s">
        <v>28</v>
      </c>
      <c r="D116" s="128"/>
      <c r="E116" s="128"/>
      <c r="F116" s="128"/>
      <c r="R116" s="65" t="s">
        <v>183</v>
      </c>
      <c r="S116" s="65">
        <f>SUM(S12:S115)</f>
        <v>11498.303730219463</v>
      </c>
    </row>
    <row r="119" spans="1:25" x14ac:dyDescent="0.25">
      <c r="L119" s="63"/>
      <c r="M119" s="63"/>
    </row>
    <row r="120" spans="1:25" x14ac:dyDescent="0.25">
      <c r="B120" t="s">
        <v>28</v>
      </c>
      <c r="L120" s="63"/>
      <c r="M120" s="63"/>
    </row>
    <row r="121" spans="1:25" x14ac:dyDescent="0.25">
      <c r="B121" s="38" t="s">
        <v>139</v>
      </c>
      <c r="C121" s="39">
        <v>45154</v>
      </c>
      <c r="D121" s="130"/>
      <c r="E121" s="130"/>
      <c r="F121" s="130"/>
      <c r="L121" s="63"/>
      <c r="M121" s="63"/>
    </row>
    <row r="122" spans="1:25" x14ac:dyDescent="0.25">
      <c r="B122" s="38" t="s">
        <v>140</v>
      </c>
      <c r="C122" s="39">
        <v>45095</v>
      </c>
      <c r="D122" s="130"/>
      <c r="E122" s="130"/>
      <c r="F122" s="130"/>
    </row>
    <row r="123" spans="1:25" x14ac:dyDescent="0.25">
      <c r="B123" s="38" t="s">
        <v>141</v>
      </c>
      <c r="C123" s="40"/>
      <c r="D123" s="131"/>
      <c r="E123" s="131"/>
      <c r="F123" s="131"/>
    </row>
    <row r="124" spans="1:25" x14ac:dyDescent="0.25">
      <c r="B124" t="s">
        <v>28</v>
      </c>
    </row>
    <row r="133" spans="1:25" s="6" customFormat="1" x14ac:dyDescent="0.25">
      <c r="A133"/>
      <c r="B133"/>
      <c r="C133" t="s">
        <v>28</v>
      </c>
      <c r="D133" s="129"/>
      <c r="E133" s="129"/>
      <c r="F133" s="129"/>
      <c r="O133" s="58"/>
      <c r="P133" s="58"/>
      <c r="Q133" s="58"/>
      <c r="R133" s="52"/>
      <c r="S133" s="52"/>
      <c r="W133"/>
      <c r="X133"/>
      <c r="Y133"/>
    </row>
  </sheetData>
  <autoFilter ref="A11:Y116">
    <filterColumn colId="3">
      <customFilters>
        <customFilter operator="notEqual" val=" "/>
      </customFilters>
    </filterColumn>
  </autoFilter>
  <mergeCells count="2">
    <mergeCell ref="H1:W1"/>
    <mergeCell ref="H2:W2"/>
  </mergeCells>
  <conditionalFormatting sqref="C20">
    <cfRule type="duplicateValues" dxfId="21" priority="9"/>
  </conditionalFormatting>
  <conditionalFormatting sqref="C50">
    <cfRule type="duplicateValues" dxfId="20" priority="8"/>
  </conditionalFormatting>
  <conditionalFormatting sqref="C88">
    <cfRule type="duplicateValues" dxfId="19" priority="7"/>
  </conditionalFormatting>
  <conditionalFormatting sqref="C91">
    <cfRule type="duplicateValues" dxfId="18" priority="5"/>
  </conditionalFormatting>
  <conditionalFormatting sqref="C91">
    <cfRule type="duplicateValues" dxfId="17" priority="6"/>
  </conditionalFormatting>
  <conditionalFormatting sqref="C91">
    <cfRule type="duplicateValues" dxfId="16" priority="4"/>
  </conditionalFormatting>
  <conditionalFormatting sqref="C104">
    <cfRule type="duplicateValues" dxfId="15" priority="2"/>
  </conditionalFormatting>
  <conditionalFormatting sqref="C104">
    <cfRule type="duplicateValues" dxfId="14" priority="3"/>
  </conditionalFormatting>
  <conditionalFormatting sqref="C104">
    <cfRule type="duplicateValues" dxfId="13" priority="1"/>
  </conditionalFormatting>
  <pageMargins left="0.7" right="0.7" top="0.75" bottom="0.75" header="0.3" footer="0.3"/>
  <pageSetup paperSize="9" orientation="portrait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0"/>
  <sheetViews>
    <sheetView tabSelected="1" topLeftCell="A61" workbookViewId="0">
      <selection activeCell="E71" sqref="E71"/>
    </sheetView>
  </sheetViews>
  <sheetFormatPr defaultRowHeight="15" x14ac:dyDescent="0.25"/>
  <cols>
    <col min="1" max="1" width="15.7109375" customWidth="1"/>
    <col min="2" max="2" width="9.140625" style="6"/>
    <col min="3" max="4" width="17.42578125" style="6" customWidth="1"/>
    <col min="5" max="5" width="44" customWidth="1"/>
    <col min="6" max="6" width="37.28515625" customWidth="1"/>
    <col min="8" max="8" width="15.5703125" customWidth="1"/>
  </cols>
  <sheetData>
    <row r="1" spans="2:15" ht="15.75" x14ac:dyDescent="0.25">
      <c r="D1" s="142" t="s">
        <v>524</v>
      </c>
    </row>
    <row r="2" spans="2:15" s="129" customFormat="1" ht="30" x14ac:dyDescent="0.25">
      <c r="B2" s="136">
        <v>1</v>
      </c>
      <c r="C2" s="136">
        <v>81299836</v>
      </c>
      <c r="D2" s="143"/>
      <c r="E2" s="135" t="s">
        <v>382</v>
      </c>
      <c r="F2" s="135" t="s">
        <v>208</v>
      </c>
      <c r="G2" s="135">
        <v>10</v>
      </c>
      <c r="H2" s="137">
        <v>45204</v>
      </c>
      <c r="I2" s="135"/>
      <c r="J2" s="135">
        <v>1</v>
      </c>
      <c r="K2" s="135"/>
      <c r="L2" s="135" t="s">
        <v>209</v>
      </c>
      <c r="M2" s="138">
        <v>3074.65</v>
      </c>
      <c r="N2" s="135"/>
      <c r="O2" s="135" t="s">
        <v>210</v>
      </c>
    </row>
    <row r="3" spans="2:15" s="129" customFormat="1" ht="21" x14ac:dyDescent="0.25">
      <c r="B3" s="136">
        <v>2</v>
      </c>
      <c r="C3" s="136">
        <v>1118659</v>
      </c>
      <c r="D3" s="143"/>
      <c r="E3" s="135" t="s">
        <v>383</v>
      </c>
      <c r="F3" s="135" t="s">
        <v>211</v>
      </c>
      <c r="G3" s="135">
        <v>10</v>
      </c>
      <c r="H3" s="137">
        <v>45204</v>
      </c>
      <c r="I3" s="135"/>
      <c r="J3" s="135">
        <v>1</v>
      </c>
      <c r="K3" s="135"/>
      <c r="L3" s="135" t="s">
        <v>209</v>
      </c>
      <c r="M3" s="135">
        <v>0.97</v>
      </c>
      <c r="N3" s="135"/>
      <c r="O3" s="135" t="s">
        <v>212</v>
      </c>
    </row>
    <row r="4" spans="2:15" s="129" customFormat="1" x14ac:dyDescent="0.25">
      <c r="B4" s="136">
        <v>3</v>
      </c>
      <c r="C4" s="136" t="s">
        <v>463</v>
      </c>
      <c r="D4" s="144"/>
      <c r="E4" s="135" t="s">
        <v>384</v>
      </c>
      <c r="F4" s="135" t="s">
        <v>213</v>
      </c>
      <c r="G4" s="135">
        <v>5</v>
      </c>
      <c r="H4" s="137">
        <v>45204</v>
      </c>
      <c r="I4" s="135"/>
      <c r="J4" s="135">
        <v>1</v>
      </c>
      <c r="K4" s="135"/>
      <c r="L4" s="135" t="s">
        <v>209</v>
      </c>
      <c r="M4" s="135">
        <v>13.95</v>
      </c>
      <c r="N4" s="135"/>
      <c r="O4" s="135" t="s">
        <v>214</v>
      </c>
    </row>
    <row r="5" spans="2:15" s="129" customFormat="1" ht="21" x14ac:dyDescent="0.25">
      <c r="B5" s="136">
        <v>4</v>
      </c>
      <c r="C5" s="136" t="s">
        <v>464</v>
      </c>
      <c r="D5" s="143"/>
      <c r="E5" s="135" t="s">
        <v>385</v>
      </c>
      <c r="F5" s="135" t="s">
        <v>215</v>
      </c>
      <c r="G5" s="135">
        <v>5</v>
      </c>
      <c r="H5" s="137">
        <v>45204</v>
      </c>
      <c r="I5" s="135"/>
      <c r="J5" s="135">
        <v>5</v>
      </c>
      <c r="K5" s="135"/>
      <c r="L5" s="135" t="s">
        <v>209</v>
      </c>
      <c r="M5" s="135">
        <v>17.91</v>
      </c>
      <c r="N5" s="135"/>
      <c r="O5" s="135" t="s">
        <v>216</v>
      </c>
    </row>
    <row r="6" spans="2:15" s="129" customFormat="1" ht="21" x14ac:dyDescent="0.25">
      <c r="B6" s="136">
        <v>5</v>
      </c>
      <c r="C6" s="136" t="s">
        <v>465</v>
      </c>
      <c r="D6" s="143"/>
      <c r="E6" s="135" t="s">
        <v>386</v>
      </c>
      <c r="F6" s="135" t="s">
        <v>217</v>
      </c>
      <c r="G6" s="135">
        <v>10</v>
      </c>
      <c r="H6" s="137">
        <v>45204</v>
      </c>
      <c r="I6" s="135"/>
      <c r="J6" s="135">
        <v>12</v>
      </c>
      <c r="K6" s="135"/>
      <c r="L6" s="135" t="s">
        <v>209</v>
      </c>
      <c r="M6" s="135">
        <v>8.2799999999999994</v>
      </c>
      <c r="N6" s="135"/>
      <c r="O6" s="135" t="s">
        <v>218</v>
      </c>
    </row>
    <row r="7" spans="2:15" s="129" customFormat="1" x14ac:dyDescent="0.25">
      <c r="B7" s="136">
        <v>6</v>
      </c>
      <c r="C7" s="136" t="s">
        <v>466</v>
      </c>
      <c r="D7" s="136"/>
      <c r="E7" s="135" t="s">
        <v>387</v>
      </c>
      <c r="F7" s="135" t="s">
        <v>219</v>
      </c>
      <c r="G7" s="135">
        <v>10</v>
      </c>
      <c r="H7" s="137">
        <v>45204</v>
      </c>
      <c r="I7" s="135"/>
      <c r="J7" s="135">
        <v>12</v>
      </c>
      <c r="K7" s="135"/>
      <c r="L7" s="135" t="s">
        <v>209</v>
      </c>
      <c r="M7" s="135">
        <v>2.5</v>
      </c>
      <c r="N7" s="135"/>
      <c r="O7" s="135" t="s">
        <v>220</v>
      </c>
    </row>
    <row r="8" spans="2:15" s="129" customFormat="1" x14ac:dyDescent="0.25">
      <c r="B8" s="136">
        <v>7</v>
      </c>
      <c r="C8" s="136" t="s">
        <v>467</v>
      </c>
      <c r="D8" s="136"/>
      <c r="E8" s="135" t="s">
        <v>388</v>
      </c>
      <c r="F8" s="135" t="s">
        <v>221</v>
      </c>
      <c r="G8" s="135">
        <v>10</v>
      </c>
      <c r="H8" s="137">
        <v>45204</v>
      </c>
      <c r="I8" s="135"/>
      <c r="J8" s="135">
        <v>6</v>
      </c>
      <c r="K8" s="135"/>
      <c r="L8" s="135" t="s">
        <v>209</v>
      </c>
      <c r="M8" s="135">
        <v>6.14</v>
      </c>
      <c r="N8" s="135"/>
      <c r="O8" s="135" t="s">
        <v>222</v>
      </c>
    </row>
    <row r="9" spans="2:15" s="129" customFormat="1" x14ac:dyDescent="0.25">
      <c r="B9" s="136">
        <v>8</v>
      </c>
      <c r="C9" s="136">
        <v>4290056</v>
      </c>
      <c r="D9" s="136"/>
      <c r="E9" s="135" t="s">
        <v>389</v>
      </c>
      <c r="F9" s="135" t="s">
        <v>223</v>
      </c>
      <c r="G9" s="135">
        <v>10</v>
      </c>
      <c r="H9" s="137">
        <v>45204</v>
      </c>
      <c r="I9" s="135"/>
      <c r="J9" s="135">
        <v>6</v>
      </c>
      <c r="K9" s="135"/>
      <c r="L9" s="135" t="s">
        <v>209</v>
      </c>
      <c r="M9" s="135">
        <v>8.52</v>
      </c>
      <c r="N9" s="135"/>
      <c r="O9" s="135" t="s">
        <v>224</v>
      </c>
    </row>
    <row r="10" spans="2:15" s="129" customFormat="1" ht="30" x14ac:dyDescent="0.25">
      <c r="B10" s="136">
        <v>9</v>
      </c>
      <c r="C10" s="136" t="s">
        <v>468</v>
      </c>
      <c r="D10" s="136"/>
      <c r="E10" s="135" t="s">
        <v>390</v>
      </c>
      <c r="F10" s="135" t="s">
        <v>225</v>
      </c>
      <c r="G10" s="135">
        <v>5</v>
      </c>
      <c r="H10" s="137">
        <v>45204</v>
      </c>
      <c r="I10" s="135"/>
      <c r="J10" s="135">
        <v>6</v>
      </c>
      <c r="K10" s="135"/>
      <c r="L10" s="135" t="s">
        <v>209</v>
      </c>
      <c r="M10" s="135">
        <v>38.29</v>
      </c>
      <c r="N10" s="135"/>
      <c r="O10" s="135" t="s">
        <v>226</v>
      </c>
    </row>
    <row r="11" spans="2:15" s="129" customFormat="1" x14ac:dyDescent="0.25">
      <c r="B11" s="136">
        <v>10</v>
      </c>
      <c r="C11" s="136">
        <v>4290025</v>
      </c>
      <c r="D11" s="136"/>
      <c r="E11" s="135" t="s">
        <v>391</v>
      </c>
      <c r="F11" s="135" t="s">
        <v>227</v>
      </c>
      <c r="G11" s="135">
        <v>10</v>
      </c>
      <c r="H11" s="137">
        <v>45204</v>
      </c>
      <c r="I11" s="135"/>
      <c r="J11" s="135">
        <v>6</v>
      </c>
      <c r="K11" s="135"/>
      <c r="L11" s="135" t="s">
        <v>209</v>
      </c>
      <c r="M11" s="135">
        <v>8.52</v>
      </c>
      <c r="N11" s="135"/>
      <c r="O11" s="135" t="s">
        <v>224</v>
      </c>
    </row>
    <row r="12" spans="2:15" s="129" customFormat="1" x14ac:dyDescent="0.25">
      <c r="B12" s="136">
        <v>11</v>
      </c>
      <c r="C12" s="136">
        <v>4296038</v>
      </c>
      <c r="D12" s="136"/>
      <c r="E12" s="135" t="s">
        <v>392</v>
      </c>
      <c r="F12" s="135" t="s">
        <v>228</v>
      </c>
      <c r="G12" s="135">
        <v>10</v>
      </c>
      <c r="H12" s="137">
        <v>45204</v>
      </c>
      <c r="I12" s="135"/>
      <c r="J12" s="135">
        <v>1</v>
      </c>
      <c r="K12" s="135"/>
      <c r="L12" s="135" t="s">
        <v>209</v>
      </c>
      <c r="M12" s="135">
        <v>32.99</v>
      </c>
      <c r="N12" s="135"/>
      <c r="O12" s="135" t="s">
        <v>229</v>
      </c>
    </row>
    <row r="13" spans="2:15" s="129" customFormat="1" x14ac:dyDescent="0.25">
      <c r="B13" s="136">
        <v>12</v>
      </c>
      <c r="C13" s="136">
        <v>11700285</v>
      </c>
      <c r="D13" s="136"/>
      <c r="E13" s="135" t="s">
        <v>393</v>
      </c>
      <c r="F13" s="135" t="s">
        <v>230</v>
      </c>
      <c r="G13" s="135">
        <v>5</v>
      </c>
      <c r="H13" s="137">
        <v>45204</v>
      </c>
      <c r="I13" s="135"/>
      <c r="J13" s="135">
        <v>1</v>
      </c>
      <c r="K13" s="135"/>
      <c r="L13" s="135" t="s">
        <v>209</v>
      </c>
      <c r="M13" s="135">
        <v>17.5</v>
      </c>
      <c r="N13" s="135"/>
      <c r="O13" s="135" t="s">
        <v>231</v>
      </c>
    </row>
    <row r="14" spans="2:15" s="129" customFormat="1" x14ac:dyDescent="0.25">
      <c r="B14" s="136">
        <v>13</v>
      </c>
      <c r="C14" s="136">
        <v>11700284</v>
      </c>
      <c r="D14" s="136"/>
      <c r="E14" s="135" t="s">
        <v>393</v>
      </c>
      <c r="F14" s="135" t="s">
        <v>232</v>
      </c>
      <c r="G14" s="135">
        <v>5</v>
      </c>
      <c r="H14" s="137">
        <v>45204</v>
      </c>
      <c r="I14" s="135"/>
      <c r="J14" s="135">
        <v>6</v>
      </c>
      <c r="K14" s="135"/>
      <c r="L14" s="135" t="s">
        <v>209</v>
      </c>
      <c r="M14" s="135">
        <v>17.5</v>
      </c>
      <c r="N14" s="135"/>
      <c r="O14" s="135" t="s">
        <v>233</v>
      </c>
    </row>
    <row r="15" spans="2:15" s="129" customFormat="1" x14ac:dyDescent="0.25">
      <c r="B15" s="136">
        <v>14</v>
      </c>
      <c r="C15" s="136">
        <v>4298547</v>
      </c>
      <c r="D15" s="136"/>
      <c r="E15" s="135" t="s">
        <v>394</v>
      </c>
      <c r="F15" s="135" t="s">
        <v>234</v>
      </c>
      <c r="G15" s="135">
        <v>10</v>
      </c>
      <c r="H15" s="137">
        <v>45204</v>
      </c>
      <c r="I15" s="135"/>
      <c r="J15" s="135">
        <v>1</v>
      </c>
      <c r="K15" s="135"/>
      <c r="L15" s="135" t="s">
        <v>209</v>
      </c>
      <c r="M15" s="135">
        <v>13.16</v>
      </c>
      <c r="N15" s="135"/>
      <c r="O15" s="135" t="s">
        <v>235</v>
      </c>
    </row>
    <row r="16" spans="2:15" s="83" customFormat="1" x14ac:dyDescent="0.25">
      <c r="B16" s="140">
        <v>15</v>
      </c>
      <c r="C16" s="140" t="s">
        <v>469</v>
      </c>
      <c r="D16" s="140"/>
      <c r="E16" s="139" t="s">
        <v>395</v>
      </c>
      <c r="F16" s="139" t="s">
        <v>215</v>
      </c>
      <c r="G16" s="139">
        <v>5</v>
      </c>
      <c r="H16" s="141">
        <v>45204</v>
      </c>
      <c r="I16" s="139"/>
      <c r="J16" s="139">
        <v>3</v>
      </c>
      <c r="K16" s="139"/>
      <c r="L16" s="139" t="s">
        <v>209</v>
      </c>
      <c r="M16" s="139">
        <v>3.79</v>
      </c>
      <c r="N16" s="139"/>
      <c r="O16" s="139" t="s">
        <v>236</v>
      </c>
    </row>
    <row r="17" spans="2:15" s="129" customFormat="1" x14ac:dyDescent="0.25">
      <c r="B17" s="136">
        <v>16</v>
      </c>
      <c r="C17" s="136" t="s">
        <v>470</v>
      </c>
      <c r="D17" s="136"/>
      <c r="E17" s="135" t="s">
        <v>395</v>
      </c>
      <c r="F17" s="135" t="s">
        <v>237</v>
      </c>
      <c r="G17" s="135">
        <v>5</v>
      </c>
      <c r="H17" s="137">
        <v>45204</v>
      </c>
      <c r="I17" s="135"/>
      <c r="J17" s="135">
        <v>2</v>
      </c>
      <c r="K17" s="135"/>
      <c r="L17" s="135" t="s">
        <v>209</v>
      </c>
      <c r="M17" s="135">
        <v>2.12</v>
      </c>
      <c r="N17" s="135"/>
      <c r="O17" s="135" t="s">
        <v>238</v>
      </c>
    </row>
    <row r="18" spans="2:15" s="129" customFormat="1" x14ac:dyDescent="0.25">
      <c r="B18" s="136">
        <v>17</v>
      </c>
      <c r="C18" s="136">
        <v>1181435</v>
      </c>
      <c r="D18" s="136"/>
      <c r="E18" s="135" t="s">
        <v>396</v>
      </c>
      <c r="F18" s="135" t="s">
        <v>239</v>
      </c>
      <c r="G18" s="135">
        <v>10</v>
      </c>
      <c r="H18" s="137">
        <v>45204</v>
      </c>
      <c r="I18" s="135"/>
      <c r="J18" s="135">
        <v>1</v>
      </c>
      <c r="K18" s="135"/>
      <c r="L18" s="135" t="s">
        <v>209</v>
      </c>
      <c r="M18" s="135">
        <v>6.17</v>
      </c>
      <c r="N18" s="135"/>
      <c r="O18" s="135" t="s">
        <v>240</v>
      </c>
    </row>
    <row r="19" spans="2:15" s="129" customFormat="1" x14ac:dyDescent="0.25">
      <c r="B19" s="136">
        <v>18</v>
      </c>
      <c r="C19" s="136" t="s">
        <v>471</v>
      </c>
      <c r="D19" s="136"/>
      <c r="E19" s="135" t="s">
        <v>395</v>
      </c>
      <c r="F19" s="135" t="s">
        <v>241</v>
      </c>
      <c r="G19" s="135">
        <v>5</v>
      </c>
      <c r="H19" s="137">
        <v>45204</v>
      </c>
      <c r="I19" s="135"/>
      <c r="J19" s="135">
        <v>2</v>
      </c>
      <c r="K19" s="135"/>
      <c r="L19" s="135" t="s">
        <v>209</v>
      </c>
      <c r="M19" s="135">
        <v>6.31</v>
      </c>
      <c r="N19" s="135"/>
      <c r="O19" s="135" t="s">
        <v>242</v>
      </c>
    </row>
    <row r="20" spans="2:15" s="129" customFormat="1" ht="30" x14ac:dyDescent="0.25">
      <c r="B20" s="136">
        <v>19</v>
      </c>
      <c r="C20" s="136" t="s">
        <v>472</v>
      </c>
      <c r="D20" s="136"/>
      <c r="E20" s="135" t="s">
        <v>397</v>
      </c>
      <c r="F20" s="135" t="s">
        <v>243</v>
      </c>
      <c r="G20" s="135">
        <v>5</v>
      </c>
      <c r="H20" s="137">
        <v>45204</v>
      </c>
      <c r="I20" s="135"/>
      <c r="J20" s="135">
        <v>2</v>
      </c>
      <c r="K20" s="135"/>
      <c r="L20" s="135" t="s">
        <v>209</v>
      </c>
      <c r="M20" s="135">
        <v>2.81</v>
      </c>
      <c r="N20" s="135"/>
      <c r="O20" s="135" t="s">
        <v>244</v>
      </c>
    </row>
    <row r="21" spans="2:15" s="129" customFormat="1" ht="21" x14ac:dyDescent="0.25">
      <c r="B21" s="136">
        <v>20</v>
      </c>
      <c r="C21" s="136">
        <v>21141948</v>
      </c>
      <c r="D21" s="143"/>
      <c r="E21" s="135" t="s">
        <v>398</v>
      </c>
      <c r="F21" s="135" t="s">
        <v>245</v>
      </c>
      <c r="G21" s="135">
        <v>5</v>
      </c>
      <c r="H21" s="137">
        <v>45204</v>
      </c>
      <c r="I21" s="135"/>
      <c r="J21" s="135">
        <v>7</v>
      </c>
      <c r="K21" s="135"/>
      <c r="L21" s="135" t="s">
        <v>209</v>
      </c>
      <c r="M21" s="135">
        <v>49.48</v>
      </c>
      <c r="N21" s="135"/>
      <c r="O21" s="135" t="s">
        <v>246</v>
      </c>
    </row>
    <row r="22" spans="2:15" s="129" customFormat="1" ht="30" x14ac:dyDescent="0.25">
      <c r="B22" s="136">
        <v>21</v>
      </c>
      <c r="C22" s="136" t="s">
        <v>473</v>
      </c>
      <c r="D22" s="136"/>
      <c r="E22" s="135" t="s">
        <v>399</v>
      </c>
      <c r="F22" s="135" t="s">
        <v>247</v>
      </c>
      <c r="G22" s="135">
        <v>5</v>
      </c>
      <c r="H22" s="137">
        <v>45204</v>
      </c>
      <c r="I22" s="135"/>
      <c r="J22" s="135">
        <v>2</v>
      </c>
      <c r="K22" s="135"/>
      <c r="L22" s="135" t="s">
        <v>209</v>
      </c>
      <c r="M22" s="135">
        <v>51.78</v>
      </c>
      <c r="N22" s="135"/>
      <c r="O22" s="135" t="s">
        <v>248</v>
      </c>
    </row>
    <row r="23" spans="2:15" s="129" customFormat="1" x14ac:dyDescent="0.25">
      <c r="B23" s="136">
        <v>22</v>
      </c>
      <c r="C23" s="136" t="s">
        <v>474</v>
      </c>
      <c r="D23" s="136"/>
      <c r="E23" s="135" t="s">
        <v>400</v>
      </c>
      <c r="F23" s="135" t="s">
        <v>249</v>
      </c>
      <c r="G23" s="135">
        <v>0</v>
      </c>
      <c r="H23" s="137">
        <v>45204</v>
      </c>
      <c r="I23" s="135"/>
      <c r="J23" s="135">
        <v>6</v>
      </c>
      <c r="K23" s="135"/>
      <c r="L23" s="135" t="s">
        <v>209</v>
      </c>
      <c r="M23" s="135">
        <v>57.65</v>
      </c>
      <c r="N23" s="135"/>
      <c r="O23" s="135" t="s">
        <v>250</v>
      </c>
    </row>
    <row r="24" spans="2:15" s="129" customFormat="1" x14ac:dyDescent="0.25">
      <c r="B24" s="136">
        <v>23</v>
      </c>
      <c r="C24" s="136">
        <v>4200024</v>
      </c>
      <c r="D24" s="136"/>
      <c r="E24" s="135" t="s">
        <v>401</v>
      </c>
      <c r="F24" s="135" t="s">
        <v>251</v>
      </c>
      <c r="G24" s="135">
        <v>10</v>
      </c>
      <c r="H24" s="137">
        <v>45204</v>
      </c>
      <c r="I24" s="135"/>
      <c r="J24" s="135">
        <v>6</v>
      </c>
      <c r="K24" s="135"/>
      <c r="L24" s="135" t="s">
        <v>209</v>
      </c>
      <c r="M24" s="135">
        <v>10.119999999999999</v>
      </c>
      <c r="N24" s="135"/>
      <c r="O24" s="135" t="s">
        <v>252</v>
      </c>
    </row>
    <row r="25" spans="2:15" s="129" customFormat="1" x14ac:dyDescent="0.25">
      <c r="B25" s="136">
        <v>24</v>
      </c>
      <c r="C25" s="136">
        <v>20450869</v>
      </c>
      <c r="D25" s="136"/>
      <c r="E25" s="135" t="s">
        <v>402</v>
      </c>
      <c r="F25" s="135" t="s">
        <v>253</v>
      </c>
      <c r="G25" s="135">
        <v>5</v>
      </c>
      <c r="H25" s="137">
        <v>45204</v>
      </c>
      <c r="I25" s="135"/>
      <c r="J25" s="135">
        <v>1</v>
      </c>
      <c r="K25" s="135"/>
      <c r="L25" s="135" t="s">
        <v>209</v>
      </c>
      <c r="M25" s="135">
        <v>97.41</v>
      </c>
      <c r="N25" s="135"/>
      <c r="O25" s="135" t="s">
        <v>254</v>
      </c>
    </row>
    <row r="26" spans="2:15" s="129" customFormat="1" x14ac:dyDescent="0.25">
      <c r="B26" s="136">
        <v>25</v>
      </c>
      <c r="C26" s="136" t="s">
        <v>475</v>
      </c>
      <c r="D26" s="136"/>
      <c r="E26" s="135" t="s">
        <v>403</v>
      </c>
      <c r="F26" s="135" t="s">
        <v>255</v>
      </c>
      <c r="G26" s="135">
        <v>10</v>
      </c>
      <c r="H26" s="137">
        <v>45204</v>
      </c>
      <c r="I26" s="135"/>
      <c r="J26" s="135">
        <v>1</v>
      </c>
      <c r="K26" s="135"/>
      <c r="L26" s="135" t="s">
        <v>209</v>
      </c>
      <c r="M26" s="135">
        <v>21.67</v>
      </c>
      <c r="N26" s="135"/>
      <c r="O26" s="135" t="s">
        <v>256</v>
      </c>
    </row>
    <row r="27" spans="2:15" s="129" customFormat="1" x14ac:dyDescent="0.25">
      <c r="B27" s="136">
        <v>26</v>
      </c>
      <c r="C27" s="136" t="s">
        <v>476</v>
      </c>
      <c r="D27" s="136"/>
      <c r="E27" s="135" t="s">
        <v>404</v>
      </c>
      <c r="F27" s="135" t="s">
        <v>257</v>
      </c>
      <c r="G27" s="135">
        <v>10</v>
      </c>
      <c r="H27" s="137">
        <v>45204</v>
      </c>
      <c r="I27" s="135"/>
      <c r="J27" s="135">
        <v>2</v>
      </c>
      <c r="K27" s="135"/>
      <c r="L27" s="135" t="s">
        <v>209</v>
      </c>
      <c r="M27" s="135">
        <v>0.83</v>
      </c>
      <c r="N27" s="135"/>
      <c r="O27" s="135" t="s">
        <v>258</v>
      </c>
    </row>
    <row r="28" spans="2:15" s="83" customFormat="1" x14ac:dyDescent="0.25">
      <c r="B28" s="140">
        <v>27</v>
      </c>
      <c r="C28" s="140" t="s">
        <v>477</v>
      </c>
      <c r="D28" s="140"/>
      <c r="E28" s="139" t="s">
        <v>405</v>
      </c>
      <c r="F28" s="139" t="s">
        <v>215</v>
      </c>
      <c r="G28" s="139">
        <v>5</v>
      </c>
      <c r="H28" s="141">
        <v>45204</v>
      </c>
      <c r="I28" s="139"/>
      <c r="J28" s="139">
        <v>1</v>
      </c>
      <c r="K28" s="139"/>
      <c r="L28" s="139" t="s">
        <v>209</v>
      </c>
      <c r="M28" s="139">
        <v>219.17</v>
      </c>
      <c r="N28" s="139"/>
      <c r="O28" s="139" t="s">
        <v>259</v>
      </c>
    </row>
    <row r="29" spans="2:15" s="129" customFormat="1" ht="30" x14ac:dyDescent="0.25">
      <c r="B29" s="136">
        <v>28</v>
      </c>
      <c r="C29" s="136">
        <v>4515832</v>
      </c>
      <c r="D29" s="136"/>
      <c r="E29" s="135" t="s">
        <v>406</v>
      </c>
      <c r="F29" s="135" t="s">
        <v>260</v>
      </c>
      <c r="G29" s="135">
        <v>10</v>
      </c>
      <c r="H29" s="137">
        <v>45204</v>
      </c>
      <c r="I29" s="135"/>
      <c r="J29" s="135">
        <v>1</v>
      </c>
      <c r="K29" s="135"/>
      <c r="L29" s="135" t="s">
        <v>209</v>
      </c>
      <c r="M29" s="138">
        <v>1412.02</v>
      </c>
      <c r="N29" s="135"/>
      <c r="O29" s="135" t="s">
        <v>261</v>
      </c>
    </row>
    <row r="30" spans="2:15" s="129" customFormat="1" x14ac:dyDescent="0.25">
      <c r="B30" s="136">
        <v>29</v>
      </c>
      <c r="C30" s="136" t="s">
        <v>478</v>
      </c>
      <c r="D30" s="136"/>
      <c r="E30" s="135" t="s">
        <v>407</v>
      </c>
      <c r="F30" s="135" t="s">
        <v>262</v>
      </c>
      <c r="G30" s="135">
        <v>5</v>
      </c>
      <c r="H30" s="137">
        <v>45204</v>
      </c>
      <c r="I30" s="135"/>
      <c r="J30" s="135">
        <v>6</v>
      </c>
      <c r="K30" s="135"/>
      <c r="L30" s="135" t="s">
        <v>209</v>
      </c>
      <c r="M30" s="135">
        <v>4.1100000000000003</v>
      </c>
      <c r="N30" s="135"/>
      <c r="O30" s="135" t="s">
        <v>263</v>
      </c>
    </row>
    <row r="31" spans="2:15" s="129" customFormat="1" x14ac:dyDescent="0.25">
      <c r="B31" s="136">
        <v>30</v>
      </c>
      <c r="C31" s="136">
        <v>1175851</v>
      </c>
      <c r="D31" s="136"/>
      <c r="E31" s="135" t="s">
        <v>408</v>
      </c>
      <c r="F31" s="135" t="s">
        <v>264</v>
      </c>
      <c r="G31" s="135">
        <v>10</v>
      </c>
      <c r="H31" s="137">
        <v>45204</v>
      </c>
      <c r="I31" s="135"/>
      <c r="J31" s="135">
        <v>1</v>
      </c>
      <c r="K31" s="135"/>
      <c r="L31" s="135" t="s">
        <v>209</v>
      </c>
      <c r="M31" s="135">
        <v>20.5</v>
      </c>
      <c r="N31" s="135"/>
      <c r="O31" s="135" t="s">
        <v>265</v>
      </c>
    </row>
    <row r="32" spans="2:15" s="129" customFormat="1" x14ac:dyDescent="0.25">
      <c r="B32" s="136">
        <v>31</v>
      </c>
      <c r="C32" s="136" t="s">
        <v>479</v>
      </c>
      <c r="D32" s="136"/>
      <c r="E32" s="135" t="s">
        <v>409</v>
      </c>
      <c r="F32" s="135" t="s">
        <v>266</v>
      </c>
      <c r="G32" s="135">
        <v>10</v>
      </c>
      <c r="H32" s="137">
        <v>45204</v>
      </c>
      <c r="I32" s="135"/>
      <c r="J32" s="135">
        <v>1</v>
      </c>
      <c r="K32" s="135"/>
      <c r="L32" s="135" t="s">
        <v>209</v>
      </c>
      <c r="M32" s="135">
        <v>0.17</v>
      </c>
      <c r="N32" s="135"/>
      <c r="O32" s="135" t="s">
        <v>267</v>
      </c>
    </row>
    <row r="33" spans="1:15" s="129" customFormat="1" x14ac:dyDescent="0.25">
      <c r="B33" s="136">
        <v>32</v>
      </c>
      <c r="C33" s="136" t="s">
        <v>480</v>
      </c>
      <c r="D33" s="136"/>
      <c r="E33" s="135" t="s">
        <v>410</v>
      </c>
      <c r="F33" s="135" t="s">
        <v>268</v>
      </c>
      <c r="G33" s="135">
        <v>5</v>
      </c>
      <c r="H33" s="137">
        <v>45204</v>
      </c>
      <c r="I33" s="135"/>
      <c r="J33" s="135">
        <v>1</v>
      </c>
      <c r="K33" s="135"/>
      <c r="L33" s="135" t="s">
        <v>209</v>
      </c>
      <c r="M33" s="135">
        <v>21.48</v>
      </c>
      <c r="N33" s="135"/>
      <c r="O33" s="135" t="s">
        <v>269</v>
      </c>
    </row>
    <row r="34" spans="1:15" s="129" customFormat="1" x14ac:dyDescent="0.25">
      <c r="B34" s="136">
        <v>33</v>
      </c>
      <c r="C34" s="136" t="s">
        <v>481</v>
      </c>
      <c r="D34" s="136"/>
      <c r="E34" s="135" t="s">
        <v>411</v>
      </c>
      <c r="F34" s="135" t="s">
        <v>270</v>
      </c>
      <c r="G34" s="135">
        <v>10</v>
      </c>
      <c r="H34" s="137">
        <v>45204</v>
      </c>
      <c r="I34" s="135"/>
      <c r="J34" s="135">
        <v>3</v>
      </c>
      <c r="K34" s="135"/>
      <c r="L34" s="135" t="s">
        <v>209</v>
      </c>
      <c r="M34" s="135">
        <v>0.83</v>
      </c>
      <c r="N34" s="135"/>
      <c r="O34" s="135" t="s">
        <v>271</v>
      </c>
    </row>
    <row r="35" spans="1:15" s="129" customFormat="1" ht="30" x14ac:dyDescent="0.25">
      <c r="B35" s="136">
        <v>34</v>
      </c>
      <c r="C35" s="136" t="s">
        <v>482</v>
      </c>
      <c r="D35" s="136"/>
      <c r="E35" s="135" t="s">
        <v>412</v>
      </c>
      <c r="F35" s="135" t="s">
        <v>272</v>
      </c>
      <c r="G35" s="135">
        <v>5</v>
      </c>
      <c r="H35" s="137">
        <v>45204</v>
      </c>
      <c r="I35" s="135"/>
      <c r="J35" s="135">
        <v>2</v>
      </c>
      <c r="K35" s="135"/>
      <c r="L35" s="135" t="s">
        <v>209</v>
      </c>
      <c r="M35" s="135">
        <v>46.62</v>
      </c>
      <c r="N35" s="135"/>
      <c r="O35" s="135" t="s">
        <v>273</v>
      </c>
    </row>
    <row r="36" spans="1:15" s="129" customFormat="1" x14ac:dyDescent="0.25">
      <c r="B36" s="136">
        <v>35</v>
      </c>
      <c r="C36" s="136" t="s">
        <v>483</v>
      </c>
      <c r="D36" s="136"/>
      <c r="E36" s="135" t="s">
        <v>395</v>
      </c>
      <c r="F36" s="135" t="s">
        <v>274</v>
      </c>
      <c r="G36" s="135">
        <v>5</v>
      </c>
      <c r="H36" s="137">
        <v>45204</v>
      </c>
      <c r="I36" s="135"/>
      <c r="J36" s="135">
        <v>4</v>
      </c>
      <c r="K36" s="135"/>
      <c r="L36" s="135" t="s">
        <v>209</v>
      </c>
      <c r="M36" s="135">
        <v>6.66</v>
      </c>
      <c r="N36" s="135"/>
      <c r="O36" s="135" t="s">
        <v>275</v>
      </c>
    </row>
    <row r="37" spans="1:15" s="129" customFormat="1" x14ac:dyDescent="0.25">
      <c r="B37" s="136">
        <v>36</v>
      </c>
      <c r="C37" s="136" t="s">
        <v>484</v>
      </c>
      <c r="D37" s="136"/>
      <c r="E37" s="135" t="s">
        <v>383</v>
      </c>
      <c r="F37" s="135" t="s">
        <v>276</v>
      </c>
      <c r="G37" s="135">
        <v>10</v>
      </c>
      <c r="H37" s="137">
        <v>45204</v>
      </c>
      <c r="I37" s="135"/>
      <c r="J37" s="135">
        <v>1</v>
      </c>
      <c r="K37" s="135"/>
      <c r="L37" s="135" t="s">
        <v>209</v>
      </c>
      <c r="M37" s="135">
        <v>25</v>
      </c>
      <c r="N37" s="135"/>
      <c r="O37" s="135" t="s">
        <v>277</v>
      </c>
    </row>
    <row r="38" spans="1:15" s="129" customFormat="1" x14ac:dyDescent="0.25">
      <c r="B38" s="136">
        <v>37</v>
      </c>
      <c r="C38" s="136" t="s">
        <v>485</v>
      </c>
      <c r="D38" s="136"/>
      <c r="E38" s="135" t="s">
        <v>395</v>
      </c>
      <c r="F38" s="135" t="s">
        <v>278</v>
      </c>
      <c r="G38" s="135">
        <v>5</v>
      </c>
      <c r="H38" s="137">
        <v>45204</v>
      </c>
      <c r="I38" s="135"/>
      <c r="J38" s="135">
        <v>3</v>
      </c>
      <c r="K38" s="135"/>
      <c r="L38" s="135" t="s">
        <v>209</v>
      </c>
      <c r="M38" s="135">
        <v>0.83</v>
      </c>
      <c r="N38" s="135"/>
      <c r="O38" s="135" t="s">
        <v>271</v>
      </c>
    </row>
    <row r="39" spans="1:15" s="129" customFormat="1" x14ac:dyDescent="0.25">
      <c r="A39" s="129" t="s">
        <v>525</v>
      </c>
      <c r="B39" s="136">
        <v>38</v>
      </c>
      <c r="C39" s="136">
        <v>21512292</v>
      </c>
      <c r="D39" s="136"/>
      <c r="E39" s="135" t="s">
        <v>413</v>
      </c>
      <c r="F39" s="135" t="s">
        <v>279</v>
      </c>
      <c r="G39" s="135">
        <v>5</v>
      </c>
      <c r="H39" s="137">
        <v>45204</v>
      </c>
      <c r="I39" s="135"/>
      <c r="J39" s="135">
        <v>1</v>
      </c>
      <c r="K39" s="135"/>
      <c r="L39" s="135" t="s">
        <v>209</v>
      </c>
      <c r="M39" s="135">
        <v>55</v>
      </c>
      <c r="N39" s="135"/>
      <c r="O39" s="135" t="s">
        <v>280</v>
      </c>
    </row>
    <row r="40" spans="1:15" s="129" customFormat="1" x14ac:dyDescent="0.25">
      <c r="B40" s="136">
        <v>39</v>
      </c>
      <c r="C40" s="136" t="s">
        <v>486</v>
      </c>
      <c r="D40" s="136"/>
      <c r="E40" s="135" t="s">
        <v>414</v>
      </c>
      <c r="F40" s="135" t="s">
        <v>281</v>
      </c>
      <c r="G40" s="135">
        <v>10</v>
      </c>
      <c r="H40" s="137">
        <v>45204</v>
      </c>
      <c r="I40" s="135"/>
      <c r="J40" s="135">
        <v>1</v>
      </c>
      <c r="K40" s="135"/>
      <c r="L40" s="135" t="s">
        <v>209</v>
      </c>
      <c r="M40" s="135">
        <v>63.63</v>
      </c>
      <c r="N40" s="135"/>
      <c r="O40" s="135" t="s">
        <v>282</v>
      </c>
    </row>
    <row r="41" spans="1:15" s="83" customFormat="1" x14ac:dyDescent="0.25">
      <c r="B41" s="140">
        <v>40</v>
      </c>
      <c r="C41" s="140" t="s">
        <v>487</v>
      </c>
      <c r="D41" s="140"/>
      <c r="E41" s="139" t="s">
        <v>415</v>
      </c>
      <c r="F41" s="139" t="s">
        <v>215</v>
      </c>
      <c r="G41" s="139">
        <v>5</v>
      </c>
      <c r="H41" s="141">
        <v>45204</v>
      </c>
      <c r="I41" s="139"/>
      <c r="J41" s="139">
        <v>1</v>
      </c>
      <c r="K41" s="139"/>
      <c r="L41" s="139" t="s">
        <v>209</v>
      </c>
      <c r="M41" s="139">
        <v>37.4</v>
      </c>
      <c r="N41" s="139"/>
      <c r="O41" s="139" t="s">
        <v>283</v>
      </c>
    </row>
    <row r="42" spans="1:15" s="129" customFormat="1" x14ac:dyDescent="0.25">
      <c r="B42" s="136">
        <v>41</v>
      </c>
      <c r="C42" s="136" t="s">
        <v>488</v>
      </c>
      <c r="D42" s="136"/>
      <c r="E42" s="135" t="s">
        <v>416</v>
      </c>
      <c r="F42" s="135" t="s">
        <v>284</v>
      </c>
      <c r="G42" s="135">
        <v>5</v>
      </c>
      <c r="H42" s="137">
        <v>45204</v>
      </c>
      <c r="I42" s="135"/>
      <c r="J42" s="135">
        <v>2</v>
      </c>
      <c r="K42" s="135"/>
      <c r="L42" s="135" t="s">
        <v>209</v>
      </c>
      <c r="M42" s="135">
        <v>0.74</v>
      </c>
      <c r="N42" s="135"/>
      <c r="O42" s="135" t="s">
        <v>285</v>
      </c>
    </row>
    <row r="43" spans="1:15" s="129" customFormat="1" x14ac:dyDescent="0.25">
      <c r="B43" s="136">
        <v>42</v>
      </c>
      <c r="C43" s="136" t="s">
        <v>489</v>
      </c>
      <c r="D43" s="136"/>
      <c r="E43" s="135" t="s">
        <v>415</v>
      </c>
      <c r="F43" s="135" t="s">
        <v>286</v>
      </c>
      <c r="G43" s="135">
        <v>10</v>
      </c>
      <c r="H43" s="137">
        <v>45204</v>
      </c>
      <c r="I43" s="135"/>
      <c r="J43" s="135">
        <v>1</v>
      </c>
      <c r="K43" s="135"/>
      <c r="L43" s="135" t="s">
        <v>209</v>
      </c>
      <c r="M43" s="135">
        <v>1.67</v>
      </c>
      <c r="N43" s="135"/>
      <c r="O43" s="135" t="s">
        <v>287</v>
      </c>
    </row>
    <row r="44" spans="1:15" s="129" customFormat="1" ht="30" x14ac:dyDescent="0.25">
      <c r="A44" s="129" t="s">
        <v>527</v>
      </c>
      <c r="B44" s="136">
        <v>43</v>
      </c>
      <c r="C44" s="136" t="s">
        <v>490</v>
      </c>
      <c r="D44" s="151" t="s">
        <v>526</v>
      </c>
      <c r="E44" s="135" t="s">
        <v>417</v>
      </c>
      <c r="F44" s="135" t="s">
        <v>288</v>
      </c>
      <c r="G44" s="135">
        <v>5</v>
      </c>
      <c r="H44" s="137">
        <v>45204</v>
      </c>
      <c r="I44" s="135"/>
      <c r="J44" s="135">
        <v>2</v>
      </c>
      <c r="K44" s="135"/>
      <c r="L44" s="135" t="s">
        <v>209</v>
      </c>
      <c r="M44" s="135">
        <v>11.59</v>
      </c>
      <c r="N44" s="135"/>
      <c r="O44" s="135" t="s">
        <v>289</v>
      </c>
    </row>
    <row r="45" spans="1:15" s="129" customFormat="1" x14ac:dyDescent="0.25">
      <c r="B45" s="136">
        <v>44</v>
      </c>
      <c r="C45" s="136" t="s">
        <v>491</v>
      </c>
      <c r="D45" s="136"/>
      <c r="E45" s="135" t="s">
        <v>415</v>
      </c>
      <c r="F45" s="135" t="s">
        <v>290</v>
      </c>
      <c r="G45" s="135">
        <v>10</v>
      </c>
      <c r="H45" s="137">
        <v>45204</v>
      </c>
      <c r="I45" s="135"/>
      <c r="J45" s="135">
        <v>1</v>
      </c>
      <c r="K45" s="135"/>
      <c r="L45" s="135" t="s">
        <v>209</v>
      </c>
      <c r="M45" s="135">
        <v>0.5</v>
      </c>
      <c r="N45" s="135"/>
      <c r="O45" s="135" t="s">
        <v>291</v>
      </c>
    </row>
    <row r="46" spans="1:15" s="129" customFormat="1" ht="30" x14ac:dyDescent="0.25">
      <c r="B46" s="136">
        <v>45</v>
      </c>
      <c r="C46" s="136" t="s">
        <v>492</v>
      </c>
      <c r="D46" s="136"/>
      <c r="E46" s="135" t="s">
        <v>418</v>
      </c>
      <c r="F46" s="135" t="s">
        <v>292</v>
      </c>
      <c r="G46" s="135">
        <v>5</v>
      </c>
      <c r="H46" s="137">
        <v>45204</v>
      </c>
      <c r="I46" s="135"/>
      <c r="J46" s="135">
        <v>2</v>
      </c>
      <c r="K46" s="135"/>
      <c r="L46" s="135" t="s">
        <v>209</v>
      </c>
      <c r="M46" s="135">
        <v>20.04</v>
      </c>
      <c r="N46" s="135"/>
      <c r="O46" s="135" t="s">
        <v>293</v>
      </c>
    </row>
    <row r="47" spans="1:15" s="129" customFormat="1" x14ac:dyDescent="0.25">
      <c r="B47" s="136">
        <v>46</v>
      </c>
      <c r="C47" s="136">
        <v>20793558</v>
      </c>
      <c r="D47" s="136"/>
      <c r="E47" s="135" t="s">
        <v>419</v>
      </c>
      <c r="F47" s="135" t="s">
        <v>294</v>
      </c>
      <c r="G47" s="135">
        <v>5</v>
      </c>
      <c r="H47" s="137">
        <v>45204</v>
      </c>
      <c r="I47" s="135"/>
      <c r="J47" s="135">
        <v>4</v>
      </c>
      <c r="K47" s="135"/>
      <c r="L47" s="135" t="s">
        <v>209</v>
      </c>
      <c r="M47" s="135">
        <v>3.7</v>
      </c>
      <c r="N47" s="135"/>
      <c r="O47" s="135" t="s">
        <v>295</v>
      </c>
    </row>
    <row r="48" spans="1:15" s="129" customFormat="1" x14ac:dyDescent="0.25">
      <c r="B48" s="136">
        <v>47</v>
      </c>
      <c r="C48" s="136" t="s">
        <v>493</v>
      </c>
      <c r="D48" s="136"/>
      <c r="E48" s="135" t="s">
        <v>420</v>
      </c>
      <c r="F48" s="135" t="s">
        <v>296</v>
      </c>
      <c r="G48" s="135">
        <v>10</v>
      </c>
      <c r="H48" s="137">
        <v>45204</v>
      </c>
      <c r="I48" s="135"/>
      <c r="J48" s="135">
        <v>1</v>
      </c>
      <c r="K48" s="135"/>
      <c r="L48" s="135" t="s">
        <v>209</v>
      </c>
      <c r="M48" s="135">
        <v>198.18</v>
      </c>
      <c r="N48" s="135"/>
      <c r="O48" s="135" t="s">
        <v>297</v>
      </c>
    </row>
    <row r="49" spans="2:15" s="129" customFormat="1" x14ac:dyDescent="0.25">
      <c r="B49" s="136">
        <v>48</v>
      </c>
      <c r="C49" s="136" t="s">
        <v>494</v>
      </c>
      <c r="D49" s="136"/>
      <c r="E49" s="135" t="s">
        <v>421</v>
      </c>
      <c r="F49" s="135" t="s">
        <v>298</v>
      </c>
      <c r="G49" s="135">
        <v>10</v>
      </c>
      <c r="H49" s="137">
        <v>45204</v>
      </c>
      <c r="I49" s="135"/>
      <c r="J49" s="135">
        <v>1</v>
      </c>
      <c r="K49" s="135"/>
      <c r="L49" s="135" t="s">
        <v>209</v>
      </c>
      <c r="M49" s="135">
        <v>1.17</v>
      </c>
      <c r="N49" s="135"/>
      <c r="O49" s="135" t="s">
        <v>299</v>
      </c>
    </row>
    <row r="50" spans="2:15" s="129" customFormat="1" x14ac:dyDescent="0.25">
      <c r="B50" s="136">
        <v>49</v>
      </c>
      <c r="C50" s="136" t="s">
        <v>495</v>
      </c>
      <c r="D50" s="136"/>
      <c r="E50" s="135" t="s">
        <v>422</v>
      </c>
      <c r="F50" s="135" t="s">
        <v>300</v>
      </c>
      <c r="G50" s="135">
        <v>5</v>
      </c>
      <c r="H50" s="137">
        <v>45204</v>
      </c>
      <c r="I50" s="135"/>
      <c r="J50" s="135">
        <v>6</v>
      </c>
      <c r="K50" s="135"/>
      <c r="L50" s="135" t="s">
        <v>209</v>
      </c>
      <c r="M50" s="135">
        <v>5.79</v>
      </c>
      <c r="N50" s="135"/>
      <c r="O50" s="135" t="s">
        <v>301</v>
      </c>
    </row>
    <row r="51" spans="2:15" s="129" customFormat="1" x14ac:dyDescent="0.25">
      <c r="B51" s="136">
        <v>50</v>
      </c>
      <c r="C51" s="136" t="s">
        <v>496</v>
      </c>
      <c r="D51" s="136"/>
      <c r="E51" s="135" t="s">
        <v>423</v>
      </c>
      <c r="F51" s="135" t="s">
        <v>302</v>
      </c>
      <c r="G51" s="135">
        <v>10</v>
      </c>
      <c r="H51" s="137">
        <v>45204</v>
      </c>
      <c r="I51" s="135"/>
      <c r="J51" s="135">
        <v>1</v>
      </c>
      <c r="K51" s="135"/>
      <c r="L51" s="135" t="s">
        <v>209</v>
      </c>
      <c r="M51" s="135">
        <v>3.17</v>
      </c>
      <c r="N51" s="135"/>
      <c r="O51" s="135" t="s">
        <v>303</v>
      </c>
    </row>
    <row r="52" spans="2:15" s="129" customFormat="1" ht="30" x14ac:dyDescent="0.25">
      <c r="B52" s="136">
        <v>51</v>
      </c>
      <c r="C52" s="136" t="s">
        <v>497</v>
      </c>
      <c r="D52" s="136"/>
      <c r="E52" s="135" t="s">
        <v>424</v>
      </c>
      <c r="F52" s="135" t="s">
        <v>304</v>
      </c>
      <c r="G52" s="135">
        <v>5</v>
      </c>
      <c r="H52" s="137">
        <v>45204</v>
      </c>
      <c r="I52" s="135"/>
      <c r="J52" s="135">
        <v>6</v>
      </c>
      <c r="K52" s="135"/>
      <c r="L52" s="135" t="s">
        <v>209</v>
      </c>
      <c r="M52" s="135">
        <v>1</v>
      </c>
      <c r="N52" s="135"/>
      <c r="O52" s="135" t="s">
        <v>305</v>
      </c>
    </row>
    <row r="53" spans="2:15" s="129" customFormat="1" ht="30" x14ac:dyDescent="0.25">
      <c r="B53" s="136">
        <v>52</v>
      </c>
      <c r="C53" s="136" t="s">
        <v>498</v>
      </c>
      <c r="D53" s="136"/>
      <c r="E53" s="135" t="s">
        <v>425</v>
      </c>
      <c r="F53" s="135" t="s">
        <v>306</v>
      </c>
      <c r="G53" s="135">
        <v>5</v>
      </c>
      <c r="H53" s="137">
        <v>45204</v>
      </c>
      <c r="I53" s="135"/>
      <c r="J53" s="135">
        <v>1</v>
      </c>
      <c r="K53" s="135"/>
      <c r="L53" s="135" t="s">
        <v>209</v>
      </c>
      <c r="M53" s="135">
        <v>12.59</v>
      </c>
      <c r="N53" s="135"/>
      <c r="O53" s="135" t="s">
        <v>307</v>
      </c>
    </row>
    <row r="54" spans="2:15" s="129" customFormat="1" ht="30" x14ac:dyDescent="0.25">
      <c r="B54" s="136">
        <v>53</v>
      </c>
      <c r="C54" s="136">
        <v>12709880017</v>
      </c>
      <c r="D54" s="136"/>
      <c r="E54" s="135" t="s">
        <v>426</v>
      </c>
      <c r="F54" s="135" t="s">
        <v>308</v>
      </c>
      <c r="G54" s="135">
        <v>10</v>
      </c>
      <c r="H54" s="137">
        <v>45204</v>
      </c>
      <c r="I54" s="135"/>
      <c r="J54" s="135">
        <v>1</v>
      </c>
      <c r="K54" s="135"/>
      <c r="L54" s="135" t="s">
        <v>209</v>
      </c>
      <c r="M54" s="138">
        <v>1108.8</v>
      </c>
      <c r="N54" s="135"/>
      <c r="O54" s="135" t="s">
        <v>309</v>
      </c>
    </row>
    <row r="55" spans="2:15" s="129" customFormat="1" x14ac:dyDescent="0.25">
      <c r="B55" s="136">
        <v>54</v>
      </c>
      <c r="C55" s="136" t="s">
        <v>499</v>
      </c>
      <c r="D55" s="136"/>
      <c r="E55" s="135" t="s">
        <v>414</v>
      </c>
      <c r="F55" s="135" t="s">
        <v>310</v>
      </c>
      <c r="G55" s="135">
        <v>10</v>
      </c>
      <c r="H55" s="137">
        <v>45204</v>
      </c>
      <c r="I55" s="135"/>
      <c r="J55" s="135">
        <v>1</v>
      </c>
      <c r="K55" s="135"/>
      <c r="L55" s="135" t="s">
        <v>209</v>
      </c>
      <c r="M55" s="135">
        <v>31.67</v>
      </c>
      <c r="N55" s="135"/>
      <c r="O55" s="135" t="s">
        <v>311</v>
      </c>
    </row>
    <row r="56" spans="2:15" s="129" customFormat="1" x14ac:dyDescent="0.25">
      <c r="B56" s="136">
        <v>55</v>
      </c>
      <c r="C56" s="136" t="s">
        <v>500</v>
      </c>
      <c r="D56" s="136"/>
      <c r="E56" s="135" t="s">
        <v>427</v>
      </c>
      <c r="F56" s="135" t="s">
        <v>312</v>
      </c>
      <c r="G56" s="135">
        <v>5</v>
      </c>
      <c r="H56" s="137">
        <v>45204</v>
      </c>
      <c r="I56" s="135"/>
      <c r="J56" s="135">
        <v>1</v>
      </c>
      <c r="K56" s="135"/>
      <c r="L56" s="135" t="s">
        <v>209</v>
      </c>
      <c r="M56" s="135">
        <v>0.17</v>
      </c>
      <c r="N56" s="135"/>
      <c r="O56" s="135" t="s">
        <v>267</v>
      </c>
    </row>
    <row r="57" spans="2:15" s="129" customFormat="1" x14ac:dyDescent="0.25">
      <c r="B57" s="136">
        <v>56</v>
      </c>
      <c r="C57" s="136" t="s">
        <v>501</v>
      </c>
      <c r="D57" s="136"/>
      <c r="E57" s="135" t="s">
        <v>428</v>
      </c>
      <c r="F57" s="135" t="s">
        <v>313</v>
      </c>
      <c r="G57" s="135">
        <v>10</v>
      </c>
      <c r="H57" s="137">
        <v>45204</v>
      </c>
      <c r="I57" s="135"/>
      <c r="J57" s="135">
        <v>1</v>
      </c>
      <c r="K57" s="135"/>
      <c r="L57" s="135" t="s">
        <v>209</v>
      </c>
      <c r="M57" s="135">
        <v>2</v>
      </c>
      <c r="N57" s="135"/>
      <c r="O57" s="135" t="s">
        <v>314</v>
      </c>
    </row>
    <row r="58" spans="2:15" s="129" customFormat="1" x14ac:dyDescent="0.25">
      <c r="B58" s="136">
        <v>57</v>
      </c>
      <c r="C58" s="136" t="s">
        <v>502</v>
      </c>
      <c r="D58" s="136"/>
      <c r="E58" s="135" t="s">
        <v>429</v>
      </c>
      <c r="F58" s="135" t="s">
        <v>315</v>
      </c>
      <c r="G58" s="135">
        <v>5</v>
      </c>
      <c r="H58" s="137">
        <v>45204</v>
      </c>
      <c r="I58" s="135"/>
      <c r="J58" s="135">
        <v>1</v>
      </c>
      <c r="K58" s="135"/>
      <c r="L58" s="135" t="s">
        <v>209</v>
      </c>
      <c r="M58" s="135">
        <v>7.47</v>
      </c>
      <c r="N58" s="135"/>
      <c r="O58" s="135" t="s">
        <v>316</v>
      </c>
    </row>
    <row r="59" spans="2:15" s="129" customFormat="1" x14ac:dyDescent="0.25">
      <c r="B59" s="136">
        <v>58</v>
      </c>
      <c r="C59" s="136" t="s">
        <v>503</v>
      </c>
      <c r="D59" s="136"/>
      <c r="E59" s="135" t="s">
        <v>430</v>
      </c>
      <c r="F59" s="135" t="s">
        <v>317</v>
      </c>
      <c r="G59" s="135">
        <v>5</v>
      </c>
      <c r="H59" s="137">
        <v>45204</v>
      </c>
      <c r="I59" s="135"/>
      <c r="J59" s="135">
        <v>1</v>
      </c>
      <c r="K59" s="135"/>
      <c r="L59" s="135" t="s">
        <v>209</v>
      </c>
      <c r="M59" s="135">
        <v>53.58</v>
      </c>
      <c r="N59" s="135"/>
      <c r="O59" s="135" t="s">
        <v>318</v>
      </c>
    </row>
    <row r="60" spans="2:15" s="129" customFormat="1" x14ac:dyDescent="0.25">
      <c r="B60" s="136">
        <v>59</v>
      </c>
      <c r="C60" s="136" t="s">
        <v>504</v>
      </c>
      <c r="D60" s="136"/>
      <c r="E60" s="135" t="s">
        <v>431</v>
      </c>
      <c r="F60" s="135" t="s">
        <v>215</v>
      </c>
      <c r="G60" s="135">
        <v>5</v>
      </c>
      <c r="H60" s="137">
        <v>45204</v>
      </c>
      <c r="I60" s="135"/>
      <c r="J60" s="135">
        <v>1</v>
      </c>
      <c r="K60" s="135"/>
      <c r="L60" s="135" t="s">
        <v>209</v>
      </c>
      <c r="M60" s="135">
        <v>104.08</v>
      </c>
      <c r="N60" s="135"/>
      <c r="O60" s="135" t="s">
        <v>319</v>
      </c>
    </row>
    <row r="61" spans="2:15" s="129" customFormat="1" x14ac:dyDescent="0.25">
      <c r="B61" s="136">
        <v>60</v>
      </c>
      <c r="C61" s="136">
        <v>21801406</v>
      </c>
      <c r="D61" s="136"/>
      <c r="E61" s="135" t="s">
        <v>432</v>
      </c>
      <c r="F61" s="135" t="s">
        <v>320</v>
      </c>
      <c r="G61" s="135">
        <v>5</v>
      </c>
      <c r="H61" s="137">
        <v>45204</v>
      </c>
      <c r="I61" s="135"/>
      <c r="J61" s="135">
        <v>1</v>
      </c>
      <c r="K61" s="135"/>
      <c r="L61" s="135" t="s">
        <v>209</v>
      </c>
      <c r="M61" s="135">
        <v>10.72</v>
      </c>
      <c r="N61" s="135"/>
      <c r="O61" s="135" t="s">
        <v>321</v>
      </c>
    </row>
    <row r="62" spans="2:15" s="129" customFormat="1" x14ac:dyDescent="0.25">
      <c r="B62" s="136">
        <v>61</v>
      </c>
      <c r="C62" s="136" t="s">
        <v>505</v>
      </c>
      <c r="D62" s="136"/>
      <c r="E62" s="135" t="s">
        <v>433</v>
      </c>
      <c r="F62" s="135" t="s">
        <v>322</v>
      </c>
      <c r="G62" s="135">
        <v>5</v>
      </c>
      <c r="H62" s="137">
        <v>45204</v>
      </c>
      <c r="I62" s="135"/>
      <c r="J62" s="135">
        <v>1</v>
      </c>
      <c r="K62" s="135"/>
      <c r="L62" s="135" t="s">
        <v>209</v>
      </c>
      <c r="M62" s="135">
        <v>97.91</v>
      </c>
      <c r="N62" s="135"/>
      <c r="O62" s="135" t="s">
        <v>323</v>
      </c>
    </row>
    <row r="63" spans="2:15" s="129" customFormat="1" ht="30" x14ac:dyDescent="0.25">
      <c r="B63" s="136">
        <v>62</v>
      </c>
      <c r="C63" s="136" t="s">
        <v>506</v>
      </c>
      <c r="D63" s="136"/>
      <c r="E63" s="135" t="s">
        <v>434</v>
      </c>
      <c r="F63" s="135" t="s">
        <v>324</v>
      </c>
      <c r="G63" s="135">
        <v>5</v>
      </c>
      <c r="H63" s="137">
        <v>45204</v>
      </c>
      <c r="I63" s="135"/>
      <c r="J63" s="135">
        <v>1</v>
      </c>
      <c r="K63" s="135"/>
      <c r="L63" s="135" t="s">
        <v>209</v>
      </c>
      <c r="M63" s="135">
        <v>62.35</v>
      </c>
      <c r="N63" s="135"/>
      <c r="O63" s="135" t="s">
        <v>325</v>
      </c>
    </row>
    <row r="64" spans="2:15" s="129" customFormat="1" ht="30" x14ac:dyDescent="0.25">
      <c r="B64" s="136">
        <v>63</v>
      </c>
      <c r="C64" s="136">
        <v>1340616</v>
      </c>
      <c r="D64" s="136"/>
      <c r="E64" s="135" t="s">
        <v>435</v>
      </c>
      <c r="F64" s="135" t="s">
        <v>326</v>
      </c>
      <c r="G64" s="135">
        <v>10</v>
      </c>
      <c r="H64" s="137">
        <v>45204</v>
      </c>
      <c r="I64" s="135"/>
      <c r="J64" s="135">
        <v>1</v>
      </c>
      <c r="K64" s="135"/>
      <c r="L64" s="135" t="s">
        <v>209</v>
      </c>
      <c r="M64" s="135">
        <v>72.849999999999994</v>
      </c>
      <c r="N64" s="135"/>
      <c r="O64" s="135" t="s">
        <v>327</v>
      </c>
    </row>
    <row r="65" spans="2:15" s="129" customFormat="1" x14ac:dyDescent="0.25">
      <c r="B65" s="136">
        <v>64</v>
      </c>
      <c r="C65" s="136" t="s">
        <v>507</v>
      </c>
      <c r="D65" s="136"/>
      <c r="E65" s="135" t="s">
        <v>395</v>
      </c>
      <c r="F65" s="135" t="s">
        <v>328</v>
      </c>
      <c r="G65" s="135">
        <v>5</v>
      </c>
      <c r="H65" s="137">
        <v>45204</v>
      </c>
      <c r="I65" s="135"/>
      <c r="J65" s="135">
        <v>1</v>
      </c>
      <c r="K65" s="135"/>
      <c r="L65" s="135" t="s">
        <v>209</v>
      </c>
      <c r="M65" s="135">
        <v>10.119999999999999</v>
      </c>
      <c r="N65" s="135"/>
      <c r="O65" s="135" t="s">
        <v>329</v>
      </c>
    </row>
    <row r="66" spans="2:15" s="129" customFormat="1" x14ac:dyDescent="0.25">
      <c r="B66" s="136">
        <v>65</v>
      </c>
      <c r="C66" s="136" t="s">
        <v>508</v>
      </c>
      <c r="D66" s="136"/>
      <c r="E66" s="135" t="s">
        <v>436</v>
      </c>
      <c r="F66" s="135" t="s">
        <v>330</v>
      </c>
      <c r="G66" s="135">
        <v>10</v>
      </c>
      <c r="H66" s="137">
        <v>45204</v>
      </c>
      <c r="I66" s="135"/>
      <c r="J66" s="135">
        <v>1</v>
      </c>
      <c r="K66" s="135"/>
      <c r="L66" s="135" t="s">
        <v>209</v>
      </c>
      <c r="M66" s="135">
        <v>100</v>
      </c>
      <c r="N66" s="135"/>
      <c r="O66" s="135" t="s">
        <v>331</v>
      </c>
    </row>
    <row r="67" spans="2:15" s="129" customFormat="1" x14ac:dyDescent="0.25">
      <c r="B67" s="136">
        <v>66</v>
      </c>
      <c r="C67" s="136" t="s">
        <v>509</v>
      </c>
      <c r="D67" s="152" t="s">
        <v>528</v>
      </c>
      <c r="E67" s="135" t="s">
        <v>437</v>
      </c>
      <c r="F67" s="135" t="s">
        <v>215</v>
      </c>
      <c r="G67" s="135">
        <v>5</v>
      </c>
      <c r="H67" s="137">
        <v>45204</v>
      </c>
      <c r="I67" s="135"/>
      <c r="J67" s="135">
        <v>1</v>
      </c>
      <c r="K67" s="135"/>
      <c r="L67" s="135" t="s">
        <v>209</v>
      </c>
      <c r="M67" s="135">
        <v>19.809999999999999</v>
      </c>
      <c r="N67" s="135"/>
      <c r="O67" s="135" t="s">
        <v>332</v>
      </c>
    </row>
    <row r="68" spans="2:15" s="129" customFormat="1" x14ac:dyDescent="0.25">
      <c r="B68" s="136">
        <v>67</v>
      </c>
      <c r="C68" s="136">
        <v>1180254</v>
      </c>
      <c r="D68" s="136"/>
      <c r="E68" s="135" t="s">
        <v>438</v>
      </c>
      <c r="F68" s="135" t="s">
        <v>333</v>
      </c>
      <c r="G68" s="135">
        <v>10</v>
      </c>
      <c r="H68" s="137">
        <v>45204</v>
      </c>
      <c r="I68" s="135"/>
      <c r="J68" s="135">
        <v>2</v>
      </c>
      <c r="K68" s="135"/>
      <c r="L68" s="135" t="s">
        <v>209</v>
      </c>
      <c r="M68" s="135">
        <v>4.3099999999999996</v>
      </c>
      <c r="N68" s="135"/>
      <c r="O68" s="135" t="s">
        <v>334</v>
      </c>
    </row>
    <row r="69" spans="2:15" s="129" customFormat="1" x14ac:dyDescent="0.25">
      <c r="B69" s="136">
        <v>68</v>
      </c>
      <c r="C69" s="136">
        <v>4220473</v>
      </c>
      <c r="D69" s="136"/>
      <c r="E69" s="135" t="s">
        <v>439</v>
      </c>
      <c r="F69" s="135" t="s">
        <v>335</v>
      </c>
      <c r="G69" s="135">
        <v>10</v>
      </c>
      <c r="H69" s="137">
        <v>45204</v>
      </c>
      <c r="I69" s="135"/>
      <c r="J69" s="135">
        <v>1</v>
      </c>
      <c r="K69" s="135"/>
      <c r="L69" s="135" t="s">
        <v>209</v>
      </c>
      <c r="M69" s="135">
        <v>297.17</v>
      </c>
      <c r="N69" s="135"/>
      <c r="O69" s="135" t="s">
        <v>336</v>
      </c>
    </row>
    <row r="70" spans="2:15" s="129" customFormat="1" x14ac:dyDescent="0.25">
      <c r="B70" s="136">
        <v>69</v>
      </c>
      <c r="C70" s="136" t="s">
        <v>510</v>
      </c>
      <c r="D70" s="136"/>
      <c r="E70" s="135" t="s">
        <v>440</v>
      </c>
      <c r="F70" s="135" t="s">
        <v>337</v>
      </c>
      <c r="G70" s="135">
        <v>10</v>
      </c>
      <c r="H70" s="137">
        <v>45204</v>
      </c>
      <c r="I70" s="135"/>
      <c r="J70" s="135">
        <v>1</v>
      </c>
      <c r="K70" s="135"/>
      <c r="L70" s="135" t="s">
        <v>209</v>
      </c>
      <c r="M70" s="135">
        <v>28.6</v>
      </c>
      <c r="N70" s="135"/>
      <c r="O70" s="135" t="s">
        <v>338</v>
      </c>
    </row>
    <row r="71" spans="2:15" s="129" customFormat="1" x14ac:dyDescent="0.25">
      <c r="B71" s="136">
        <v>70</v>
      </c>
      <c r="C71" s="136">
        <v>21291011</v>
      </c>
      <c r="D71" s="87" t="s">
        <v>529</v>
      </c>
      <c r="E71" s="135" t="s">
        <v>441</v>
      </c>
      <c r="F71" s="135" t="s">
        <v>215</v>
      </c>
      <c r="G71" s="135">
        <v>0</v>
      </c>
      <c r="H71" s="137">
        <v>45204</v>
      </c>
      <c r="I71" s="135"/>
      <c r="J71" s="135">
        <v>1</v>
      </c>
      <c r="K71" s="135"/>
      <c r="L71" s="135" t="s">
        <v>339</v>
      </c>
      <c r="M71" s="135">
        <v>204.02</v>
      </c>
      <c r="N71" s="135"/>
      <c r="O71" s="135" t="s">
        <v>340</v>
      </c>
    </row>
    <row r="72" spans="2:15" s="129" customFormat="1" x14ac:dyDescent="0.25">
      <c r="B72" s="136">
        <v>71</v>
      </c>
      <c r="C72" s="136">
        <v>433171964</v>
      </c>
      <c r="D72" s="136"/>
      <c r="E72" s="135" t="s">
        <v>442</v>
      </c>
      <c r="F72" s="135" t="s">
        <v>215</v>
      </c>
      <c r="G72" s="135">
        <v>10</v>
      </c>
      <c r="H72" s="137">
        <v>45204</v>
      </c>
      <c r="I72" s="135"/>
      <c r="J72" s="135">
        <v>6</v>
      </c>
      <c r="K72" s="135"/>
      <c r="L72" s="135" t="s">
        <v>209</v>
      </c>
      <c r="M72" s="135">
        <v>69.239999999999995</v>
      </c>
      <c r="N72" s="135"/>
      <c r="O72" s="135" t="s">
        <v>341</v>
      </c>
    </row>
    <row r="73" spans="2:15" s="129" customFormat="1" x14ac:dyDescent="0.25">
      <c r="B73" s="136">
        <v>72</v>
      </c>
      <c r="C73" s="136" t="s">
        <v>122</v>
      </c>
      <c r="D73" s="136"/>
      <c r="E73" s="135" t="s">
        <v>443</v>
      </c>
      <c r="F73" s="135" t="s">
        <v>215</v>
      </c>
      <c r="G73" s="135">
        <v>10</v>
      </c>
      <c r="H73" s="137">
        <v>45204</v>
      </c>
      <c r="I73" s="135"/>
      <c r="J73" s="135">
        <v>6</v>
      </c>
      <c r="K73" s="135"/>
      <c r="L73" s="135" t="s">
        <v>209</v>
      </c>
      <c r="M73" s="135">
        <v>60.22</v>
      </c>
      <c r="N73" s="135"/>
      <c r="O73" s="135" t="s">
        <v>342</v>
      </c>
    </row>
    <row r="74" spans="2:15" s="129" customFormat="1" x14ac:dyDescent="0.25">
      <c r="B74" s="136">
        <v>73</v>
      </c>
      <c r="C74" s="136" t="s">
        <v>511</v>
      </c>
      <c r="D74" s="136"/>
      <c r="E74" s="135" t="s">
        <v>444</v>
      </c>
      <c r="F74" s="135" t="s">
        <v>343</v>
      </c>
      <c r="G74" s="135">
        <v>10</v>
      </c>
      <c r="H74" s="137">
        <v>45204</v>
      </c>
      <c r="I74" s="135"/>
      <c r="J74" s="135">
        <v>6</v>
      </c>
      <c r="K74" s="135"/>
      <c r="L74" s="135" t="s">
        <v>209</v>
      </c>
      <c r="M74" s="135">
        <v>0.79</v>
      </c>
      <c r="N74" s="135"/>
      <c r="O74" s="135" t="s">
        <v>344</v>
      </c>
    </row>
    <row r="75" spans="2:15" s="129" customFormat="1" x14ac:dyDescent="0.25">
      <c r="B75" s="136">
        <v>74</v>
      </c>
      <c r="C75" s="136" t="s">
        <v>127</v>
      </c>
      <c r="D75" s="136"/>
      <c r="E75" s="135" t="s">
        <v>445</v>
      </c>
      <c r="F75" s="135" t="s">
        <v>215</v>
      </c>
      <c r="G75" s="135">
        <v>10</v>
      </c>
      <c r="H75" s="137">
        <v>45204</v>
      </c>
      <c r="I75" s="135"/>
      <c r="J75" s="135">
        <v>6</v>
      </c>
      <c r="K75" s="135"/>
      <c r="L75" s="135" t="s">
        <v>209</v>
      </c>
      <c r="M75" s="135">
        <v>2.48</v>
      </c>
      <c r="N75" s="135"/>
      <c r="O75" s="135" t="s">
        <v>345</v>
      </c>
    </row>
    <row r="76" spans="2:15" s="129" customFormat="1" x14ac:dyDescent="0.25">
      <c r="B76" s="136">
        <v>75</v>
      </c>
      <c r="C76" s="136" t="s">
        <v>128</v>
      </c>
      <c r="D76" s="136"/>
      <c r="E76" s="135" t="s">
        <v>446</v>
      </c>
      <c r="F76" s="135" t="s">
        <v>215</v>
      </c>
      <c r="G76" s="135">
        <v>10</v>
      </c>
      <c r="H76" s="137">
        <v>45204</v>
      </c>
      <c r="I76" s="135"/>
      <c r="J76" s="135">
        <v>6</v>
      </c>
      <c r="K76" s="135"/>
      <c r="L76" s="135" t="s">
        <v>209</v>
      </c>
      <c r="M76" s="135">
        <v>1.75</v>
      </c>
      <c r="N76" s="135"/>
      <c r="O76" s="135" t="s">
        <v>346</v>
      </c>
    </row>
    <row r="77" spans="2:15" s="129" customFormat="1" x14ac:dyDescent="0.25">
      <c r="B77" s="136">
        <v>76</v>
      </c>
      <c r="C77" s="136" t="s">
        <v>129</v>
      </c>
      <c r="D77" s="136"/>
      <c r="E77" s="135" t="s">
        <v>409</v>
      </c>
      <c r="F77" s="135" t="s">
        <v>347</v>
      </c>
      <c r="G77" s="135">
        <v>10</v>
      </c>
      <c r="H77" s="137">
        <v>45204</v>
      </c>
      <c r="I77" s="135"/>
      <c r="J77" s="135">
        <v>6</v>
      </c>
      <c r="K77" s="135"/>
      <c r="L77" s="135" t="s">
        <v>209</v>
      </c>
      <c r="M77" s="135">
        <v>0.83</v>
      </c>
      <c r="N77" s="135"/>
      <c r="O77" s="135" t="s">
        <v>348</v>
      </c>
    </row>
    <row r="78" spans="2:15" s="129" customFormat="1" x14ac:dyDescent="0.25">
      <c r="B78" s="136">
        <v>77</v>
      </c>
      <c r="C78" s="136">
        <v>414693005</v>
      </c>
      <c r="D78" s="136"/>
      <c r="E78" s="135" t="s">
        <v>447</v>
      </c>
      <c r="F78" s="135" t="s">
        <v>215</v>
      </c>
      <c r="G78" s="135">
        <v>10</v>
      </c>
      <c r="H78" s="137">
        <v>45204</v>
      </c>
      <c r="I78" s="135"/>
      <c r="J78" s="135">
        <v>2</v>
      </c>
      <c r="K78" s="135"/>
      <c r="L78" s="135" t="s">
        <v>209</v>
      </c>
      <c r="M78" s="135">
        <v>245.64</v>
      </c>
      <c r="N78" s="135"/>
      <c r="O78" s="135" t="s">
        <v>349</v>
      </c>
    </row>
    <row r="79" spans="2:15" s="129" customFormat="1" x14ac:dyDescent="0.25">
      <c r="B79" s="136">
        <v>78</v>
      </c>
      <c r="C79" s="136">
        <v>1110010018</v>
      </c>
      <c r="D79" s="136"/>
      <c r="E79" s="135" t="s">
        <v>448</v>
      </c>
      <c r="F79" s="135" t="s">
        <v>215</v>
      </c>
      <c r="G79" s="135">
        <v>10</v>
      </c>
      <c r="H79" s="137">
        <v>45204</v>
      </c>
      <c r="I79" s="135"/>
      <c r="J79" s="135">
        <v>1</v>
      </c>
      <c r="K79" s="135"/>
      <c r="L79" s="135" t="s">
        <v>209</v>
      </c>
      <c r="M79" s="135">
        <v>101.18</v>
      </c>
      <c r="N79" s="135"/>
      <c r="O79" s="135" t="s">
        <v>350</v>
      </c>
    </row>
    <row r="80" spans="2:15" s="129" customFormat="1" ht="30" x14ac:dyDescent="0.25">
      <c r="B80" s="136">
        <v>79</v>
      </c>
      <c r="C80" s="136" t="s">
        <v>512</v>
      </c>
      <c r="D80" s="136"/>
      <c r="E80" s="135" t="s">
        <v>449</v>
      </c>
      <c r="F80" s="135" t="s">
        <v>215</v>
      </c>
      <c r="G80" s="135">
        <v>5</v>
      </c>
      <c r="H80" s="137">
        <v>45204</v>
      </c>
      <c r="I80" s="135"/>
      <c r="J80" s="135">
        <v>3</v>
      </c>
      <c r="K80" s="135"/>
      <c r="L80" s="135" t="s">
        <v>209</v>
      </c>
      <c r="M80" s="135">
        <v>7.6</v>
      </c>
      <c r="N80" s="135"/>
      <c r="O80" s="135" t="s">
        <v>351</v>
      </c>
    </row>
    <row r="81" spans="2:15" s="129" customFormat="1" x14ac:dyDescent="0.25">
      <c r="B81" s="136">
        <v>80</v>
      </c>
      <c r="C81" s="136">
        <v>261210113</v>
      </c>
      <c r="D81" s="136"/>
      <c r="E81" s="135" t="s">
        <v>450</v>
      </c>
      <c r="F81" s="135" t="s">
        <v>352</v>
      </c>
      <c r="G81" s="135">
        <v>10</v>
      </c>
      <c r="H81" s="137">
        <v>45204</v>
      </c>
      <c r="I81" s="135"/>
      <c r="J81" s="135">
        <v>1</v>
      </c>
      <c r="K81" s="135"/>
      <c r="L81" s="135" t="s">
        <v>209</v>
      </c>
      <c r="M81" s="135">
        <v>38.92</v>
      </c>
      <c r="N81" s="135"/>
      <c r="O81" s="135" t="s">
        <v>353</v>
      </c>
    </row>
    <row r="82" spans="2:15" s="129" customFormat="1" x14ac:dyDescent="0.25">
      <c r="B82" s="136">
        <v>81</v>
      </c>
      <c r="C82" s="136" t="s">
        <v>513</v>
      </c>
      <c r="D82" s="136"/>
      <c r="E82" s="135" t="s">
        <v>451</v>
      </c>
      <c r="F82" s="135" t="s">
        <v>354</v>
      </c>
      <c r="G82" s="135">
        <v>10</v>
      </c>
      <c r="H82" s="137">
        <v>45204</v>
      </c>
      <c r="I82" s="135"/>
      <c r="J82" s="135">
        <v>1</v>
      </c>
      <c r="K82" s="135"/>
      <c r="L82" s="135" t="s">
        <v>209</v>
      </c>
      <c r="M82" s="135">
        <v>50</v>
      </c>
      <c r="N82" s="135"/>
      <c r="O82" s="135" t="s">
        <v>355</v>
      </c>
    </row>
    <row r="83" spans="2:15" s="129" customFormat="1" x14ac:dyDescent="0.25">
      <c r="B83" s="136">
        <v>82</v>
      </c>
      <c r="C83" s="136" t="s">
        <v>514</v>
      </c>
      <c r="D83" s="136"/>
      <c r="E83" s="135" t="s">
        <v>452</v>
      </c>
      <c r="F83" s="135" t="s">
        <v>356</v>
      </c>
      <c r="G83" s="135">
        <v>10</v>
      </c>
      <c r="H83" s="137">
        <v>45204</v>
      </c>
      <c r="I83" s="135"/>
      <c r="J83" s="135">
        <v>1</v>
      </c>
      <c r="K83" s="135"/>
      <c r="L83" s="135" t="s">
        <v>209</v>
      </c>
      <c r="M83" s="135">
        <v>50</v>
      </c>
      <c r="N83" s="135"/>
      <c r="O83" s="135" t="s">
        <v>355</v>
      </c>
    </row>
    <row r="84" spans="2:15" s="129" customFormat="1" x14ac:dyDescent="0.25">
      <c r="B84" s="136">
        <v>83</v>
      </c>
      <c r="C84" s="136">
        <v>281002576</v>
      </c>
      <c r="D84" s="136"/>
      <c r="E84" s="135" t="s">
        <v>452</v>
      </c>
      <c r="F84" s="135" t="s">
        <v>357</v>
      </c>
      <c r="G84" s="135">
        <v>10</v>
      </c>
      <c r="H84" s="137">
        <v>45204</v>
      </c>
      <c r="I84" s="135"/>
      <c r="J84" s="135">
        <v>1</v>
      </c>
      <c r="K84" s="135"/>
      <c r="L84" s="135" t="s">
        <v>209</v>
      </c>
      <c r="M84" s="135">
        <v>55.1</v>
      </c>
      <c r="N84" s="135"/>
      <c r="O84" s="135" t="s">
        <v>358</v>
      </c>
    </row>
    <row r="85" spans="2:15" s="83" customFormat="1" x14ac:dyDescent="0.25">
      <c r="B85" s="140">
        <v>84</v>
      </c>
      <c r="C85" s="140">
        <v>21377079</v>
      </c>
      <c r="D85" s="140"/>
      <c r="E85" s="139" t="s">
        <v>451</v>
      </c>
      <c r="F85" s="139" t="s">
        <v>215</v>
      </c>
      <c r="G85" s="139">
        <v>5</v>
      </c>
      <c r="H85" s="141">
        <v>45204</v>
      </c>
      <c r="I85" s="139"/>
      <c r="J85" s="139">
        <v>1</v>
      </c>
      <c r="K85" s="139"/>
      <c r="L85" s="139" t="s">
        <v>209</v>
      </c>
      <c r="M85" s="139">
        <v>28.33</v>
      </c>
      <c r="N85" s="139"/>
      <c r="O85" s="139" t="s">
        <v>359</v>
      </c>
    </row>
    <row r="86" spans="2:15" s="129" customFormat="1" x14ac:dyDescent="0.25">
      <c r="B86" s="136">
        <v>85</v>
      </c>
      <c r="C86" s="136" t="s">
        <v>515</v>
      </c>
      <c r="D86" s="136"/>
      <c r="E86" s="135" t="s">
        <v>453</v>
      </c>
      <c r="F86" s="135" t="s">
        <v>360</v>
      </c>
      <c r="G86" s="135">
        <v>5</v>
      </c>
      <c r="H86" s="137">
        <v>45204</v>
      </c>
      <c r="I86" s="135"/>
      <c r="J86" s="135">
        <v>1</v>
      </c>
      <c r="K86" s="135"/>
      <c r="L86" s="135" t="s">
        <v>209</v>
      </c>
      <c r="M86" s="135">
        <v>28.33</v>
      </c>
      <c r="N86" s="135"/>
      <c r="O86" s="135" t="s">
        <v>359</v>
      </c>
    </row>
    <row r="87" spans="2:15" s="129" customFormat="1" x14ac:dyDescent="0.25">
      <c r="B87" s="136">
        <v>86</v>
      </c>
      <c r="C87" s="136">
        <v>1148431</v>
      </c>
      <c r="D87" s="136"/>
      <c r="E87" s="135" t="s">
        <v>438</v>
      </c>
      <c r="F87" s="135" t="s">
        <v>361</v>
      </c>
      <c r="G87" s="135">
        <v>10</v>
      </c>
      <c r="H87" s="137">
        <v>45204</v>
      </c>
      <c r="I87" s="135"/>
      <c r="J87" s="135">
        <v>1</v>
      </c>
      <c r="K87" s="135"/>
      <c r="L87" s="135" t="s">
        <v>209</v>
      </c>
      <c r="M87" s="135">
        <v>3.71</v>
      </c>
      <c r="N87" s="135"/>
      <c r="O87" s="135" t="s">
        <v>362</v>
      </c>
    </row>
    <row r="88" spans="2:15" s="129" customFormat="1" x14ac:dyDescent="0.25">
      <c r="B88" s="136">
        <v>87</v>
      </c>
      <c r="C88" s="136">
        <v>1182149</v>
      </c>
      <c r="D88" s="136"/>
      <c r="E88" s="135" t="s">
        <v>396</v>
      </c>
      <c r="F88" s="135" t="s">
        <v>363</v>
      </c>
      <c r="G88" s="135">
        <v>10</v>
      </c>
      <c r="H88" s="137">
        <v>45204</v>
      </c>
      <c r="I88" s="135"/>
      <c r="J88" s="135">
        <v>2</v>
      </c>
      <c r="K88" s="135"/>
      <c r="L88" s="135" t="s">
        <v>209</v>
      </c>
      <c r="M88" s="135">
        <v>6.07</v>
      </c>
      <c r="N88" s="135"/>
      <c r="O88" s="135" t="s">
        <v>364</v>
      </c>
    </row>
    <row r="89" spans="2:15" s="129" customFormat="1" x14ac:dyDescent="0.25">
      <c r="B89" s="136">
        <v>88</v>
      </c>
      <c r="C89" s="136" t="s">
        <v>516</v>
      </c>
      <c r="D89" s="136"/>
      <c r="E89" s="135" t="s">
        <v>409</v>
      </c>
      <c r="F89" s="135" t="s">
        <v>365</v>
      </c>
      <c r="G89" s="135">
        <v>10</v>
      </c>
      <c r="H89" s="137">
        <v>45204</v>
      </c>
      <c r="I89" s="135"/>
      <c r="J89" s="135">
        <v>1</v>
      </c>
      <c r="K89" s="135"/>
      <c r="L89" s="135" t="s">
        <v>209</v>
      </c>
      <c r="M89" s="135">
        <v>1.17</v>
      </c>
      <c r="N89" s="135"/>
      <c r="O89" s="135" t="s">
        <v>299</v>
      </c>
    </row>
    <row r="90" spans="2:15" s="129" customFormat="1" x14ac:dyDescent="0.25">
      <c r="B90" s="136">
        <v>89</v>
      </c>
      <c r="C90" s="136" t="s">
        <v>517</v>
      </c>
      <c r="D90" s="136"/>
      <c r="E90" s="135" t="s">
        <v>454</v>
      </c>
      <c r="F90" s="135" t="s">
        <v>366</v>
      </c>
      <c r="G90" s="135">
        <v>10</v>
      </c>
      <c r="H90" s="137">
        <v>45204</v>
      </c>
      <c r="I90" s="135"/>
      <c r="J90" s="135">
        <v>1</v>
      </c>
      <c r="K90" s="135"/>
      <c r="L90" s="135" t="s">
        <v>209</v>
      </c>
      <c r="M90" s="135">
        <v>25</v>
      </c>
      <c r="N90" s="135"/>
      <c r="O90" s="135" t="s">
        <v>277</v>
      </c>
    </row>
    <row r="91" spans="2:15" s="83" customFormat="1" x14ac:dyDescent="0.25">
      <c r="B91" s="140">
        <v>90</v>
      </c>
      <c r="C91" s="140">
        <v>445226047</v>
      </c>
      <c r="D91" s="140"/>
      <c r="E91" s="139" t="s">
        <v>455</v>
      </c>
      <c r="F91" s="139" t="s">
        <v>215</v>
      </c>
      <c r="G91" s="139">
        <v>10</v>
      </c>
      <c r="H91" s="141">
        <v>45204</v>
      </c>
      <c r="I91" s="139"/>
      <c r="J91" s="139">
        <v>1</v>
      </c>
      <c r="K91" s="139"/>
      <c r="L91" s="139" t="s">
        <v>209</v>
      </c>
      <c r="M91" s="139">
        <v>234.8</v>
      </c>
      <c r="N91" s="139"/>
      <c r="O91" s="139" t="s">
        <v>367</v>
      </c>
    </row>
    <row r="92" spans="2:15" s="129" customFormat="1" x14ac:dyDescent="0.25">
      <c r="B92" s="136">
        <v>91</v>
      </c>
      <c r="C92" s="136" t="s">
        <v>518</v>
      </c>
      <c r="D92" s="136"/>
      <c r="E92" s="135" t="s">
        <v>456</v>
      </c>
      <c r="F92" s="135" t="s">
        <v>368</v>
      </c>
      <c r="G92" s="135">
        <v>10</v>
      </c>
      <c r="H92" s="137">
        <v>45204</v>
      </c>
      <c r="I92" s="135"/>
      <c r="J92" s="135">
        <v>1</v>
      </c>
      <c r="K92" s="135"/>
      <c r="L92" s="135" t="s">
        <v>209</v>
      </c>
      <c r="M92" s="135">
        <v>16.670000000000002</v>
      </c>
      <c r="N92" s="135"/>
      <c r="O92" s="135" t="s">
        <v>369</v>
      </c>
    </row>
    <row r="93" spans="2:15" s="129" customFormat="1" x14ac:dyDescent="0.25">
      <c r="B93" s="136">
        <v>92</v>
      </c>
      <c r="C93" s="136" t="s">
        <v>519</v>
      </c>
      <c r="D93" s="136"/>
      <c r="E93" s="135" t="s">
        <v>409</v>
      </c>
      <c r="F93" s="135" t="s">
        <v>370</v>
      </c>
      <c r="G93" s="135">
        <v>5</v>
      </c>
      <c r="H93" s="137">
        <v>45204</v>
      </c>
      <c r="I93" s="135"/>
      <c r="J93" s="135">
        <v>2</v>
      </c>
      <c r="K93" s="135"/>
      <c r="L93" s="135" t="s">
        <v>209</v>
      </c>
      <c r="M93" s="135">
        <v>1.67</v>
      </c>
      <c r="N93" s="135"/>
      <c r="O93" s="135" t="s">
        <v>371</v>
      </c>
    </row>
    <row r="94" spans="2:15" s="129" customFormat="1" x14ac:dyDescent="0.25">
      <c r="B94" s="136">
        <v>93</v>
      </c>
      <c r="C94" s="136" t="s">
        <v>520</v>
      </c>
      <c r="D94" s="136"/>
      <c r="E94" s="135" t="s">
        <v>457</v>
      </c>
      <c r="F94" s="135" t="s">
        <v>372</v>
      </c>
      <c r="G94" s="135">
        <v>10</v>
      </c>
      <c r="H94" s="137">
        <v>45204</v>
      </c>
      <c r="I94" s="135"/>
      <c r="J94" s="135">
        <v>1</v>
      </c>
      <c r="K94" s="135"/>
      <c r="L94" s="135" t="s">
        <v>209</v>
      </c>
      <c r="M94" s="135">
        <v>0.83</v>
      </c>
      <c r="N94" s="135"/>
      <c r="O94" s="135" t="s">
        <v>373</v>
      </c>
    </row>
    <row r="95" spans="2:15" s="83" customFormat="1" ht="30" x14ac:dyDescent="0.25">
      <c r="B95" s="140">
        <v>94</v>
      </c>
      <c r="C95" s="140" t="s">
        <v>521</v>
      </c>
      <c r="D95" s="140"/>
      <c r="E95" s="139" t="s">
        <v>458</v>
      </c>
      <c r="F95" s="139" t="s">
        <v>374</v>
      </c>
      <c r="G95" s="139">
        <v>5</v>
      </c>
      <c r="H95" s="141">
        <v>45204</v>
      </c>
      <c r="I95" s="139"/>
      <c r="J95" s="139">
        <v>1</v>
      </c>
      <c r="K95" s="139"/>
      <c r="L95" s="139" t="s">
        <v>209</v>
      </c>
      <c r="M95" s="139">
        <v>316.67</v>
      </c>
      <c r="N95" s="139"/>
      <c r="O95" s="139" t="s">
        <v>375</v>
      </c>
    </row>
    <row r="96" spans="2:15" s="129" customFormat="1" ht="30" x14ac:dyDescent="0.25">
      <c r="B96" s="136">
        <v>95</v>
      </c>
      <c r="C96" s="136" t="s">
        <v>522</v>
      </c>
      <c r="D96" s="136"/>
      <c r="E96" s="135" t="s">
        <v>459</v>
      </c>
      <c r="F96" s="135" t="s">
        <v>215</v>
      </c>
      <c r="G96" s="135">
        <v>5</v>
      </c>
      <c r="H96" s="137">
        <v>45204</v>
      </c>
      <c r="I96" s="135"/>
      <c r="J96" s="135">
        <v>3</v>
      </c>
      <c r="K96" s="135"/>
      <c r="L96" s="135" t="s">
        <v>209</v>
      </c>
      <c r="M96" s="135">
        <v>4.17</v>
      </c>
      <c r="N96" s="135"/>
      <c r="O96" s="135" t="s">
        <v>376</v>
      </c>
    </row>
    <row r="97" spans="2:15" s="129" customFormat="1" x14ac:dyDescent="0.25">
      <c r="B97" s="136">
        <v>96</v>
      </c>
      <c r="C97" s="136" t="s">
        <v>197</v>
      </c>
      <c r="D97" s="136"/>
      <c r="E97" s="135" t="s">
        <v>460</v>
      </c>
      <c r="F97" s="135" t="s">
        <v>215</v>
      </c>
      <c r="G97" s="135">
        <v>10</v>
      </c>
      <c r="H97" s="137">
        <v>45204</v>
      </c>
      <c r="I97" s="135"/>
      <c r="J97" s="135">
        <v>1</v>
      </c>
      <c r="K97" s="135"/>
      <c r="L97" s="135" t="s">
        <v>209</v>
      </c>
      <c r="M97" s="135">
        <v>15.4</v>
      </c>
      <c r="N97" s="135"/>
      <c r="O97" s="135" t="s">
        <v>377</v>
      </c>
    </row>
    <row r="98" spans="2:15" s="129" customFormat="1" x14ac:dyDescent="0.25">
      <c r="B98" s="136">
        <v>97</v>
      </c>
      <c r="C98" s="136" t="s">
        <v>198</v>
      </c>
      <c r="D98" s="136"/>
      <c r="E98" s="135" t="s">
        <v>461</v>
      </c>
      <c r="F98" s="135" t="s">
        <v>215</v>
      </c>
      <c r="G98" s="135">
        <v>10</v>
      </c>
      <c r="H98" s="137">
        <v>45204</v>
      </c>
      <c r="I98" s="135"/>
      <c r="J98" s="135">
        <v>1</v>
      </c>
      <c r="K98" s="135"/>
      <c r="L98" s="135" t="s">
        <v>209</v>
      </c>
      <c r="M98" s="135">
        <v>50</v>
      </c>
      <c r="N98" s="135"/>
      <c r="O98" s="135" t="s">
        <v>355</v>
      </c>
    </row>
    <row r="99" spans="2:15" s="129" customFormat="1" x14ac:dyDescent="0.25">
      <c r="B99" s="136">
        <v>98</v>
      </c>
      <c r="C99" s="136" t="s">
        <v>523</v>
      </c>
      <c r="D99" s="136"/>
      <c r="E99" s="135" t="s">
        <v>452</v>
      </c>
      <c r="F99" s="135" t="s">
        <v>378</v>
      </c>
      <c r="G99" s="135">
        <v>10</v>
      </c>
      <c r="H99" s="137">
        <v>45204</v>
      </c>
      <c r="I99" s="135"/>
      <c r="J99" s="135">
        <v>1</v>
      </c>
      <c r="K99" s="135"/>
      <c r="L99" s="135" t="s">
        <v>209</v>
      </c>
      <c r="M99" s="135">
        <v>95.88</v>
      </c>
      <c r="N99" s="135"/>
      <c r="O99" s="135" t="s">
        <v>379</v>
      </c>
    </row>
    <row r="100" spans="2:15" s="129" customFormat="1" x14ac:dyDescent="0.25">
      <c r="B100" s="136">
        <v>99</v>
      </c>
      <c r="C100" s="136">
        <v>4514751</v>
      </c>
      <c r="D100" s="136"/>
      <c r="E100" s="135" t="s">
        <v>462</v>
      </c>
      <c r="F100" s="135" t="s">
        <v>380</v>
      </c>
      <c r="G100" s="135">
        <v>10</v>
      </c>
      <c r="H100" s="137">
        <v>45204</v>
      </c>
      <c r="I100" s="135"/>
      <c r="J100" s="135">
        <v>1</v>
      </c>
      <c r="K100" s="135"/>
      <c r="L100" s="135" t="s">
        <v>209</v>
      </c>
      <c r="M100" s="135">
        <v>568.46</v>
      </c>
      <c r="N100" s="135"/>
      <c r="O100" s="135" t="s">
        <v>381</v>
      </c>
    </row>
  </sheetData>
  <conditionalFormatting sqref="D71">
    <cfRule type="duplicateValues" dxfId="12" priority="1"/>
  </conditionalFormatting>
  <conditionalFormatting sqref="D71">
    <cfRule type="duplicateValues" dxfId="11" priority="2"/>
  </conditionalFormatting>
  <conditionalFormatting sqref="D71">
    <cfRule type="duplicateValues" dxfId="10" priority="3"/>
  </conditionalFormatting>
  <conditionalFormatting sqref="D71">
    <cfRule type="duplicateValues" dxfId="9" priority="4"/>
  </conditionalFormatting>
  <pageMargins left="0.7" right="0.7" top="0.75" bottom="0.75" header="0.3" footer="0.3"/>
  <pageSetup paperSize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3"/>
  <sheetViews>
    <sheetView showGridLines="0" topLeftCell="A91" zoomScaleNormal="100" workbookViewId="0">
      <selection activeCell="P109" sqref="P109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5" width="23.42578125" style="6" customWidth="1"/>
    <col min="6" max="6" width="9.140625" style="6" customWidth="1"/>
    <col min="7" max="12" width="9.140625" style="6" hidden="1" customWidth="1"/>
    <col min="13" max="13" width="10.85546875" style="58" hidden="1" customWidth="1"/>
    <col min="14" max="14" width="15.28515625" style="58" hidden="1" customWidth="1"/>
    <col min="15" max="15" width="9.28515625" style="58" hidden="1" customWidth="1"/>
    <col min="16" max="16" width="20.7109375" style="52" customWidth="1"/>
    <col min="17" max="17" width="17.5703125" style="52" customWidth="1"/>
    <col min="18" max="19" width="14.42578125" style="6" customWidth="1"/>
    <col min="20" max="20" width="24" style="6" customWidth="1"/>
    <col min="21" max="21" width="41.5703125" customWidth="1"/>
  </cols>
  <sheetData>
    <row r="1" spans="1:23" ht="17.25" customHeight="1" x14ac:dyDescent="0.25">
      <c r="A1" s="8" t="s">
        <v>3</v>
      </c>
      <c r="B1" s="1"/>
      <c r="C1" s="10" t="s">
        <v>22</v>
      </c>
      <c r="D1" s="2"/>
      <c r="E1" s="2"/>
      <c r="F1" s="145"/>
      <c r="G1" s="145"/>
      <c r="H1" s="145"/>
      <c r="I1" s="145"/>
      <c r="J1" s="145"/>
      <c r="K1" s="145"/>
      <c r="L1" s="145"/>
      <c r="M1" s="145"/>
      <c r="N1" s="149"/>
      <c r="O1" s="149"/>
      <c r="P1" s="150"/>
      <c r="Q1" s="150"/>
      <c r="R1" s="145"/>
      <c r="S1" s="145"/>
      <c r="T1" s="145"/>
      <c r="U1" s="145"/>
    </row>
    <row r="2" spans="1:23" ht="15.75" customHeight="1" x14ac:dyDescent="0.25">
      <c r="A2" s="8" t="s">
        <v>14</v>
      </c>
      <c r="B2" s="1"/>
      <c r="C2" s="17" t="s">
        <v>32</v>
      </c>
      <c r="D2" s="2"/>
      <c r="E2" s="2"/>
      <c r="F2" s="145"/>
      <c r="G2" s="145"/>
      <c r="H2" s="145"/>
      <c r="I2" s="145"/>
      <c r="J2" s="145"/>
      <c r="K2" s="145"/>
      <c r="L2" s="145"/>
      <c r="M2" s="145"/>
      <c r="N2" s="149"/>
      <c r="O2" s="149"/>
      <c r="P2" s="150"/>
      <c r="Q2" s="150"/>
      <c r="R2" s="145"/>
      <c r="S2" s="145"/>
      <c r="T2" s="145"/>
      <c r="U2" s="146"/>
    </row>
    <row r="3" spans="1:23" ht="15.75" customHeight="1" x14ac:dyDescent="0.25">
      <c r="A3" s="8" t="s">
        <v>4</v>
      </c>
      <c r="B3" s="111"/>
      <c r="C3" s="17">
        <v>18675</v>
      </c>
      <c r="D3" s="2"/>
      <c r="E3" s="2"/>
      <c r="F3" s="111"/>
      <c r="G3" s="111"/>
      <c r="H3" s="111"/>
      <c r="I3" s="111"/>
      <c r="J3" s="111"/>
      <c r="K3" s="111"/>
      <c r="L3" s="111"/>
      <c r="M3" s="114"/>
      <c r="N3" s="114"/>
      <c r="O3" s="114"/>
      <c r="P3" s="115"/>
      <c r="Q3" s="115"/>
      <c r="R3" s="111"/>
      <c r="S3" s="111"/>
      <c r="T3" s="111"/>
    </row>
    <row r="4" spans="1:23" ht="15.75" customHeight="1" x14ac:dyDescent="0.25">
      <c r="A4" s="8" t="s">
        <v>5</v>
      </c>
      <c r="B4" s="111"/>
      <c r="C4" s="17" t="s">
        <v>34</v>
      </c>
      <c r="D4" s="2"/>
      <c r="E4" s="2"/>
      <c r="F4" s="4"/>
      <c r="G4" s="4"/>
      <c r="H4" s="4"/>
      <c r="I4" s="4"/>
      <c r="J4" s="4"/>
      <c r="K4" s="4"/>
      <c r="L4" s="4"/>
      <c r="M4" s="54"/>
      <c r="N4" s="54"/>
      <c r="O4" s="54"/>
      <c r="P4" s="48"/>
      <c r="Q4" s="48"/>
      <c r="R4" s="4"/>
      <c r="S4" s="4"/>
      <c r="T4" s="4"/>
    </row>
    <row r="5" spans="1:23" ht="15.75" x14ac:dyDescent="0.25">
      <c r="A5" s="8" t="s">
        <v>6</v>
      </c>
      <c r="B5" s="10"/>
      <c r="C5" s="10" t="s">
        <v>22</v>
      </c>
      <c r="D5" s="5"/>
      <c r="E5" s="5"/>
      <c r="F5" s="4"/>
      <c r="G5" s="4"/>
      <c r="H5" s="4"/>
      <c r="I5" s="4"/>
      <c r="J5" s="4"/>
      <c r="K5" s="4"/>
      <c r="L5" s="4"/>
      <c r="M5" s="54"/>
      <c r="N5" s="54"/>
      <c r="O5" s="54"/>
      <c r="P5" s="48"/>
      <c r="Q5" s="48"/>
      <c r="R5" s="4"/>
      <c r="S5" s="4"/>
      <c r="T5" s="4"/>
    </row>
    <row r="6" spans="1:23" ht="15.75" x14ac:dyDescent="0.25">
      <c r="A6" s="8" t="s">
        <v>10</v>
      </c>
      <c r="B6" s="10"/>
      <c r="C6" s="10" t="s">
        <v>35</v>
      </c>
      <c r="D6" s="5"/>
      <c r="E6" s="5"/>
      <c r="F6" s="4"/>
      <c r="G6" s="4"/>
      <c r="H6" s="4"/>
      <c r="I6" s="4"/>
      <c r="J6" s="4"/>
      <c r="K6" s="4"/>
      <c r="L6" s="4"/>
      <c r="M6" s="54"/>
      <c r="N6" s="54"/>
      <c r="O6" s="54"/>
      <c r="P6" s="48"/>
      <c r="Q6" s="48"/>
      <c r="R6" s="4"/>
      <c r="S6" s="4"/>
      <c r="T6" s="4"/>
    </row>
    <row r="7" spans="1:23" ht="15.75" x14ac:dyDescent="0.25">
      <c r="A7" s="8" t="s">
        <v>13</v>
      </c>
      <c r="B7" s="10"/>
      <c r="C7" s="10" t="s">
        <v>36</v>
      </c>
      <c r="D7" s="5"/>
      <c r="E7" s="5"/>
      <c r="F7" s="4"/>
      <c r="G7" s="4"/>
      <c r="H7" s="4"/>
      <c r="I7" s="4"/>
      <c r="J7" s="4"/>
      <c r="K7" s="4"/>
      <c r="L7" s="4"/>
      <c r="M7" s="54"/>
      <c r="N7" s="54"/>
      <c r="O7" s="54"/>
      <c r="P7" s="48"/>
      <c r="Q7" s="48"/>
      <c r="R7" s="4"/>
      <c r="S7" s="4"/>
      <c r="T7" s="4"/>
    </row>
    <row r="8" spans="1:23" ht="15.75" x14ac:dyDescent="0.25">
      <c r="A8" s="8" t="s">
        <v>11</v>
      </c>
      <c r="B8" s="10"/>
      <c r="C8" s="17" t="s">
        <v>37</v>
      </c>
      <c r="D8" s="5"/>
      <c r="E8" s="5"/>
      <c r="F8" s="4"/>
      <c r="G8" s="4"/>
      <c r="H8" s="4"/>
      <c r="I8" s="4"/>
      <c r="J8" s="4"/>
      <c r="K8" s="4"/>
      <c r="L8" s="4"/>
      <c r="M8" s="54"/>
      <c r="N8" s="54"/>
      <c r="O8" s="54"/>
      <c r="P8" s="48"/>
      <c r="Q8" s="48"/>
      <c r="R8" s="4"/>
      <c r="S8" s="4"/>
      <c r="T8" s="4"/>
    </row>
    <row r="9" spans="1:23" ht="15.75" x14ac:dyDescent="0.25">
      <c r="A9" s="8" t="s">
        <v>12</v>
      </c>
      <c r="B9" s="10"/>
      <c r="C9" s="17" t="s">
        <v>38</v>
      </c>
      <c r="D9" s="5"/>
      <c r="E9" s="5"/>
      <c r="F9" s="4"/>
      <c r="G9" s="4"/>
      <c r="H9" s="4"/>
      <c r="I9" s="4"/>
      <c r="J9" s="4"/>
      <c r="K9" s="4"/>
      <c r="L9" s="4"/>
      <c r="M9" s="54"/>
      <c r="N9" s="60"/>
      <c r="O9" s="60"/>
      <c r="P9" s="48"/>
      <c r="Q9" s="48"/>
      <c r="R9" s="4"/>
      <c r="S9" s="4"/>
      <c r="T9" s="4"/>
    </row>
    <row r="10" spans="1:23" ht="15.75" x14ac:dyDescent="0.25">
      <c r="A10" s="1"/>
      <c r="B10" s="10"/>
      <c r="C10" s="10"/>
      <c r="D10" s="5"/>
      <c r="E10" s="5"/>
      <c r="F10" s="5"/>
      <c r="G10" s="5" t="s">
        <v>182</v>
      </c>
      <c r="H10" s="5" t="s">
        <v>182</v>
      </c>
      <c r="I10" s="5" t="s">
        <v>182</v>
      </c>
      <c r="J10" s="5" t="s">
        <v>182</v>
      </c>
      <c r="K10" s="5"/>
      <c r="L10" s="5"/>
      <c r="M10" s="55"/>
      <c r="N10" s="64"/>
      <c r="O10" s="64"/>
      <c r="P10" s="49"/>
      <c r="Q10" s="49"/>
      <c r="R10" s="5"/>
      <c r="S10" s="5"/>
      <c r="T10" s="5"/>
      <c r="V10" s="12"/>
      <c r="W10" s="12"/>
    </row>
    <row r="11" spans="1:23" ht="26.25" customHeight="1" x14ac:dyDescent="0.25">
      <c r="A11" s="7" t="s">
        <v>0</v>
      </c>
      <c r="B11" s="15" t="s">
        <v>8</v>
      </c>
      <c r="C11" s="113" t="s">
        <v>1</v>
      </c>
      <c r="D11" s="113" t="s">
        <v>7</v>
      </c>
      <c r="E11" s="118" t="s">
        <v>190</v>
      </c>
      <c r="F11" s="112" t="s">
        <v>2</v>
      </c>
      <c r="G11" s="37" t="s">
        <v>134</v>
      </c>
      <c r="H11" s="37" t="s">
        <v>135</v>
      </c>
      <c r="I11" s="37" t="s">
        <v>146</v>
      </c>
      <c r="J11" s="37" t="s">
        <v>147</v>
      </c>
      <c r="K11" s="37" t="s">
        <v>148</v>
      </c>
      <c r="L11" s="37" t="s">
        <v>136</v>
      </c>
      <c r="M11" s="56" t="s">
        <v>178</v>
      </c>
      <c r="N11" s="56"/>
      <c r="O11" s="56"/>
      <c r="P11" s="50" t="s">
        <v>167</v>
      </c>
      <c r="Q11" s="50" t="s">
        <v>168</v>
      </c>
      <c r="R11" s="37" t="s">
        <v>137</v>
      </c>
      <c r="S11" s="37"/>
      <c r="T11" s="37" t="s">
        <v>138</v>
      </c>
      <c r="U11" s="16" t="s">
        <v>9</v>
      </c>
      <c r="V11" s="13"/>
      <c r="W11" s="12"/>
    </row>
    <row r="12" spans="1:23" ht="26.25" customHeight="1" x14ac:dyDescent="0.25">
      <c r="A12" s="112">
        <v>1</v>
      </c>
      <c r="B12" s="25" t="s">
        <v>39</v>
      </c>
      <c r="C12" s="46">
        <v>81299836</v>
      </c>
      <c r="D12" s="26">
        <v>15011490</v>
      </c>
      <c r="E12" s="119">
        <v>81299836</v>
      </c>
      <c r="F12" s="20">
        <v>1</v>
      </c>
      <c r="G12" s="20" t="e">
        <f>INDEX('[1]Balance(Stock Control)'!$AL:$AL,MATCH(C12,'[1]Balance(Stock Control)'!$F:$F,0))</f>
        <v>#N/A</v>
      </c>
      <c r="H12" s="20" t="e">
        <f>INDEX('[2]Balance(Stock Control)'!$AK:$AK,MATCH(C12,'[2]Balance(Stock Control)'!$E:$E,0))</f>
        <v>#N/A</v>
      </c>
      <c r="I12" s="62">
        <f>INDEX('[3]Balance (Stock Control)'!$AK:$AK,MATCH(C12,'[3]Balance (Stock Control)'!$E:$E,0))</f>
        <v>1</v>
      </c>
      <c r="J12" s="20" t="e">
        <f>INDEX('[4]Balance (Stock Control)'!$AK:$AK,MATCH(C12,'[4]Balance (Stock Control)'!$F:$F,0))</f>
        <v>#N/A</v>
      </c>
      <c r="K12" s="20" t="e">
        <f>INDEX('[5]Balance (Stock Control)'!$AI:$AI,MATCH(C12,'[5]Balance (Stock Control)'!$E:$E,0))</f>
        <v>#N/A</v>
      </c>
      <c r="L12" s="20" t="e">
        <f>INDEX('[6]Balance(Stock Control)'!$AM:$AM,MATCH(C12,'[6]Balance(Stock Control)'!$E:$E,0))</f>
        <v>#N/A</v>
      </c>
      <c r="M12" s="57"/>
      <c r="N12" s="57"/>
      <c r="O12" s="57"/>
      <c r="P12" s="59">
        <v>3074.6549166666673</v>
      </c>
      <c r="Q12" s="59">
        <f>P12*F12</f>
        <v>3074.6549166666673</v>
      </c>
      <c r="R12" s="20" t="s">
        <v>146</v>
      </c>
      <c r="S12" s="20" t="s">
        <v>186</v>
      </c>
      <c r="T12" s="20" t="s">
        <v>143</v>
      </c>
      <c r="U12" s="20"/>
      <c r="V12" s="21"/>
      <c r="W12" s="12"/>
    </row>
    <row r="13" spans="1:23" ht="26.25" customHeight="1" x14ac:dyDescent="0.25">
      <c r="A13" s="112">
        <v>2</v>
      </c>
      <c r="B13" s="25" t="s">
        <v>40</v>
      </c>
      <c r="C13" s="25">
        <v>20799722</v>
      </c>
      <c r="D13" s="26"/>
      <c r="E13" s="119">
        <v>20799722</v>
      </c>
      <c r="F13" s="20">
        <v>5</v>
      </c>
      <c r="G13" s="20">
        <f>INDEX('[1]Balance(Stock Control)'!$AL:$AL,MATCH(C13,'[1]Balance(Stock Control)'!$F:$F,0))</f>
        <v>4</v>
      </c>
      <c r="H13" s="20">
        <f>INDEX('[2]Balance(Stock Control)'!$AK:$AK,MATCH(C13,'[2]Balance(Stock Control)'!$E:$E,0))</f>
        <v>10</v>
      </c>
      <c r="I13" s="20" t="e">
        <f>INDEX('[7]Balance (Stock Control)'!$AJ:$AJ,MATCH(C13,'[7]Balance (Stock Control)'!$F:$F,0))</f>
        <v>#N/A</v>
      </c>
      <c r="J13" s="20" t="e">
        <f>INDEX('[8]Balance (Stock Control)'!$AJ:$AJ,MATCH(C13,'[8]Balance (Stock Control)'!$E:$E,0))</f>
        <v>#N/A</v>
      </c>
      <c r="K13" s="20" t="e">
        <f>INDEX('[5]Balance (Stock Control)'!$AI:$AI,MATCH(C13,'[5]Balance (Stock Control)'!$E:$E,0))</f>
        <v>#N/A</v>
      </c>
      <c r="L13" s="20" t="e">
        <f>INDEX('[6]Balance(Stock Control)'!$AM:$AM,MATCH(C13,'[6]Balance(Stock Control)'!$E:$E,0))</f>
        <v>#N/A</v>
      </c>
      <c r="M13" s="57"/>
      <c r="N13" s="57"/>
      <c r="O13" s="57"/>
      <c r="P13" s="51">
        <v>17.90712000000001</v>
      </c>
      <c r="Q13" s="59">
        <f t="shared" ref="Q13:Q76" si="0">P13*F13</f>
        <v>89.535600000000045</v>
      </c>
      <c r="R13" s="20" t="s">
        <v>142</v>
      </c>
      <c r="S13" s="20" t="s">
        <v>186</v>
      </c>
      <c r="T13" s="20" t="s">
        <v>143</v>
      </c>
      <c r="U13" s="20" t="s">
        <v>41</v>
      </c>
      <c r="V13" s="21"/>
      <c r="W13" s="12"/>
    </row>
    <row r="14" spans="1:23" ht="26.25" customHeight="1" x14ac:dyDescent="0.25">
      <c r="A14" s="112">
        <v>3</v>
      </c>
      <c r="B14" s="25" t="s">
        <v>42</v>
      </c>
      <c r="C14" s="25">
        <v>20405897</v>
      </c>
      <c r="D14" s="26"/>
      <c r="E14" s="119">
        <v>20405897</v>
      </c>
      <c r="F14" s="20">
        <v>12</v>
      </c>
      <c r="G14" s="20">
        <f>INDEX('[1]Balance(Stock Control)'!$AL:$AL,MATCH(C14,'[1]Balance(Stock Control)'!$F:$F,0))</f>
        <v>0</v>
      </c>
      <c r="H14" s="20" t="e">
        <f>INDEX('[2]Balance(Stock Control)'!$AK:$AK,MATCH(C14,'[2]Balance(Stock Control)'!$E:$E,0))</f>
        <v>#N/A</v>
      </c>
      <c r="I14" s="20" t="e">
        <f>INDEX('[3]Balance (Stock Control)'!$AK:$AK,MATCH(C14,'[3]Balance (Stock Control)'!$E:$E,0))</f>
        <v>#N/A</v>
      </c>
      <c r="J14" s="20" t="e">
        <f>INDEX('[4]Balance (Stock Control)'!$AK:$AK,MATCH(C14,'[4]Balance (Stock Control)'!$F:$F,0))</f>
        <v>#N/A</v>
      </c>
      <c r="K14" s="20" t="e">
        <f>INDEX('[5]Balance (Stock Control)'!$AI:$AI,MATCH(C14,'[5]Balance (Stock Control)'!$E:$E,0))</f>
        <v>#N/A</v>
      </c>
      <c r="L14" s="20" t="e">
        <f>INDEX('[6]Balance(Stock Control)'!$AM:$AM,MATCH(C14,'[6]Balance(Stock Control)'!$E:$E,0))</f>
        <v>#N/A</v>
      </c>
      <c r="M14" s="57"/>
      <c r="N14" s="57">
        <v>7.53</v>
      </c>
      <c r="O14" s="57"/>
      <c r="P14" s="51">
        <v>8.2830000000000013</v>
      </c>
      <c r="Q14" s="59">
        <f t="shared" si="0"/>
        <v>99.396000000000015</v>
      </c>
      <c r="R14" s="20" t="s">
        <v>169</v>
      </c>
      <c r="S14" s="20" t="s">
        <v>186</v>
      </c>
      <c r="T14" s="20" t="s">
        <v>163</v>
      </c>
      <c r="U14" s="20"/>
      <c r="V14" s="21"/>
      <c r="W14" s="12"/>
    </row>
    <row r="15" spans="1:23" s="117" customFormat="1" ht="26.25" customHeight="1" x14ac:dyDescent="0.25">
      <c r="A15" s="20">
        <v>4</v>
      </c>
      <c r="B15" s="25" t="s">
        <v>43</v>
      </c>
      <c r="C15" s="25">
        <v>11700348</v>
      </c>
      <c r="D15" s="26"/>
      <c r="E15" s="119">
        <v>11700348</v>
      </c>
      <c r="F15" s="20">
        <v>12</v>
      </c>
      <c r="G15" s="20">
        <f>INDEX('[1]Balance(Stock Control)'!$AL:$AL,MATCH(C15,'[1]Balance(Stock Control)'!$F:$F,0))</f>
        <v>0</v>
      </c>
      <c r="H15" s="20" t="e">
        <f>INDEX('[2]Balance(Stock Control)'!$AK:$AK,MATCH(C15,'[2]Balance(Stock Control)'!$E:$E,0))</f>
        <v>#N/A</v>
      </c>
      <c r="I15" s="20" t="e">
        <f>INDEX('[3]Balance (Stock Control)'!$AK:$AK,MATCH(C15,'[3]Balance (Stock Control)'!$E:$E,0))</f>
        <v>#N/A</v>
      </c>
      <c r="J15" s="20" t="e">
        <f>INDEX('[4]Balance (Stock Control)'!$AK:$AK,MATCH(C15,'[4]Balance (Stock Control)'!$F:$F,0))</f>
        <v>#N/A</v>
      </c>
      <c r="K15" s="20" t="e">
        <f>INDEX('[5]Balance (Stock Control)'!$AI:$AI,MATCH(C15,'[5]Balance (Stock Control)'!$E:$E,0))</f>
        <v>#N/A</v>
      </c>
      <c r="L15" s="20" t="e">
        <f>INDEX('[6]Balance(Stock Control)'!$AM:$AM,MATCH(C15,'[6]Balance(Stock Control)'!$E:$E,0))</f>
        <v>#N/A</v>
      </c>
      <c r="M15" s="57">
        <v>7500</v>
      </c>
      <c r="N15" s="57">
        <v>8250</v>
      </c>
      <c r="O15" s="57"/>
      <c r="P15" s="59">
        <v>2.5</v>
      </c>
      <c r="Q15" s="59">
        <f t="shared" si="0"/>
        <v>30</v>
      </c>
      <c r="R15" s="20" t="s">
        <v>160</v>
      </c>
      <c r="S15" s="20" t="s">
        <v>186</v>
      </c>
      <c r="T15" s="20" t="s">
        <v>160</v>
      </c>
      <c r="U15" s="20" t="s">
        <v>44</v>
      </c>
      <c r="V15" s="21"/>
      <c r="W15" s="116"/>
    </row>
    <row r="16" spans="1:23" ht="26.25" customHeight="1" x14ac:dyDescent="0.25">
      <c r="A16" s="112">
        <v>5</v>
      </c>
      <c r="B16" s="25" t="s">
        <v>45</v>
      </c>
      <c r="C16" s="25">
        <v>20459962</v>
      </c>
      <c r="D16" s="26"/>
      <c r="E16" s="119">
        <v>20459962</v>
      </c>
      <c r="F16" s="20">
        <v>6</v>
      </c>
      <c r="G16" s="20">
        <f>INDEX('[1]Balance(Stock Control)'!$AL:$AL,MATCH(C16,'[1]Balance(Stock Control)'!$F:$F,0))</f>
        <v>1</v>
      </c>
      <c r="H16" s="20" t="e">
        <f>INDEX('[2]Balance(Stock Control)'!$AK:$AK,MATCH(C16,'[2]Balance(Stock Control)'!$E:$E,0))</f>
        <v>#N/A</v>
      </c>
      <c r="I16" s="20" t="e">
        <f>INDEX('[3]Balance (Stock Control)'!$AK:$AK,MATCH(C16,'[3]Balance (Stock Control)'!$E:$E,0))</f>
        <v>#N/A</v>
      </c>
      <c r="J16" s="20" t="e">
        <f>INDEX('[4]Balance (Stock Control)'!$AK:$AK,MATCH(C16,'[4]Balance (Stock Control)'!$F:$F,0))</f>
        <v>#N/A</v>
      </c>
      <c r="K16" s="20" t="e">
        <f>INDEX('[5]Balance (Stock Control)'!$AI:$AI,MATCH(C16,'[5]Balance (Stock Control)'!$E:$E,0))</f>
        <v>#N/A</v>
      </c>
      <c r="L16" s="20" t="e">
        <f>INDEX('[6]Balance(Stock Control)'!$AM:$AM,MATCH(C16,'[6]Balance(Stock Control)'!$E:$E,0))</f>
        <v>#N/A</v>
      </c>
      <c r="M16" s="57"/>
      <c r="N16" s="57">
        <v>5.5816129032258051</v>
      </c>
      <c r="O16" s="57"/>
      <c r="P16" s="51">
        <v>6.1397741935483863</v>
      </c>
      <c r="Q16" s="59">
        <f t="shared" si="0"/>
        <v>36.838645161290316</v>
      </c>
      <c r="R16" s="20" t="s">
        <v>170</v>
      </c>
      <c r="S16" s="20" t="s">
        <v>186</v>
      </c>
      <c r="T16" s="20" t="s">
        <v>163</v>
      </c>
      <c r="U16" s="20" t="s">
        <v>46</v>
      </c>
      <c r="V16" s="21"/>
      <c r="W16" s="12"/>
    </row>
    <row r="17" spans="1:23" ht="26.25" customHeight="1" x14ac:dyDescent="0.25">
      <c r="A17" s="112">
        <v>6</v>
      </c>
      <c r="B17" s="25" t="s">
        <v>47</v>
      </c>
      <c r="C17" s="25">
        <v>20758481</v>
      </c>
      <c r="D17" s="26"/>
      <c r="E17" s="120" t="s">
        <v>191</v>
      </c>
      <c r="F17" s="20">
        <v>6</v>
      </c>
      <c r="G17" s="20">
        <f>INDEX('[1]Balance(Stock Control)'!$AL:$AL,MATCH(C17,'[1]Balance(Stock Control)'!$F:$F,0))</f>
        <v>0</v>
      </c>
      <c r="H17" s="20" t="e">
        <f>INDEX('[2]Balance(Stock Control)'!$AK:$AK,MATCH(C17,'[2]Balance(Stock Control)'!$E:$E,0))</f>
        <v>#N/A</v>
      </c>
      <c r="I17" s="20" t="e">
        <f>INDEX('[3]Balance (Stock Control)'!$AK:$AK,MATCH(C17,'[3]Balance (Stock Control)'!$E:$E,0))</f>
        <v>#N/A</v>
      </c>
      <c r="J17" s="20" t="e">
        <f>INDEX('[4]Balance (Stock Control)'!$AK:$AK,MATCH(C17,'[4]Balance (Stock Control)'!$F:$F,0))</f>
        <v>#N/A</v>
      </c>
      <c r="K17" s="20" t="e">
        <f>INDEX('[5]Balance (Stock Control)'!$AI:$AI,MATCH(C17,'[5]Balance (Stock Control)'!$E:$E,0))</f>
        <v>#N/A</v>
      </c>
      <c r="L17" s="20" t="e">
        <f>INDEX('[6]Balance(Stock Control)'!$AM:$AM,MATCH(C17,'[6]Balance(Stock Control)'!$E:$E,0))</f>
        <v>#N/A</v>
      </c>
      <c r="M17" s="57"/>
      <c r="N17" s="57">
        <v>7.7496774193548372</v>
      </c>
      <c r="O17" s="57">
        <v>37.767842357142875</v>
      </c>
      <c r="P17" s="57">
        <v>37.767842357142875</v>
      </c>
      <c r="Q17" s="59">
        <f t="shared" si="0"/>
        <v>226.60705414285724</v>
      </c>
      <c r="R17" s="20" t="s">
        <v>170</v>
      </c>
      <c r="S17" s="20" t="s">
        <v>186</v>
      </c>
      <c r="T17" s="20" t="s">
        <v>163</v>
      </c>
      <c r="U17" s="20"/>
      <c r="V17" s="21"/>
      <c r="W17" s="12"/>
    </row>
    <row r="18" spans="1:23" ht="26.25" customHeight="1" x14ac:dyDescent="0.25">
      <c r="A18" s="112">
        <v>7</v>
      </c>
      <c r="B18" s="25" t="s">
        <v>45</v>
      </c>
      <c r="C18" s="25">
        <v>20845144</v>
      </c>
      <c r="D18" s="26"/>
      <c r="E18" s="121">
        <v>20845144</v>
      </c>
      <c r="F18" s="20">
        <v>6</v>
      </c>
      <c r="G18" s="20">
        <f>INDEX('[1]Balance(Stock Control)'!$AL:$AL,MATCH(C18,'[1]Balance(Stock Control)'!$F:$F,0))</f>
        <v>4</v>
      </c>
      <c r="H18" s="20" t="e">
        <f>INDEX('[2]Balance(Stock Control)'!$AK:$AK,MATCH(C18,'[2]Balance(Stock Control)'!$E:$E,0))</f>
        <v>#N/A</v>
      </c>
      <c r="I18" s="20" t="e">
        <f>INDEX('[7]Balance (Stock Control)'!$AJ:$AJ,MATCH(C18,'[7]Balance (Stock Control)'!$F:$F,0))</f>
        <v>#N/A</v>
      </c>
      <c r="J18" s="20" t="e">
        <f>INDEX('[8]Balance (Stock Control)'!$AJ:$AJ,MATCH(C18,'[8]Balance (Stock Control)'!$E:$E,0))</f>
        <v>#N/A</v>
      </c>
      <c r="K18" s="20" t="e">
        <f>INDEX('[5]Balance (Stock Control)'!$AI:$AI,MATCH(C18,'[5]Balance (Stock Control)'!$E:$E,0))</f>
        <v>#N/A</v>
      </c>
      <c r="L18" s="20" t="e">
        <f>INDEX('[6]Balance(Stock Control)'!$AM:$AM,MATCH(C18,'[6]Balance(Stock Control)'!$E:$E,0))</f>
        <v>#N/A</v>
      </c>
      <c r="M18" s="57"/>
      <c r="N18" s="57">
        <v>126370.21897500001</v>
      </c>
      <c r="O18" s="57"/>
      <c r="P18" s="51">
        <v>38.294005750000004</v>
      </c>
      <c r="Q18" s="59">
        <f t="shared" si="0"/>
        <v>229.76403450000004</v>
      </c>
      <c r="R18" s="20" t="s">
        <v>144</v>
      </c>
      <c r="S18" s="20" t="s">
        <v>186</v>
      </c>
      <c r="T18" s="20" t="s">
        <v>159</v>
      </c>
      <c r="U18" s="20" t="s">
        <v>48</v>
      </c>
      <c r="V18" s="21"/>
      <c r="W18" s="12"/>
    </row>
    <row r="19" spans="1:23" ht="26.25" customHeight="1" x14ac:dyDescent="0.25">
      <c r="A19" s="112">
        <v>8</v>
      </c>
      <c r="B19" s="25" t="s">
        <v>49</v>
      </c>
      <c r="C19" s="25">
        <v>21739130</v>
      </c>
      <c r="D19" s="26"/>
      <c r="E19" s="120" t="s">
        <v>192</v>
      </c>
      <c r="F19" s="20">
        <v>6</v>
      </c>
      <c r="G19" s="20">
        <f>INDEX('[1]Balance(Stock Control)'!$AL:$AL,MATCH(C19,'[1]Balance(Stock Control)'!$F:$F,0))</f>
        <v>0</v>
      </c>
      <c r="H19" s="20" t="e">
        <f>INDEX('[2]Balance(Stock Control)'!$AK:$AK,MATCH(C19,'[2]Balance(Stock Control)'!$E:$E,0))</f>
        <v>#N/A</v>
      </c>
      <c r="I19" s="20" t="e">
        <f>INDEX('[3]Balance (Stock Control)'!$AK:$AK,MATCH(C19,'[3]Balance (Stock Control)'!$E:$E,0))</f>
        <v>#N/A</v>
      </c>
      <c r="J19" s="20" t="e">
        <f>INDEX('[4]Balance (Stock Control)'!$AK:$AK,MATCH(C19,'[4]Balance (Stock Control)'!$F:$F,0))</f>
        <v>#N/A</v>
      </c>
      <c r="K19" s="20" t="e">
        <f>INDEX('[5]Balance (Stock Control)'!$AI:$AI,MATCH(C19,'[5]Balance (Stock Control)'!$E:$E,0))</f>
        <v>#N/A</v>
      </c>
      <c r="L19" s="20" t="e">
        <f>INDEX('[6]Balance(Stock Control)'!$AM:$AM,MATCH(C19,'[6]Balance(Stock Control)'!$E:$E,0))</f>
        <v>#N/A</v>
      </c>
      <c r="M19" s="57"/>
      <c r="N19" s="57">
        <v>7.7496774193548372</v>
      </c>
      <c r="O19" s="57">
        <v>46.774653095238108</v>
      </c>
      <c r="P19" s="57">
        <v>46.774653095238108</v>
      </c>
      <c r="Q19" s="59">
        <f t="shared" si="0"/>
        <v>280.64791857142865</v>
      </c>
      <c r="R19" s="20" t="s">
        <v>170</v>
      </c>
      <c r="S19" s="20" t="s">
        <v>186</v>
      </c>
      <c r="T19" s="20" t="s">
        <v>163</v>
      </c>
      <c r="U19" s="20"/>
      <c r="V19" s="21"/>
      <c r="W19" s="12"/>
    </row>
    <row r="20" spans="1:23" ht="26.25" customHeight="1" x14ac:dyDescent="0.25">
      <c r="A20" s="112">
        <v>9</v>
      </c>
      <c r="B20" s="25" t="s">
        <v>50</v>
      </c>
      <c r="C20" s="23" t="s">
        <v>149</v>
      </c>
      <c r="D20" s="23">
        <v>20996748</v>
      </c>
      <c r="E20" s="119" t="s">
        <v>149</v>
      </c>
      <c r="F20" s="20">
        <v>1</v>
      </c>
      <c r="G20" s="20" t="e">
        <f>INDEX('[1]Balance(Stock Control)'!$AL:$AL,MATCH(C20,'[1]Balance(Stock Control)'!$F:$F,0))</f>
        <v>#N/A</v>
      </c>
      <c r="H20" s="20" t="e">
        <f>INDEX('[2]Balance(Stock Control)'!$AK:$AK,MATCH(C20,'[2]Balance(Stock Control)'!$E:$E,0))</f>
        <v>#N/A</v>
      </c>
      <c r="I20" s="20">
        <f>INDEX('[3]Balance (Stock Control)'!$AK:$AK,MATCH(C20,'[3]Balance (Stock Control)'!$E:$E,0))</f>
        <v>12</v>
      </c>
      <c r="J20" s="20" t="e">
        <f>INDEX('[4]Balance (Stock Control)'!$AK:$AK,MATCH(C20,'[4]Balance (Stock Control)'!$F:$F,0))</f>
        <v>#N/A</v>
      </c>
      <c r="K20" s="20" t="e">
        <f>INDEX('[5]Balance (Stock Control)'!$AI:$AI,MATCH(C20,'[5]Balance (Stock Control)'!$E:$E,0))</f>
        <v>#N/A</v>
      </c>
      <c r="L20" s="20" t="e">
        <f>INDEX('[6]Balance(Stock Control)'!$AM:$AM,MATCH(C20,'[6]Balance(Stock Control)'!$E:$E,0))</f>
        <v>#N/A</v>
      </c>
      <c r="M20" s="57"/>
      <c r="N20" s="57"/>
      <c r="O20" s="57"/>
      <c r="P20" s="51">
        <v>32.986263310000012</v>
      </c>
      <c r="Q20" s="59">
        <f t="shared" si="0"/>
        <v>32.986263310000012</v>
      </c>
      <c r="R20" s="20" t="s">
        <v>146</v>
      </c>
      <c r="S20" s="20" t="s">
        <v>186</v>
      </c>
      <c r="T20" s="20" t="s">
        <v>143</v>
      </c>
      <c r="U20" s="20" t="s">
        <v>51</v>
      </c>
      <c r="V20" s="21"/>
      <c r="W20" s="12"/>
    </row>
    <row r="21" spans="1:23" ht="26.25" customHeight="1" x14ac:dyDescent="0.25">
      <c r="A21" s="112">
        <v>10</v>
      </c>
      <c r="B21" s="25" t="s">
        <v>52</v>
      </c>
      <c r="C21" s="25">
        <v>11700285</v>
      </c>
      <c r="D21" s="26"/>
      <c r="E21" s="119">
        <v>11700285</v>
      </c>
      <c r="F21" s="20">
        <v>1</v>
      </c>
      <c r="G21" s="20">
        <f>INDEX('[1]Balance(Stock Control)'!$AL:$AL,MATCH(C21,'[1]Balance(Stock Control)'!$F:$F,0))</f>
        <v>0</v>
      </c>
      <c r="H21" s="20">
        <f>INDEX('[2]Balance(Stock Control)'!$AK:$AK,MATCH(C21,'[2]Balance(Stock Control)'!$E:$E,0))</f>
        <v>5</v>
      </c>
      <c r="I21" s="20" t="e">
        <f>INDEX('[7]Balance (Stock Control)'!$AJ:$AJ,MATCH(C21,'[7]Balance (Stock Control)'!$F:$F,0))</f>
        <v>#N/A</v>
      </c>
      <c r="J21" s="20" t="e">
        <f>INDEX('[8]Balance (Stock Control)'!$AJ:$AJ,MATCH(C21,'[8]Balance (Stock Control)'!$E:$E,0))</f>
        <v>#N/A</v>
      </c>
      <c r="K21" s="20" t="e">
        <f>INDEX('[5]Balance (Stock Control)'!$AI:$AI,MATCH(C21,'[5]Balance (Stock Control)'!$E:$E,0))</f>
        <v>#N/A</v>
      </c>
      <c r="L21" s="20" t="e">
        <f>INDEX('[6]Balance(Stock Control)'!$AM:$AM,MATCH(C21,'[6]Balance(Stock Control)'!$E:$E,0))</f>
        <v>#N/A</v>
      </c>
      <c r="M21" s="57"/>
      <c r="N21" s="57"/>
      <c r="O21" s="57"/>
      <c r="P21" s="51">
        <v>17.5</v>
      </c>
      <c r="Q21" s="59">
        <f t="shared" si="0"/>
        <v>17.5</v>
      </c>
      <c r="R21" s="20" t="s">
        <v>142</v>
      </c>
      <c r="S21" s="20" t="s">
        <v>186</v>
      </c>
      <c r="T21" s="20" t="s">
        <v>143</v>
      </c>
      <c r="U21" s="20" t="s">
        <v>53</v>
      </c>
      <c r="V21" s="21"/>
      <c r="W21" s="12"/>
    </row>
    <row r="22" spans="1:23" ht="26.25" customHeight="1" x14ac:dyDescent="0.25">
      <c r="A22" s="112">
        <v>11</v>
      </c>
      <c r="B22" s="25" t="s">
        <v>52</v>
      </c>
      <c r="C22" s="25">
        <v>11700284</v>
      </c>
      <c r="D22" s="26"/>
      <c r="E22" s="119">
        <v>11700284</v>
      </c>
      <c r="F22" s="20">
        <v>6</v>
      </c>
      <c r="G22" s="20">
        <f>INDEX('[1]Balance(Stock Control)'!$AL:$AL,MATCH(C22,'[1]Balance(Stock Control)'!$F:$F,0))</f>
        <v>0</v>
      </c>
      <c r="H22" s="20">
        <f>INDEX('[2]Balance(Stock Control)'!$AK:$AK,MATCH(C22,'[2]Balance(Stock Control)'!$E:$E,0))</f>
        <v>48</v>
      </c>
      <c r="I22" s="20" t="e">
        <f>INDEX('[7]Balance (Stock Control)'!$AJ:$AJ,MATCH(C22,'[7]Balance (Stock Control)'!$F:$F,0))</f>
        <v>#N/A</v>
      </c>
      <c r="J22" s="20" t="e">
        <f>INDEX('[8]Balance (Stock Control)'!$AJ:$AJ,MATCH(C22,'[8]Balance (Stock Control)'!$E:$E,0))</f>
        <v>#N/A</v>
      </c>
      <c r="K22" s="20" t="e">
        <f>INDEX('[5]Balance (Stock Control)'!$AI:$AI,MATCH(C22,'[5]Balance (Stock Control)'!$E:$E,0))</f>
        <v>#N/A</v>
      </c>
      <c r="L22" s="20" t="e">
        <f>INDEX('[6]Balance(Stock Control)'!$AM:$AM,MATCH(C22,'[6]Balance(Stock Control)'!$E:$E,0))</f>
        <v>#N/A</v>
      </c>
      <c r="M22" s="57"/>
      <c r="N22" s="57"/>
      <c r="O22" s="57"/>
      <c r="P22" s="51">
        <v>17.5</v>
      </c>
      <c r="Q22" s="59">
        <f t="shared" si="0"/>
        <v>105</v>
      </c>
      <c r="R22" s="20" t="s">
        <v>142</v>
      </c>
      <c r="S22" s="20" t="s">
        <v>186</v>
      </c>
      <c r="T22" s="20" t="s">
        <v>143</v>
      </c>
      <c r="U22" s="20" t="s">
        <v>53</v>
      </c>
      <c r="V22" s="21"/>
      <c r="W22" s="12"/>
    </row>
    <row r="23" spans="1:23" ht="26.25" customHeight="1" x14ac:dyDescent="0.25">
      <c r="A23" s="112">
        <v>12</v>
      </c>
      <c r="B23" s="25" t="s">
        <v>54</v>
      </c>
      <c r="C23" s="43" t="s">
        <v>150</v>
      </c>
      <c r="D23" s="44">
        <v>21038626</v>
      </c>
      <c r="E23" s="119" t="s">
        <v>150</v>
      </c>
      <c r="F23" s="20">
        <v>1</v>
      </c>
      <c r="G23" s="20" t="e">
        <f>INDEX('[1]Balance(Stock Control)'!$AL:$AL,MATCH(C23,'[1]Balance(Stock Control)'!$F:$F,0))</f>
        <v>#N/A</v>
      </c>
      <c r="H23" s="20" t="e">
        <f>INDEX('[2]Balance(Stock Control)'!$AK:$AK,MATCH(C23,'[2]Balance(Stock Control)'!$E:$E,0))</f>
        <v>#N/A</v>
      </c>
      <c r="I23" s="20">
        <f>INDEX('[3]Balance (Stock Control)'!$AK:$AK,MATCH(C23,'[3]Balance (Stock Control)'!$E:$E,0))</f>
        <v>17</v>
      </c>
      <c r="J23" s="20" t="e">
        <f>INDEX('[4]Balance (Stock Control)'!$AK:$AK,MATCH(C23,'[4]Balance (Stock Control)'!$F:$F,0))</f>
        <v>#N/A</v>
      </c>
      <c r="K23" s="20" t="e">
        <f>INDEX('[5]Balance (Stock Control)'!$AI:$AI,MATCH(C23,'[5]Balance (Stock Control)'!$E:$E,0))</f>
        <v>#N/A</v>
      </c>
      <c r="L23" s="20" t="e">
        <f>INDEX('[6]Balance(Stock Control)'!$AM:$AM,MATCH(C23,'[6]Balance(Stock Control)'!$E:$E,0))</f>
        <v>#N/A</v>
      </c>
      <c r="M23" s="57"/>
      <c r="N23" s="57"/>
      <c r="O23" s="57"/>
      <c r="P23" s="51">
        <v>13.155644168333337</v>
      </c>
      <c r="Q23" s="59">
        <f t="shared" si="0"/>
        <v>13.155644168333337</v>
      </c>
      <c r="R23" s="20" t="s">
        <v>146</v>
      </c>
      <c r="S23" s="20" t="s">
        <v>186</v>
      </c>
      <c r="T23" s="20" t="s">
        <v>143</v>
      </c>
      <c r="U23" s="20" t="s">
        <v>55</v>
      </c>
      <c r="V23" s="21"/>
      <c r="W23" s="12"/>
    </row>
    <row r="24" spans="1:23" ht="26.25" customHeight="1" x14ac:dyDescent="0.25">
      <c r="A24" s="112">
        <v>13</v>
      </c>
      <c r="B24" s="25" t="s">
        <v>56</v>
      </c>
      <c r="C24" s="25">
        <v>21141948</v>
      </c>
      <c r="D24" s="26"/>
      <c r="E24" s="119">
        <v>21141948</v>
      </c>
      <c r="F24" s="20">
        <v>7</v>
      </c>
      <c r="G24" s="20">
        <f>INDEX('[1]Balance(Stock Control)'!$AL:$AL,MATCH(C24,'[1]Balance(Stock Control)'!$F:$F,0))</f>
        <v>1</v>
      </c>
      <c r="H24" s="20">
        <f>INDEX('[2]Balance(Stock Control)'!$AK:$AK,MATCH(C24,'[2]Balance(Stock Control)'!$E:$E,0))</f>
        <v>14</v>
      </c>
      <c r="I24" s="20" t="e">
        <f>INDEX('[7]Balance (Stock Control)'!$AJ:$AJ,MATCH(C24,'[7]Balance (Stock Control)'!$F:$F,0))</f>
        <v>#N/A</v>
      </c>
      <c r="J24" s="20" t="e">
        <f>INDEX('[8]Balance (Stock Control)'!$AJ:$AJ,MATCH(C24,'[8]Balance (Stock Control)'!$E:$E,0))</f>
        <v>#N/A</v>
      </c>
      <c r="K24" s="20" t="e">
        <f>INDEX('[5]Balance (Stock Control)'!$AI:$AI,MATCH(C24,'[5]Balance (Stock Control)'!$E:$E,0))</f>
        <v>#N/A</v>
      </c>
      <c r="L24" s="20" t="e">
        <f>INDEX('[6]Balance(Stock Control)'!$AM:$AM,MATCH(C24,'[6]Balance(Stock Control)'!$E:$E,0))</f>
        <v>#N/A</v>
      </c>
      <c r="M24" s="57"/>
      <c r="N24" s="57"/>
      <c r="O24" s="57"/>
      <c r="P24" s="51">
        <v>49.480200000000004</v>
      </c>
      <c r="Q24" s="59">
        <f t="shared" si="0"/>
        <v>346.3614</v>
      </c>
      <c r="R24" s="20" t="s">
        <v>142</v>
      </c>
      <c r="S24" s="20" t="s">
        <v>186</v>
      </c>
      <c r="T24" s="20" t="s">
        <v>143</v>
      </c>
      <c r="U24" s="20" t="s">
        <v>57</v>
      </c>
      <c r="V24" s="21"/>
      <c r="W24" s="12"/>
    </row>
    <row r="25" spans="1:23" ht="26.25" customHeight="1" x14ac:dyDescent="0.25">
      <c r="A25" s="112">
        <v>14</v>
      </c>
      <c r="B25" s="25" t="s">
        <v>58</v>
      </c>
      <c r="C25" s="25">
        <v>21141955</v>
      </c>
      <c r="D25" s="26" t="s">
        <v>171</v>
      </c>
      <c r="E25" s="119">
        <v>21141955</v>
      </c>
      <c r="F25" s="20">
        <v>2</v>
      </c>
      <c r="G25" s="62">
        <f>INDEX('[1]Balance(Stock Control)'!$AL:$AL,MATCH(C25,'[1]Balance(Stock Control)'!$F:$F,0))</f>
        <v>2</v>
      </c>
      <c r="H25" s="20" t="e">
        <f>INDEX('[2]Balance(Stock Control)'!$AK:$AK,MATCH(C25,'[2]Balance(Stock Control)'!$E:$E,0))</f>
        <v>#N/A</v>
      </c>
      <c r="I25" s="20" t="e">
        <f>INDEX('[7]Balance (Stock Control)'!$AJ:$AJ,MATCH(C25,'[7]Balance (Stock Control)'!$F:$F,0))</f>
        <v>#N/A</v>
      </c>
      <c r="J25" s="20" t="e">
        <f>INDEX('[8]Balance (Stock Control)'!$AJ:$AJ,MATCH(C25,'[8]Balance (Stock Control)'!$E:$E,0))</f>
        <v>#N/A</v>
      </c>
      <c r="K25" s="20" t="e">
        <f>INDEX('[5]Balance (Stock Control)'!$AI:$AI,MATCH(C25,'[5]Balance (Stock Control)'!$E:$E,0))</f>
        <v>#N/A</v>
      </c>
      <c r="L25" s="20" t="e">
        <f>INDEX('[6]Balance(Stock Control)'!$AM:$AM,MATCH(C25,'[6]Balance(Stock Control)'!$E:$E,0))</f>
        <v>#N/A</v>
      </c>
      <c r="M25" s="57"/>
      <c r="N25" s="57">
        <v>170876.95852500002</v>
      </c>
      <c r="O25" s="57"/>
      <c r="P25" s="51">
        <v>51.780896522727282</v>
      </c>
      <c r="Q25" s="59">
        <f t="shared" si="0"/>
        <v>103.56179304545456</v>
      </c>
      <c r="R25" s="20" t="s">
        <v>144</v>
      </c>
      <c r="S25" s="20" t="s">
        <v>186</v>
      </c>
      <c r="T25" s="20" t="s">
        <v>177</v>
      </c>
      <c r="U25" s="20"/>
      <c r="V25" s="21"/>
      <c r="W25" s="12"/>
    </row>
    <row r="26" spans="1:23" ht="26.25" customHeight="1" x14ac:dyDescent="0.25">
      <c r="A26" s="112">
        <v>15</v>
      </c>
      <c r="B26" s="25" t="s">
        <v>60</v>
      </c>
      <c r="C26" s="25">
        <v>20766790</v>
      </c>
      <c r="D26" s="26"/>
      <c r="E26" s="119">
        <v>20766790</v>
      </c>
      <c r="F26" s="20">
        <v>6</v>
      </c>
      <c r="G26" s="62">
        <f>INDEX('[1]Balance(Stock Control)'!$AL:$AL,MATCH(C26,'[1]Balance(Stock Control)'!$F:$F,0))</f>
        <v>10</v>
      </c>
      <c r="H26" s="20" t="e">
        <f>INDEX('[2]Balance(Stock Control)'!$AK:$AK,MATCH(C26,'[2]Balance(Stock Control)'!$E:$E,0))</f>
        <v>#N/A</v>
      </c>
      <c r="I26" s="20" t="e">
        <f>INDEX('[7]Balance (Stock Control)'!$AJ:$AJ,MATCH(C26,'[7]Balance (Stock Control)'!$F:$F,0))</f>
        <v>#N/A</v>
      </c>
      <c r="J26" s="20" t="e">
        <f>INDEX('[8]Balance (Stock Control)'!$AJ:$AJ,MATCH(C26,'[8]Balance (Stock Control)'!$E:$E,0))</f>
        <v>#N/A</v>
      </c>
      <c r="K26" s="20" t="e">
        <f>INDEX('[5]Balance (Stock Control)'!$AI:$AI,MATCH(C26,'[5]Balance (Stock Control)'!$E:$E,0))</f>
        <v>#N/A</v>
      </c>
      <c r="L26" s="20" t="e">
        <f>INDEX('[6]Balance(Stock Control)'!$AM:$AM,MATCH(C26,'[6]Balance(Stock Control)'!$E:$E,0))</f>
        <v>#N/A</v>
      </c>
      <c r="M26" s="57"/>
      <c r="N26" s="57">
        <v>190238.1936</v>
      </c>
      <c r="O26" s="57"/>
      <c r="P26" s="51">
        <v>57.647937454545456</v>
      </c>
      <c r="Q26" s="59">
        <f t="shared" si="0"/>
        <v>345.88762472727274</v>
      </c>
      <c r="R26" s="20" t="s">
        <v>144</v>
      </c>
      <c r="S26" s="20" t="s">
        <v>186</v>
      </c>
      <c r="T26" s="20" t="s">
        <v>143</v>
      </c>
      <c r="U26" s="20" t="s">
        <v>57</v>
      </c>
      <c r="V26" s="21"/>
      <c r="W26" s="12"/>
    </row>
    <row r="27" spans="1:23" ht="26.25" customHeight="1" x14ac:dyDescent="0.25">
      <c r="A27" s="112">
        <v>16</v>
      </c>
      <c r="B27" s="25" t="s">
        <v>61</v>
      </c>
      <c r="C27" s="25">
        <v>11700325</v>
      </c>
      <c r="D27" s="26"/>
      <c r="E27" s="122" t="s">
        <v>193</v>
      </c>
      <c r="F27" s="20">
        <v>6</v>
      </c>
      <c r="G27" s="20">
        <f>INDEX('[1]Balance(Stock Control)'!$AL:$AL,MATCH(C27,'[1]Balance(Stock Control)'!$F:$F,0))</f>
        <v>0</v>
      </c>
      <c r="H27" s="20" t="e">
        <f>INDEX('[2]Balance(Stock Control)'!$AK:$AK,MATCH(C27,'[2]Balance(Stock Control)'!$E:$E,0))</f>
        <v>#N/A</v>
      </c>
      <c r="I27" s="20" t="e">
        <f>INDEX('[3]Balance (Stock Control)'!$AK:$AK,MATCH(C27,'[3]Balance (Stock Control)'!$E:$E,0))</f>
        <v>#N/A</v>
      </c>
      <c r="J27" s="20" t="e">
        <f>INDEX('[4]Balance (Stock Control)'!$AK:$AK,MATCH(C27,'[4]Balance (Stock Control)'!$F:$F,0))</f>
        <v>#N/A</v>
      </c>
      <c r="K27" s="20" t="e">
        <f>INDEX('[5]Balance (Stock Control)'!$AI:$AI,MATCH(C27,'[5]Balance (Stock Control)'!$E:$E,0))</f>
        <v>#N/A</v>
      </c>
      <c r="L27" s="20" t="e">
        <f>INDEX('[6]Balance(Stock Control)'!$AM:$AM,MATCH(C27,'[6]Balance(Stock Control)'!$E:$E,0))</f>
        <v>#N/A</v>
      </c>
      <c r="M27" s="57"/>
      <c r="N27" s="57">
        <v>7.6343548387096769</v>
      </c>
      <c r="O27" s="57"/>
      <c r="P27" s="51">
        <v>8.3977903225806454</v>
      </c>
      <c r="Q27" s="59">
        <f t="shared" si="0"/>
        <v>50.386741935483869</v>
      </c>
      <c r="R27" s="20" t="s">
        <v>170</v>
      </c>
      <c r="S27" s="20" t="s">
        <v>186</v>
      </c>
      <c r="T27" s="20" t="s">
        <v>163</v>
      </c>
      <c r="U27" s="20" t="s">
        <v>62</v>
      </c>
      <c r="V27" s="21"/>
      <c r="W27" s="12"/>
    </row>
    <row r="28" spans="1:23" s="117" customFormat="1" ht="26.25" customHeight="1" x14ac:dyDescent="0.25">
      <c r="A28" s="20">
        <v>17</v>
      </c>
      <c r="B28" s="25" t="s">
        <v>63</v>
      </c>
      <c r="C28" s="25">
        <v>20450869</v>
      </c>
      <c r="D28" s="26"/>
      <c r="E28" s="119">
        <v>20450869</v>
      </c>
      <c r="F28" s="20">
        <v>1</v>
      </c>
      <c r="G28" s="20" t="e">
        <f>INDEX('[1]Balance(Stock Control)'!$AL:$AL,MATCH(C28,'[1]Balance(Stock Control)'!$F:$F,0))</f>
        <v>#N/A</v>
      </c>
      <c r="H28" s="20">
        <f>INDEX('[2]Balance(Stock Control)'!$AK:$AK,MATCH(C28,'[2]Balance(Stock Control)'!$E:$E,0))</f>
        <v>1</v>
      </c>
      <c r="I28" s="20" t="e">
        <f>INDEX('[7]Balance (Stock Control)'!$AJ:$AJ,MATCH(C28,'[7]Balance (Stock Control)'!$F:$F,0))</f>
        <v>#N/A</v>
      </c>
      <c r="J28" s="20" t="e">
        <f>INDEX('[8]Balance (Stock Control)'!$AJ:$AJ,MATCH(C28,'[8]Balance (Stock Control)'!$E:$E,0))</f>
        <v>#N/A</v>
      </c>
      <c r="K28" s="20" t="e">
        <f>INDEX('[5]Balance (Stock Control)'!$AI:$AI,MATCH(C28,'[5]Balance (Stock Control)'!$E:$E,0))</f>
        <v>#N/A</v>
      </c>
      <c r="L28" s="20" t="e">
        <f>INDEX('[6]Balance(Stock Control)'!$AM:$AM,MATCH(C28,'[6]Balance(Stock Control)'!$E:$E,0))</f>
        <v>#N/A</v>
      </c>
      <c r="M28" s="57"/>
      <c r="N28" s="57"/>
      <c r="O28" s="57"/>
      <c r="P28" s="51">
        <v>97.411640366972506</v>
      </c>
      <c r="Q28" s="59">
        <f t="shared" si="0"/>
        <v>97.411640366972506</v>
      </c>
      <c r="R28" s="20" t="s">
        <v>142</v>
      </c>
      <c r="S28" s="20" t="s">
        <v>186</v>
      </c>
      <c r="T28" s="20" t="s">
        <v>143</v>
      </c>
      <c r="U28" s="20" t="s">
        <v>64</v>
      </c>
      <c r="V28" s="21"/>
      <c r="W28" s="116"/>
    </row>
    <row r="29" spans="1:23" ht="26.25" customHeight="1" x14ac:dyDescent="0.25">
      <c r="A29" s="112">
        <v>18</v>
      </c>
      <c r="B29" s="25" t="s">
        <v>63</v>
      </c>
      <c r="C29" s="46">
        <v>21001185</v>
      </c>
      <c r="D29" s="26"/>
      <c r="E29" s="119">
        <v>21001185</v>
      </c>
      <c r="F29" s="20">
        <v>1</v>
      </c>
      <c r="G29" s="20" t="e">
        <f>INDEX('[1]Balance(Stock Control)'!$AL:$AL,MATCH(C29,'[1]Balance(Stock Control)'!$F:$F,0))</f>
        <v>#N/A</v>
      </c>
      <c r="H29" s="20" t="e">
        <f>INDEX('[2]Balance(Stock Control)'!$AK:$AK,MATCH(C29,'[2]Balance(Stock Control)'!$E:$E,0))</f>
        <v>#N/A</v>
      </c>
      <c r="I29" s="20" t="e">
        <f>INDEX('[3]Balance (Stock Control)'!$AK:$AK,MATCH(C29,'[3]Balance (Stock Control)'!$E:$E,0))</f>
        <v>#N/A</v>
      </c>
      <c r="J29" s="20" t="e">
        <f>INDEX('[4]Balance (Stock Control)'!$AK:$AK,MATCH(C29,'[4]Balance (Stock Control)'!$F:$F,0))</f>
        <v>#N/A</v>
      </c>
      <c r="K29" s="20" t="e">
        <f>INDEX('[5]Balance (Stock Control)'!$AI:$AI,MATCH(C29,'[5]Balance (Stock Control)'!$E:$E,0))</f>
        <v>#N/A</v>
      </c>
      <c r="L29" s="20" t="e">
        <f>INDEX('[6]Balance(Stock Control)'!$AM:$AM,MATCH(C29,'[6]Balance(Stock Control)'!$E:$E,0))</f>
        <v>#N/A</v>
      </c>
      <c r="M29" s="57">
        <v>50000</v>
      </c>
      <c r="N29" s="57">
        <v>55000.000000000007</v>
      </c>
      <c r="O29" s="57"/>
      <c r="P29" s="59">
        <v>16.666666666666668</v>
      </c>
      <c r="Q29" s="59">
        <f t="shared" si="0"/>
        <v>16.666666666666668</v>
      </c>
      <c r="R29" s="20" t="s">
        <v>160</v>
      </c>
      <c r="S29" s="20" t="s">
        <v>186</v>
      </c>
      <c r="T29" s="20" t="s">
        <v>160</v>
      </c>
      <c r="U29" s="20" t="s">
        <v>64</v>
      </c>
      <c r="V29" s="21"/>
      <c r="W29" s="12"/>
    </row>
    <row r="30" spans="1:23" ht="26.25" customHeight="1" x14ac:dyDescent="0.25">
      <c r="A30" s="112">
        <v>19</v>
      </c>
      <c r="B30" s="25" t="s">
        <v>65</v>
      </c>
      <c r="C30" s="46">
        <v>20450861</v>
      </c>
      <c r="D30" s="26"/>
      <c r="E30" s="119">
        <v>20450861</v>
      </c>
      <c r="F30" s="20">
        <v>1</v>
      </c>
      <c r="G30" s="20">
        <f>INDEX('[1]Balance(Stock Control)'!$AL:$AL,MATCH(C30,'[1]Balance(Stock Control)'!$F:$F,0))</f>
        <v>0</v>
      </c>
      <c r="H30" s="20" t="e">
        <f>INDEX('[2]Balance(Stock Control)'!$AK:$AK,MATCH(C30,'[2]Balance(Stock Control)'!$E:$E,0))</f>
        <v>#N/A</v>
      </c>
      <c r="I30" s="20" t="e">
        <f>INDEX('[3]Balance (Stock Control)'!$AK:$AK,MATCH(C30,'[3]Balance (Stock Control)'!$E:$E,0))</f>
        <v>#N/A</v>
      </c>
      <c r="J30" s="20" t="e">
        <f>INDEX('[4]Balance (Stock Control)'!$AK:$AK,MATCH(C30,'[4]Balance (Stock Control)'!$F:$F,0))</f>
        <v>#N/A</v>
      </c>
      <c r="K30" s="20" t="e">
        <f>INDEX('[5]Balance (Stock Control)'!$AI:$AI,MATCH(C30,'[5]Balance (Stock Control)'!$E:$E,0))</f>
        <v>#N/A</v>
      </c>
      <c r="L30" s="20" t="e">
        <f>INDEX('[6]Balance(Stock Control)'!$AM:$AM,MATCH(C30,'[6]Balance(Stock Control)'!$E:$E,0))</f>
        <v>#N/A</v>
      </c>
      <c r="M30" s="57">
        <v>65000</v>
      </c>
      <c r="N30" s="57">
        <v>71500</v>
      </c>
      <c r="O30" s="57"/>
      <c r="P30" s="59">
        <v>21.666666666666668</v>
      </c>
      <c r="Q30" s="59">
        <f t="shared" si="0"/>
        <v>21.666666666666668</v>
      </c>
      <c r="R30" s="20" t="s">
        <v>160</v>
      </c>
      <c r="S30" s="20" t="s">
        <v>186</v>
      </c>
      <c r="T30" s="20" t="s">
        <v>160</v>
      </c>
      <c r="U30" s="20" t="s">
        <v>64</v>
      </c>
      <c r="V30" s="21"/>
      <c r="W30" s="12"/>
    </row>
    <row r="31" spans="1:23" ht="26.25" customHeight="1" x14ac:dyDescent="0.25">
      <c r="A31" s="112">
        <v>20</v>
      </c>
      <c r="B31" s="25" t="s">
        <v>66</v>
      </c>
      <c r="C31" s="25">
        <v>20405664</v>
      </c>
      <c r="D31" s="26"/>
      <c r="E31" s="119">
        <v>20405664</v>
      </c>
      <c r="F31" s="20">
        <v>2</v>
      </c>
      <c r="G31" s="20" t="e">
        <f>INDEX('[1]Balance(Stock Control)'!$AL:$AL,MATCH(C31,'[1]Balance(Stock Control)'!$F:$F,0))</f>
        <v>#N/A</v>
      </c>
      <c r="H31" s="20" t="e">
        <f>INDEX('[2]Balance(Stock Control)'!$AK:$AK,MATCH(C31,'[2]Balance(Stock Control)'!$E:$E,0))</f>
        <v>#N/A</v>
      </c>
      <c r="I31" s="20" t="e">
        <f>INDEX('[3]Balance (Stock Control)'!$AK:$AK,MATCH(C31,'[3]Balance (Stock Control)'!$E:$E,0))</f>
        <v>#N/A</v>
      </c>
      <c r="J31" s="20" t="e">
        <f>INDEX('[4]Balance (Stock Control)'!$AK:$AK,MATCH(C31,'[4]Balance (Stock Control)'!$F:$F,0))</f>
        <v>#N/A</v>
      </c>
      <c r="K31" s="20" t="e">
        <f>INDEX('[5]Balance (Stock Control)'!$AI:$AI,MATCH(C31,'[5]Balance (Stock Control)'!$E:$E,0))</f>
        <v>#N/A</v>
      </c>
      <c r="L31" s="20" t="e">
        <f>INDEX('[6]Balance(Stock Control)'!$AM:$AM,MATCH(C31,'[6]Balance(Stock Control)'!$E:$E,0))</f>
        <v>#N/A</v>
      </c>
      <c r="M31" s="57">
        <v>2500</v>
      </c>
      <c r="N31" s="57">
        <v>2750</v>
      </c>
      <c r="O31" s="57"/>
      <c r="P31" s="59">
        <v>0.83333333333333337</v>
      </c>
      <c r="Q31" s="59">
        <f t="shared" si="0"/>
        <v>1.6666666666666667</v>
      </c>
      <c r="R31" s="20" t="s">
        <v>160</v>
      </c>
      <c r="S31" s="20" t="s">
        <v>186</v>
      </c>
      <c r="T31" s="20" t="s">
        <v>160</v>
      </c>
      <c r="U31" s="20" t="s">
        <v>64</v>
      </c>
      <c r="V31" s="21"/>
      <c r="W31" s="12"/>
    </row>
    <row r="32" spans="1:23" ht="26.25" customHeight="1" x14ac:dyDescent="0.25">
      <c r="A32" s="112">
        <v>21</v>
      </c>
      <c r="B32" s="25" t="s">
        <v>67</v>
      </c>
      <c r="C32" s="25">
        <v>20405729</v>
      </c>
      <c r="D32" s="26"/>
      <c r="E32" s="119">
        <v>20405729</v>
      </c>
      <c r="F32" s="20">
        <v>2</v>
      </c>
      <c r="G32" s="20">
        <f>INDEX('[1]Balance(Stock Control)'!$AL:$AL,MATCH(C32,'[1]Balance(Stock Control)'!$F:$F,0))</f>
        <v>5</v>
      </c>
      <c r="H32" s="20">
        <f>INDEX('[2]Balance(Stock Control)'!$AK:$AK,MATCH(C32,'[2]Balance(Stock Control)'!$E:$E,0))</f>
        <v>9</v>
      </c>
      <c r="I32" s="20" t="e">
        <f>INDEX('[7]Balance (Stock Control)'!$AJ:$AJ,MATCH(C32,'[7]Balance (Stock Control)'!$F:$F,0))</f>
        <v>#N/A</v>
      </c>
      <c r="J32" s="20" t="e">
        <f>INDEX('[8]Balance (Stock Control)'!$AJ:$AJ,MATCH(C32,'[8]Balance (Stock Control)'!$E:$E,0))</f>
        <v>#N/A</v>
      </c>
      <c r="K32" s="20" t="e">
        <f>INDEX('[5]Balance (Stock Control)'!$AI:$AI,MATCH(C32,'[5]Balance (Stock Control)'!$E:$E,0))</f>
        <v>#N/A</v>
      </c>
      <c r="L32" s="20" t="e">
        <f>INDEX('[6]Balance(Stock Control)'!$AM:$AM,MATCH(C32,'[6]Balance(Stock Control)'!$E:$E,0))</f>
        <v>#N/A</v>
      </c>
      <c r="M32" s="57"/>
      <c r="N32" s="57">
        <v>6989.3255250000002</v>
      </c>
      <c r="O32" s="57"/>
      <c r="P32" s="51">
        <v>2.1179774318181819</v>
      </c>
      <c r="Q32" s="59">
        <f t="shared" si="0"/>
        <v>4.2359548636363638</v>
      </c>
      <c r="R32" s="20" t="s">
        <v>144</v>
      </c>
      <c r="S32" s="20" t="s">
        <v>186</v>
      </c>
      <c r="T32" s="20" t="s">
        <v>143</v>
      </c>
      <c r="U32" s="20" t="s">
        <v>64</v>
      </c>
      <c r="V32" s="21"/>
      <c r="W32" s="12"/>
    </row>
    <row r="33" spans="1:23" s="117" customFormat="1" ht="26.25" customHeight="1" x14ac:dyDescent="0.25">
      <c r="A33" s="20">
        <v>23</v>
      </c>
      <c r="B33" s="25" t="s">
        <v>69</v>
      </c>
      <c r="C33" s="25" t="s">
        <v>172</v>
      </c>
      <c r="D33" s="26" t="s">
        <v>173</v>
      </c>
      <c r="E33" s="119" t="s">
        <v>172</v>
      </c>
      <c r="F33" s="20">
        <v>1</v>
      </c>
      <c r="G33" s="20" t="e">
        <f>INDEX('[1]Balance(Stock Control)'!$AL:$AL,MATCH(C33,'[1]Balance(Stock Control)'!$F:$F,0))</f>
        <v>#N/A</v>
      </c>
      <c r="H33" s="20" t="e">
        <f>INDEX('[2]Balance(Stock Control)'!$AK:$AK,MATCH(C33,'[2]Balance(Stock Control)'!$E:$E,0))</f>
        <v>#N/A</v>
      </c>
      <c r="I33" s="20">
        <f>INDEX('[3]Balance (Stock Control)'!$AK:$AK,MATCH(C33,'[3]Balance (Stock Control)'!$E:$E,0))</f>
        <v>1</v>
      </c>
      <c r="J33" s="20" t="e">
        <f>INDEX('[4]Balance (Stock Control)'!$AK:$AK,MATCH(C33,'[4]Balance (Stock Control)'!$F:$F,0))</f>
        <v>#N/A</v>
      </c>
      <c r="K33" s="20" t="e">
        <f>INDEX('[5]Balance (Stock Control)'!$AI:$AI,MATCH(C33,'[5]Balance (Stock Control)'!$E:$E,0))</f>
        <v>#N/A</v>
      </c>
      <c r="L33" s="20" t="e">
        <f>INDEX('[6]Balance(Stock Control)'!$AM:$AM,MATCH(C33,'[6]Balance(Stock Control)'!$E:$E,0))</f>
        <v>#N/A</v>
      </c>
      <c r="M33" s="57"/>
      <c r="N33" s="57"/>
      <c r="O33" s="57"/>
      <c r="P33" s="59">
        <v>1412.0245937777777</v>
      </c>
      <c r="Q33" s="59">
        <f>P33*F33</f>
        <v>1412.0245937777777</v>
      </c>
      <c r="R33" s="20" t="s">
        <v>146</v>
      </c>
      <c r="S33" s="20" t="s">
        <v>186</v>
      </c>
      <c r="T33" s="20" t="s">
        <v>143</v>
      </c>
      <c r="U33" s="20"/>
      <c r="V33" s="21"/>
      <c r="W33" s="116"/>
    </row>
    <row r="34" spans="1:23" ht="26.25" customHeight="1" x14ac:dyDescent="0.25">
      <c r="A34" s="112">
        <v>24</v>
      </c>
      <c r="B34" s="25" t="s">
        <v>31</v>
      </c>
      <c r="C34" s="25">
        <v>20405561</v>
      </c>
      <c r="D34" s="26"/>
      <c r="E34" s="119">
        <v>20405561</v>
      </c>
      <c r="F34" s="20">
        <v>6</v>
      </c>
      <c r="G34" s="20">
        <f>INDEX('[1]Balance(Stock Control)'!$AL:$AL,MATCH(C34,'[1]Balance(Stock Control)'!$F:$F,0))</f>
        <v>0</v>
      </c>
      <c r="H34" s="20">
        <f>INDEX('[2]Balance(Stock Control)'!$AK:$AK,MATCH(C34,'[2]Balance(Stock Control)'!$E:$E,0))</f>
        <v>56</v>
      </c>
      <c r="I34" s="20" t="e">
        <f>INDEX('[7]Balance (Stock Control)'!$AJ:$AJ,MATCH(C34,'[7]Balance (Stock Control)'!$F:$F,0))</f>
        <v>#N/A</v>
      </c>
      <c r="J34" s="20" t="e">
        <f>INDEX('[8]Balance (Stock Control)'!$AJ:$AJ,MATCH(C34,'[8]Balance (Stock Control)'!$E:$E,0))</f>
        <v>#N/A</v>
      </c>
      <c r="K34" s="20" t="e">
        <f>INDEX('[5]Balance (Stock Control)'!$AI:$AI,MATCH(C34,'[5]Balance (Stock Control)'!$E:$E,0))</f>
        <v>#N/A</v>
      </c>
      <c r="L34" s="20" t="e">
        <f>INDEX('[6]Balance(Stock Control)'!$AM:$AM,MATCH(C34,'[6]Balance(Stock Control)'!$E:$E,0))</f>
        <v>#N/A</v>
      </c>
      <c r="M34" s="57"/>
      <c r="N34" s="57"/>
      <c r="O34" s="57"/>
      <c r="P34" s="51">
        <v>4.1117999999999997</v>
      </c>
      <c r="Q34" s="59">
        <f t="shared" si="0"/>
        <v>24.6708</v>
      </c>
      <c r="R34" s="20" t="s">
        <v>142</v>
      </c>
      <c r="S34" s="20" t="s">
        <v>186</v>
      </c>
      <c r="T34" s="20" t="s">
        <v>143</v>
      </c>
      <c r="U34" s="20" t="s">
        <v>70</v>
      </c>
      <c r="V34" s="21"/>
      <c r="W34" s="12"/>
    </row>
    <row r="35" spans="1:23" ht="26.25" customHeight="1" x14ac:dyDescent="0.25">
      <c r="A35" s="112">
        <v>25</v>
      </c>
      <c r="B35" s="25" t="s">
        <v>71</v>
      </c>
      <c r="C35" s="25" t="s">
        <v>151</v>
      </c>
      <c r="D35" s="26">
        <v>20450992</v>
      </c>
      <c r="E35" s="119" t="s">
        <v>194</v>
      </c>
      <c r="F35" s="20">
        <v>1</v>
      </c>
      <c r="G35" s="20" t="e">
        <f>INDEX('[1]Balance(Stock Control)'!$AL:$AL,MATCH(C35,'[1]Balance(Stock Control)'!$F:$F,0))</f>
        <v>#N/A</v>
      </c>
      <c r="H35" s="20" t="e">
        <f>INDEX('[2]Balance(Stock Control)'!$AK:$AK,MATCH(C35,'[2]Balance(Stock Control)'!$E:$E,0))</f>
        <v>#N/A</v>
      </c>
      <c r="I35" s="42">
        <v>44</v>
      </c>
      <c r="J35" s="20" t="e">
        <f>INDEX('[4]Balance (Stock Control)'!$AK:$AK,MATCH(C35,'[4]Balance (Stock Control)'!$F:$F,0))</f>
        <v>#N/A</v>
      </c>
      <c r="K35" s="20" t="e">
        <f>INDEX('[5]Balance (Stock Control)'!$AI:$AI,MATCH(C35,'[5]Balance (Stock Control)'!$E:$E,0))</f>
        <v>#N/A</v>
      </c>
      <c r="L35" s="20" t="e">
        <f>INDEX('[6]Balance(Stock Control)'!$AM:$AM,MATCH(C35,'[6]Balance(Stock Control)'!$E:$E,0))</f>
        <v>#N/A</v>
      </c>
      <c r="M35" s="57"/>
      <c r="N35" s="57"/>
      <c r="O35" s="57"/>
      <c r="P35" s="51">
        <v>20.504974489999999</v>
      </c>
      <c r="Q35" s="59">
        <f t="shared" si="0"/>
        <v>20.504974489999999</v>
      </c>
      <c r="R35" s="20" t="s">
        <v>146</v>
      </c>
      <c r="S35" s="20" t="s">
        <v>186</v>
      </c>
      <c r="T35" s="20" t="s">
        <v>143</v>
      </c>
      <c r="U35" s="20"/>
      <c r="V35" s="21"/>
      <c r="W35" s="12"/>
    </row>
    <row r="36" spans="1:23" ht="26.25" customHeight="1" x14ac:dyDescent="0.25">
      <c r="A36" s="112">
        <v>26</v>
      </c>
      <c r="B36" s="25" t="s">
        <v>71</v>
      </c>
      <c r="C36" s="25">
        <v>20405578</v>
      </c>
      <c r="D36" s="26"/>
      <c r="E36" s="119">
        <v>20405578</v>
      </c>
      <c r="F36" s="20">
        <v>1</v>
      </c>
      <c r="G36" s="20">
        <f>INDEX('[1]Balance(Stock Control)'!$AL:$AL,MATCH(C36,'[1]Balance(Stock Control)'!$F:$F,0))</f>
        <v>62</v>
      </c>
      <c r="H36" s="20" t="e">
        <f>INDEX('[2]Balance(Stock Control)'!$AK:$AK,MATCH(C36,'[2]Balance(Stock Control)'!$E:$E,0))</f>
        <v>#N/A</v>
      </c>
      <c r="I36" s="20" t="e">
        <f>INDEX('[7]Balance (Stock Control)'!$AJ:$AJ,MATCH(C36,'[7]Balance (Stock Control)'!$F:$F,0))</f>
        <v>#N/A</v>
      </c>
      <c r="J36" s="20" t="e">
        <f>INDEX('[8]Balance (Stock Control)'!$AJ:$AJ,MATCH(C36,'[8]Balance (Stock Control)'!$E:$E,0))</f>
        <v>#N/A</v>
      </c>
      <c r="K36" s="20" t="e">
        <f>INDEX('[5]Balance (Stock Control)'!$AI:$AI,MATCH(C36,'[5]Balance (Stock Control)'!$E:$E,0))</f>
        <v>#N/A</v>
      </c>
      <c r="L36" s="20" t="e">
        <f>INDEX('[6]Balance(Stock Control)'!$AM:$AM,MATCH(C36,'[6]Balance(Stock Control)'!$E:$E,0))</f>
        <v>#N/A</v>
      </c>
      <c r="M36" s="57"/>
      <c r="N36" s="57">
        <v>25065.167400000006</v>
      </c>
      <c r="O36" s="57"/>
      <c r="P36" s="51">
        <v>7.5955052727272747</v>
      </c>
      <c r="Q36" s="59">
        <f t="shared" si="0"/>
        <v>7.5955052727272747</v>
      </c>
      <c r="R36" s="20" t="s">
        <v>144</v>
      </c>
      <c r="S36" s="20" t="s">
        <v>186</v>
      </c>
      <c r="T36" s="20" t="s">
        <v>143</v>
      </c>
      <c r="U36" s="20"/>
      <c r="V36" s="21"/>
      <c r="W36" s="12"/>
    </row>
    <row r="37" spans="1:23" ht="26.25" customHeight="1" x14ac:dyDescent="0.25">
      <c r="A37" s="112">
        <v>27</v>
      </c>
      <c r="B37" s="25" t="s">
        <v>71</v>
      </c>
      <c r="C37" s="25">
        <v>20450993</v>
      </c>
      <c r="D37" s="26"/>
      <c r="E37" s="119">
        <v>20450993</v>
      </c>
      <c r="F37" s="20">
        <v>1</v>
      </c>
      <c r="G37" s="20">
        <f>INDEX('[1]Balance(Stock Control)'!$AL:$AL,MATCH(C37,'[1]Balance(Stock Control)'!$F:$F,0))</f>
        <v>0</v>
      </c>
      <c r="H37" s="20" t="e">
        <f>INDEX('[2]Balance(Stock Control)'!$AK:$AK,MATCH(C37,'[2]Balance(Stock Control)'!$E:$E,0))</f>
        <v>#N/A</v>
      </c>
      <c r="I37" s="20" t="e">
        <f>INDEX('[3]Balance (Stock Control)'!$AK:$AK,MATCH(C37,'[3]Balance (Stock Control)'!$E:$E,0))</f>
        <v>#N/A</v>
      </c>
      <c r="J37" s="20" t="e">
        <f>INDEX('[4]Balance (Stock Control)'!$AK:$AK,MATCH(C37,'[4]Balance (Stock Control)'!$F:$F,0))</f>
        <v>#N/A</v>
      </c>
      <c r="K37" s="20" t="e">
        <f>INDEX('[5]Balance (Stock Control)'!$AI:$AI,MATCH(C37,'[5]Balance (Stock Control)'!$E:$E,0))</f>
        <v>#N/A</v>
      </c>
      <c r="L37" s="20" t="e">
        <f>INDEX('[6]Balance(Stock Control)'!$AM:$AM,MATCH(C37,'[6]Balance(Stock Control)'!$E:$E,0))</f>
        <v>#N/A</v>
      </c>
      <c r="M37" s="57">
        <v>500</v>
      </c>
      <c r="N37" s="57">
        <v>550</v>
      </c>
      <c r="O37" s="57"/>
      <c r="P37" s="59">
        <v>0.16666666666666666</v>
      </c>
      <c r="Q37" s="59">
        <f t="shared" si="0"/>
        <v>0.16666666666666666</v>
      </c>
      <c r="R37" s="20" t="s">
        <v>160</v>
      </c>
      <c r="S37" s="20" t="s">
        <v>186</v>
      </c>
      <c r="T37" s="20" t="s">
        <v>160</v>
      </c>
      <c r="U37" s="20"/>
      <c r="V37" s="21"/>
      <c r="W37" s="12"/>
    </row>
    <row r="38" spans="1:23" ht="26.25" customHeight="1" x14ac:dyDescent="0.25">
      <c r="A38" s="112">
        <v>28</v>
      </c>
      <c r="B38" s="25" t="s">
        <v>72</v>
      </c>
      <c r="C38" s="25">
        <v>13947628</v>
      </c>
      <c r="D38" s="26"/>
      <c r="E38" s="119">
        <v>13947628</v>
      </c>
      <c r="F38" s="20">
        <v>2</v>
      </c>
      <c r="G38" s="20">
        <f>INDEX('[1]Balance(Stock Control)'!$AL:$AL,MATCH(C38,'[1]Balance(Stock Control)'!$F:$F,0))</f>
        <v>0</v>
      </c>
      <c r="H38" s="20" t="e">
        <f>INDEX('[2]Balance(Stock Control)'!$AK:$AK,MATCH(C38,'[2]Balance(Stock Control)'!$E:$E,0))</f>
        <v>#N/A</v>
      </c>
      <c r="I38" s="20" t="e">
        <f>INDEX('[3]Balance (Stock Control)'!$AK:$AK,MATCH(C38,'[3]Balance (Stock Control)'!$E:$E,0))</f>
        <v>#N/A</v>
      </c>
      <c r="J38" s="20" t="e">
        <f>INDEX('[4]Balance (Stock Control)'!$AK:$AK,MATCH(C38,'[4]Balance (Stock Control)'!$F:$F,0))</f>
        <v>#N/A</v>
      </c>
      <c r="K38" s="20" t="e">
        <f>INDEX('[5]Balance (Stock Control)'!$AI:$AI,MATCH(C38,'[5]Balance (Stock Control)'!$E:$E,0))</f>
        <v>#N/A</v>
      </c>
      <c r="L38" s="20" t="e">
        <f>INDEX('[6]Balance(Stock Control)'!$AM:$AM,MATCH(C38,'[6]Balance(Stock Control)'!$E:$E,0))</f>
        <v>#N/A</v>
      </c>
      <c r="M38" s="57">
        <v>2500</v>
      </c>
      <c r="N38" s="57">
        <v>2750</v>
      </c>
      <c r="O38" s="57"/>
      <c r="P38" s="59">
        <v>0.83333333333333337</v>
      </c>
      <c r="Q38" s="59">
        <f t="shared" si="0"/>
        <v>1.6666666666666667</v>
      </c>
      <c r="R38" s="20" t="s">
        <v>160</v>
      </c>
      <c r="S38" s="20" t="s">
        <v>186</v>
      </c>
      <c r="T38" s="20" t="s">
        <v>160</v>
      </c>
      <c r="U38" s="20"/>
      <c r="V38" s="21"/>
      <c r="W38" s="12"/>
    </row>
    <row r="39" spans="1:23" s="117" customFormat="1" ht="26.25" customHeight="1" x14ac:dyDescent="0.25">
      <c r="A39" s="20">
        <v>29</v>
      </c>
      <c r="B39" s="25" t="s">
        <v>30</v>
      </c>
      <c r="C39" s="25">
        <v>20405569</v>
      </c>
      <c r="D39" s="26"/>
      <c r="E39" s="119">
        <v>20405569</v>
      </c>
      <c r="F39" s="20">
        <v>2</v>
      </c>
      <c r="G39" s="20">
        <f>INDEX('[1]Balance(Stock Control)'!$AL:$AL,MATCH(C39,'[1]Balance(Stock Control)'!$F:$F,0))</f>
        <v>29</v>
      </c>
      <c r="H39" s="20">
        <f>INDEX('[2]Balance(Stock Control)'!$AK:$AK,MATCH(C39,'[2]Balance(Stock Control)'!$E:$E,0))</f>
        <v>0</v>
      </c>
      <c r="I39" s="20" t="e">
        <f>INDEX('[7]Balance (Stock Control)'!$AJ:$AJ,MATCH(C39,'[7]Balance (Stock Control)'!$F:$F,0))</f>
        <v>#N/A</v>
      </c>
      <c r="J39" s="20" t="e">
        <f>INDEX('[8]Balance (Stock Control)'!$AJ:$AJ,MATCH(C39,'[8]Balance (Stock Control)'!$E:$E,0))</f>
        <v>#N/A</v>
      </c>
      <c r="K39" s="20" t="e">
        <f>INDEX('[5]Balance (Stock Control)'!$AI:$AI,MATCH(C39,'[5]Balance (Stock Control)'!$E:$E,0))</f>
        <v>#N/A</v>
      </c>
      <c r="L39" s="20" t="e">
        <f>INDEX('[6]Balance(Stock Control)'!$AM:$AM,MATCH(C39,'[6]Balance(Stock Control)'!$E:$E,0))</f>
        <v>#N/A</v>
      </c>
      <c r="M39" s="57"/>
      <c r="N39" s="57">
        <v>153845.49862499998</v>
      </c>
      <c r="O39" s="57"/>
      <c r="P39" s="51">
        <v>46.61984806818181</v>
      </c>
      <c r="Q39" s="59">
        <f t="shared" si="0"/>
        <v>93.239696136363619</v>
      </c>
      <c r="R39" s="20" t="s">
        <v>144</v>
      </c>
      <c r="S39" s="20" t="s">
        <v>186</v>
      </c>
      <c r="T39" s="20" t="s">
        <v>143</v>
      </c>
      <c r="U39" s="20"/>
      <c r="V39" s="21"/>
      <c r="W39" s="116"/>
    </row>
    <row r="40" spans="1:23" ht="26.25" customHeight="1" x14ac:dyDescent="0.25">
      <c r="A40" s="112">
        <v>30</v>
      </c>
      <c r="B40" s="25" t="s">
        <v>71</v>
      </c>
      <c r="C40" s="25">
        <v>20405578</v>
      </c>
      <c r="D40" s="26"/>
      <c r="E40" s="119">
        <v>20405578</v>
      </c>
      <c r="F40" s="20">
        <v>2</v>
      </c>
      <c r="G40" s="20">
        <f>INDEX('[1]Balance(Stock Control)'!$AL:$AL,MATCH(C40,'[1]Balance(Stock Control)'!$F:$F,0))</f>
        <v>62</v>
      </c>
      <c r="H40" s="20" t="e">
        <f>INDEX('[2]Balance(Stock Control)'!$AK:$AK,MATCH(C40,'[2]Balance(Stock Control)'!$E:$E,0))</f>
        <v>#N/A</v>
      </c>
      <c r="I40" s="20" t="e">
        <f>INDEX('[7]Balance (Stock Control)'!$AJ:$AJ,MATCH(C40,'[7]Balance (Stock Control)'!$F:$F,0))</f>
        <v>#N/A</v>
      </c>
      <c r="J40" s="20" t="e">
        <f>INDEX('[8]Balance (Stock Control)'!$AJ:$AJ,MATCH(C40,'[8]Balance (Stock Control)'!$E:$E,0))</f>
        <v>#N/A</v>
      </c>
      <c r="K40" s="20" t="e">
        <f>INDEX('[5]Balance (Stock Control)'!$AI:$AI,MATCH(C40,'[5]Balance (Stock Control)'!$E:$E,0))</f>
        <v>#N/A</v>
      </c>
      <c r="L40" s="20" t="e">
        <f>INDEX('[6]Balance(Stock Control)'!$AM:$AM,MATCH(C40,'[6]Balance(Stock Control)'!$E:$E,0))</f>
        <v>#N/A</v>
      </c>
      <c r="M40" s="57"/>
      <c r="N40" s="57">
        <v>25065.167400000006</v>
      </c>
      <c r="O40" s="57"/>
      <c r="P40" s="51">
        <v>7.5955052727272747</v>
      </c>
      <c r="Q40" s="59">
        <f t="shared" si="0"/>
        <v>15.191010545454549</v>
      </c>
      <c r="R40" s="20" t="s">
        <v>144</v>
      </c>
      <c r="S40" s="20" t="s">
        <v>186</v>
      </c>
      <c r="T40" s="20" t="s">
        <v>143</v>
      </c>
      <c r="U40" s="20"/>
      <c r="V40" s="21"/>
      <c r="W40" s="12"/>
    </row>
    <row r="41" spans="1:23" ht="26.25" customHeight="1" x14ac:dyDescent="0.25">
      <c r="A41" s="112">
        <v>31</v>
      </c>
      <c r="B41" s="25" t="s">
        <v>54</v>
      </c>
      <c r="C41" s="25">
        <v>20405747</v>
      </c>
      <c r="D41" s="26"/>
      <c r="E41" s="119">
        <v>20405747</v>
      </c>
      <c r="F41" s="20">
        <v>1</v>
      </c>
      <c r="G41" s="20">
        <f>INDEX('[1]Balance(Stock Control)'!$AL:$AL,MATCH(C41,'[1]Balance(Stock Control)'!$F:$F,0))</f>
        <v>0</v>
      </c>
      <c r="H41" s="20" t="e">
        <f>INDEX('[2]Balance(Stock Control)'!$AK:$AK,MATCH(C41,'[2]Balance(Stock Control)'!$E:$E,0))</f>
        <v>#N/A</v>
      </c>
      <c r="I41" s="20" t="e">
        <f>INDEX('[3]Balance (Stock Control)'!$AK:$AK,MATCH(C41,'[3]Balance (Stock Control)'!$E:$E,0))</f>
        <v>#N/A</v>
      </c>
      <c r="J41" s="20" t="e">
        <f>INDEX('[4]Balance (Stock Control)'!$AK:$AK,MATCH(C41,'[4]Balance (Stock Control)'!$F:$F,0))</f>
        <v>#N/A</v>
      </c>
      <c r="K41" s="20" t="e">
        <f>INDEX('[5]Balance (Stock Control)'!$AI:$AI,MATCH(C41,'[5]Balance (Stock Control)'!$E:$E,0))</f>
        <v>#N/A</v>
      </c>
      <c r="L41" s="20" t="e">
        <f>INDEX('[6]Balance(Stock Control)'!$AM:$AM,MATCH(C41,'[6]Balance(Stock Control)'!$E:$E,0))</f>
        <v>#N/A</v>
      </c>
      <c r="M41" s="57">
        <v>75000</v>
      </c>
      <c r="N41" s="57">
        <v>82500</v>
      </c>
      <c r="O41" s="57"/>
      <c r="P41" s="59">
        <v>25</v>
      </c>
      <c r="Q41" s="59">
        <f t="shared" si="0"/>
        <v>25</v>
      </c>
      <c r="R41" s="20" t="s">
        <v>160</v>
      </c>
      <c r="S41" s="20" t="s">
        <v>186</v>
      </c>
      <c r="T41" s="20" t="s">
        <v>160</v>
      </c>
      <c r="U41" s="20"/>
      <c r="V41" s="21"/>
      <c r="W41" s="12"/>
    </row>
    <row r="42" spans="1:23" s="117" customFormat="1" ht="24.75" customHeight="1" x14ac:dyDescent="0.25">
      <c r="A42" s="20">
        <v>32</v>
      </c>
      <c r="B42" s="25" t="s">
        <v>73</v>
      </c>
      <c r="C42" s="25">
        <v>20972320</v>
      </c>
      <c r="D42" s="26"/>
      <c r="E42" s="119">
        <v>20972320</v>
      </c>
      <c r="F42" s="20">
        <v>1</v>
      </c>
      <c r="G42" s="20" t="e">
        <f>INDEX('[1]Balance(Stock Control)'!$AL:$AL,MATCH(C42,'[1]Balance(Stock Control)'!$F:$F,0))</f>
        <v>#N/A</v>
      </c>
      <c r="H42" s="20" t="e">
        <f>INDEX('[2]Balance(Stock Control)'!$AK:$AK,MATCH(C42,'[2]Balance(Stock Control)'!$E:$E,0))</f>
        <v>#N/A</v>
      </c>
      <c r="I42" s="20" t="e">
        <f>INDEX('[3]Balance (Stock Control)'!$AK:$AK,MATCH(C42,'[3]Balance (Stock Control)'!$E:$E,0))</f>
        <v>#N/A</v>
      </c>
      <c r="J42" s="20" t="e">
        <f>INDEX('[4]Balance (Stock Control)'!$AK:$AK,MATCH(C42,'[4]Balance (Stock Control)'!$F:$F,0))</f>
        <v>#N/A</v>
      </c>
      <c r="K42" s="20" t="e">
        <f>INDEX('[5]Balance (Stock Control)'!$AI:$AI,MATCH(C42,'[5]Balance (Stock Control)'!$E:$E,0))</f>
        <v>#N/A</v>
      </c>
      <c r="L42" s="20" t="e">
        <f>INDEX('[6]Balance(Stock Control)'!$AM:$AM,MATCH(C42,'[6]Balance(Stock Control)'!$E:$E,0))</f>
        <v>#N/A</v>
      </c>
      <c r="M42" s="57">
        <v>190000</v>
      </c>
      <c r="N42" s="57">
        <v>209000.00000000003</v>
      </c>
      <c r="O42" s="57"/>
      <c r="P42" s="59">
        <v>63.333333333333343</v>
      </c>
      <c r="Q42" s="59">
        <f t="shared" si="0"/>
        <v>63.333333333333343</v>
      </c>
      <c r="R42" s="20" t="s">
        <v>160</v>
      </c>
      <c r="S42" s="20" t="s">
        <v>186</v>
      </c>
      <c r="T42" s="20" t="s">
        <v>160</v>
      </c>
      <c r="U42" s="20" t="s">
        <v>74</v>
      </c>
      <c r="V42" s="21"/>
      <c r="W42" s="116"/>
    </row>
    <row r="43" spans="1:23" s="83" customFormat="1" ht="26.25" customHeight="1" x14ac:dyDescent="0.25">
      <c r="A43" s="76">
        <v>33</v>
      </c>
      <c r="B43" s="77" t="s">
        <v>75</v>
      </c>
      <c r="C43" s="77">
        <v>20781218</v>
      </c>
      <c r="D43" s="78"/>
      <c r="E43" s="119">
        <v>21108676</v>
      </c>
      <c r="F43" s="76">
        <v>1</v>
      </c>
      <c r="G43" s="76">
        <f>INDEX('[1]Balance(Stock Control)'!$AL:$AL,MATCH(C43,'[1]Balance(Stock Control)'!$F:$F,0))</f>
        <v>1</v>
      </c>
      <c r="H43" s="76" t="e">
        <f>INDEX('[2]Balance(Stock Control)'!$AK:$AK,MATCH(C43,'[2]Balance(Stock Control)'!$E:$E,0))</f>
        <v>#N/A</v>
      </c>
      <c r="I43" s="76" t="e">
        <f>INDEX('[3]Balance (Stock Control)'!$AK:$AK,MATCH(C43,'[3]Balance (Stock Control)'!$E:$E,0))</f>
        <v>#N/A</v>
      </c>
      <c r="J43" s="76" t="e">
        <f>INDEX('[4]Balance (Stock Control)'!$AK:$AK,MATCH(C43,'[4]Balance (Stock Control)'!$F:$F,0))</f>
        <v>#N/A</v>
      </c>
      <c r="K43" s="76" t="e">
        <f>INDEX('[5]Balance (Stock Control)'!$AI:$AI,MATCH(C43,'[5]Balance (Stock Control)'!$E:$E,0))</f>
        <v>#N/A</v>
      </c>
      <c r="L43" s="76" t="e">
        <f>INDEX('[6]Balance(Stock Control)'!$AM:$AM,MATCH(C43,'[6]Balance(Stock Control)'!$E:$E,0))</f>
        <v>#N/A</v>
      </c>
      <c r="M43" s="79"/>
      <c r="N43" s="79"/>
      <c r="O43" s="79"/>
      <c r="P43" s="80">
        <v>0</v>
      </c>
      <c r="Q43" s="80">
        <v>0</v>
      </c>
      <c r="R43" s="76" t="s">
        <v>144</v>
      </c>
      <c r="S43" s="76" t="s">
        <v>185</v>
      </c>
      <c r="T43" s="76" t="s">
        <v>189</v>
      </c>
      <c r="U43" s="76" t="s">
        <v>74</v>
      </c>
      <c r="V43" s="81"/>
      <c r="W43" s="82"/>
    </row>
    <row r="44" spans="1:23" ht="26.25" customHeight="1" x14ac:dyDescent="0.25">
      <c r="A44" s="112">
        <v>34</v>
      </c>
      <c r="B44" s="25" t="s">
        <v>71</v>
      </c>
      <c r="C44" s="25">
        <v>21108676</v>
      </c>
      <c r="D44" s="26"/>
      <c r="E44" s="119">
        <v>993241</v>
      </c>
      <c r="F44" s="20">
        <v>2</v>
      </c>
      <c r="G44" s="20">
        <f>INDEX('[1]Balance(Stock Control)'!$AL:$AL,MATCH(C44,'[1]Balance(Stock Control)'!$F:$F,0))</f>
        <v>0</v>
      </c>
      <c r="H44" s="20">
        <f>INDEX('[2]Balance(Stock Control)'!$AK:$AK,MATCH(C44,'[2]Balance(Stock Control)'!$E:$E,0))</f>
        <v>44</v>
      </c>
      <c r="I44" s="20" t="e">
        <f>INDEX('[7]Balance (Stock Control)'!$AJ:$AJ,MATCH(C44,'[7]Balance (Stock Control)'!$F:$F,0))</f>
        <v>#N/A</v>
      </c>
      <c r="J44" s="20" t="e">
        <f>INDEX('[8]Balance (Stock Control)'!$AJ:$AJ,MATCH(C44,'[8]Balance (Stock Control)'!$E:$E,0))</f>
        <v>#N/A</v>
      </c>
      <c r="K44" s="20" t="e">
        <f>INDEX('[5]Balance (Stock Control)'!$AI:$AI,MATCH(C44,'[5]Balance (Stock Control)'!$E:$E,0))</f>
        <v>#N/A</v>
      </c>
      <c r="L44" s="20" t="e">
        <f>INDEX('[6]Balance(Stock Control)'!$AM:$AM,MATCH(C44,'[6]Balance(Stock Control)'!$E:$E,0))</f>
        <v>#N/A</v>
      </c>
      <c r="M44" s="57"/>
      <c r="N44" s="57"/>
      <c r="O44" s="57"/>
      <c r="P44" s="51">
        <v>0.73919999999999986</v>
      </c>
      <c r="Q44" s="59">
        <f t="shared" si="0"/>
        <v>1.4783999999999997</v>
      </c>
      <c r="R44" s="20" t="s">
        <v>142</v>
      </c>
      <c r="S44" s="20" t="s">
        <v>186</v>
      </c>
      <c r="T44" s="20" t="s">
        <v>143</v>
      </c>
      <c r="U44" s="20" t="s">
        <v>74</v>
      </c>
      <c r="V44" s="21"/>
      <c r="W44" s="12"/>
    </row>
    <row r="45" spans="1:23" ht="26.25" customHeight="1" x14ac:dyDescent="0.25">
      <c r="A45" s="112">
        <v>35</v>
      </c>
      <c r="B45" s="67" t="s">
        <v>75</v>
      </c>
      <c r="C45" s="25">
        <v>993241</v>
      </c>
      <c r="D45" s="26"/>
      <c r="E45" s="119">
        <v>21022842</v>
      </c>
      <c r="F45" s="20">
        <v>1</v>
      </c>
      <c r="G45" s="20" t="e">
        <f>INDEX('[1]Balance(Stock Control)'!$AL:$AL,MATCH(C45,'[1]Balance(Stock Control)'!$F:$F,0))</f>
        <v>#N/A</v>
      </c>
      <c r="H45" s="20" t="e">
        <f>INDEX('[2]Balance(Stock Control)'!$AK:$AK,MATCH(C45,'[2]Balance(Stock Control)'!$E:$E,0))</f>
        <v>#N/A</v>
      </c>
      <c r="I45" s="20" t="e">
        <f>INDEX('[3]Balance (Stock Control)'!$AK:$AK,MATCH(C45,'[3]Balance (Stock Control)'!$E:$E,0))</f>
        <v>#N/A</v>
      </c>
      <c r="J45" s="20" t="e">
        <f>INDEX('[4]Balance (Stock Control)'!$AK:$AK,MATCH(C45,'[4]Balance (Stock Control)'!$F:$F,0))</f>
        <v>#N/A</v>
      </c>
      <c r="K45" s="20" t="e">
        <f>INDEX('[5]Balance (Stock Control)'!$AI:$AI,MATCH(C45,'[5]Balance (Stock Control)'!$E:$E,0))</f>
        <v>#N/A</v>
      </c>
      <c r="L45" s="20" t="e">
        <f>INDEX('[6]Balance(Stock Control)'!$AM:$AM,MATCH(C45,'[6]Balance(Stock Control)'!$E:$E,0))</f>
        <v>#N/A</v>
      </c>
      <c r="M45" s="57">
        <v>5000</v>
      </c>
      <c r="N45" s="57">
        <v>5500</v>
      </c>
      <c r="O45" s="57"/>
      <c r="P45" s="59">
        <v>1.6666666666666667</v>
      </c>
      <c r="Q45" s="59">
        <f t="shared" si="0"/>
        <v>1.6666666666666667</v>
      </c>
      <c r="R45" s="20" t="s">
        <v>160</v>
      </c>
      <c r="S45" s="20" t="s">
        <v>186</v>
      </c>
      <c r="T45" s="20" t="s">
        <v>160</v>
      </c>
      <c r="U45" s="20" t="s">
        <v>74</v>
      </c>
      <c r="V45" s="21"/>
      <c r="W45" s="12"/>
    </row>
    <row r="46" spans="1:23" ht="26.25" customHeight="1" x14ac:dyDescent="0.25">
      <c r="A46" s="112">
        <v>36</v>
      </c>
      <c r="B46" s="25" t="s">
        <v>71</v>
      </c>
      <c r="C46" s="25">
        <v>21022842</v>
      </c>
      <c r="D46" s="26"/>
      <c r="E46" s="119">
        <v>21023622</v>
      </c>
      <c r="F46" s="20">
        <v>2</v>
      </c>
      <c r="G46" s="20">
        <f>INDEX('[1]Balance(Stock Control)'!$AL:$AL,MATCH(C46,'[1]Balance(Stock Control)'!$F:$F,0))</f>
        <v>1</v>
      </c>
      <c r="H46" s="20" t="e">
        <f>INDEX('[2]Balance(Stock Control)'!$AK:$AK,MATCH(C46,'[2]Balance(Stock Control)'!$E:$E,0))</f>
        <v>#N/A</v>
      </c>
      <c r="I46" s="20" t="e">
        <f>INDEX('[7]Balance (Stock Control)'!$AJ:$AJ,MATCH(C46,'[7]Balance (Stock Control)'!$F:$F,0))</f>
        <v>#N/A</v>
      </c>
      <c r="J46" s="20" t="e">
        <f>INDEX('[8]Balance (Stock Control)'!$AJ:$AJ,MATCH(C46,'[8]Balance (Stock Control)'!$E:$E,0))</f>
        <v>#N/A</v>
      </c>
      <c r="K46" s="20" t="e">
        <f>INDEX('[5]Balance (Stock Control)'!$AI:$AI,MATCH(C46,'[5]Balance (Stock Control)'!$E:$E,0))</f>
        <v>#N/A</v>
      </c>
      <c r="L46" s="20" t="e">
        <f>INDEX('[6]Balance(Stock Control)'!$AM:$AM,MATCH(C46,'[6]Balance(Stock Control)'!$E:$E,0))</f>
        <v>#N/A</v>
      </c>
      <c r="M46" s="57"/>
      <c r="N46" s="57">
        <v>38240.447700000004</v>
      </c>
      <c r="O46" s="57"/>
      <c r="P46" s="51">
        <v>11.588014454545457</v>
      </c>
      <c r="Q46" s="59">
        <f t="shared" si="0"/>
        <v>23.176028909090913</v>
      </c>
      <c r="R46" s="20" t="s">
        <v>144</v>
      </c>
      <c r="S46" s="20" t="s">
        <v>186</v>
      </c>
      <c r="T46" s="20" t="s">
        <v>145</v>
      </c>
      <c r="U46" s="20" t="s">
        <v>74</v>
      </c>
      <c r="V46" s="21"/>
      <c r="W46" s="12"/>
    </row>
    <row r="47" spans="1:23" ht="26.25" customHeight="1" x14ac:dyDescent="0.25">
      <c r="A47" s="112">
        <v>37</v>
      </c>
      <c r="B47" s="25" t="s">
        <v>75</v>
      </c>
      <c r="C47" s="25">
        <v>21023622</v>
      </c>
      <c r="D47" s="26"/>
      <c r="E47" s="119">
        <v>21022795</v>
      </c>
      <c r="F47" s="20">
        <v>1</v>
      </c>
      <c r="G47" s="20">
        <f>INDEX('[1]Balance(Stock Control)'!$AL:$AL,MATCH(C47,'[1]Balance(Stock Control)'!$F:$F,0))</f>
        <v>0</v>
      </c>
      <c r="H47" s="20" t="e">
        <f>INDEX('[2]Balance(Stock Control)'!$AK:$AK,MATCH(C47,'[2]Balance(Stock Control)'!$E:$E,0))</f>
        <v>#N/A</v>
      </c>
      <c r="I47" s="20" t="e">
        <f>INDEX('[3]Balance (Stock Control)'!$AK:$AK,MATCH(C47,'[3]Balance (Stock Control)'!$E:$E,0))</f>
        <v>#N/A</v>
      </c>
      <c r="J47" s="20" t="e">
        <f>INDEX('[4]Balance (Stock Control)'!$AK:$AK,MATCH(C47,'[4]Balance (Stock Control)'!$F:$F,0))</f>
        <v>#N/A</v>
      </c>
      <c r="K47" s="20" t="e">
        <f>INDEX('[5]Balance (Stock Control)'!$AI:$AI,MATCH(C47,'[5]Balance (Stock Control)'!$E:$E,0))</f>
        <v>#N/A</v>
      </c>
      <c r="L47" s="20" t="e">
        <f>INDEX('[6]Balance(Stock Control)'!$AM:$AM,MATCH(C47,'[6]Balance(Stock Control)'!$E:$E,0))</f>
        <v>#N/A</v>
      </c>
      <c r="M47" s="57">
        <v>1500</v>
      </c>
      <c r="N47" s="57">
        <v>1650.0000000000002</v>
      </c>
      <c r="O47" s="57"/>
      <c r="P47" s="59">
        <v>0.50000000000000011</v>
      </c>
      <c r="Q47" s="59">
        <f t="shared" si="0"/>
        <v>0.50000000000000011</v>
      </c>
      <c r="R47" s="20" t="s">
        <v>160</v>
      </c>
      <c r="S47" s="20" t="s">
        <v>186</v>
      </c>
      <c r="T47" s="20" t="s">
        <v>160</v>
      </c>
      <c r="U47" s="20" t="s">
        <v>74</v>
      </c>
      <c r="V47" s="21"/>
      <c r="W47" s="12"/>
    </row>
    <row r="48" spans="1:23" ht="26.25" customHeight="1" x14ac:dyDescent="0.25">
      <c r="A48" s="112">
        <v>38</v>
      </c>
      <c r="B48" s="25" t="s">
        <v>71</v>
      </c>
      <c r="C48" s="25">
        <v>21022795</v>
      </c>
      <c r="D48" s="26"/>
      <c r="E48" s="119">
        <v>20793558</v>
      </c>
      <c r="F48" s="20">
        <v>2</v>
      </c>
      <c r="G48" s="20">
        <f>INDEX('[1]Balance(Stock Control)'!$AL:$AL,MATCH(C48,'[1]Balance(Stock Control)'!$F:$F,0))</f>
        <v>10</v>
      </c>
      <c r="H48" s="20" t="e">
        <f>INDEX('[2]Balance(Stock Control)'!$AK:$AK,MATCH(C48,'[2]Balance(Stock Control)'!$E:$E,0))</f>
        <v>#N/A</v>
      </c>
      <c r="I48" s="20" t="e">
        <f>INDEX('[7]Balance (Stock Control)'!$AJ:$AJ,MATCH(C48,'[7]Balance (Stock Control)'!$F:$F,0))</f>
        <v>#N/A</v>
      </c>
      <c r="J48" s="20" t="e">
        <f>INDEX('[8]Balance (Stock Control)'!$AJ:$AJ,MATCH(C48,'[8]Balance (Stock Control)'!$E:$E,0))</f>
        <v>#N/A</v>
      </c>
      <c r="K48" s="20" t="e">
        <f>INDEX('[5]Balance (Stock Control)'!$AI:$AI,MATCH(C48,'[5]Balance (Stock Control)'!$E:$E,0))</f>
        <v>#N/A</v>
      </c>
      <c r="L48" s="20" t="e">
        <f>INDEX('[6]Balance(Stock Control)'!$AM:$AM,MATCH(C48,'[6]Balance(Stock Control)'!$E:$E,0))</f>
        <v>#N/A</v>
      </c>
      <c r="M48" s="57"/>
      <c r="N48" s="57">
        <v>66117.412725000017</v>
      </c>
      <c r="O48" s="57"/>
      <c r="P48" s="51">
        <v>20.035579613636369</v>
      </c>
      <c r="Q48" s="59">
        <f t="shared" si="0"/>
        <v>40.071159227272737</v>
      </c>
      <c r="R48" s="20" t="s">
        <v>144</v>
      </c>
      <c r="S48" s="20" t="s">
        <v>186</v>
      </c>
      <c r="T48" s="20" t="s">
        <v>143</v>
      </c>
      <c r="U48" s="20" t="s">
        <v>74</v>
      </c>
      <c r="V48" s="21"/>
      <c r="W48" s="12"/>
    </row>
    <row r="49" spans="1:23" ht="26.25" customHeight="1" x14ac:dyDescent="0.25">
      <c r="A49" s="112">
        <v>39</v>
      </c>
      <c r="B49" s="25" t="s">
        <v>67</v>
      </c>
      <c r="C49" s="25">
        <v>20793558</v>
      </c>
      <c r="D49" s="26"/>
      <c r="E49" s="119" t="s">
        <v>152</v>
      </c>
      <c r="F49" s="20">
        <v>4</v>
      </c>
      <c r="G49" s="20">
        <f>INDEX('[1]Balance(Stock Control)'!$AL:$AL,MATCH(C49,'[1]Balance(Stock Control)'!$F:$F,0))</f>
        <v>0</v>
      </c>
      <c r="H49" s="20">
        <f>INDEX('[2]Balance(Stock Control)'!$AK:$AK,MATCH(C49,'[2]Balance(Stock Control)'!$E:$E,0))</f>
        <v>8</v>
      </c>
      <c r="I49" s="20" t="e">
        <f>INDEX('[7]Balance (Stock Control)'!$AJ:$AJ,MATCH(C49,'[7]Balance (Stock Control)'!$F:$F,0))</f>
        <v>#N/A</v>
      </c>
      <c r="J49" s="20" t="e">
        <f>INDEX('[8]Balance (Stock Control)'!$AJ:$AJ,MATCH(C49,'[8]Balance (Stock Control)'!$E:$E,0))</f>
        <v>#N/A</v>
      </c>
      <c r="K49" s="20" t="e">
        <f>INDEX('[5]Balance (Stock Control)'!$AI:$AI,MATCH(C49,'[5]Balance (Stock Control)'!$E:$E,0))</f>
        <v>#N/A</v>
      </c>
      <c r="L49" s="20" t="e">
        <f>INDEX('[6]Balance(Stock Control)'!$AM:$AM,MATCH(C49,'[6]Balance(Stock Control)'!$E:$E,0))</f>
        <v>#N/A</v>
      </c>
      <c r="M49" s="57"/>
      <c r="N49" s="57"/>
      <c r="O49" s="57"/>
      <c r="P49" s="51">
        <v>3.7</v>
      </c>
      <c r="Q49" s="59">
        <f t="shared" si="0"/>
        <v>14.8</v>
      </c>
      <c r="R49" s="20" t="s">
        <v>142</v>
      </c>
      <c r="S49" s="20" t="s">
        <v>186</v>
      </c>
      <c r="T49" s="20" t="s">
        <v>143</v>
      </c>
      <c r="U49" s="20" t="s">
        <v>74</v>
      </c>
      <c r="V49" s="21"/>
      <c r="W49" s="12"/>
    </row>
    <row r="50" spans="1:23" ht="26.25" customHeight="1" x14ac:dyDescent="0.25">
      <c r="A50" s="112">
        <v>40</v>
      </c>
      <c r="B50" s="25" t="s">
        <v>67</v>
      </c>
      <c r="C50" s="23" t="s">
        <v>152</v>
      </c>
      <c r="D50" s="23">
        <v>20405723</v>
      </c>
      <c r="E50" s="119">
        <v>20792140</v>
      </c>
      <c r="F50" s="20">
        <v>1</v>
      </c>
      <c r="G50" s="20" t="e">
        <f>INDEX('[1]Balance(Stock Control)'!$AL:$AL,MATCH(C50,'[1]Balance(Stock Control)'!$F:$F,0))</f>
        <v>#N/A</v>
      </c>
      <c r="H50" s="20" t="e">
        <f>INDEX('[2]Balance(Stock Control)'!$AK:$AK,MATCH(C50,'[2]Balance(Stock Control)'!$E:$E,0))</f>
        <v>#N/A</v>
      </c>
      <c r="I50" s="20">
        <f>INDEX('[3]Balance (Stock Control)'!$AK:$AK,MATCH(C50,'[3]Balance (Stock Control)'!$E:$E,0))</f>
        <v>20</v>
      </c>
      <c r="J50" s="20" t="e">
        <f>INDEX('[4]Balance (Stock Control)'!$AK:$AK,MATCH(C50,'[4]Balance (Stock Control)'!$F:$F,0))</f>
        <v>#N/A</v>
      </c>
      <c r="K50" s="20" t="e">
        <f>INDEX('[5]Balance (Stock Control)'!$AI:$AI,MATCH(C50,'[5]Balance (Stock Control)'!$E:$E,0))</f>
        <v>#N/A</v>
      </c>
      <c r="L50" s="20" t="e">
        <f>INDEX('[6]Balance(Stock Control)'!$AM:$AM,MATCH(C50,'[6]Balance(Stock Control)'!$E:$E,0))</f>
        <v>#N/A</v>
      </c>
      <c r="M50" s="57"/>
      <c r="N50" s="57"/>
      <c r="O50" s="57"/>
      <c r="P50" s="51">
        <v>6.1720658999999998</v>
      </c>
      <c r="Q50" s="59">
        <f t="shared" si="0"/>
        <v>6.1720658999999998</v>
      </c>
      <c r="R50" s="20" t="s">
        <v>146</v>
      </c>
      <c r="S50" s="20" t="s">
        <v>186</v>
      </c>
      <c r="T50" s="20" t="s">
        <v>143</v>
      </c>
      <c r="U50" s="20" t="s">
        <v>74</v>
      </c>
      <c r="V50" s="21"/>
      <c r="W50" s="12"/>
    </row>
    <row r="51" spans="1:23" ht="26.25" customHeight="1" x14ac:dyDescent="0.25">
      <c r="A51" s="112">
        <v>41</v>
      </c>
      <c r="B51" s="25" t="s">
        <v>76</v>
      </c>
      <c r="C51" s="25">
        <v>20792140</v>
      </c>
      <c r="D51" s="26"/>
      <c r="E51" s="119">
        <v>20799719</v>
      </c>
      <c r="F51" s="20">
        <v>1</v>
      </c>
      <c r="G51" s="20" t="e">
        <f>INDEX('[1]Balance(Stock Control)'!$AL:$AL,MATCH(C51,'[1]Balance(Stock Control)'!$F:$F,0))</f>
        <v>#N/A</v>
      </c>
      <c r="H51" s="20" t="e">
        <f>INDEX('[2]Balance(Stock Control)'!$AK:$AK,MATCH(C51,'[2]Balance(Stock Control)'!$E:$E,0))</f>
        <v>#N/A</v>
      </c>
      <c r="I51" s="20" t="e">
        <f>INDEX('[3]Balance (Stock Control)'!$AK:$AK,MATCH(C51,'[3]Balance (Stock Control)'!$E:$E,0))</f>
        <v>#N/A</v>
      </c>
      <c r="J51" s="20" t="e">
        <f>INDEX('[4]Balance (Stock Control)'!$AK:$AK,MATCH(C51,'[4]Balance (Stock Control)'!$F:$F,0))</f>
        <v>#N/A</v>
      </c>
      <c r="K51" s="20" t="e">
        <f>INDEX('[5]Balance (Stock Control)'!$AI:$AI,MATCH(C51,'[5]Balance (Stock Control)'!$E:$E,0))</f>
        <v>#N/A</v>
      </c>
      <c r="L51" s="20" t="e">
        <f>INDEX('[6]Balance(Stock Control)'!$AM:$AM,MATCH(C51,'[6]Balance(Stock Control)'!$E:$E,0))</f>
        <v>#N/A</v>
      </c>
      <c r="M51" s="57">
        <v>3500</v>
      </c>
      <c r="N51" s="57">
        <v>3850.0000000000005</v>
      </c>
      <c r="O51" s="57"/>
      <c r="P51" s="59">
        <v>1.1666666666666667</v>
      </c>
      <c r="Q51" s="59">
        <f t="shared" si="0"/>
        <v>1.1666666666666667</v>
      </c>
      <c r="R51" s="20" t="s">
        <v>160</v>
      </c>
      <c r="S51" s="20" t="s">
        <v>186</v>
      </c>
      <c r="T51" s="20" t="s">
        <v>160</v>
      </c>
      <c r="U51" s="20" t="s">
        <v>74</v>
      </c>
      <c r="V51" s="21"/>
      <c r="W51" s="12"/>
    </row>
    <row r="52" spans="1:23" ht="26.25" customHeight="1" x14ac:dyDescent="0.25">
      <c r="A52" s="112">
        <v>42</v>
      </c>
      <c r="B52" s="25" t="s">
        <v>77</v>
      </c>
      <c r="C52" s="25">
        <v>20799719</v>
      </c>
      <c r="D52" s="26"/>
      <c r="E52" s="119">
        <v>21147486</v>
      </c>
      <c r="F52" s="20">
        <v>6</v>
      </c>
      <c r="G52" s="20">
        <f>INDEX('[1]Balance(Stock Control)'!$AL:$AL,MATCH(C52,'[1]Balance(Stock Control)'!$F:$F,0))</f>
        <v>48</v>
      </c>
      <c r="H52" s="20" t="e">
        <f>INDEX('[2]Balance(Stock Control)'!$AK:$AK,MATCH(C52,'[2]Balance(Stock Control)'!$E:$E,0))</f>
        <v>#N/A</v>
      </c>
      <c r="I52" s="20" t="e">
        <f>INDEX('[7]Balance (Stock Control)'!$AJ:$AJ,MATCH(C52,'[7]Balance (Stock Control)'!$F:$F,0))</f>
        <v>#N/A</v>
      </c>
      <c r="J52" s="20" t="e">
        <f>INDEX('[8]Balance (Stock Control)'!$AJ:$AJ,MATCH(C52,'[8]Balance (Stock Control)'!$E:$E,0))</f>
        <v>#N/A</v>
      </c>
      <c r="K52" s="20" t="e">
        <f>INDEX('[5]Balance (Stock Control)'!$AI:$AI,MATCH(C52,'[5]Balance (Stock Control)'!$E:$E,0))</f>
        <v>#N/A</v>
      </c>
      <c r="L52" s="20" t="e">
        <f>INDEX('[6]Balance(Stock Control)'!$AM:$AM,MATCH(C52,'[6]Balance(Stock Control)'!$E:$E,0))</f>
        <v>#N/A</v>
      </c>
      <c r="M52" s="57"/>
      <c r="N52" s="57">
        <v>19120.223850000002</v>
      </c>
      <c r="O52" s="57"/>
      <c r="P52" s="51">
        <v>5.7940072272727283</v>
      </c>
      <c r="Q52" s="59">
        <f t="shared" si="0"/>
        <v>34.764043363636368</v>
      </c>
      <c r="R52" s="20" t="s">
        <v>144</v>
      </c>
      <c r="S52" s="20" t="s">
        <v>186</v>
      </c>
      <c r="T52" s="20" t="s">
        <v>143</v>
      </c>
      <c r="U52" s="20" t="s">
        <v>78</v>
      </c>
      <c r="V52" s="21"/>
      <c r="W52" s="12"/>
    </row>
    <row r="53" spans="1:23" s="83" customFormat="1" ht="26.25" customHeight="1" x14ac:dyDescent="0.25">
      <c r="A53" s="76">
        <v>43</v>
      </c>
      <c r="B53" s="77" t="s">
        <v>67</v>
      </c>
      <c r="C53" s="77">
        <v>20405504</v>
      </c>
      <c r="D53" s="78"/>
      <c r="E53" s="119">
        <v>21108675</v>
      </c>
      <c r="F53" s="76">
        <v>3</v>
      </c>
      <c r="G53" s="76">
        <f>INDEX('[1]Balance(Stock Control)'!$AL:$AL,MATCH(C53,'[1]Balance(Stock Control)'!$F:$F,0))</f>
        <v>16</v>
      </c>
      <c r="H53" s="76" t="e">
        <f>INDEX('[2]Balance(Stock Control)'!$AK:$AK,MATCH(C53,'[2]Balance(Stock Control)'!$E:$E,0))</f>
        <v>#N/A</v>
      </c>
      <c r="I53" s="76" t="e">
        <f>INDEX('[7]Balance (Stock Control)'!$AJ:$AJ,MATCH(C53,'[7]Balance (Stock Control)'!$F:$F,0))</f>
        <v>#N/A</v>
      </c>
      <c r="J53" s="76" t="e">
        <f>INDEX('[8]Balance (Stock Control)'!$AJ:$AJ,MATCH(C53,'[8]Balance (Stock Control)'!$E:$E,0))</f>
        <v>#N/A</v>
      </c>
      <c r="K53" s="76" t="e">
        <f>INDEX('[5]Balance (Stock Control)'!$AI:$AI,MATCH(C53,'[5]Balance (Stock Control)'!$E:$E,0))</f>
        <v>#N/A</v>
      </c>
      <c r="L53" s="76" t="e">
        <f>INDEX('[6]Balance(Stock Control)'!$AM:$AM,MATCH(C53,'[6]Balance(Stock Control)'!$E:$E,0))</f>
        <v>#N/A</v>
      </c>
      <c r="M53" s="79"/>
      <c r="N53" s="79">
        <v>12503.625750000001</v>
      </c>
      <c r="O53" s="79"/>
      <c r="P53" s="84">
        <v>0</v>
      </c>
      <c r="Q53" s="80">
        <f t="shared" si="0"/>
        <v>0</v>
      </c>
      <c r="R53" s="76" t="s">
        <v>144</v>
      </c>
      <c r="S53" s="76" t="s">
        <v>185</v>
      </c>
      <c r="T53" s="76" t="s">
        <v>143</v>
      </c>
      <c r="U53" s="76" t="s">
        <v>79</v>
      </c>
      <c r="V53" s="81"/>
      <c r="W53" s="82"/>
    </row>
    <row r="54" spans="1:23" ht="26.25" customHeight="1" x14ac:dyDescent="0.25">
      <c r="A54" s="112">
        <v>44</v>
      </c>
      <c r="B54" s="25" t="s">
        <v>80</v>
      </c>
      <c r="C54" s="25">
        <v>21147486</v>
      </c>
      <c r="D54" s="26"/>
      <c r="E54" s="119">
        <v>20405562</v>
      </c>
      <c r="F54" s="20">
        <v>1</v>
      </c>
      <c r="G54" s="20" t="e">
        <f>INDEX('[1]Balance(Stock Control)'!$AL:$AL,MATCH(C54,'[1]Balance(Stock Control)'!$F:$F,0))</f>
        <v>#N/A</v>
      </c>
      <c r="H54" s="20" t="e">
        <f>INDEX('[2]Balance(Stock Control)'!$AK:$AK,MATCH(C54,'[2]Balance(Stock Control)'!$E:$E,0))</f>
        <v>#N/A</v>
      </c>
      <c r="I54" s="20" t="e">
        <f>INDEX('[3]Balance (Stock Control)'!$AK:$AK,MATCH(C54,'[3]Balance (Stock Control)'!$E:$E,0))</f>
        <v>#N/A</v>
      </c>
      <c r="J54" s="20" t="e">
        <f>INDEX('[4]Balance (Stock Control)'!$AK:$AK,MATCH(C54,'[4]Balance (Stock Control)'!$F:$F,0))</f>
        <v>#N/A</v>
      </c>
      <c r="K54" s="20" t="e">
        <f>INDEX('[5]Balance (Stock Control)'!$AI:$AI,MATCH(C54,'[5]Balance (Stock Control)'!$E:$E,0))</f>
        <v>#N/A</v>
      </c>
      <c r="L54" s="20" t="e">
        <f>INDEX('[6]Balance(Stock Control)'!$AM:$AM,MATCH(C54,'[6]Balance(Stock Control)'!$E:$E,0))</f>
        <v>#N/A</v>
      </c>
      <c r="M54" s="57">
        <v>9500</v>
      </c>
      <c r="N54" s="57">
        <v>10450</v>
      </c>
      <c r="O54" s="57"/>
      <c r="P54" s="59">
        <v>3.1666666666666665</v>
      </c>
      <c r="Q54" s="59">
        <f t="shared" si="0"/>
        <v>3.1666666666666665</v>
      </c>
      <c r="R54" s="20" t="s">
        <v>160</v>
      </c>
      <c r="S54" s="20" t="s">
        <v>186</v>
      </c>
      <c r="T54" s="20" t="s">
        <v>160</v>
      </c>
      <c r="U54" s="20" t="s">
        <v>74</v>
      </c>
      <c r="V54" s="21"/>
      <c r="W54" s="12"/>
    </row>
    <row r="55" spans="1:23" ht="26.25" customHeight="1" x14ac:dyDescent="0.25">
      <c r="A55" s="112">
        <v>45</v>
      </c>
      <c r="B55" s="25" t="s">
        <v>71</v>
      </c>
      <c r="C55" s="25">
        <v>21108675</v>
      </c>
      <c r="D55" s="26"/>
      <c r="E55" s="119">
        <v>20460061</v>
      </c>
      <c r="F55" s="20">
        <v>2</v>
      </c>
      <c r="G55" s="20" t="e">
        <f>INDEX('[1]Balance(Stock Control)'!$AL:$AL,MATCH(C55,'[1]Balance(Stock Control)'!$F:$F,0))</f>
        <v>#N/A</v>
      </c>
      <c r="H55" s="20" t="e">
        <f>INDEX('[2]Balance(Stock Control)'!$AK:$AK,MATCH(C55,'[2]Balance(Stock Control)'!$E:$E,0))</f>
        <v>#N/A</v>
      </c>
      <c r="I55" s="20" t="e">
        <f>INDEX('[3]Balance (Stock Control)'!$AK:$AK,MATCH(C55,'[3]Balance (Stock Control)'!$E:$E,0))</f>
        <v>#N/A</v>
      </c>
      <c r="J55" s="20" t="e">
        <f>INDEX('[4]Balance (Stock Control)'!$AK:$AK,MATCH(C55,'[4]Balance (Stock Control)'!$F:$F,0))</f>
        <v>#N/A</v>
      </c>
      <c r="K55" s="20" t="e">
        <f>INDEX('[5]Balance (Stock Control)'!$AI:$AI,MATCH(C55,'[5]Balance (Stock Control)'!$E:$E,0))</f>
        <v>#N/A</v>
      </c>
      <c r="L55" s="20" t="e">
        <f>INDEX('[6]Balance(Stock Control)'!$AM:$AM,MATCH(C55,'[6]Balance(Stock Control)'!$E:$E,0))</f>
        <v>#N/A</v>
      </c>
      <c r="M55" s="57">
        <v>5000</v>
      </c>
      <c r="N55" s="57">
        <v>5500</v>
      </c>
      <c r="O55" s="57"/>
      <c r="P55" s="59">
        <v>1.6666666666666667</v>
      </c>
      <c r="Q55" s="59">
        <f t="shared" si="0"/>
        <v>3.3333333333333335</v>
      </c>
      <c r="R55" s="20" t="s">
        <v>160</v>
      </c>
      <c r="S55" s="20" t="s">
        <v>186</v>
      </c>
      <c r="T55" s="20" t="s">
        <v>160</v>
      </c>
      <c r="U55" s="20" t="s">
        <v>74</v>
      </c>
      <c r="V55" s="21"/>
      <c r="W55" s="12"/>
    </row>
    <row r="56" spans="1:23" ht="26.25" customHeight="1" x14ac:dyDescent="0.25">
      <c r="A56" s="112">
        <v>46</v>
      </c>
      <c r="B56" s="25" t="s">
        <v>75</v>
      </c>
      <c r="C56" s="25">
        <v>20405562</v>
      </c>
      <c r="D56" s="26"/>
      <c r="E56" s="119">
        <v>20502536</v>
      </c>
      <c r="F56" s="20">
        <v>1</v>
      </c>
      <c r="G56" s="20" t="e">
        <f>INDEX('[1]Balance(Stock Control)'!$AL:$AL,MATCH(C56,'[1]Balance(Stock Control)'!$F:$F,0))</f>
        <v>#N/A</v>
      </c>
      <c r="H56" s="20" t="e">
        <f>INDEX('[2]Balance(Stock Control)'!$AK:$AK,MATCH(C56,'[2]Balance(Stock Control)'!$E:$E,0))</f>
        <v>#N/A</v>
      </c>
      <c r="I56" s="20" t="e">
        <f>INDEX('[3]Balance (Stock Control)'!$AK:$AK,MATCH(C56,'[3]Balance (Stock Control)'!$E:$E,0))</f>
        <v>#N/A</v>
      </c>
      <c r="J56" s="20" t="e">
        <f>INDEX('[4]Balance (Stock Control)'!$AK:$AK,MATCH(C56,'[4]Balance (Stock Control)'!$F:$F,0))</f>
        <v>#N/A</v>
      </c>
      <c r="K56" s="20" t="e">
        <f>INDEX('[5]Balance (Stock Control)'!$AI:$AI,MATCH(C56,'[5]Balance (Stock Control)'!$E:$E,0))</f>
        <v>#N/A</v>
      </c>
      <c r="L56" s="20" t="e">
        <f>INDEX('[6]Balance(Stock Control)'!$AM:$AM,MATCH(C56,'[6]Balance(Stock Control)'!$E:$E,0))</f>
        <v>#N/A</v>
      </c>
      <c r="M56" s="57">
        <v>2500</v>
      </c>
      <c r="N56" s="57">
        <v>2750</v>
      </c>
      <c r="O56" s="57"/>
      <c r="P56" s="59">
        <v>0.83333333333333337</v>
      </c>
      <c r="Q56" s="59">
        <f t="shared" si="0"/>
        <v>0.83333333333333337</v>
      </c>
      <c r="R56" s="20" t="s">
        <v>160</v>
      </c>
      <c r="S56" s="20" t="s">
        <v>186</v>
      </c>
      <c r="T56" s="20" t="s">
        <v>160</v>
      </c>
      <c r="U56" s="20" t="s">
        <v>74</v>
      </c>
      <c r="V56" s="21"/>
      <c r="W56" s="12"/>
    </row>
    <row r="57" spans="1:23" ht="26.25" customHeight="1" x14ac:dyDescent="0.25">
      <c r="A57" s="112">
        <v>47</v>
      </c>
      <c r="B57" s="25" t="s">
        <v>71</v>
      </c>
      <c r="C57" s="25">
        <v>20460061</v>
      </c>
      <c r="D57" s="26"/>
      <c r="E57" s="119" t="s">
        <v>179</v>
      </c>
      <c r="F57" s="20">
        <v>4</v>
      </c>
      <c r="G57" s="20">
        <f>INDEX('[1]Balance(Stock Control)'!$AL:$AL,MATCH(C57,'[1]Balance(Stock Control)'!$F:$F,0))</f>
        <v>24</v>
      </c>
      <c r="H57" s="20" t="e">
        <f>INDEX('[2]Balance(Stock Control)'!$AK:$AK,MATCH(C57,'[2]Balance(Stock Control)'!$E:$E,0))</f>
        <v>#N/A</v>
      </c>
      <c r="I57" s="20" t="e">
        <f>INDEX('[7]Balance (Stock Control)'!$AJ:$AJ,MATCH(C57,'[7]Balance (Stock Control)'!$F:$F,0))</f>
        <v>#N/A</v>
      </c>
      <c r="J57" s="20" t="e">
        <f>INDEX('[8]Balance (Stock Control)'!$AJ:$AJ,MATCH(C57,'[8]Balance (Stock Control)'!$E:$E,0))</f>
        <v>#N/A</v>
      </c>
      <c r="K57" s="20" t="e">
        <f>INDEX('[5]Balance (Stock Control)'!$AI:$AI,MATCH(C57,'[5]Balance (Stock Control)'!$E:$E,0))</f>
        <v>#N/A</v>
      </c>
      <c r="L57" s="20" t="e">
        <f>INDEX('[6]Balance(Stock Control)'!$AM:$AM,MATCH(C57,'[6]Balance(Stock Control)'!$E:$E,0))</f>
        <v>#N/A</v>
      </c>
      <c r="M57" s="57"/>
      <c r="N57" s="57">
        <v>3283.7805000000008</v>
      </c>
      <c r="O57" s="57"/>
      <c r="P57" s="51">
        <v>0.99508500000000022</v>
      </c>
      <c r="Q57" s="59">
        <f t="shared" si="0"/>
        <v>3.9803400000000009</v>
      </c>
      <c r="R57" s="20" t="s">
        <v>144</v>
      </c>
      <c r="S57" s="20" t="s">
        <v>186</v>
      </c>
      <c r="T57" s="20" t="s">
        <v>143</v>
      </c>
      <c r="U57" s="20" t="s">
        <v>74</v>
      </c>
      <c r="V57" s="21"/>
      <c r="W57" s="12"/>
    </row>
    <row r="58" spans="1:23" s="83" customFormat="1" ht="26.25" customHeight="1" x14ac:dyDescent="0.25">
      <c r="A58" s="76">
        <v>48</v>
      </c>
      <c r="B58" s="77" t="s">
        <v>75</v>
      </c>
      <c r="C58" s="77">
        <v>20460936</v>
      </c>
      <c r="D58" s="78"/>
      <c r="E58" s="119">
        <v>20798076</v>
      </c>
      <c r="F58" s="76">
        <v>2</v>
      </c>
      <c r="G58" s="76">
        <f>INDEX('[1]Balance(Stock Control)'!$AL:$AL,MATCH(C58,'[1]Balance(Stock Control)'!$F:$F,0))</f>
        <v>4</v>
      </c>
      <c r="H58" s="76" t="e">
        <f>INDEX('[2]Balance(Stock Control)'!$AK:$AK,MATCH(C58,'[2]Balance(Stock Control)'!$E:$E,0))</f>
        <v>#N/A</v>
      </c>
      <c r="I58" s="76" t="e">
        <f>INDEX('[7]Balance (Stock Control)'!$AJ:$AJ,MATCH(C58,'[7]Balance (Stock Control)'!$F:$F,0))</f>
        <v>#N/A</v>
      </c>
      <c r="J58" s="76" t="e">
        <f>INDEX('[8]Balance (Stock Control)'!$AJ:$AJ,MATCH(C58,'[8]Balance (Stock Control)'!$E:$E,0))</f>
        <v>#N/A</v>
      </c>
      <c r="K58" s="76" t="e">
        <f>INDEX('[5]Balance (Stock Control)'!$AI:$AI,MATCH(C58,'[5]Balance (Stock Control)'!$E:$E,0))</f>
        <v>#N/A</v>
      </c>
      <c r="L58" s="76" t="e">
        <f>INDEX('[6]Balance(Stock Control)'!$AM:$AM,MATCH(C58,'[6]Balance(Stock Control)'!$E:$E,0))</f>
        <v>#N/A</v>
      </c>
      <c r="M58" s="79"/>
      <c r="N58" s="79">
        <v>41534.267775</v>
      </c>
      <c r="O58" s="79"/>
      <c r="P58" s="84">
        <v>0</v>
      </c>
      <c r="Q58" s="80">
        <f t="shared" si="0"/>
        <v>0</v>
      </c>
      <c r="R58" s="76" t="s">
        <v>144</v>
      </c>
      <c r="S58" s="76" t="s">
        <v>185</v>
      </c>
      <c r="T58" s="76" t="s">
        <v>143</v>
      </c>
      <c r="U58" s="76" t="s">
        <v>74</v>
      </c>
      <c r="V58" s="81"/>
      <c r="W58" s="82"/>
    </row>
    <row r="59" spans="1:23" ht="26.25" customHeight="1" x14ac:dyDescent="0.25">
      <c r="A59" s="112">
        <v>49</v>
      </c>
      <c r="B59" s="25" t="s">
        <v>71</v>
      </c>
      <c r="C59" s="25">
        <v>20502536</v>
      </c>
      <c r="D59" s="26"/>
      <c r="E59" s="119">
        <v>20459961</v>
      </c>
      <c r="F59" s="20">
        <v>1</v>
      </c>
      <c r="G59" s="20">
        <f>INDEX('[1]Balance(Stock Control)'!$AL:$AL,MATCH(C59,'[1]Balance(Stock Control)'!$F:$F,0))</f>
        <v>0</v>
      </c>
      <c r="H59" s="20" t="e">
        <f>INDEX('[2]Balance(Stock Control)'!$AK:$AK,MATCH(C59,'[2]Balance(Stock Control)'!$E:$E,0))</f>
        <v>#N/A</v>
      </c>
      <c r="I59" s="20" t="e">
        <f>INDEX('[3]Balance (Stock Control)'!$AK:$AK,MATCH(C59,'[3]Balance (Stock Control)'!$E:$E,0))</f>
        <v>#N/A</v>
      </c>
      <c r="J59" s="20" t="e">
        <f>INDEX('[4]Balance (Stock Control)'!$AK:$AK,MATCH(C59,'[4]Balance (Stock Control)'!$F:$F,0))</f>
        <v>#N/A</v>
      </c>
      <c r="K59" s="20" t="e">
        <f>INDEX('[5]Balance (Stock Control)'!$AI:$AI,MATCH(C59,'[5]Balance (Stock Control)'!$E:$E,0))</f>
        <v>#N/A</v>
      </c>
      <c r="L59" s="20" t="e">
        <f>INDEX('[6]Balance(Stock Control)'!$AM:$AM,MATCH(C59,'[6]Balance(Stock Control)'!$E:$E,0))</f>
        <v>#N/A</v>
      </c>
      <c r="M59" s="57">
        <v>500</v>
      </c>
      <c r="N59" s="57">
        <v>550</v>
      </c>
      <c r="O59" s="57"/>
      <c r="P59" s="59">
        <v>0.16666666666666666</v>
      </c>
      <c r="Q59" s="59">
        <f t="shared" si="0"/>
        <v>0.16666666666666666</v>
      </c>
      <c r="R59" s="20" t="s">
        <v>160</v>
      </c>
      <c r="S59" s="20" t="s">
        <v>186</v>
      </c>
      <c r="T59" s="20" t="s">
        <v>160</v>
      </c>
      <c r="U59" s="20" t="s">
        <v>81</v>
      </c>
      <c r="V59" s="21"/>
      <c r="W59" s="12"/>
    </row>
    <row r="60" spans="1:23" ht="26.25" customHeight="1" x14ac:dyDescent="0.25">
      <c r="A60" s="112">
        <v>50</v>
      </c>
      <c r="B60" s="25" t="s">
        <v>54</v>
      </c>
      <c r="C60" s="25" t="s">
        <v>179</v>
      </c>
      <c r="D60" s="26">
        <v>13947281</v>
      </c>
      <c r="E60" s="119">
        <v>20450736</v>
      </c>
      <c r="F60" s="20">
        <v>1</v>
      </c>
      <c r="G60" s="20" t="e">
        <f>INDEX('[1]Balance(Stock Control)'!$AL:$AL,MATCH(C60,'[1]Balance(Stock Control)'!$F:$F,0))</f>
        <v>#N/A</v>
      </c>
      <c r="H60" s="20" t="e">
        <f>INDEX('[2]Balance(Stock Control)'!$AK:$AK,MATCH(C60,'[2]Balance(Stock Control)'!$E:$E,0))</f>
        <v>#N/A</v>
      </c>
      <c r="I60" s="20">
        <f>INDEX('[3]Balance (Stock Control)'!$AK:$AK,MATCH(C60,'[3]Balance (Stock Control)'!$E:$E,0))</f>
        <v>30</v>
      </c>
      <c r="J60" s="20" t="e">
        <f>INDEX('[4]Balance (Stock Control)'!$AK:$AK,MATCH(C60,'[4]Balance (Stock Control)'!$F:$F,0))</f>
        <v>#N/A</v>
      </c>
      <c r="K60" s="20" t="e">
        <f>INDEX('[5]Balance (Stock Control)'!$AI:$AI,MATCH(C60,'[5]Balance (Stock Control)'!$E:$E,0))</f>
        <v>#N/A</v>
      </c>
      <c r="L60" s="20" t="e">
        <f>INDEX('[6]Balance(Stock Control)'!$AM:$AM,MATCH(C60,'[6]Balance(Stock Control)'!$E:$E,0))</f>
        <v>#N/A</v>
      </c>
      <c r="M60" s="57"/>
      <c r="N60" s="57"/>
      <c r="O60" s="57"/>
      <c r="P60" s="59">
        <v>0.97152889166666656</v>
      </c>
      <c r="Q60" s="59">
        <f t="shared" si="0"/>
        <v>0.97152889166666656</v>
      </c>
      <c r="R60" s="20" t="s">
        <v>146</v>
      </c>
      <c r="S60" s="20" t="s">
        <v>186</v>
      </c>
      <c r="T60" s="20" t="s">
        <v>143</v>
      </c>
      <c r="U60" s="20"/>
      <c r="V60" s="21"/>
      <c r="W60" s="12"/>
    </row>
    <row r="61" spans="1:23" ht="26.25" customHeight="1" x14ac:dyDescent="0.25">
      <c r="A61" s="112">
        <v>51</v>
      </c>
      <c r="B61" s="25" t="s">
        <v>43</v>
      </c>
      <c r="C61" s="25">
        <v>20798076</v>
      </c>
      <c r="D61" s="26"/>
      <c r="E61" s="119">
        <v>21801406</v>
      </c>
      <c r="F61" s="20">
        <v>1</v>
      </c>
      <c r="G61" s="20">
        <f>INDEX('[1]Balance(Stock Control)'!$AL:$AL,MATCH(C61,'[1]Balance(Stock Control)'!$F:$F,0))</f>
        <v>8</v>
      </c>
      <c r="H61" s="20" t="e">
        <f>INDEX('[2]Balance(Stock Control)'!$AK:$AK,MATCH(C61,'[2]Balance(Stock Control)'!$E:$E,0))</f>
        <v>#N/A</v>
      </c>
      <c r="I61" s="20" t="e">
        <f>INDEX('[7]Balance (Stock Control)'!$AJ:$AJ,MATCH(C61,'[7]Balance (Stock Control)'!$F:$F,0))</f>
        <v>#N/A</v>
      </c>
      <c r="J61" s="20" t="e">
        <f>INDEX('[8]Balance (Stock Control)'!$AJ:$AJ,MATCH(C61,'[8]Balance (Stock Control)'!$E:$E,0))</f>
        <v>#N/A</v>
      </c>
      <c r="K61" s="20" t="e">
        <f>INDEX('[5]Balance (Stock Control)'!$AI:$AI,MATCH(C61,'[5]Balance (Stock Control)'!$E:$E,0))</f>
        <v>#N/A</v>
      </c>
      <c r="L61" s="20" t="e">
        <f>INDEX('[6]Balance(Stock Control)'!$AM:$AM,MATCH(C61,'[6]Balance(Stock Control)'!$E:$E,0))</f>
        <v>#N/A</v>
      </c>
      <c r="M61" s="57"/>
      <c r="N61" s="57">
        <v>46033.143975000006</v>
      </c>
      <c r="O61" s="57"/>
      <c r="P61" s="51">
        <v>13.949437568181819</v>
      </c>
      <c r="Q61" s="59">
        <f t="shared" si="0"/>
        <v>13.949437568181819</v>
      </c>
      <c r="R61" s="20" t="s">
        <v>144</v>
      </c>
      <c r="S61" s="20" t="s">
        <v>186</v>
      </c>
      <c r="T61" s="20" t="s">
        <v>143</v>
      </c>
      <c r="U61" s="20"/>
      <c r="V61" s="21"/>
      <c r="W61" s="12"/>
    </row>
    <row r="62" spans="1:23" ht="26.25" customHeight="1" x14ac:dyDescent="0.25">
      <c r="A62" s="112">
        <v>52</v>
      </c>
      <c r="B62" s="25" t="s">
        <v>71</v>
      </c>
      <c r="C62" s="25">
        <v>20459961</v>
      </c>
      <c r="D62" s="26"/>
      <c r="E62" s="119">
        <v>996519</v>
      </c>
      <c r="F62" s="20">
        <v>1</v>
      </c>
      <c r="G62" s="20">
        <f>INDEX('[1]Balance(Stock Control)'!$AL:$AL,MATCH(C62,'[1]Balance(Stock Control)'!$F:$F,0))</f>
        <v>2</v>
      </c>
      <c r="H62" s="20">
        <f>INDEX('[2]Balance(Stock Control)'!$AK:$AK,MATCH(C62,'[2]Balance(Stock Control)'!$E:$E,0))</f>
        <v>3</v>
      </c>
      <c r="I62" s="20" t="e">
        <f>INDEX('[7]Balance (Stock Control)'!$AJ:$AJ,MATCH(C62,'[7]Balance (Stock Control)'!$F:$F,0))</f>
        <v>#N/A</v>
      </c>
      <c r="J62" s="20" t="e">
        <f>INDEX('[8]Balance (Stock Control)'!$AJ:$AJ,MATCH(C62,'[8]Balance (Stock Control)'!$E:$E,0))</f>
        <v>#N/A</v>
      </c>
      <c r="K62" s="20" t="e">
        <f>INDEX('[5]Balance (Stock Control)'!$AI:$AI,MATCH(C62,'[5]Balance (Stock Control)'!$E:$E,0))</f>
        <v>#N/A</v>
      </c>
      <c r="L62" s="20" t="e">
        <f>INDEX('[6]Balance(Stock Control)'!$AM:$AM,MATCH(C62,'[6]Balance(Stock Control)'!$E:$E,0))</f>
        <v>#N/A</v>
      </c>
      <c r="M62" s="57"/>
      <c r="N62" s="57">
        <v>24663.482025000001</v>
      </c>
      <c r="O62" s="57"/>
      <c r="P62" s="51">
        <v>7.473782431818182</v>
      </c>
      <c r="Q62" s="59">
        <f t="shared" si="0"/>
        <v>7.473782431818182</v>
      </c>
      <c r="R62" s="20" t="s">
        <v>144</v>
      </c>
      <c r="S62" s="20" t="s">
        <v>186</v>
      </c>
      <c r="T62" s="20" t="s">
        <v>143</v>
      </c>
      <c r="U62" s="20" t="s">
        <v>82</v>
      </c>
      <c r="V62" s="21"/>
      <c r="W62" s="12"/>
    </row>
    <row r="63" spans="1:23" ht="26.25" customHeight="1" x14ac:dyDescent="0.25">
      <c r="A63" s="112">
        <v>53</v>
      </c>
      <c r="B63" s="25" t="s">
        <v>83</v>
      </c>
      <c r="C63" s="25">
        <v>20450736</v>
      </c>
      <c r="D63" s="26"/>
      <c r="E63" s="119">
        <v>996518</v>
      </c>
      <c r="F63" s="20">
        <v>1</v>
      </c>
      <c r="G63" s="20">
        <f>INDEX('[1]Balance(Stock Control)'!$AL:$AL,MATCH(C63,'[1]Balance(Stock Control)'!$F:$F,0))</f>
        <v>0</v>
      </c>
      <c r="H63" s="20">
        <f>INDEX('[2]Balance(Stock Control)'!$AK:$AK,MATCH(C63,'[2]Balance(Stock Control)'!$E:$E,0))</f>
        <v>20</v>
      </c>
      <c r="I63" s="20" t="e">
        <f>INDEX('[7]Balance (Stock Control)'!$AJ:$AJ,MATCH(C63,'[7]Balance (Stock Control)'!$F:$F,0))</f>
        <v>#N/A</v>
      </c>
      <c r="J63" s="20" t="e">
        <f>INDEX('[8]Balance (Stock Control)'!$AJ:$AJ,MATCH(C63,'[8]Balance (Stock Control)'!$E:$E,0))</f>
        <v>#N/A</v>
      </c>
      <c r="K63" s="20" t="e">
        <f>INDEX('[5]Balance (Stock Control)'!$AI:$AI,MATCH(C63,'[5]Balance (Stock Control)'!$E:$E,0))</f>
        <v>#N/A</v>
      </c>
      <c r="L63" s="20" t="e">
        <f>INDEX('[6]Balance(Stock Control)'!$AM:$AM,MATCH(C63,'[6]Balance(Stock Control)'!$E:$E,0))</f>
        <v>#N/A</v>
      </c>
      <c r="M63" s="57"/>
      <c r="N63" s="57"/>
      <c r="O63" s="57"/>
      <c r="P63" s="51">
        <v>53.576599999999999</v>
      </c>
      <c r="Q63" s="59">
        <f t="shared" si="0"/>
        <v>53.576599999999999</v>
      </c>
      <c r="R63" s="20" t="s">
        <v>142</v>
      </c>
      <c r="S63" s="20" t="s">
        <v>186</v>
      </c>
      <c r="T63" s="20" t="s">
        <v>143</v>
      </c>
      <c r="U63" s="20"/>
      <c r="V63" s="21"/>
      <c r="W63" s="12"/>
    </row>
    <row r="64" spans="1:23" s="83" customFormat="1" ht="26.25" customHeight="1" x14ac:dyDescent="0.25">
      <c r="A64" s="76">
        <v>54</v>
      </c>
      <c r="B64" s="77" t="s">
        <v>84</v>
      </c>
      <c r="C64" s="77">
        <v>20450735</v>
      </c>
      <c r="D64" s="78"/>
      <c r="E64" s="122" t="s">
        <v>195</v>
      </c>
      <c r="F64" s="76">
        <v>1</v>
      </c>
      <c r="G64" s="76">
        <f>INDEX('[1]Balance(Stock Control)'!$AL:$AL,MATCH(C64,'[1]Balance(Stock Control)'!$F:$F,0))</f>
        <v>2</v>
      </c>
      <c r="H64" s="76" t="e">
        <f>INDEX('[2]Balance(Stock Control)'!$AK:$AK,MATCH(C64,'[2]Balance(Stock Control)'!$E:$E,0))</f>
        <v>#N/A</v>
      </c>
      <c r="I64" s="76" t="e">
        <f>INDEX('[7]Balance (Stock Control)'!$AJ:$AJ,MATCH(C64,'[7]Balance (Stock Control)'!$F:$F,0))</f>
        <v>#N/A</v>
      </c>
      <c r="J64" s="76" t="e">
        <f>INDEX('[8]Balance (Stock Control)'!$AJ:$AJ,MATCH(C64,'[8]Balance (Stock Control)'!$E:$E,0))</f>
        <v>#N/A</v>
      </c>
      <c r="K64" s="76" t="e">
        <f>INDEX('[5]Balance (Stock Control)'!$AI:$AI,MATCH(C64,'[5]Balance (Stock Control)'!$E:$E,0))</f>
        <v>#N/A</v>
      </c>
      <c r="L64" s="76" t="e">
        <f>INDEX('[6]Balance(Stock Control)'!$AM:$AM,MATCH(C64,'[6]Balance(Stock Control)'!$E:$E,0))</f>
        <v>#N/A</v>
      </c>
      <c r="M64" s="79"/>
      <c r="N64" s="79">
        <v>343470.81037500006</v>
      </c>
      <c r="O64" s="79"/>
      <c r="P64" s="84">
        <v>0</v>
      </c>
      <c r="Q64" s="80">
        <f t="shared" si="0"/>
        <v>0</v>
      </c>
      <c r="R64" s="76" t="s">
        <v>144</v>
      </c>
      <c r="S64" s="76" t="s">
        <v>185</v>
      </c>
      <c r="T64" s="76" t="s">
        <v>143</v>
      </c>
      <c r="U64" s="76"/>
      <c r="V64" s="81"/>
      <c r="W64" s="82"/>
    </row>
    <row r="65" spans="1:23" ht="26.25" customHeight="1" x14ac:dyDescent="0.25">
      <c r="A65" s="112">
        <v>55</v>
      </c>
      <c r="B65" s="25" t="s">
        <v>85</v>
      </c>
      <c r="C65" s="25">
        <v>21801406</v>
      </c>
      <c r="D65" s="26"/>
      <c r="E65" s="119">
        <v>20555065</v>
      </c>
      <c r="F65" s="20">
        <v>1</v>
      </c>
      <c r="G65" s="20">
        <f>INDEX('[1]Balance(Stock Control)'!$AL:$AL,MATCH(C65,'[1]Balance(Stock Control)'!$F:$F,0))</f>
        <v>0</v>
      </c>
      <c r="H65" s="20">
        <f>INDEX('[2]Balance(Stock Control)'!$AK:$AK,MATCH(C65,'[2]Balance(Stock Control)'!$E:$E,0))</f>
        <v>6</v>
      </c>
      <c r="I65" s="20" t="e">
        <f>INDEX('[7]Balance (Stock Control)'!$AJ:$AJ,MATCH(C65,'[7]Balance (Stock Control)'!$F:$F,0))</f>
        <v>#N/A</v>
      </c>
      <c r="J65" s="20" t="e">
        <f>INDEX('[8]Balance (Stock Control)'!$AJ:$AJ,MATCH(C65,'[8]Balance (Stock Control)'!$E:$E,0))</f>
        <v>#N/A</v>
      </c>
      <c r="K65" s="20" t="e">
        <f>INDEX('[5]Balance (Stock Control)'!$AI:$AI,MATCH(C65,'[5]Balance (Stock Control)'!$E:$E,0))</f>
        <v>#N/A</v>
      </c>
      <c r="L65" s="20" t="e">
        <f>INDEX('[6]Balance(Stock Control)'!$AM:$AM,MATCH(C65,'[6]Balance(Stock Control)'!$E:$E,0))</f>
        <v>#N/A</v>
      </c>
      <c r="M65" s="57"/>
      <c r="N65" s="57"/>
      <c r="O65" s="57"/>
      <c r="P65" s="51">
        <v>10.718399999999999</v>
      </c>
      <c r="Q65" s="59">
        <f t="shared" si="0"/>
        <v>10.718399999999999</v>
      </c>
      <c r="R65" s="20" t="s">
        <v>142</v>
      </c>
      <c r="S65" s="20" t="s">
        <v>186</v>
      </c>
      <c r="T65" s="20" t="s">
        <v>143</v>
      </c>
      <c r="U65" s="20"/>
      <c r="V65" s="21"/>
      <c r="W65" s="12"/>
    </row>
    <row r="66" spans="1:23" s="117" customFormat="1" ht="26.25" customHeight="1" x14ac:dyDescent="0.25">
      <c r="A66" s="20">
        <v>56</v>
      </c>
      <c r="B66" s="25" t="s">
        <v>86</v>
      </c>
      <c r="C66" s="25">
        <v>996519</v>
      </c>
      <c r="D66" s="26"/>
      <c r="E66" s="119" t="s">
        <v>187</v>
      </c>
      <c r="F66" s="20">
        <v>1</v>
      </c>
      <c r="G66" s="20">
        <f>INDEX('[1]Balance(Stock Control)'!$AL:$AL,MATCH(C66,'[1]Balance(Stock Control)'!$F:$F,0))</f>
        <v>10</v>
      </c>
      <c r="H66" s="20" t="e">
        <f>INDEX('[2]Balance(Stock Control)'!$AK:$AK,MATCH(C66,'[2]Balance(Stock Control)'!$E:$E,0))</f>
        <v>#N/A</v>
      </c>
      <c r="I66" s="20" t="e">
        <f>INDEX('[7]Balance (Stock Control)'!$AJ:$AJ,MATCH(C66,'[7]Balance (Stock Control)'!$F:$F,0))</f>
        <v>#N/A</v>
      </c>
      <c r="J66" s="20" t="e">
        <f>INDEX('[8]Balance (Stock Control)'!$AJ:$AJ,MATCH(C66,'[8]Balance (Stock Control)'!$E:$E,0))</f>
        <v>#N/A</v>
      </c>
      <c r="K66" s="20" t="e">
        <f>INDEX('[5]Balance (Stock Control)'!$AI:$AI,MATCH(C66,'[5]Balance (Stock Control)'!$E:$E,0))</f>
        <v>#N/A</v>
      </c>
      <c r="L66" s="20" t="e">
        <f>INDEX('[6]Balance(Stock Control)'!$AM:$AM,MATCH(C66,'[6]Balance(Stock Control)'!$E:$E,0))</f>
        <v>#N/A</v>
      </c>
      <c r="M66" s="57"/>
      <c r="N66" s="57">
        <v>323115.71564999997</v>
      </c>
      <c r="O66" s="57"/>
      <c r="P66" s="51">
        <v>97.913853227272725</v>
      </c>
      <c r="Q66" s="59">
        <f t="shared" si="0"/>
        <v>97.913853227272725</v>
      </c>
      <c r="R66" s="20" t="s">
        <v>144</v>
      </c>
      <c r="S66" s="20" t="s">
        <v>186</v>
      </c>
      <c r="T66" s="20" t="s">
        <v>143</v>
      </c>
      <c r="U66" s="20" t="s">
        <v>87</v>
      </c>
      <c r="V66" s="21"/>
      <c r="W66" s="116"/>
    </row>
    <row r="67" spans="1:23" ht="26.25" customHeight="1" x14ac:dyDescent="0.25">
      <c r="A67" s="112">
        <v>57</v>
      </c>
      <c r="B67" s="25" t="s">
        <v>86</v>
      </c>
      <c r="C67" s="25">
        <v>996518</v>
      </c>
      <c r="D67" s="26"/>
      <c r="E67" s="119">
        <v>20460055</v>
      </c>
      <c r="F67" s="20">
        <v>1</v>
      </c>
      <c r="G67" s="20">
        <f>INDEX('[1]Balance(Stock Control)'!$AL:$AL,MATCH(C67,'[1]Balance(Stock Control)'!$F:$F,0))</f>
        <v>10</v>
      </c>
      <c r="H67" s="20" t="e">
        <f>INDEX('[2]Balance(Stock Control)'!$AK:$AK,MATCH(C67,'[2]Balance(Stock Control)'!$E:$E,0))</f>
        <v>#N/A</v>
      </c>
      <c r="I67" s="20" t="e">
        <f>INDEX('[7]Balance (Stock Control)'!$AJ:$AJ,MATCH(C67,'[7]Balance (Stock Control)'!$F:$F,0))</f>
        <v>#N/A</v>
      </c>
      <c r="J67" s="20" t="e">
        <f>INDEX('[8]Balance (Stock Control)'!$AJ:$AJ,MATCH(C67,'[8]Balance (Stock Control)'!$E:$E,0))</f>
        <v>#N/A</v>
      </c>
      <c r="K67" s="20" t="e">
        <f>INDEX('[5]Balance (Stock Control)'!$AI:$AI,MATCH(C67,'[5]Balance (Stock Control)'!$E:$E,0))</f>
        <v>#N/A</v>
      </c>
      <c r="L67" s="20" t="e">
        <f>INDEX('[6]Balance(Stock Control)'!$AM:$AM,MATCH(C67,'[6]Balance(Stock Control)'!$E:$E,0))</f>
        <v>#N/A</v>
      </c>
      <c r="M67" s="57"/>
      <c r="N67" s="57">
        <v>205743.249075</v>
      </c>
      <c r="O67" s="57"/>
      <c r="P67" s="51">
        <v>62.346439113636364</v>
      </c>
      <c r="Q67" s="59">
        <f t="shared" si="0"/>
        <v>62.346439113636364</v>
      </c>
      <c r="R67" s="20" t="s">
        <v>144</v>
      </c>
      <c r="S67" s="20" t="s">
        <v>186</v>
      </c>
      <c r="T67" s="20" t="s">
        <v>143</v>
      </c>
      <c r="U67" s="20"/>
      <c r="V67" s="21"/>
      <c r="W67" s="12"/>
    </row>
    <row r="68" spans="1:23" s="117" customFormat="1" ht="26.25" customHeight="1" x14ac:dyDescent="0.25">
      <c r="A68" s="20">
        <v>58</v>
      </c>
      <c r="B68" s="25" t="s">
        <v>88</v>
      </c>
      <c r="C68" s="25">
        <v>1340616</v>
      </c>
      <c r="D68" s="25">
        <v>1340616</v>
      </c>
      <c r="E68" s="119">
        <v>20450802</v>
      </c>
      <c r="F68" s="20">
        <v>1</v>
      </c>
      <c r="G68" s="20" t="e">
        <f>INDEX('[1]Balance(Stock Control)'!$AL:$AL,MATCH(C68,'[1]Balance(Stock Control)'!$F:$F,0))</f>
        <v>#N/A</v>
      </c>
      <c r="H68" s="20" t="e">
        <f>INDEX('[2]Balance(Stock Control)'!$AK:$AK,MATCH(C68,'[2]Balance(Stock Control)'!$E:$E,0))</f>
        <v>#N/A</v>
      </c>
      <c r="I68" s="20" t="e">
        <f>INDEX('[7]Balance (Stock Control)'!$AJ:$AJ,MATCH(C68,'[7]Balance (Stock Control)'!$F:$F,0))</f>
        <v>#N/A</v>
      </c>
      <c r="J68" s="20" t="e">
        <f>INDEX('[8]Balance (Stock Control)'!$AJ:$AJ,MATCH(C68,'[8]Balance (Stock Control)'!$E:$E,0))</f>
        <v>#N/A</v>
      </c>
      <c r="K68" s="20" t="e">
        <f>INDEX('[5]Balance (Stock Control)'!$AI:$AI,MATCH(C68,'[5]Balance (Stock Control)'!$E:$E,0))</f>
        <v>#N/A</v>
      </c>
      <c r="L68" s="20" t="e">
        <f>INDEX('[6]Balance(Stock Control)'!$AM:$AM,MATCH(C68,'[6]Balance(Stock Control)'!$E:$E,0))</f>
        <v>#N/A</v>
      </c>
      <c r="M68" s="57"/>
      <c r="N68" s="57">
        <v>2833006.6127999998</v>
      </c>
      <c r="O68" s="57"/>
      <c r="P68" s="51">
        <v>72.849999999999994</v>
      </c>
      <c r="Q68" s="59">
        <f>P68*F68</f>
        <v>72.849999999999994</v>
      </c>
      <c r="R68" s="20" t="s">
        <v>144</v>
      </c>
      <c r="S68" s="20" t="s">
        <v>186</v>
      </c>
      <c r="T68" s="20" t="s">
        <v>143</v>
      </c>
      <c r="U68" s="20"/>
      <c r="V68" s="21"/>
      <c r="W68" s="116"/>
    </row>
    <row r="69" spans="1:23" ht="26.25" customHeight="1" x14ac:dyDescent="0.25">
      <c r="A69" s="112">
        <v>59</v>
      </c>
      <c r="B69" s="25" t="s">
        <v>67</v>
      </c>
      <c r="C69" s="25">
        <v>20555065</v>
      </c>
      <c r="D69" s="26"/>
      <c r="E69" s="119">
        <v>21896711</v>
      </c>
      <c r="F69" s="20">
        <v>1</v>
      </c>
      <c r="G69" s="20">
        <f>INDEX('[1]Balance(Stock Control)'!$AL:$AL,MATCH(C69,'[1]Balance(Stock Control)'!$F:$F,0))</f>
        <v>2</v>
      </c>
      <c r="H69" s="20" t="e">
        <f>INDEX('[2]Balance(Stock Control)'!$AK:$AK,MATCH(C69,'[2]Balance(Stock Control)'!$E:$E,0))</f>
        <v>#N/A</v>
      </c>
      <c r="I69" s="20" t="e">
        <f>INDEX('[7]Balance (Stock Control)'!$AJ:$AJ,MATCH(C69,'[7]Balance (Stock Control)'!$F:$F,0))</f>
        <v>#N/A</v>
      </c>
      <c r="J69" s="20" t="e">
        <f>INDEX('[8]Balance (Stock Control)'!$AJ:$AJ,MATCH(C69,'[8]Balance (Stock Control)'!$E:$E,0))</f>
        <v>#N/A</v>
      </c>
      <c r="K69" s="20" t="e">
        <f>INDEX('[5]Balance (Stock Control)'!$AI:$AI,MATCH(C69,'[5]Balance (Stock Control)'!$E:$E,0))</f>
        <v>#N/A</v>
      </c>
      <c r="L69" s="20" t="e">
        <f>INDEX('[6]Balance(Stock Control)'!$AM:$AM,MATCH(C69,'[6]Balance(Stock Control)'!$E:$E,0))</f>
        <v>#N/A</v>
      </c>
      <c r="M69" s="57"/>
      <c r="N69" s="57">
        <v>33406.151624999999</v>
      </c>
      <c r="O69" s="57"/>
      <c r="P69" s="51">
        <v>10.12307625</v>
      </c>
      <c r="Q69" s="59">
        <f t="shared" si="0"/>
        <v>10.12307625</v>
      </c>
      <c r="R69" s="20" t="s">
        <v>144</v>
      </c>
      <c r="S69" s="20" t="s">
        <v>186</v>
      </c>
      <c r="T69" s="20" t="s">
        <v>143</v>
      </c>
      <c r="U69" s="20" t="s">
        <v>89</v>
      </c>
      <c r="V69" s="21"/>
      <c r="W69" s="12"/>
    </row>
    <row r="70" spans="1:23" s="117" customFormat="1" ht="26.25" customHeight="1" x14ac:dyDescent="0.25">
      <c r="A70" s="20">
        <v>60</v>
      </c>
      <c r="B70" s="25" t="s">
        <v>90</v>
      </c>
      <c r="C70" s="25" t="s">
        <v>187</v>
      </c>
      <c r="D70" s="25">
        <v>21620133</v>
      </c>
      <c r="E70" s="119">
        <v>20405672</v>
      </c>
      <c r="F70" s="20">
        <v>1</v>
      </c>
      <c r="G70" s="20" t="e">
        <f>INDEX('[1]Balance(Stock Control)'!$AL:$AL,MATCH(C70,'[1]Balance(Stock Control)'!$F:$F,0))</f>
        <v>#N/A</v>
      </c>
      <c r="H70" s="20" t="e">
        <f>INDEX('[2]Balance(Stock Control)'!$AK:$AK,MATCH(C70,'[2]Balance(Stock Control)'!$E:$E,0))</f>
        <v>#N/A</v>
      </c>
      <c r="I70" s="20" t="e">
        <f>INDEX('[3]Balance (Stock Control)'!$AK:$AK,MATCH(C70,'[3]Balance (Stock Control)'!$E:$E,0))</f>
        <v>#N/A</v>
      </c>
      <c r="J70" s="20" t="e">
        <f>INDEX('[4]Balance (Stock Control)'!$AK:$AK,MATCH(C70,'[4]Balance (Stock Control)'!$F:$F,0))</f>
        <v>#N/A</v>
      </c>
      <c r="K70" s="20" t="e">
        <f>INDEX('[5]Balance (Stock Control)'!$AI:$AI,MATCH(C70,'[5]Balance (Stock Control)'!$E:$E,0))</f>
        <v>#N/A</v>
      </c>
      <c r="L70" s="20" t="e">
        <f>INDEX('[6]Balance(Stock Control)'!$AM:$AM,MATCH(C70,'[6]Balance(Stock Control)'!$E:$E,0))</f>
        <v>#N/A</v>
      </c>
      <c r="M70" s="57">
        <v>300000</v>
      </c>
      <c r="N70" s="57">
        <v>330000</v>
      </c>
      <c r="O70" s="57"/>
      <c r="P70" s="59">
        <v>59.937559500000006</v>
      </c>
      <c r="Q70" s="59">
        <f t="shared" si="0"/>
        <v>59.937559500000006</v>
      </c>
      <c r="R70" s="20" t="s">
        <v>160</v>
      </c>
      <c r="S70" s="20" t="s">
        <v>186</v>
      </c>
      <c r="T70" s="20" t="s">
        <v>160</v>
      </c>
      <c r="U70" s="20"/>
      <c r="V70" s="21"/>
      <c r="W70" s="116"/>
    </row>
    <row r="71" spans="1:23" s="83" customFormat="1" ht="26.25" customHeight="1" x14ac:dyDescent="0.25">
      <c r="A71" s="76">
        <v>61</v>
      </c>
      <c r="B71" s="77" t="s">
        <v>91</v>
      </c>
      <c r="C71" s="77"/>
      <c r="D71" s="78"/>
      <c r="E71" s="119">
        <v>13947628</v>
      </c>
      <c r="F71" s="76">
        <v>1</v>
      </c>
      <c r="G71" s="76">
        <f>INDEX('[1]Balance(Stock Control)'!$AL:$AL,MATCH(C71,'[1]Balance(Stock Control)'!$F:$F,0))</f>
        <v>0</v>
      </c>
      <c r="H71" s="76">
        <f>INDEX('[2]Balance(Stock Control)'!$AK:$AK,MATCH(C71,'[2]Balance(Stock Control)'!$E:$E,0))</f>
        <v>0</v>
      </c>
      <c r="I71" s="76">
        <f>INDEX('[3]Balance (Stock Control)'!$AK:$AK,MATCH(C71,'[3]Balance (Stock Control)'!$E:$E,0))</f>
        <v>0</v>
      </c>
      <c r="J71" s="76">
        <f>INDEX('[4]Balance (Stock Control)'!$AK:$AK,MATCH(C71,'[4]Balance (Stock Control)'!$F:$F,0))</f>
        <v>0</v>
      </c>
      <c r="K71" s="76">
        <f>INDEX('[5]Balance (Stock Control)'!$AI:$AI,MATCH(C71,'[5]Balance (Stock Control)'!$E:$E,0))</f>
        <v>0</v>
      </c>
      <c r="L71" s="76">
        <f>INDEX('[6]Balance(Stock Control)'!$AM:$AM,MATCH(C71,'[6]Balance(Stock Control)'!$E:$E,0))</f>
        <v>0</v>
      </c>
      <c r="M71" s="79">
        <v>950000</v>
      </c>
      <c r="N71" s="79">
        <v>1045000.0000000001</v>
      </c>
      <c r="O71" s="79"/>
      <c r="P71" s="80">
        <v>0</v>
      </c>
      <c r="Q71" s="80">
        <v>0</v>
      </c>
      <c r="R71" s="76" t="s">
        <v>160</v>
      </c>
      <c r="S71" s="76" t="s">
        <v>185</v>
      </c>
      <c r="T71" s="76" t="s">
        <v>160</v>
      </c>
      <c r="U71" s="76" t="s">
        <v>74</v>
      </c>
      <c r="V71" s="81"/>
      <c r="W71" s="82"/>
    </row>
    <row r="72" spans="1:23" ht="26.25" customHeight="1" x14ac:dyDescent="0.25">
      <c r="A72" s="112">
        <v>62</v>
      </c>
      <c r="B72" s="25" t="s">
        <v>67</v>
      </c>
      <c r="C72" s="25">
        <v>20460055</v>
      </c>
      <c r="D72" s="26"/>
      <c r="E72" s="122" t="s">
        <v>196</v>
      </c>
      <c r="F72" s="20">
        <v>3</v>
      </c>
      <c r="G72" s="20" t="e">
        <f>INDEX('[1]Balance(Stock Control)'!$AL:$AL,MATCH(C72,'[1]Balance(Stock Control)'!$F:$F,0))</f>
        <v>#N/A</v>
      </c>
      <c r="H72" s="20" t="e">
        <f>INDEX('[2]Balance(Stock Control)'!$AK:$AK,MATCH(C72,'[2]Balance(Stock Control)'!$E:$E,0))</f>
        <v>#N/A</v>
      </c>
      <c r="I72" s="20" t="e">
        <f>INDEX('[3]Balance (Stock Control)'!$AK:$AK,MATCH(C72,'[3]Balance (Stock Control)'!$E:$E,0))</f>
        <v>#N/A</v>
      </c>
      <c r="J72" s="20" t="e">
        <f>INDEX('[4]Balance (Stock Control)'!$AK:$AK,MATCH(C72,'[4]Balance (Stock Control)'!$F:$F,0))</f>
        <v>#N/A</v>
      </c>
      <c r="K72" s="20" t="e">
        <f>INDEX('[5]Balance (Stock Control)'!$AI:$AI,MATCH(C72,'[5]Balance (Stock Control)'!$E:$E,0))</f>
        <v>#N/A</v>
      </c>
      <c r="L72" s="20" t="e">
        <f>INDEX('[6]Balance(Stock Control)'!$AM:$AM,MATCH(C72,'[6]Balance(Stock Control)'!$E:$E,0))</f>
        <v>#N/A</v>
      </c>
      <c r="M72" s="57">
        <v>2500</v>
      </c>
      <c r="N72" s="57">
        <v>2750</v>
      </c>
      <c r="O72" s="57"/>
      <c r="P72" s="59">
        <v>0.83333333333333337</v>
      </c>
      <c r="Q72" s="59">
        <f t="shared" si="0"/>
        <v>2.5</v>
      </c>
      <c r="R72" s="20" t="s">
        <v>160</v>
      </c>
      <c r="S72" s="20" t="s">
        <v>186</v>
      </c>
      <c r="T72" s="20" t="s">
        <v>160</v>
      </c>
      <c r="U72" s="20" t="s">
        <v>74</v>
      </c>
      <c r="V72" s="21"/>
      <c r="W72" s="12"/>
    </row>
    <row r="73" spans="1:23" s="83" customFormat="1" ht="26.25" customHeight="1" x14ac:dyDescent="0.25">
      <c r="A73" s="76">
        <v>63</v>
      </c>
      <c r="B73" s="77" t="s">
        <v>92</v>
      </c>
      <c r="C73" s="77">
        <v>21377079</v>
      </c>
      <c r="D73" s="78"/>
      <c r="E73" s="119" t="s">
        <v>153</v>
      </c>
      <c r="F73" s="76">
        <v>1</v>
      </c>
      <c r="G73" s="76" t="e">
        <f>INDEX('[1]Balance(Stock Control)'!$AL:$AL,MATCH(C73,'[1]Balance(Stock Control)'!$F:$F,0))</f>
        <v>#N/A</v>
      </c>
      <c r="H73" s="76">
        <f>INDEX('[2]Balance(Stock Control)'!$AK:$AK,MATCH(C73,'[2]Balance(Stock Control)'!$E:$E,0))</f>
        <v>0</v>
      </c>
      <c r="I73" s="76" t="e">
        <f>INDEX('[3]Balance (Stock Control)'!$AK:$AK,MATCH(C73,'[3]Balance (Stock Control)'!$E:$E,0))</f>
        <v>#N/A</v>
      </c>
      <c r="J73" s="76" t="e">
        <f>INDEX('[4]Balance (Stock Control)'!$AK:$AK,MATCH(C73,'[4]Balance (Stock Control)'!$F:$F,0))</f>
        <v>#N/A</v>
      </c>
      <c r="K73" s="76" t="e">
        <f>INDEX('[5]Balance (Stock Control)'!$AI:$AI,MATCH(C73,'[5]Balance (Stock Control)'!$E:$E,0))</f>
        <v>#N/A</v>
      </c>
      <c r="L73" s="76" t="e">
        <f>INDEX('[6]Balance(Stock Control)'!$AM:$AM,MATCH(C73,'[6]Balance(Stock Control)'!$E:$E,0))</f>
        <v>#N/A</v>
      </c>
      <c r="M73" s="79">
        <v>85000</v>
      </c>
      <c r="N73" s="79">
        <v>93500.000000000015</v>
      </c>
      <c r="O73" s="79"/>
      <c r="P73" s="80">
        <v>0</v>
      </c>
      <c r="Q73" s="80">
        <f t="shared" si="0"/>
        <v>0</v>
      </c>
      <c r="R73" s="76" t="s">
        <v>160</v>
      </c>
      <c r="S73" s="76" t="s">
        <v>185</v>
      </c>
      <c r="T73" s="76" t="s">
        <v>160</v>
      </c>
      <c r="U73" s="76" t="s">
        <v>74</v>
      </c>
      <c r="V73" s="81"/>
      <c r="W73" s="82"/>
    </row>
    <row r="74" spans="1:23" ht="26.25" customHeight="1" x14ac:dyDescent="0.25">
      <c r="A74" s="112">
        <v>64</v>
      </c>
      <c r="B74" s="25" t="s">
        <v>93</v>
      </c>
      <c r="C74" s="25">
        <v>20450802</v>
      </c>
      <c r="D74" s="26"/>
      <c r="E74" s="119" t="s">
        <v>174</v>
      </c>
      <c r="F74" s="20">
        <v>2</v>
      </c>
      <c r="G74" s="20">
        <f>INDEX('[1]Balance(Stock Control)'!$AL:$AL,MATCH(C74,'[1]Balance(Stock Control)'!$F:$F,0))</f>
        <v>6</v>
      </c>
      <c r="H74" s="20" t="e">
        <f>INDEX('[2]Balance(Stock Control)'!$AK:$AK,MATCH(C74,'[2]Balance(Stock Control)'!$E:$E,0))</f>
        <v>#N/A</v>
      </c>
      <c r="I74" s="20" t="e">
        <f>INDEX('[7]Balance (Stock Control)'!$AJ:$AJ,MATCH(C74,'[7]Balance (Stock Control)'!$F:$F,0))</f>
        <v>#N/A</v>
      </c>
      <c r="J74" s="20" t="e">
        <f>INDEX('[8]Balance (Stock Control)'!$AJ:$AJ,MATCH(C74,'[8]Balance (Stock Control)'!$E:$E,0))</f>
        <v>#N/A</v>
      </c>
      <c r="K74" s="20" t="e">
        <f>INDEX('[5]Balance (Stock Control)'!$AI:$AI,MATCH(C74,'[5]Balance (Stock Control)'!$E:$E,0))</f>
        <v>#N/A</v>
      </c>
      <c r="L74" s="20" t="e">
        <f>INDEX('[6]Balance(Stock Control)'!$AM:$AM,MATCH(C74,'[6]Balance(Stock Control)'!$E:$E,0))</f>
        <v>#N/A</v>
      </c>
      <c r="M74" s="57"/>
      <c r="N74" s="57">
        <v>20839.376250000005</v>
      </c>
      <c r="O74" s="57"/>
      <c r="P74" s="51">
        <v>6.3149625000000018</v>
      </c>
      <c r="Q74" s="59">
        <f t="shared" si="0"/>
        <v>12.629925000000004</v>
      </c>
      <c r="R74" s="20" t="s">
        <v>144</v>
      </c>
      <c r="S74" s="20" t="s">
        <v>186</v>
      </c>
      <c r="T74" s="20" t="s">
        <v>143</v>
      </c>
      <c r="U74" s="20" t="s">
        <v>74</v>
      </c>
      <c r="V74" s="21"/>
      <c r="W74" s="12"/>
    </row>
    <row r="75" spans="1:23" ht="26.25" customHeight="1" x14ac:dyDescent="0.25">
      <c r="A75" s="112">
        <v>65</v>
      </c>
      <c r="B75" s="25" t="s">
        <v>94</v>
      </c>
      <c r="C75" s="25">
        <v>21896711</v>
      </c>
      <c r="D75" s="26"/>
      <c r="E75" s="119">
        <v>22435058</v>
      </c>
      <c r="F75" s="20">
        <v>1</v>
      </c>
      <c r="G75" s="20" t="e">
        <f>INDEX('[1]Balance(Stock Control)'!$AL:$AL,MATCH(C75,'[1]Balance(Stock Control)'!$F:$F,0))</f>
        <v>#N/A</v>
      </c>
      <c r="H75" s="20">
        <f>INDEX('[2]Balance(Stock Control)'!$AK:$AK,MATCH(C75,'[2]Balance(Stock Control)'!$E:$E,0))</f>
        <v>0</v>
      </c>
      <c r="I75" s="20" t="e">
        <f>INDEX('[3]Balance (Stock Control)'!$AK:$AK,MATCH(C75,'[3]Balance (Stock Control)'!$E:$E,0))</f>
        <v>#N/A</v>
      </c>
      <c r="J75" s="20" t="e">
        <f>INDEX('[4]Balance (Stock Control)'!$AK:$AK,MATCH(C75,'[4]Balance (Stock Control)'!$F:$F,0))</f>
        <v>#N/A</v>
      </c>
      <c r="K75" s="20" t="e">
        <f>INDEX('[5]Balance (Stock Control)'!$AI:$AI,MATCH(C75,'[5]Balance (Stock Control)'!$E:$E,0))</f>
        <v>#N/A</v>
      </c>
      <c r="L75" s="20" t="e">
        <f>INDEX('[6]Balance(Stock Control)'!$AM:$AM,MATCH(C75,'[6]Balance(Stock Control)'!$E:$E,0))</f>
        <v>#N/A</v>
      </c>
      <c r="M75" s="57">
        <v>85000</v>
      </c>
      <c r="N75" s="57">
        <v>93500.000000000015</v>
      </c>
      <c r="O75" s="57"/>
      <c r="P75" s="59">
        <v>28.333333333333339</v>
      </c>
      <c r="Q75" s="59">
        <f t="shared" si="0"/>
        <v>28.333333333333339</v>
      </c>
      <c r="R75" s="20" t="s">
        <v>160</v>
      </c>
      <c r="S75" s="20" t="s">
        <v>186</v>
      </c>
      <c r="T75" s="20" t="s">
        <v>160</v>
      </c>
      <c r="U75" s="20" t="s">
        <v>74</v>
      </c>
      <c r="V75" s="21"/>
      <c r="W75" s="12"/>
    </row>
    <row r="76" spans="1:23" ht="26.25" customHeight="1" x14ac:dyDescent="0.25">
      <c r="A76" s="112">
        <v>66</v>
      </c>
      <c r="B76" s="25" t="s">
        <v>67</v>
      </c>
      <c r="C76" s="25">
        <v>20405672</v>
      </c>
      <c r="D76" s="26"/>
      <c r="E76" s="119" t="s">
        <v>180</v>
      </c>
      <c r="F76" s="20">
        <v>4</v>
      </c>
      <c r="G76" s="20">
        <f>INDEX('[1]Balance(Stock Control)'!$AL:$AL,MATCH(C76,'[1]Balance(Stock Control)'!$F:$F,0))</f>
        <v>11</v>
      </c>
      <c r="H76" s="20" t="e">
        <f>INDEX('[2]Balance(Stock Control)'!$AK:$AK,MATCH(C76,'[2]Balance(Stock Control)'!$E:$E,0))</f>
        <v>#N/A</v>
      </c>
      <c r="I76" s="20" t="e">
        <f>INDEX('[7]Balance (Stock Control)'!$AJ:$AJ,MATCH(C76,'[7]Balance (Stock Control)'!$F:$F,0))</f>
        <v>#N/A</v>
      </c>
      <c r="J76" s="20" t="e">
        <f>INDEX('[8]Balance (Stock Control)'!$AJ:$AJ,MATCH(C76,'[8]Balance (Stock Control)'!$E:$E,0))</f>
        <v>#N/A</v>
      </c>
      <c r="K76" s="20" t="e">
        <f>INDEX('[5]Balance (Stock Control)'!$AI:$AI,MATCH(C76,'[5]Balance (Stock Control)'!$E:$E,0))</f>
        <v>#N/A</v>
      </c>
      <c r="L76" s="20" t="e">
        <f>INDEX('[6]Balance(Stock Control)'!$AM:$AM,MATCH(C76,'[6]Balance(Stock Control)'!$E:$E,0))</f>
        <v>#N/A</v>
      </c>
      <c r="M76" s="57"/>
      <c r="N76" s="57">
        <v>21976.069500000001</v>
      </c>
      <c r="O76" s="57"/>
      <c r="P76" s="51">
        <v>6.6594150000000001</v>
      </c>
      <c r="Q76" s="59">
        <f t="shared" si="0"/>
        <v>26.63766</v>
      </c>
      <c r="R76" s="20" t="s">
        <v>144</v>
      </c>
      <c r="S76" s="20" t="s">
        <v>186</v>
      </c>
      <c r="T76" s="20" t="s">
        <v>143</v>
      </c>
      <c r="U76" s="20" t="s">
        <v>74</v>
      </c>
      <c r="V76" s="21"/>
      <c r="W76" s="12"/>
    </row>
    <row r="77" spans="1:23" ht="26.25" customHeight="1" x14ac:dyDescent="0.25">
      <c r="A77" s="112">
        <v>67</v>
      </c>
      <c r="B77" s="25" t="s">
        <v>72</v>
      </c>
      <c r="C77" s="25">
        <v>13947628</v>
      </c>
      <c r="D77" s="26"/>
      <c r="E77" s="119" t="s">
        <v>180</v>
      </c>
      <c r="F77" s="20">
        <v>1</v>
      </c>
      <c r="G77" s="20">
        <f>INDEX('[1]Balance(Stock Control)'!$AL:$AL,MATCH(C77,'[1]Balance(Stock Control)'!$F:$F,0))</f>
        <v>0</v>
      </c>
      <c r="H77" s="20" t="e">
        <f>INDEX('[2]Balance(Stock Control)'!$AK:$AK,MATCH(C77,'[2]Balance(Stock Control)'!$E:$E,0))</f>
        <v>#N/A</v>
      </c>
      <c r="I77" s="20" t="e">
        <f>INDEX('[3]Balance (Stock Control)'!$AK:$AK,MATCH(C77,'[3]Balance (Stock Control)'!$E:$E,0))</f>
        <v>#N/A</v>
      </c>
      <c r="J77" s="20" t="e">
        <f>INDEX('[4]Balance (Stock Control)'!$AK:$AK,MATCH(C77,'[4]Balance (Stock Control)'!$F:$F,0))</f>
        <v>#N/A</v>
      </c>
      <c r="K77" s="20" t="e">
        <f>INDEX('[5]Balance (Stock Control)'!$AI:$AI,MATCH(C77,'[5]Balance (Stock Control)'!$E:$E,0))</f>
        <v>#N/A</v>
      </c>
      <c r="L77" s="20" t="e">
        <f>INDEX('[6]Balance(Stock Control)'!$AM:$AM,MATCH(C77,'[6]Balance(Stock Control)'!$E:$E,0))</f>
        <v>#N/A</v>
      </c>
      <c r="M77" s="57">
        <v>2500</v>
      </c>
      <c r="N77" s="57">
        <v>2750</v>
      </c>
      <c r="O77" s="57"/>
      <c r="P77" s="59">
        <v>0.83333333333333337</v>
      </c>
      <c r="Q77" s="59">
        <f t="shared" ref="Q77:Q115" si="1">P77*F77</f>
        <v>0.83333333333333337</v>
      </c>
      <c r="R77" s="20" t="s">
        <v>160</v>
      </c>
      <c r="S77" s="20" t="s">
        <v>186</v>
      </c>
      <c r="T77" s="20" t="s">
        <v>160</v>
      </c>
      <c r="U77" s="20"/>
      <c r="V77" s="21"/>
      <c r="W77" s="12"/>
    </row>
    <row r="78" spans="1:23" ht="26.25" customHeight="1" x14ac:dyDescent="0.25">
      <c r="A78" s="112">
        <v>68</v>
      </c>
      <c r="B78" s="25" t="s">
        <v>95</v>
      </c>
      <c r="C78" s="25">
        <v>21531072</v>
      </c>
      <c r="D78" s="26"/>
      <c r="E78" s="119" t="s">
        <v>154</v>
      </c>
      <c r="F78" s="20">
        <v>1</v>
      </c>
      <c r="G78" s="62">
        <f>INDEX('[1]Balance(Stock Control)'!$AL:$AL,MATCH(C78,'[1]Balance(Stock Control)'!$F:$F,0))</f>
        <v>1</v>
      </c>
      <c r="H78" s="20" t="e">
        <f>INDEX('[2]Balance(Stock Control)'!$AK:$AK,MATCH(C78,'[2]Balance(Stock Control)'!$E:$E,0))</f>
        <v>#N/A</v>
      </c>
      <c r="I78" s="20" t="e">
        <f>INDEX('[3]Balance (Stock Control)'!$AK:$AK,MATCH(C78,'[3]Balance (Stock Control)'!$E:$E,0))</f>
        <v>#N/A</v>
      </c>
      <c r="J78" s="20" t="e">
        <f>INDEX('[4]Balance (Stock Control)'!$AK:$AK,MATCH(C78,'[4]Balance (Stock Control)'!$F:$F,0))</f>
        <v>#N/A</v>
      </c>
      <c r="K78" s="20" t="e">
        <f>INDEX('[5]Balance (Stock Control)'!$AI:$AI,MATCH(C78,'[5]Balance (Stock Control)'!$E:$E,0))</f>
        <v>#N/A</v>
      </c>
      <c r="L78" s="20" t="e">
        <f>INDEX('[6]Balance(Stock Control)'!$AM:$AM,MATCH(C78,'[6]Balance(Stock Control)'!$E:$E,0))</f>
        <v>#N/A</v>
      </c>
      <c r="M78" s="57">
        <v>95000</v>
      </c>
      <c r="N78" s="57">
        <v>104500.00000000001</v>
      </c>
      <c r="O78" s="57"/>
      <c r="P78" s="59">
        <v>77.652393000000004</v>
      </c>
      <c r="Q78" s="59">
        <f t="shared" si="1"/>
        <v>77.652393000000004</v>
      </c>
      <c r="R78" s="20" t="s">
        <v>144</v>
      </c>
      <c r="S78" s="20" t="s">
        <v>186</v>
      </c>
      <c r="T78" s="20" t="s">
        <v>143</v>
      </c>
      <c r="U78" s="20"/>
      <c r="V78" s="21"/>
      <c r="W78" s="12"/>
    </row>
    <row r="79" spans="1:23" ht="26.25" customHeight="1" x14ac:dyDescent="0.25">
      <c r="A79" s="112">
        <v>69</v>
      </c>
      <c r="B79" s="25" t="s">
        <v>96</v>
      </c>
      <c r="C79" s="43" t="s">
        <v>153</v>
      </c>
      <c r="D79" s="44">
        <v>20524936</v>
      </c>
      <c r="E79" s="119">
        <v>20700252</v>
      </c>
      <c r="F79" s="20">
        <v>1</v>
      </c>
      <c r="G79" s="20" t="e">
        <f>INDEX('[1]Balance(Stock Control)'!$AL:$AL,MATCH(C79,'[1]Balance(Stock Control)'!$F:$F,0))</f>
        <v>#N/A</v>
      </c>
      <c r="H79" s="20" t="e">
        <f>INDEX('[2]Balance(Stock Control)'!$AK:$AK,MATCH(C79,'[2]Balance(Stock Control)'!$E:$E,0))</f>
        <v>#N/A</v>
      </c>
      <c r="I79" s="20" t="e">
        <f>INDEX('[3]Balance (Stock Control)'!$AK:$AK,MATCH(C79,'[3]Balance (Stock Control)'!$E:$E,0))</f>
        <v>#N/A</v>
      </c>
      <c r="J79" s="20">
        <f>INDEX('[4]Balance (Stock Control)'!$AK:$AK,MATCH(C79,'[4]Balance (Stock Control)'!$F:$F,0))</f>
        <v>50</v>
      </c>
      <c r="K79" s="20" t="e">
        <f>INDEX('[5]Balance (Stock Control)'!$AI:$AI,MATCH(C79,'[5]Balance (Stock Control)'!$E:$E,0))</f>
        <v>#N/A</v>
      </c>
      <c r="L79" s="20" t="e">
        <f>INDEX('[6]Balance(Stock Control)'!$AM:$AM,MATCH(C79,'[6]Balance(Stock Control)'!$E:$E,0))</f>
        <v>#N/A</v>
      </c>
      <c r="M79" s="57"/>
      <c r="N79" s="57"/>
      <c r="O79" s="57"/>
      <c r="P79" s="51">
        <v>55.095276923076923</v>
      </c>
      <c r="Q79" s="59">
        <f t="shared" si="1"/>
        <v>55.095276923076923</v>
      </c>
      <c r="R79" s="20" t="s">
        <v>147</v>
      </c>
      <c r="S79" s="20" t="s">
        <v>186</v>
      </c>
      <c r="T79" s="20" t="s">
        <v>143</v>
      </c>
      <c r="U79" s="20" t="s">
        <v>97</v>
      </c>
      <c r="V79" s="21"/>
      <c r="W79" s="12"/>
    </row>
    <row r="80" spans="1:23" ht="26.25" customHeight="1" x14ac:dyDescent="0.25">
      <c r="A80" s="112">
        <v>70</v>
      </c>
      <c r="B80" s="25" t="s">
        <v>77</v>
      </c>
      <c r="C80" s="25" t="s">
        <v>174</v>
      </c>
      <c r="D80" s="26">
        <v>20450728</v>
      </c>
      <c r="E80" s="119" t="s">
        <v>175</v>
      </c>
      <c r="F80" s="20">
        <v>1</v>
      </c>
      <c r="G80" s="20" t="e">
        <f>INDEX('[1]Balance(Stock Control)'!$AL:$AL,MATCH(C80,'[1]Balance(Stock Control)'!$F:$F,0))</f>
        <v>#N/A</v>
      </c>
      <c r="H80" s="20" t="e">
        <f>INDEX('[2]Balance(Stock Control)'!$AK:$AK,MATCH(C80,'[2]Balance(Stock Control)'!$E:$E,0))</f>
        <v>#N/A</v>
      </c>
      <c r="I80" s="62">
        <f>INDEX('[3]Balance (Stock Control)'!$AK:$AK,MATCH(C80,'[3]Balance (Stock Control)'!$E:$E,0))</f>
        <v>1</v>
      </c>
      <c r="J80" s="20" t="e">
        <f>INDEX('[4]Balance (Stock Control)'!$AK:$AK,MATCH(C80,'[4]Balance (Stock Control)'!$F:$F,0))</f>
        <v>#N/A</v>
      </c>
      <c r="K80" s="20" t="e">
        <f>INDEX('[5]Balance (Stock Control)'!$AI:$AI,MATCH(C80,'[5]Balance (Stock Control)'!$E:$E,0))</f>
        <v>#N/A</v>
      </c>
      <c r="L80" s="20" t="e">
        <f>INDEX('[6]Balance(Stock Control)'!$AM:$AM,MATCH(C80,'[6]Balance(Stock Control)'!$E:$E,0))</f>
        <v>#N/A</v>
      </c>
      <c r="M80" s="57"/>
      <c r="N80" s="57"/>
      <c r="O80" s="57"/>
      <c r="P80" s="59">
        <v>3.7094739500000005</v>
      </c>
      <c r="Q80" s="59">
        <f t="shared" si="1"/>
        <v>3.7094739500000005</v>
      </c>
      <c r="R80" s="20" t="s">
        <v>146</v>
      </c>
      <c r="S80" s="20" t="s">
        <v>186</v>
      </c>
      <c r="T80" s="20" t="s">
        <v>143</v>
      </c>
      <c r="U80" s="20"/>
      <c r="V80" s="21"/>
      <c r="W80" s="12"/>
    </row>
    <row r="81" spans="1:23" ht="26.25" customHeight="1" x14ac:dyDescent="0.25">
      <c r="A81" s="112">
        <v>71</v>
      </c>
      <c r="B81" s="25" t="s">
        <v>98</v>
      </c>
      <c r="C81" s="25">
        <v>22435058</v>
      </c>
      <c r="D81" s="26"/>
      <c r="E81" s="119">
        <v>21291011</v>
      </c>
      <c r="F81" s="20">
        <v>1</v>
      </c>
      <c r="G81" s="20">
        <f>INDEX('[1]Balance(Stock Control)'!$AL:$AL,MATCH(C81,'[1]Balance(Stock Control)'!$F:$F,0))</f>
        <v>0</v>
      </c>
      <c r="H81" s="20">
        <f>INDEX('[2]Balance(Stock Control)'!$AK:$AK,MATCH(C81,'[2]Balance(Stock Control)'!$E:$E,0))</f>
        <v>0</v>
      </c>
      <c r="I81" s="42">
        <v>0</v>
      </c>
      <c r="J81" s="20" t="e">
        <f>INDEX('[4]Balance (Stock Control)'!$AK:$AK,MATCH(C81,'[4]Balance (Stock Control)'!$F:$F,0))</f>
        <v>#N/A</v>
      </c>
      <c r="K81" s="20" t="e">
        <f>INDEX('[5]Balance (Stock Control)'!$AI:$AI,MATCH(C81,'[5]Balance (Stock Control)'!$E:$E,0))</f>
        <v>#N/A</v>
      </c>
      <c r="L81" s="20" t="e">
        <f>INDEX('[6]Balance(Stock Control)'!$AM:$AM,MATCH(C81,'[6]Balance(Stock Control)'!$E:$E,0))</f>
        <v>#N/A</v>
      </c>
      <c r="M81" s="57"/>
      <c r="N81" s="57">
        <v>18.010000000000002</v>
      </c>
      <c r="O81" s="57"/>
      <c r="P81" s="51">
        <v>19.811000000000003</v>
      </c>
      <c r="Q81" s="59">
        <f t="shared" si="1"/>
        <v>19.811000000000003</v>
      </c>
      <c r="R81" s="20" t="s">
        <v>164</v>
      </c>
      <c r="S81" s="20" t="s">
        <v>186</v>
      </c>
      <c r="T81" s="20" t="s">
        <v>163</v>
      </c>
      <c r="U81" s="20" t="s">
        <v>99</v>
      </c>
      <c r="V81" s="21"/>
      <c r="W81" s="12"/>
    </row>
    <row r="82" spans="1:23" ht="26.25" customHeight="1" x14ac:dyDescent="0.25">
      <c r="A82" s="112">
        <v>72</v>
      </c>
      <c r="B82" s="25" t="s">
        <v>67</v>
      </c>
      <c r="C82" s="25" t="s">
        <v>180</v>
      </c>
      <c r="D82" s="26" t="s">
        <v>181</v>
      </c>
      <c r="E82" s="119" t="s">
        <v>155</v>
      </c>
      <c r="F82" s="20">
        <v>1</v>
      </c>
      <c r="G82" s="20" t="e">
        <f>INDEX('[1]Balance(Stock Control)'!$AL:$AL,MATCH(C82,'[1]Balance(Stock Control)'!$F:$F,0))</f>
        <v>#N/A</v>
      </c>
      <c r="H82" s="20" t="e">
        <f>INDEX('[2]Balance(Stock Control)'!$AK:$AK,MATCH(C82,'[2]Balance(Stock Control)'!$E:$E,0))</f>
        <v>#N/A</v>
      </c>
      <c r="I82" s="20">
        <f>INDEX('[3]Balance (Stock Control)'!$AK:$AK,MATCH(C82,'[3]Balance (Stock Control)'!$E:$E,0))</f>
        <v>2</v>
      </c>
      <c r="J82" s="20" t="e">
        <f>INDEX('[4]Balance (Stock Control)'!$AK:$AK,MATCH(C82,'[4]Balance (Stock Control)'!$F:$F,0))</f>
        <v>#N/A</v>
      </c>
      <c r="K82" s="20" t="e">
        <f>INDEX('[5]Balance (Stock Control)'!$AI:$AI,MATCH(C82,'[5]Balance (Stock Control)'!$E:$E,0))</f>
        <v>#N/A</v>
      </c>
      <c r="L82" s="20" t="e">
        <f>INDEX('[6]Balance(Stock Control)'!$AM:$AM,MATCH(C82,'[6]Balance(Stock Control)'!$E:$E,0))</f>
        <v>#N/A</v>
      </c>
      <c r="M82" s="57"/>
      <c r="N82" s="57"/>
      <c r="O82" s="57"/>
      <c r="P82" s="59">
        <v>4.3090163783333342</v>
      </c>
      <c r="Q82" s="59">
        <f t="shared" si="1"/>
        <v>4.3090163783333342</v>
      </c>
      <c r="R82" s="20" t="s">
        <v>146</v>
      </c>
      <c r="S82" s="20" t="s">
        <v>186</v>
      </c>
      <c r="T82" s="20" t="s">
        <v>143</v>
      </c>
      <c r="U82" s="20"/>
      <c r="V82" s="21"/>
      <c r="W82" s="12"/>
    </row>
    <row r="83" spans="1:23" ht="26.25" customHeight="1" x14ac:dyDescent="0.25">
      <c r="A83" s="112">
        <v>73</v>
      </c>
      <c r="B83" s="25" t="s">
        <v>67</v>
      </c>
      <c r="C83" s="25" t="s">
        <v>180</v>
      </c>
      <c r="D83" s="26" t="s">
        <v>181</v>
      </c>
      <c r="E83" s="119">
        <v>20828295</v>
      </c>
      <c r="F83" s="20">
        <v>1</v>
      </c>
      <c r="G83" s="20" t="e">
        <f>INDEX('[1]Balance(Stock Control)'!$AL:$AL,MATCH(C83,'[1]Balance(Stock Control)'!$F:$F,0))</f>
        <v>#N/A</v>
      </c>
      <c r="H83" s="20" t="e">
        <f>INDEX('[2]Balance(Stock Control)'!$AK:$AK,MATCH(C83,'[2]Balance(Stock Control)'!$E:$E,0))</f>
        <v>#N/A</v>
      </c>
      <c r="I83" s="20">
        <f>INDEX('[3]Balance (Stock Control)'!$AK:$AK,MATCH(C83,'[3]Balance (Stock Control)'!$E:$E,0))</f>
        <v>2</v>
      </c>
      <c r="J83" s="20" t="e">
        <f>INDEX('[4]Balance (Stock Control)'!$AK:$AK,MATCH(C83,'[4]Balance (Stock Control)'!$F:$F,0))</f>
        <v>#N/A</v>
      </c>
      <c r="K83" s="20" t="e">
        <f>INDEX('[5]Balance (Stock Control)'!$AI:$AI,MATCH(C83,'[5]Balance (Stock Control)'!$E:$E,0))</f>
        <v>#N/A</v>
      </c>
      <c r="L83" s="20" t="e">
        <f>INDEX('[6]Balance(Stock Control)'!$AM:$AM,MATCH(C83,'[6]Balance(Stock Control)'!$E:$E,0))</f>
        <v>#N/A</v>
      </c>
      <c r="M83" s="57"/>
      <c r="N83" s="57"/>
      <c r="O83" s="57"/>
      <c r="P83" s="59">
        <v>4.3090163783333342</v>
      </c>
      <c r="Q83" s="59">
        <f t="shared" si="1"/>
        <v>4.3090163783333342</v>
      </c>
      <c r="R83" s="20" t="s">
        <v>146</v>
      </c>
      <c r="S83" s="20" t="s">
        <v>186</v>
      </c>
      <c r="T83" s="20" t="s">
        <v>143</v>
      </c>
      <c r="U83" s="20"/>
      <c r="V83" s="21"/>
      <c r="W83" s="12"/>
    </row>
    <row r="84" spans="1:23" ht="26.25" customHeight="1" x14ac:dyDescent="0.25">
      <c r="A84" s="112">
        <v>74</v>
      </c>
      <c r="B84" s="25" t="s">
        <v>100</v>
      </c>
      <c r="C84" s="25" t="s">
        <v>154</v>
      </c>
      <c r="D84" s="26">
        <v>20450707</v>
      </c>
      <c r="E84" s="119">
        <v>21598195</v>
      </c>
      <c r="F84" s="20">
        <v>1</v>
      </c>
      <c r="G84" s="20" t="e">
        <f>INDEX('[1]Balance(Stock Control)'!$AL:$AL,MATCH(C84,'[1]Balance(Stock Control)'!$F:$F,0))</f>
        <v>#N/A</v>
      </c>
      <c r="H84" s="20" t="e">
        <f>INDEX('[2]Balance(Stock Control)'!$AK:$AK,MATCH(C84,'[2]Balance(Stock Control)'!$E:$E,0))</f>
        <v>#N/A</v>
      </c>
      <c r="I84" s="20" t="e">
        <f>INDEX('[3]Balance (Stock Control)'!$AK:$AK,MATCH(C84,'[3]Balance (Stock Control)'!$E:$E,0))</f>
        <v>#N/A</v>
      </c>
      <c r="J84" s="20">
        <f>INDEX('[4]Balance (Stock Control)'!$AK:$AK,MATCH(C84,'[4]Balance (Stock Control)'!$F:$F,0))</f>
        <v>58</v>
      </c>
      <c r="K84" s="20" t="e">
        <f>INDEX('[5]Balance (Stock Control)'!$AI:$AI,MATCH(C84,'[5]Balance (Stock Control)'!$E:$E,0))</f>
        <v>#N/A</v>
      </c>
      <c r="L84" s="20" t="e">
        <f>INDEX('[6]Balance(Stock Control)'!$AM:$AM,MATCH(C84,'[6]Balance(Stock Control)'!$E:$E,0))</f>
        <v>#N/A</v>
      </c>
      <c r="M84" s="57"/>
      <c r="N84" s="57"/>
      <c r="O84" s="57"/>
      <c r="P84" s="51">
        <v>38.915800000000011</v>
      </c>
      <c r="Q84" s="59">
        <f t="shared" si="1"/>
        <v>38.915800000000011</v>
      </c>
      <c r="R84" s="20" t="s">
        <v>147</v>
      </c>
      <c r="S84" s="20" t="s">
        <v>186</v>
      </c>
      <c r="T84" s="20" t="s">
        <v>143</v>
      </c>
      <c r="U84" s="20"/>
      <c r="V84" s="21"/>
      <c r="W84" s="12"/>
    </row>
    <row r="85" spans="1:23" s="117" customFormat="1" ht="26.25" customHeight="1" x14ac:dyDescent="0.25">
      <c r="A85" s="20">
        <v>75</v>
      </c>
      <c r="B85" s="25" t="s">
        <v>92</v>
      </c>
      <c r="C85" s="25">
        <v>20700252</v>
      </c>
      <c r="D85" s="26"/>
      <c r="E85" s="119">
        <v>12709880017</v>
      </c>
      <c r="F85" s="20">
        <v>1</v>
      </c>
      <c r="G85" s="20" t="e">
        <f>INDEX('[1]Balance(Stock Control)'!$AL:$AL,MATCH(C85,'[1]Balance(Stock Control)'!$F:$F,0))</f>
        <v>#N/A</v>
      </c>
      <c r="H85" s="20" t="e">
        <f>INDEX('[2]Balance(Stock Control)'!$AK:$AK,MATCH(C85,'[2]Balance(Stock Control)'!$E:$E,0))</f>
        <v>#N/A</v>
      </c>
      <c r="I85" s="20" t="e">
        <f>INDEX('[3]Balance (Stock Control)'!$AK:$AK,MATCH(C85,'[3]Balance (Stock Control)'!$E:$E,0))</f>
        <v>#N/A</v>
      </c>
      <c r="J85" s="20" t="e">
        <f>INDEX('[4]Balance (Stock Control)'!$AK:$AK,MATCH(C85,'[4]Balance (Stock Control)'!$F:$F,0))</f>
        <v>#N/A</v>
      </c>
      <c r="K85" s="20" t="e">
        <f>INDEX('[5]Balance (Stock Control)'!$AI:$AI,MATCH(C85,'[5]Balance (Stock Control)'!$E:$E,0))</f>
        <v>#N/A</v>
      </c>
      <c r="L85" s="20" t="e">
        <f>INDEX('[6]Balance(Stock Control)'!$AM:$AM,MATCH(C85,'[6]Balance(Stock Control)'!$E:$E,0))</f>
        <v>#N/A</v>
      </c>
      <c r="M85" s="57">
        <v>150000</v>
      </c>
      <c r="N85" s="57">
        <v>165000</v>
      </c>
      <c r="O85" s="57"/>
      <c r="P85" s="59">
        <v>50</v>
      </c>
      <c r="Q85" s="59">
        <f t="shared" si="1"/>
        <v>50</v>
      </c>
      <c r="R85" s="20" t="s">
        <v>160</v>
      </c>
      <c r="S85" s="20" t="s">
        <v>186</v>
      </c>
      <c r="T85" s="20" t="s">
        <v>160</v>
      </c>
      <c r="U85" s="20"/>
      <c r="V85" s="21"/>
      <c r="W85" s="116"/>
    </row>
    <row r="86" spans="1:23" ht="26.25" customHeight="1" x14ac:dyDescent="0.25">
      <c r="A86" s="112">
        <v>76</v>
      </c>
      <c r="B86" s="25" t="s">
        <v>77</v>
      </c>
      <c r="C86" s="25" t="s">
        <v>175</v>
      </c>
      <c r="D86" s="26" t="s">
        <v>176</v>
      </c>
      <c r="E86" s="119">
        <v>17535679</v>
      </c>
      <c r="F86" s="20">
        <v>2</v>
      </c>
      <c r="G86" s="20" t="e">
        <f>INDEX('[1]Balance(Stock Control)'!$AL:$AL,MATCH(C86,'[1]Balance(Stock Control)'!$F:$F,0))</f>
        <v>#N/A</v>
      </c>
      <c r="H86" s="20" t="e">
        <f>INDEX('[2]Balance(Stock Control)'!$AK:$AK,MATCH(C86,'[2]Balance(Stock Control)'!$E:$E,0))</f>
        <v>#N/A</v>
      </c>
      <c r="I86" s="62">
        <f>INDEX('[3]Balance (Stock Control)'!$AK:$AK,MATCH(C86,'[3]Balance (Stock Control)'!$E:$E,0))</f>
        <v>1</v>
      </c>
      <c r="J86" s="20" t="e">
        <f>INDEX('[4]Balance (Stock Control)'!$AK:$AK,MATCH(C86,'[4]Balance (Stock Control)'!$F:$F,0))</f>
        <v>#N/A</v>
      </c>
      <c r="K86" s="20" t="e">
        <f>INDEX('[5]Balance (Stock Control)'!$AI:$AI,MATCH(C86,'[5]Balance (Stock Control)'!$E:$E,0))</f>
        <v>#N/A</v>
      </c>
      <c r="L86" s="20" t="e">
        <f>INDEX('[6]Balance(Stock Control)'!$AM:$AM,MATCH(C86,'[6]Balance(Stock Control)'!$E:$E,0))</f>
        <v>#N/A</v>
      </c>
      <c r="M86" s="57"/>
      <c r="N86" s="57"/>
      <c r="O86" s="57"/>
      <c r="P86" s="59">
        <v>6.0733544083333317</v>
      </c>
      <c r="Q86" s="59">
        <f t="shared" si="1"/>
        <v>12.146708816666663</v>
      </c>
      <c r="R86" s="20" t="s">
        <v>146</v>
      </c>
      <c r="S86" s="20" t="s">
        <v>186</v>
      </c>
      <c r="T86" s="20" t="s">
        <v>177</v>
      </c>
      <c r="U86" s="20"/>
      <c r="V86" s="21"/>
      <c r="W86" s="12"/>
    </row>
    <row r="87" spans="1:23" s="74" customFormat="1" ht="26.25" customHeight="1" x14ac:dyDescent="0.25">
      <c r="A87" s="66">
        <v>77</v>
      </c>
      <c r="B87" s="67" t="s">
        <v>96</v>
      </c>
      <c r="C87" s="67">
        <v>21291011</v>
      </c>
      <c r="D87" s="68"/>
      <c r="E87" s="119">
        <v>20460936</v>
      </c>
      <c r="F87" s="66">
        <v>1</v>
      </c>
      <c r="G87" s="66">
        <f>INDEX('[1]Balance(Stock Control)'!$AL:$AL,MATCH(C87,'[1]Balance(Stock Control)'!$F:$F,0))</f>
        <v>1</v>
      </c>
      <c r="H87" s="66">
        <f>INDEX('[2]Balance(Stock Control)'!$AK:$AK,MATCH(C87,'[2]Balance(Stock Control)'!$E:$E,0))</f>
        <v>5</v>
      </c>
      <c r="I87" s="66" t="e">
        <f>INDEX('[7]Balance (Stock Control)'!$AJ:$AJ,MATCH(C87,'[7]Balance (Stock Control)'!$F:$F,0))</f>
        <v>#N/A</v>
      </c>
      <c r="J87" s="66" t="e">
        <f>INDEX('[8]Balance (Stock Control)'!$AJ:$AJ,MATCH(C87,'[8]Balance (Stock Control)'!$E:$E,0))</f>
        <v>#N/A</v>
      </c>
      <c r="K87" s="66" t="e">
        <f>INDEX('[5]Balance (Stock Control)'!$AI:$AI,MATCH(C87,'[5]Balance (Stock Control)'!$E:$E,0))</f>
        <v>#N/A</v>
      </c>
      <c r="L87" s="66" t="e">
        <f>INDEX('[6]Balance(Stock Control)'!$AM:$AM,MATCH(C87,'[6]Balance(Stock Control)'!$E:$E,0))</f>
        <v>#N/A</v>
      </c>
      <c r="M87" s="69"/>
      <c r="N87" s="69"/>
      <c r="O87" s="69"/>
      <c r="P87" s="70">
        <v>204.01920000000001</v>
      </c>
      <c r="Q87" s="71">
        <f t="shared" si="1"/>
        <v>204.01920000000001</v>
      </c>
      <c r="R87" s="66" t="s">
        <v>142</v>
      </c>
      <c r="S87" s="20" t="s">
        <v>186</v>
      </c>
      <c r="T87" s="66" t="s">
        <v>143</v>
      </c>
      <c r="U87" s="66"/>
      <c r="V87" s="72"/>
      <c r="W87" s="73"/>
    </row>
    <row r="88" spans="1:23" s="74" customFormat="1" ht="26.25" customHeight="1" x14ac:dyDescent="0.25">
      <c r="A88" s="66">
        <v>78</v>
      </c>
      <c r="B88" s="67" t="s">
        <v>101</v>
      </c>
      <c r="C88" s="87" t="s">
        <v>155</v>
      </c>
      <c r="D88" s="87" t="s">
        <v>156</v>
      </c>
      <c r="E88" s="119">
        <v>20551429</v>
      </c>
      <c r="F88" s="66">
        <v>1</v>
      </c>
      <c r="G88" s="66" t="e">
        <f>INDEX('[1]Balance(Stock Control)'!$AL:$AL,MATCH(C88,'[1]Balance(Stock Control)'!$F:$F,0))</f>
        <v>#N/A</v>
      </c>
      <c r="H88" s="66" t="e">
        <f>INDEX('[2]Balance(Stock Control)'!$AK:$AK,MATCH(C88,'[2]Balance(Stock Control)'!$E:$E,0))</f>
        <v>#N/A</v>
      </c>
      <c r="I88" s="66">
        <f>INDEX('[3]Balance (Stock Control)'!$AK:$AK,MATCH(C88,'[3]Balance (Stock Control)'!$E:$E,0))</f>
        <v>6</v>
      </c>
      <c r="J88" s="66" t="e">
        <f>INDEX('[4]Balance (Stock Control)'!$AK:$AK,MATCH(C88,'[4]Balance (Stock Control)'!$F:$F,0))</f>
        <v>#N/A</v>
      </c>
      <c r="K88" s="66" t="e">
        <f>INDEX('[5]Balance (Stock Control)'!$AI:$AI,MATCH(C88,'[5]Balance (Stock Control)'!$E:$E,0))</f>
        <v>#N/A</v>
      </c>
      <c r="L88" s="66" t="e">
        <f>INDEX('[6]Balance(Stock Control)'!$AM:$AM,MATCH(C88,'[6]Balance(Stock Control)'!$E:$E,0))</f>
        <v>#N/A</v>
      </c>
      <c r="M88" s="69"/>
      <c r="N88" s="69"/>
      <c r="O88" s="69"/>
      <c r="P88" s="70">
        <v>297.17354333333333</v>
      </c>
      <c r="Q88" s="71">
        <v>297.2</v>
      </c>
      <c r="R88" s="66" t="s">
        <v>146</v>
      </c>
      <c r="S88" s="20" t="s">
        <v>186</v>
      </c>
      <c r="T88" s="66" t="s">
        <v>143</v>
      </c>
      <c r="U88" s="66"/>
      <c r="V88" s="72"/>
      <c r="W88" s="73"/>
    </row>
    <row r="89" spans="1:23" ht="26.25" customHeight="1" x14ac:dyDescent="0.25">
      <c r="A89" s="112">
        <v>79</v>
      </c>
      <c r="B89" s="25" t="s">
        <v>71</v>
      </c>
      <c r="C89" s="25">
        <v>20828295</v>
      </c>
      <c r="D89" s="26"/>
      <c r="E89" s="119">
        <v>20460061</v>
      </c>
      <c r="F89" s="20">
        <v>1</v>
      </c>
      <c r="G89" s="20">
        <f>INDEX('[1]Balance(Stock Control)'!$AL:$AL,MATCH(C89,'[1]Balance(Stock Control)'!$F:$F,0))</f>
        <v>0</v>
      </c>
      <c r="H89" s="20" t="e">
        <f>INDEX('[2]Balance(Stock Control)'!$AK:$AK,MATCH(C89,'[2]Balance(Stock Control)'!$E:$E,0))</f>
        <v>#N/A</v>
      </c>
      <c r="I89" s="20" t="e">
        <f>INDEX('[3]Balance (Stock Control)'!$AK:$AK,MATCH(C89,'[3]Balance (Stock Control)'!$E:$E,0))</f>
        <v>#N/A</v>
      </c>
      <c r="J89" s="20" t="e">
        <f>INDEX('[4]Balance (Stock Control)'!$AK:$AK,MATCH(C89,'[4]Balance (Stock Control)'!$F:$F,0))</f>
        <v>#N/A</v>
      </c>
      <c r="K89" s="20" t="e">
        <f>INDEX('[5]Balance (Stock Control)'!$AI:$AI,MATCH(C89,'[5]Balance (Stock Control)'!$E:$E,0))</f>
        <v>#N/A</v>
      </c>
      <c r="L89" s="20" t="e">
        <f>INDEX('[6]Balance(Stock Control)'!$AM:$AM,MATCH(C89,'[6]Balance(Stock Control)'!$E:$E,0))</f>
        <v>#N/A</v>
      </c>
      <c r="M89" s="57">
        <v>3500</v>
      </c>
      <c r="N89" s="57">
        <v>3850.0000000000005</v>
      </c>
      <c r="O89" s="57"/>
      <c r="P89" s="59">
        <v>1.1666666666666667</v>
      </c>
      <c r="Q89" s="59">
        <f t="shared" si="1"/>
        <v>1.1666666666666667</v>
      </c>
      <c r="R89" s="20" t="s">
        <v>160</v>
      </c>
      <c r="S89" s="20" t="s">
        <v>186</v>
      </c>
      <c r="T89" s="20" t="s">
        <v>160</v>
      </c>
      <c r="U89" s="20"/>
      <c r="V89" s="21"/>
      <c r="W89" s="12"/>
    </row>
    <row r="90" spans="1:23" ht="26.25" customHeight="1" x14ac:dyDescent="0.25">
      <c r="A90" s="112">
        <v>80</v>
      </c>
      <c r="B90" s="25" t="s">
        <v>102</v>
      </c>
      <c r="C90" s="25">
        <v>21598195</v>
      </c>
      <c r="D90" s="26"/>
      <c r="E90" s="119" t="s">
        <v>29</v>
      </c>
      <c r="F90" s="20">
        <v>1</v>
      </c>
      <c r="G90" s="20">
        <f>INDEX('[1]Balance(Stock Control)'!$AL:$AL,MATCH(C90,'[1]Balance(Stock Control)'!$F:$F,0))</f>
        <v>0</v>
      </c>
      <c r="H90" s="20">
        <f>INDEX('[2]Balance(Stock Control)'!$AK:$AK,MATCH(C90,'[2]Balance(Stock Control)'!$E:$E,0))</f>
        <v>0</v>
      </c>
      <c r="I90" s="20" t="e">
        <f>INDEX('[3]Balance (Stock Control)'!$AK:$AK,MATCH(C90,'[3]Balance (Stock Control)'!$E:$E,0))</f>
        <v>#N/A</v>
      </c>
      <c r="J90" s="20" t="e">
        <f>INDEX('[4]Balance (Stock Control)'!$AK:$AK,MATCH(C90,'[4]Balance (Stock Control)'!$F:$F,0))</f>
        <v>#N/A</v>
      </c>
      <c r="K90" s="20" t="e">
        <f>INDEX('[5]Balance (Stock Control)'!$AI:$AI,MATCH(C90,'[5]Balance (Stock Control)'!$E:$E,0))</f>
        <v>#N/A</v>
      </c>
      <c r="L90" s="20" t="e">
        <f>INDEX('[6]Balance(Stock Control)'!$AM:$AM,MATCH(C90,'[6]Balance(Stock Control)'!$E:$E,0))</f>
        <v>#N/A</v>
      </c>
      <c r="M90" s="57">
        <v>75000</v>
      </c>
      <c r="N90" s="57">
        <v>82500</v>
      </c>
      <c r="O90" s="57"/>
      <c r="P90" s="59">
        <v>25</v>
      </c>
      <c r="Q90" s="59">
        <f t="shared" si="1"/>
        <v>25</v>
      </c>
      <c r="R90" s="20" t="s">
        <v>160</v>
      </c>
      <c r="S90" s="20" t="s">
        <v>186</v>
      </c>
      <c r="T90" s="20" t="s">
        <v>160</v>
      </c>
      <c r="U90" s="20" t="s">
        <v>74</v>
      </c>
      <c r="V90" s="21"/>
      <c r="W90" s="12"/>
    </row>
    <row r="91" spans="1:23" s="74" customFormat="1" ht="26.25" customHeight="1" x14ac:dyDescent="0.25">
      <c r="A91" s="66">
        <v>81</v>
      </c>
      <c r="B91" s="67" t="s">
        <v>103</v>
      </c>
      <c r="C91" s="97">
        <v>12709880017</v>
      </c>
      <c r="D91" s="87" t="s">
        <v>157</v>
      </c>
      <c r="E91" s="121" t="s">
        <v>197</v>
      </c>
      <c r="F91" s="66">
        <v>1</v>
      </c>
      <c r="G91" s="66" t="e">
        <f>INDEX('[1]Balance(Stock Control)'!$AL:$AL,MATCH(C91,'[1]Balance(Stock Control)'!$F:$F,0))</f>
        <v>#N/A</v>
      </c>
      <c r="H91" s="66" t="e">
        <f>INDEX('[2]Balance(Stock Control)'!$AK:$AK,MATCH(C91,'[2]Balance(Stock Control)'!$E:$E,0))</f>
        <v>#N/A</v>
      </c>
      <c r="I91" s="66" t="e">
        <f>INDEX('[3]Balance (Stock Control)'!$AK:$AK,MATCH(C91,'[3]Balance (Stock Control)'!$E:$E,0))</f>
        <v>#N/A</v>
      </c>
      <c r="J91" s="66" t="e">
        <f>INDEX('[4]Balance (Stock Control)'!$AK:$AK,MATCH(C91,'[4]Balance (Stock Control)'!$F:$F,0))</f>
        <v>#N/A</v>
      </c>
      <c r="K91" s="66">
        <f>INDEX('[5]Balance (Stock Control)'!$AI:$AI,MATCH(C91,'[5]Balance (Stock Control)'!$E:$E,0))</f>
        <v>4</v>
      </c>
      <c r="L91" s="66" t="e">
        <f>INDEX('[6]Balance(Stock Control)'!$AM:$AM,MATCH(C91,'[6]Balance(Stock Control)'!$E:$E,0))</f>
        <v>#N/A</v>
      </c>
      <c r="M91" s="69"/>
      <c r="N91" s="69"/>
      <c r="O91" s="69"/>
      <c r="P91" s="70">
        <v>1108.8000000000002</v>
      </c>
      <c r="Q91" s="71">
        <f t="shared" si="1"/>
        <v>1108.8000000000002</v>
      </c>
      <c r="R91" s="66" t="s">
        <v>148</v>
      </c>
      <c r="S91" s="20" t="s">
        <v>186</v>
      </c>
      <c r="T91" s="66" t="s">
        <v>143</v>
      </c>
      <c r="U91" s="66" t="s">
        <v>143</v>
      </c>
      <c r="V91" s="72"/>
      <c r="W91" s="73"/>
    </row>
    <row r="92" spans="1:23" ht="26.25" customHeight="1" x14ac:dyDescent="0.25">
      <c r="A92" s="112">
        <v>82</v>
      </c>
      <c r="B92" s="25" t="s">
        <v>104</v>
      </c>
      <c r="C92" s="25">
        <v>17457469</v>
      </c>
      <c r="D92" s="26" t="s">
        <v>161</v>
      </c>
      <c r="E92" s="121" t="s">
        <v>198</v>
      </c>
      <c r="F92" s="20">
        <v>1</v>
      </c>
      <c r="G92" s="20">
        <f>INDEX('[1]Balance(Stock Control)'!$AL:$AL,MATCH(C92,'[1]Balance(Stock Control)'!$F:$F,0))</f>
        <v>0</v>
      </c>
      <c r="H92" s="20" t="e">
        <f>INDEX('[2]Balance(Stock Control)'!$AK:$AK,MATCH(C92,'[2]Balance(Stock Control)'!$E:$E,0))</f>
        <v>#N/A</v>
      </c>
      <c r="I92" s="20" t="e">
        <f>INDEX('[3]Balance (Stock Control)'!$AK:$AK,MATCH(C92,'[3]Balance (Stock Control)'!$E:$E,0))</f>
        <v>#N/A</v>
      </c>
      <c r="J92" s="20" t="e">
        <f>INDEX('[4]Balance (Stock Control)'!$AK:$AK,MATCH(C92,'[4]Balance (Stock Control)'!$F:$F,0))</f>
        <v>#N/A</v>
      </c>
      <c r="K92" s="20" t="e">
        <f>INDEX('[5]Balance (Stock Control)'!$AI:$AI,MATCH(C92,'[5]Balance (Stock Control)'!$E:$E,0))</f>
        <v>#N/A</v>
      </c>
      <c r="L92" s="20" t="e">
        <f>INDEX('[6]Balance(Stock Control)'!$AM:$AM,MATCH(C92,'[6]Balance(Stock Control)'!$E:$E,0))</f>
        <v>#N/A</v>
      </c>
      <c r="M92" s="61"/>
      <c r="N92" s="57">
        <v>8.33</v>
      </c>
      <c r="O92" s="57">
        <v>46.774653095238108</v>
      </c>
      <c r="P92" s="57">
        <v>46.774653095238108</v>
      </c>
      <c r="Q92" s="59">
        <f t="shared" si="1"/>
        <v>46.774653095238108</v>
      </c>
      <c r="R92" s="20" t="s">
        <v>162</v>
      </c>
      <c r="S92" s="20" t="s">
        <v>186</v>
      </c>
      <c r="T92" s="20" t="s">
        <v>163</v>
      </c>
      <c r="U92" s="20"/>
      <c r="V92" s="21"/>
      <c r="W92" s="12"/>
    </row>
    <row r="93" spans="1:23" ht="26.25" customHeight="1" x14ac:dyDescent="0.25">
      <c r="A93" s="112">
        <v>83</v>
      </c>
      <c r="B93" s="25" t="s">
        <v>75</v>
      </c>
      <c r="C93" s="25">
        <v>20460936</v>
      </c>
      <c r="D93" s="26"/>
      <c r="E93" s="119">
        <v>21134583</v>
      </c>
      <c r="F93" s="20">
        <v>1</v>
      </c>
      <c r="G93" s="20">
        <f>INDEX('[1]Balance(Stock Control)'!$AL:$AL,MATCH(C93,'[1]Balance(Stock Control)'!$F:$F,0))</f>
        <v>4</v>
      </c>
      <c r="H93" s="20" t="e">
        <f>INDEX('[2]Balance(Stock Control)'!$AK:$AK,MATCH(C93,'[2]Balance(Stock Control)'!$E:$E,0))</f>
        <v>#N/A</v>
      </c>
      <c r="I93" s="20" t="e">
        <f>INDEX('[7]Balance (Stock Control)'!$AJ:$AJ,MATCH(C93,'[7]Balance (Stock Control)'!$F:$F,0))</f>
        <v>#N/A</v>
      </c>
      <c r="J93" s="20" t="e">
        <f>INDEX('[8]Balance (Stock Control)'!$AJ:$AJ,MATCH(C93,'[8]Balance (Stock Control)'!$E:$E,0))</f>
        <v>#N/A</v>
      </c>
      <c r="K93" s="20" t="e">
        <f>INDEX('[5]Balance (Stock Control)'!$AI:$AI,MATCH(C93,'[5]Balance (Stock Control)'!$E:$E,0))</f>
        <v>#N/A</v>
      </c>
      <c r="L93" s="20" t="e">
        <f>INDEX('[6]Balance(Stock Control)'!$AM:$AM,MATCH(C93,'[6]Balance(Stock Control)'!$E:$E,0))</f>
        <v>#N/A</v>
      </c>
      <c r="M93" s="57"/>
      <c r="N93" s="57">
        <v>41534.267775</v>
      </c>
      <c r="O93" s="57"/>
      <c r="P93" s="51">
        <v>12.586141749999999</v>
      </c>
      <c r="Q93" s="59">
        <f t="shared" si="1"/>
        <v>12.586141749999999</v>
      </c>
      <c r="R93" s="20" t="s">
        <v>144</v>
      </c>
      <c r="S93" s="20" t="s">
        <v>186</v>
      </c>
      <c r="T93" s="20" t="s">
        <v>143</v>
      </c>
      <c r="U93" s="20" t="s">
        <v>74</v>
      </c>
      <c r="V93" s="21"/>
      <c r="W93" s="12"/>
    </row>
    <row r="94" spans="1:23" ht="26.25" customHeight="1" x14ac:dyDescent="0.25">
      <c r="A94" s="112">
        <v>84</v>
      </c>
      <c r="B94" s="25" t="s">
        <v>105</v>
      </c>
      <c r="C94" s="25">
        <v>20551429</v>
      </c>
      <c r="D94" s="26"/>
      <c r="E94" s="119" t="s">
        <v>111</v>
      </c>
      <c r="F94" s="20">
        <v>1</v>
      </c>
      <c r="G94" s="20">
        <f>INDEX('[1]Balance(Stock Control)'!$AL:$AL,MATCH(C94,'[1]Balance(Stock Control)'!$F:$F,0))</f>
        <v>0</v>
      </c>
      <c r="H94" s="20">
        <f>INDEX('[2]Balance(Stock Control)'!$AK:$AK,MATCH(C94,'[2]Balance(Stock Control)'!$E:$E,0))</f>
        <v>0</v>
      </c>
      <c r="I94" s="20" t="e">
        <f>INDEX('[3]Balance (Stock Control)'!$AK:$AK,MATCH(C94,'[3]Balance (Stock Control)'!$E:$E,0))</f>
        <v>#N/A</v>
      </c>
      <c r="J94" s="20" t="e">
        <f>INDEX('[4]Balance (Stock Control)'!$AK:$AK,MATCH(C94,'[4]Balance (Stock Control)'!$F:$F,0))</f>
        <v>#N/A</v>
      </c>
      <c r="K94" s="20" t="e">
        <f>INDEX('[5]Balance (Stock Control)'!$AI:$AI,MATCH(C94,'[5]Balance (Stock Control)'!$E:$E,0))</f>
        <v>#N/A</v>
      </c>
      <c r="L94" s="20" t="e">
        <f>INDEX('[6]Balance(Stock Control)'!$AM:$AM,MATCH(C94,'[6]Balance(Stock Control)'!$E:$E,0))</f>
        <v>#N/A</v>
      </c>
      <c r="M94" s="57">
        <v>6000</v>
      </c>
      <c r="N94" s="57">
        <v>6600.0000000000009</v>
      </c>
      <c r="O94" s="57"/>
      <c r="P94" s="59">
        <v>2.0000000000000004</v>
      </c>
      <c r="Q94" s="59">
        <f t="shared" si="1"/>
        <v>2.0000000000000004</v>
      </c>
      <c r="R94" s="20" t="s">
        <v>160</v>
      </c>
      <c r="S94" s="20" t="s">
        <v>186</v>
      </c>
      <c r="T94" s="20" t="s">
        <v>160</v>
      </c>
      <c r="U94" s="20" t="s">
        <v>74</v>
      </c>
      <c r="V94" s="21"/>
      <c r="W94" s="12"/>
    </row>
    <row r="95" spans="1:23" ht="26.25" customHeight="1" x14ac:dyDescent="0.25">
      <c r="A95" s="112">
        <v>85</v>
      </c>
      <c r="B95" s="25" t="s">
        <v>71</v>
      </c>
      <c r="C95" s="25">
        <v>20460061</v>
      </c>
      <c r="D95" s="26"/>
      <c r="E95" s="120" t="s">
        <v>199</v>
      </c>
      <c r="F95" s="20">
        <v>2</v>
      </c>
      <c r="G95" s="20">
        <f>INDEX('[1]Balance(Stock Control)'!$AL:$AL,MATCH(C95,'[1]Balance(Stock Control)'!$F:$F,0))</f>
        <v>24</v>
      </c>
      <c r="H95" s="20" t="e">
        <f>INDEX('[2]Balance(Stock Control)'!$AK:$AK,MATCH(C95,'[2]Balance(Stock Control)'!$E:$E,0))</f>
        <v>#N/A</v>
      </c>
      <c r="I95" s="20" t="e">
        <f>INDEX('[7]Balance (Stock Control)'!$AJ:$AJ,MATCH(C95,'[7]Balance (Stock Control)'!$F:$F,0))</f>
        <v>#N/A</v>
      </c>
      <c r="J95" s="20" t="e">
        <f>INDEX('[8]Balance (Stock Control)'!$AJ:$AJ,MATCH(C95,'[8]Balance (Stock Control)'!$E:$E,0))</f>
        <v>#N/A</v>
      </c>
      <c r="K95" s="20" t="e">
        <f>INDEX('[5]Balance (Stock Control)'!$AI:$AI,MATCH(C95,'[5]Balance (Stock Control)'!$E:$E,0))</f>
        <v>#N/A</v>
      </c>
      <c r="L95" s="20" t="e">
        <f>INDEX('[6]Balance(Stock Control)'!$AM:$AM,MATCH(C95,'[6]Balance(Stock Control)'!$E:$E,0))</f>
        <v>#N/A</v>
      </c>
      <c r="M95" s="57"/>
      <c r="N95" s="57">
        <v>3283.7805000000008</v>
      </c>
      <c r="O95" s="57"/>
      <c r="P95" s="51">
        <v>0.99508500000000022</v>
      </c>
      <c r="Q95" s="59">
        <f t="shared" si="1"/>
        <v>1.9901700000000004</v>
      </c>
      <c r="R95" s="20" t="s">
        <v>144</v>
      </c>
      <c r="S95" s="20" t="s">
        <v>186</v>
      </c>
      <c r="T95" s="20" t="s">
        <v>143</v>
      </c>
      <c r="U95" s="20" t="s">
        <v>74</v>
      </c>
      <c r="V95" s="21"/>
      <c r="W95" s="12"/>
    </row>
    <row r="96" spans="1:23" ht="26.25" customHeight="1" x14ac:dyDescent="0.25">
      <c r="A96" s="112">
        <v>86</v>
      </c>
      <c r="B96" s="25" t="s">
        <v>106</v>
      </c>
      <c r="C96" s="25" t="s">
        <v>29</v>
      </c>
      <c r="D96" s="26"/>
      <c r="E96" s="119">
        <v>1110010018</v>
      </c>
      <c r="F96" s="20">
        <v>3</v>
      </c>
      <c r="G96" s="20" t="e">
        <f>INDEX('[1]Balance(Stock Control)'!$AL:$AL,MATCH(C96,'[1]Balance(Stock Control)'!$F:$F,0))</f>
        <v>#N/A</v>
      </c>
      <c r="H96" s="20" t="e">
        <f>INDEX('[2]Balance(Stock Control)'!$AK:$AK,MATCH(C96,'[2]Balance(Stock Control)'!$E:$E,0))</f>
        <v>#N/A</v>
      </c>
      <c r="I96" s="20" t="e">
        <f>INDEX('[3]Balance (Stock Control)'!$AK:$AK,MATCH(C96,'[3]Balance (Stock Control)'!$E:$E,0))</f>
        <v>#N/A</v>
      </c>
      <c r="J96" s="20" t="e">
        <f>INDEX('[4]Balance (Stock Control)'!$AK:$AK,MATCH(C96,'[4]Balance (Stock Control)'!$F:$F,0))</f>
        <v>#N/A</v>
      </c>
      <c r="K96" s="20" t="e">
        <f>INDEX('[5]Balance (Stock Control)'!$AI:$AI,MATCH(C96,'[5]Balance (Stock Control)'!$E:$E,0))</f>
        <v>#N/A</v>
      </c>
      <c r="L96" s="20"/>
      <c r="M96" s="57">
        <v>12500</v>
      </c>
      <c r="N96" s="57">
        <v>13750.000000000002</v>
      </c>
      <c r="O96" s="57"/>
      <c r="P96" s="59">
        <v>4.166666666666667</v>
      </c>
      <c r="Q96" s="59">
        <f t="shared" si="1"/>
        <v>12.5</v>
      </c>
      <c r="R96" s="20" t="s">
        <v>160</v>
      </c>
      <c r="S96" s="20" t="s">
        <v>186</v>
      </c>
      <c r="T96" s="20" t="s">
        <v>160</v>
      </c>
      <c r="U96" s="20" t="s">
        <v>107</v>
      </c>
      <c r="V96" s="21"/>
      <c r="W96" s="12"/>
    </row>
    <row r="97" spans="1:23" ht="26.25" customHeight="1" x14ac:dyDescent="0.25">
      <c r="A97" s="112">
        <v>87</v>
      </c>
      <c r="B97" s="25" t="s">
        <v>108</v>
      </c>
      <c r="C97" s="25" t="s">
        <v>29</v>
      </c>
      <c r="D97" s="26"/>
      <c r="E97" s="119" t="s">
        <v>158</v>
      </c>
      <c r="F97" s="20">
        <v>2</v>
      </c>
      <c r="G97" s="20" t="e">
        <f>INDEX('[1]Balance(Stock Control)'!$AL:$AL,MATCH(C97,'[1]Balance(Stock Control)'!$F:$F,0))</f>
        <v>#N/A</v>
      </c>
      <c r="H97" s="20" t="e">
        <f>INDEX('[2]Balance(Stock Control)'!$AK:$AK,MATCH(C97,'[2]Balance(Stock Control)'!$E:$E,0))</f>
        <v>#N/A</v>
      </c>
      <c r="I97" s="20" t="e">
        <f>INDEX('[3]Balance (Stock Control)'!$AK:$AK,MATCH(C97,'[3]Balance (Stock Control)'!$E:$E,0))</f>
        <v>#N/A</v>
      </c>
      <c r="J97" s="20" t="e">
        <f>INDEX('[4]Balance (Stock Control)'!$AK:$AK,MATCH(C97,'[4]Balance (Stock Control)'!$F:$F,0))</f>
        <v>#N/A</v>
      </c>
      <c r="K97" s="20" t="e">
        <f>INDEX('[5]Balance (Stock Control)'!$AI:$AI,MATCH(C97,'[5]Balance (Stock Control)'!$E:$E,0))</f>
        <v>#N/A</v>
      </c>
      <c r="L97" s="20"/>
      <c r="M97" s="57">
        <v>9500</v>
      </c>
      <c r="N97" s="57">
        <v>10450</v>
      </c>
      <c r="O97" s="57">
        <v>15.400000000000002</v>
      </c>
      <c r="P97" s="57">
        <v>15.400000000000002</v>
      </c>
      <c r="Q97" s="59">
        <f t="shared" si="1"/>
        <v>30.800000000000004</v>
      </c>
      <c r="R97" s="20" t="s">
        <v>160</v>
      </c>
      <c r="S97" s="20" t="s">
        <v>186</v>
      </c>
      <c r="T97" s="20" t="s">
        <v>160</v>
      </c>
      <c r="U97" s="20" t="s">
        <v>107</v>
      </c>
      <c r="V97" s="21"/>
      <c r="W97" s="12"/>
    </row>
    <row r="98" spans="1:23" ht="26.25" customHeight="1" x14ac:dyDescent="0.25">
      <c r="A98" s="112">
        <v>88</v>
      </c>
      <c r="B98" s="25" t="s">
        <v>109</v>
      </c>
      <c r="C98" s="25" t="s">
        <v>29</v>
      </c>
      <c r="D98" s="26"/>
      <c r="E98" s="119">
        <v>21512292</v>
      </c>
      <c r="F98" s="20">
        <v>1</v>
      </c>
      <c r="G98" s="20" t="e">
        <f>INDEX('[1]Balance(Stock Control)'!$AL:$AL,MATCH(C98,'[1]Balance(Stock Control)'!$F:$F,0))</f>
        <v>#N/A</v>
      </c>
      <c r="H98" s="20" t="e">
        <f>INDEX('[2]Balance(Stock Control)'!$AK:$AK,MATCH(C98,'[2]Balance(Stock Control)'!$E:$E,0))</f>
        <v>#N/A</v>
      </c>
      <c r="I98" s="20" t="e">
        <f>INDEX('[3]Balance (Stock Control)'!$AK:$AK,MATCH(C98,'[3]Balance (Stock Control)'!$E:$E,0))</f>
        <v>#N/A</v>
      </c>
      <c r="J98" s="20" t="e">
        <f>INDEX('[4]Balance (Stock Control)'!$AK:$AK,MATCH(C98,'[4]Balance (Stock Control)'!$F:$F,0))</f>
        <v>#N/A</v>
      </c>
      <c r="K98" s="20" t="e">
        <f>INDEX('[5]Balance (Stock Control)'!$AI:$AI,MATCH(C98,'[5]Balance (Stock Control)'!$E:$E,0))</f>
        <v>#N/A</v>
      </c>
      <c r="L98" s="20"/>
      <c r="M98" s="57">
        <v>150000</v>
      </c>
      <c r="N98" s="57">
        <v>165000</v>
      </c>
      <c r="O98" s="57">
        <v>48.348300000000009</v>
      </c>
      <c r="P98" s="57">
        <v>48.348300000000009</v>
      </c>
      <c r="Q98" s="59">
        <f t="shared" si="1"/>
        <v>48.348300000000009</v>
      </c>
      <c r="R98" s="20" t="s">
        <v>160</v>
      </c>
      <c r="S98" s="20" t="s">
        <v>186</v>
      </c>
      <c r="T98" s="20" t="s">
        <v>160</v>
      </c>
      <c r="U98" s="20" t="s">
        <v>107</v>
      </c>
      <c r="V98" s="21"/>
      <c r="W98" s="12"/>
    </row>
    <row r="99" spans="1:23" ht="26.25" customHeight="1" x14ac:dyDescent="0.25">
      <c r="A99" s="112">
        <v>89</v>
      </c>
      <c r="B99" s="25" t="s">
        <v>73</v>
      </c>
      <c r="C99" s="25">
        <v>21134583</v>
      </c>
      <c r="D99" s="26"/>
      <c r="E99" s="119">
        <v>20405562</v>
      </c>
      <c r="F99" s="20">
        <v>1</v>
      </c>
      <c r="G99" s="20">
        <f>INDEX('[1]Balance(Stock Control)'!$AL:$AL,MATCH(C99,'[1]Balance(Stock Control)'!$F:$F,0))</f>
        <v>0</v>
      </c>
      <c r="H99" s="20" t="e">
        <f>INDEX('[2]Balance(Stock Control)'!$AK:$AK,MATCH(C99,'[2]Balance(Stock Control)'!$E:$E,0))</f>
        <v>#N/A</v>
      </c>
      <c r="I99" s="20" t="e">
        <f>INDEX('[3]Balance (Stock Control)'!$AK:$AK,MATCH(C99,'[3]Balance (Stock Control)'!$E:$E,0))</f>
        <v>#N/A</v>
      </c>
      <c r="J99" s="20" t="e">
        <f>INDEX('[4]Balance (Stock Control)'!$AK:$AK,MATCH(C99,'[4]Balance (Stock Control)'!$F:$F,0))</f>
        <v>#N/A</v>
      </c>
      <c r="K99" s="20" t="e">
        <f>INDEX('[5]Balance (Stock Control)'!$AI:$AI,MATCH(C99,'[5]Balance (Stock Control)'!$E:$E,0))</f>
        <v>#N/A</v>
      </c>
      <c r="L99" s="20" t="e">
        <f>INDEX('[6]Balance(Stock Control)'!$AM:$AM,MATCH(C99,'[6]Balance(Stock Control)'!$E:$E,0))</f>
        <v>#N/A</v>
      </c>
      <c r="M99" s="57">
        <v>95000</v>
      </c>
      <c r="N99" s="57">
        <v>104500.00000000001</v>
      </c>
      <c r="O99" s="57"/>
      <c r="P99" s="59">
        <v>31.666666666666671</v>
      </c>
      <c r="Q99" s="59">
        <f t="shared" si="1"/>
        <v>31.666666666666671</v>
      </c>
      <c r="R99" s="20" t="s">
        <v>160</v>
      </c>
      <c r="S99" s="20" t="s">
        <v>186</v>
      </c>
      <c r="T99" s="20" t="s">
        <v>160</v>
      </c>
      <c r="U99" s="20"/>
      <c r="V99" s="21"/>
      <c r="W99" s="12"/>
    </row>
    <row r="100" spans="1:23" s="74" customFormat="1" ht="26.25" customHeight="1" x14ac:dyDescent="0.25">
      <c r="A100" s="66">
        <v>90</v>
      </c>
      <c r="B100" s="67" t="s">
        <v>110</v>
      </c>
      <c r="C100" s="75" t="s">
        <v>111</v>
      </c>
      <c r="D100" s="68"/>
      <c r="E100" s="119">
        <v>21108673</v>
      </c>
      <c r="F100" s="66">
        <v>2</v>
      </c>
      <c r="G100" s="66" t="e">
        <f>INDEX('[1]Balance(Stock Control)'!$AL:$AL,MATCH(C100,'[1]Balance(Stock Control)'!$F:$F,0))</f>
        <v>#N/A</v>
      </c>
      <c r="H100" s="66" t="e">
        <f>INDEX('[2]Balance(Stock Control)'!$AK:$AK,MATCH(C100,'[2]Balance(Stock Control)'!$E:$E,0))</f>
        <v>#N/A</v>
      </c>
      <c r="I100" s="66" t="e">
        <f>INDEX('[3]Balance (Stock Control)'!$AK:$AK,MATCH(C100,'[3]Balance (Stock Control)'!$E:$E,0))</f>
        <v>#N/A</v>
      </c>
      <c r="J100" s="66">
        <f>INDEX('[4]Balance (Stock Control)'!$AK:$AK,MATCH(C100,'[4]Balance (Stock Control)'!$F:$F,0))</f>
        <v>6</v>
      </c>
      <c r="K100" s="66" t="e">
        <f>INDEX('[5]Balance (Stock Control)'!$AI:$AI,MATCH(C100,'[5]Balance (Stock Control)'!$E:$E,0))</f>
        <v>#N/A</v>
      </c>
      <c r="L100" s="66" t="e">
        <f>INDEX('[6]Balance(Stock Control)'!$AM:$AM,MATCH(C100,'[6]Balance(Stock Control)'!$E:$E,0))</f>
        <v>#N/A</v>
      </c>
      <c r="M100" s="69"/>
      <c r="N100" s="69"/>
      <c r="O100" s="69"/>
      <c r="P100" s="70">
        <v>245.63905882352941</v>
      </c>
      <c r="Q100" s="71">
        <f t="shared" si="1"/>
        <v>491.27811764705882</v>
      </c>
      <c r="R100" s="66" t="s">
        <v>147</v>
      </c>
      <c r="S100" s="66" t="s">
        <v>186</v>
      </c>
      <c r="T100" s="66" t="s">
        <v>143</v>
      </c>
      <c r="U100" s="66" t="s">
        <v>64</v>
      </c>
      <c r="V100" s="72"/>
      <c r="W100" s="73"/>
    </row>
    <row r="101" spans="1:23" s="91" customFormat="1" ht="26.25" customHeight="1" x14ac:dyDescent="0.25">
      <c r="A101" s="76">
        <v>91</v>
      </c>
      <c r="B101" s="77" t="s">
        <v>112</v>
      </c>
      <c r="C101" s="88" t="s">
        <v>113</v>
      </c>
      <c r="D101" s="78"/>
      <c r="E101" s="119">
        <v>20898038</v>
      </c>
      <c r="F101" s="76">
        <v>1</v>
      </c>
      <c r="G101" s="76" t="e">
        <f>INDEX('[1]Balance(Stock Control)'!$AL:$AL,MATCH(C101,'[1]Balance(Stock Control)'!$F:$F,0))</f>
        <v>#N/A</v>
      </c>
      <c r="H101" s="76" t="e">
        <f>INDEX('[2]Balance(Stock Control)'!$AK:$AK,MATCH(C101,'[2]Balance(Stock Control)'!$E:$E,0))</f>
        <v>#N/A</v>
      </c>
      <c r="I101" s="76" t="e">
        <f>INDEX('[3]Balance (Stock Control)'!$AK:$AK,MATCH(C101,'[3]Balance (Stock Control)'!$E:$E,0))</f>
        <v>#N/A</v>
      </c>
      <c r="J101" s="76">
        <f>INDEX('[4]Balance (Stock Control)'!$AK:$AK,MATCH(C101,'[4]Balance (Stock Control)'!$F:$F,0))</f>
        <v>30</v>
      </c>
      <c r="K101" s="76" t="e">
        <f>INDEX('[5]Balance (Stock Control)'!$AI:$AI,MATCH(C101,'[5]Balance (Stock Control)'!$E:$E,0))</f>
        <v>#N/A</v>
      </c>
      <c r="L101" s="76" t="e">
        <f>INDEX('[6]Balance(Stock Control)'!$AM:$AM,MATCH(C101,'[6]Balance(Stock Control)'!$E:$E,0))</f>
        <v>#N/A</v>
      </c>
      <c r="M101" s="79"/>
      <c r="N101" s="79"/>
      <c r="O101" s="79"/>
      <c r="P101" s="84">
        <v>0</v>
      </c>
      <c r="Q101" s="80">
        <v>0</v>
      </c>
      <c r="R101" s="76" t="s">
        <v>147</v>
      </c>
      <c r="S101" s="76" t="s">
        <v>185</v>
      </c>
      <c r="T101" s="76" t="s">
        <v>188</v>
      </c>
      <c r="U101" s="76" t="s">
        <v>184</v>
      </c>
      <c r="V101" s="89"/>
      <c r="W101" s="90"/>
    </row>
    <row r="102" spans="1:23" ht="26.25" customHeight="1" x14ac:dyDescent="0.25">
      <c r="A102" s="112">
        <v>92</v>
      </c>
      <c r="B102" s="25" t="s">
        <v>96</v>
      </c>
      <c r="C102" s="36" t="s">
        <v>114</v>
      </c>
      <c r="D102" s="26"/>
      <c r="E102" s="121" t="s">
        <v>118</v>
      </c>
      <c r="F102" s="20">
        <v>1</v>
      </c>
      <c r="G102" s="20" t="e">
        <f>INDEX('[1]Balance(Stock Control)'!$AL:$AL,MATCH(C102,'[1]Balance(Stock Control)'!$F:$F,0))</f>
        <v>#N/A</v>
      </c>
      <c r="H102" s="20" t="e">
        <f>INDEX('[2]Balance(Stock Control)'!$AK:$AK,MATCH(C102,'[2]Balance(Stock Control)'!$E:$E,0))</f>
        <v>#N/A</v>
      </c>
      <c r="I102" s="20" t="e">
        <f>INDEX('[3]Balance (Stock Control)'!$AK:$AK,MATCH(C102,'[3]Balance (Stock Control)'!$E:$E,0))</f>
        <v>#N/A</v>
      </c>
      <c r="J102" s="20" t="e">
        <f>INDEX('[4]Balance (Stock Control)'!$AK:$AK,MATCH(C102,'[4]Balance (Stock Control)'!$F:$F,0))</f>
        <v>#N/A</v>
      </c>
      <c r="K102" s="20" t="e">
        <f>INDEX('[5]Balance (Stock Control)'!$AI:$AI,MATCH(C102,'[5]Balance (Stock Control)'!$E:$E,0))</f>
        <v>#N/A</v>
      </c>
      <c r="L102" s="20" t="e">
        <f>INDEX('[6]Balance(Stock Control)'!$AM:$AM,MATCH(C102,'[6]Balance(Stock Control)'!$E:$E,0))</f>
        <v>#N/A</v>
      </c>
      <c r="M102" s="57"/>
      <c r="N102" s="57">
        <v>98.86</v>
      </c>
      <c r="O102" s="57"/>
      <c r="P102" s="51">
        <v>108.74600000000001</v>
      </c>
      <c r="Q102" s="59">
        <f t="shared" si="1"/>
        <v>108.74600000000001</v>
      </c>
      <c r="R102" s="20" t="s">
        <v>165</v>
      </c>
      <c r="S102" s="20" t="s">
        <v>186</v>
      </c>
      <c r="T102" s="20" t="s">
        <v>163</v>
      </c>
      <c r="U102" s="20" t="s">
        <v>64</v>
      </c>
      <c r="V102" s="21"/>
      <c r="W102" s="12"/>
    </row>
    <row r="103" spans="1:23" ht="26.25" customHeight="1" x14ac:dyDescent="0.25">
      <c r="A103" s="112">
        <v>93</v>
      </c>
      <c r="B103" s="25" t="s">
        <v>115</v>
      </c>
      <c r="C103" s="25">
        <v>1110010018</v>
      </c>
      <c r="D103" s="26"/>
      <c r="E103" s="119" t="s">
        <v>121</v>
      </c>
      <c r="F103" s="20">
        <v>1</v>
      </c>
      <c r="G103" s="20" t="e">
        <f>INDEX('[1]Balance(Stock Control)'!$AL:$AL,MATCH(C103,'[1]Balance(Stock Control)'!$F:$F,0))</f>
        <v>#N/A</v>
      </c>
      <c r="H103" s="20" t="e">
        <f>INDEX('[2]Balance(Stock Control)'!$AK:$AK,MATCH(C103,'[2]Balance(Stock Control)'!$E:$E,0))</f>
        <v>#N/A</v>
      </c>
      <c r="I103" s="20" t="e">
        <f>INDEX('[3]Balance (Stock Control)'!$AK:$AK,MATCH(C103,'[3]Balance (Stock Control)'!$E:$E,0))</f>
        <v>#N/A</v>
      </c>
      <c r="J103" s="20">
        <f>INDEX('[4]Balance (Stock Control)'!$AK:$AK,MATCH(C103,'[4]Balance (Stock Control)'!$F:$F,0))</f>
        <v>4</v>
      </c>
      <c r="K103" s="20" t="e">
        <f>INDEX('[5]Balance (Stock Control)'!$AI:$AI,MATCH(C103,'[5]Balance (Stock Control)'!$E:$E,0))</f>
        <v>#N/A</v>
      </c>
      <c r="L103" s="20" t="e">
        <f>INDEX('[6]Balance(Stock Control)'!$AM:$AM,MATCH(C103,'[6]Balance(Stock Control)'!$E:$E,0))</f>
        <v>#N/A</v>
      </c>
      <c r="M103" s="57"/>
      <c r="N103" s="57"/>
      <c r="O103" s="57"/>
      <c r="P103" s="51">
        <v>101.18452542372883</v>
      </c>
      <c r="Q103" s="59">
        <f t="shared" si="1"/>
        <v>101.18452542372883</v>
      </c>
      <c r="R103" s="20" t="s">
        <v>147</v>
      </c>
      <c r="S103" s="20" t="s">
        <v>186</v>
      </c>
      <c r="T103" s="20" t="s">
        <v>143</v>
      </c>
      <c r="U103" s="20" t="s">
        <v>64</v>
      </c>
      <c r="V103" s="21"/>
      <c r="W103" s="12"/>
    </row>
    <row r="104" spans="1:23" ht="26.25" customHeight="1" x14ac:dyDescent="0.25">
      <c r="A104" s="112">
        <v>94</v>
      </c>
      <c r="B104" s="25" t="s">
        <v>116</v>
      </c>
      <c r="C104" s="45" t="s">
        <v>158</v>
      </c>
      <c r="D104" s="43">
        <v>21638691</v>
      </c>
      <c r="E104" s="119" t="s">
        <v>122</v>
      </c>
      <c r="F104" s="20">
        <v>1</v>
      </c>
      <c r="G104" s="20" t="e">
        <f>INDEX('[1]Balance(Stock Control)'!$AL:$AL,MATCH(C104,'[1]Balance(Stock Control)'!$F:$F,0))</f>
        <v>#N/A</v>
      </c>
      <c r="H104" s="20" t="e">
        <f>INDEX('[2]Balance(Stock Control)'!$AK:$AK,MATCH(C104,'[2]Balance(Stock Control)'!$E:$E,0))</f>
        <v>#N/A</v>
      </c>
      <c r="I104" s="20" t="e">
        <f>INDEX('[3]Balance (Stock Control)'!$AK:$AK,MATCH(C104,'[3]Balance (Stock Control)'!$E:$E,0))</f>
        <v>#N/A</v>
      </c>
      <c r="J104" s="20">
        <f>INDEX('[4]Balance (Stock Control)'!$AK:$AK,MATCH(C104,'[4]Balance (Stock Control)'!$F:$F,0))</f>
        <v>92</v>
      </c>
      <c r="K104" s="20" t="e">
        <f>INDEX('[5]Balance (Stock Control)'!$AI:$AI,MATCH(C104,'[5]Balance (Stock Control)'!$E:$E,0))</f>
        <v>#N/A</v>
      </c>
      <c r="L104" s="20" t="e">
        <f>INDEX('[6]Balance(Stock Control)'!$AM:$AM,MATCH(C104,'[6]Balance(Stock Control)'!$E:$E,0))</f>
        <v>#N/A</v>
      </c>
      <c r="M104" s="57"/>
      <c r="N104" s="57"/>
      <c r="O104" s="57"/>
      <c r="P104" s="51">
        <v>198.17678571428573</v>
      </c>
      <c r="Q104" s="59">
        <f t="shared" si="1"/>
        <v>198.17678571428573</v>
      </c>
      <c r="R104" s="20" t="s">
        <v>147</v>
      </c>
      <c r="S104" s="20" t="s">
        <v>186</v>
      </c>
      <c r="T104" s="20" t="s">
        <v>143</v>
      </c>
      <c r="U104" s="20" t="s">
        <v>64</v>
      </c>
      <c r="V104" s="21"/>
      <c r="W104" s="12"/>
    </row>
    <row r="105" spans="1:23" ht="26.25" customHeight="1" x14ac:dyDescent="0.25">
      <c r="A105" s="112">
        <v>95</v>
      </c>
      <c r="B105" s="25" t="s">
        <v>80</v>
      </c>
      <c r="C105" s="25">
        <v>21512292</v>
      </c>
      <c r="D105" s="26"/>
      <c r="E105" s="119" t="s">
        <v>125</v>
      </c>
      <c r="F105" s="20">
        <v>1</v>
      </c>
      <c r="G105" s="62">
        <f>INDEX('[1]Balance(Stock Control)'!$AL:$AL,MATCH(C105,'[1]Balance(Stock Control)'!$F:$F,0))</f>
        <v>1</v>
      </c>
      <c r="H105" s="20">
        <f>INDEX('[2]Balance(Stock Control)'!$AK:$AK,MATCH(C105,'[2]Balance(Stock Control)'!$E:$E,0))</f>
        <v>0</v>
      </c>
      <c r="I105" s="20" t="e">
        <f>INDEX('[3]Balance (Stock Control)'!$AK:$AK,MATCH(C105,'[3]Balance (Stock Control)'!$E:$E,0))</f>
        <v>#N/A</v>
      </c>
      <c r="J105" s="20" t="e">
        <f>INDEX('[4]Balance (Stock Control)'!$AK:$AK,MATCH(C105,'[4]Balance (Stock Control)'!$F:$F,0))</f>
        <v>#N/A</v>
      </c>
      <c r="K105" s="20" t="e">
        <f>INDEX('[5]Balance (Stock Control)'!$AI:$AI,MATCH(C105,'[5]Balance (Stock Control)'!$E:$E,0))</f>
        <v>#N/A</v>
      </c>
      <c r="L105" s="20" t="e">
        <f>INDEX('[6]Balance(Stock Control)'!$AM:$AM,MATCH(C105,'[6]Balance(Stock Control)'!$E:$E,0))</f>
        <v>#N/A</v>
      </c>
      <c r="M105" s="57">
        <v>165000</v>
      </c>
      <c r="N105" s="57">
        <v>181500.00000000003</v>
      </c>
      <c r="O105" s="57"/>
      <c r="P105" s="59">
        <v>55.000000000000007</v>
      </c>
      <c r="Q105" s="59">
        <f t="shared" si="1"/>
        <v>55.000000000000007</v>
      </c>
      <c r="R105" s="20" t="s">
        <v>160</v>
      </c>
      <c r="S105" s="20" t="s">
        <v>186</v>
      </c>
      <c r="T105" s="20" t="s">
        <v>160</v>
      </c>
      <c r="U105" s="20" t="s">
        <v>64</v>
      </c>
      <c r="V105" s="21"/>
      <c r="W105" s="12"/>
    </row>
    <row r="106" spans="1:23" ht="26.25" customHeight="1" x14ac:dyDescent="0.25">
      <c r="A106" s="112">
        <v>96</v>
      </c>
      <c r="B106" s="25" t="s">
        <v>75</v>
      </c>
      <c r="C106" s="25">
        <v>20405562</v>
      </c>
      <c r="D106" s="26"/>
      <c r="E106" s="119" t="s">
        <v>127</v>
      </c>
      <c r="F106" s="20">
        <v>1</v>
      </c>
      <c r="G106" s="20" t="e">
        <f>INDEX('[1]Balance(Stock Control)'!$AL:$AL,MATCH(C106,'[1]Balance(Stock Control)'!$F:$F,0))</f>
        <v>#N/A</v>
      </c>
      <c r="H106" s="20" t="e">
        <f>INDEX('[2]Balance(Stock Control)'!$AK:$AK,MATCH(C106,'[2]Balance(Stock Control)'!$E:$E,0))</f>
        <v>#N/A</v>
      </c>
      <c r="I106" s="20" t="e">
        <f>INDEX('[3]Balance (Stock Control)'!$AK:$AK,MATCH(C106,'[3]Balance (Stock Control)'!$E:$E,0))</f>
        <v>#N/A</v>
      </c>
      <c r="J106" s="20" t="e">
        <f>INDEX('[4]Balance (Stock Control)'!$AK:$AK,MATCH(C106,'[4]Balance (Stock Control)'!$F:$F,0))</f>
        <v>#N/A</v>
      </c>
      <c r="K106" s="20" t="e">
        <f>INDEX('[5]Balance (Stock Control)'!$AI:$AI,MATCH(C106,'[5]Balance (Stock Control)'!$E:$E,0))</f>
        <v>#N/A</v>
      </c>
      <c r="L106" s="20" t="e">
        <f>INDEX('[6]Balance(Stock Control)'!$AM:$AM,MATCH(C106,'[6]Balance(Stock Control)'!$E:$E,0))</f>
        <v>#N/A</v>
      </c>
      <c r="M106" s="57">
        <v>3500</v>
      </c>
      <c r="N106" s="57">
        <v>3850.0000000000005</v>
      </c>
      <c r="O106" s="57"/>
      <c r="P106" s="59">
        <v>1.1666666666666667</v>
      </c>
      <c r="Q106" s="59">
        <f t="shared" si="1"/>
        <v>1.1666666666666667</v>
      </c>
      <c r="R106" s="20" t="s">
        <v>160</v>
      </c>
      <c r="S106" s="20" t="s">
        <v>186</v>
      </c>
      <c r="T106" s="20" t="s">
        <v>160</v>
      </c>
      <c r="U106" s="20" t="s">
        <v>64</v>
      </c>
      <c r="V106" s="21"/>
      <c r="W106" s="12"/>
    </row>
    <row r="107" spans="1:23" ht="26.25" customHeight="1" x14ac:dyDescent="0.25">
      <c r="A107" s="112">
        <v>97</v>
      </c>
      <c r="B107" s="25" t="s">
        <v>33</v>
      </c>
      <c r="C107" s="25">
        <v>21108673</v>
      </c>
      <c r="D107" s="26"/>
      <c r="E107" s="119" t="s">
        <v>128</v>
      </c>
      <c r="F107" s="20">
        <v>2</v>
      </c>
      <c r="G107" s="20">
        <f>INDEX('[1]Balance(Stock Control)'!$AL:$AL,MATCH(C107,'[1]Balance(Stock Control)'!$F:$F,0))</f>
        <v>11</v>
      </c>
      <c r="H107" s="20">
        <f>INDEX('[2]Balance(Stock Control)'!$AK:$AK,MATCH(C107,'[2]Balance(Stock Control)'!$E:$E,0))</f>
        <v>0</v>
      </c>
      <c r="I107" s="20" t="e">
        <f>INDEX('[7]Balance (Stock Control)'!$AJ:$AJ,MATCH(C107,'[7]Balance (Stock Control)'!$F:$F,0))</f>
        <v>#N/A</v>
      </c>
      <c r="J107" s="20" t="e">
        <f>INDEX('[8]Balance (Stock Control)'!$AJ:$AJ,MATCH(C107,'[8]Balance (Stock Control)'!$E:$E,0))</f>
        <v>#N/A</v>
      </c>
      <c r="K107" s="20" t="e">
        <f>INDEX('[5]Balance (Stock Control)'!$AI:$AI,MATCH(C107,'[5]Balance (Stock Control)'!$E:$E,0))</f>
        <v>#N/A</v>
      </c>
      <c r="L107" s="20" t="e">
        <f>INDEX('[6]Balance(Stock Control)'!$AM:$AM,MATCH(C107,'[6]Balance(Stock Control)'!$E:$E,0))</f>
        <v>#N/A</v>
      </c>
      <c r="M107" s="57"/>
      <c r="N107" s="57">
        <v>9282.994875000004</v>
      </c>
      <c r="O107" s="57"/>
      <c r="P107" s="51">
        <v>2.8130287500000013</v>
      </c>
      <c r="Q107" s="59">
        <f t="shared" si="1"/>
        <v>5.6260575000000026</v>
      </c>
      <c r="R107" s="20" t="s">
        <v>144</v>
      </c>
      <c r="S107" s="20" t="s">
        <v>186</v>
      </c>
      <c r="T107" s="20" t="s">
        <v>143</v>
      </c>
      <c r="U107" s="20" t="s">
        <v>64</v>
      </c>
      <c r="V107" s="21"/>
      <c r="W107" s="12"/>
    </row>
    <row r="108" spans="1:23" ht="26.25" customHeight="1" x14ac:dyDescent="0.25">
      <c r="A108" s="112">
        <v>98</v>
      </c>
      <c r="B108" s="25" t="s">
        <v>96</v>
      </c>
      <c r="C108" s="25">
        <v>20898038</v>
      </c>
      <c r="D108" s="26"/>
      <c r="E108" s="121" t="s">
        <v>129</v>
      </c>
      <c r="F108" s="20">
        <v>1</v>
      </c>
      <c r="G108" s="20" t="e">
        <f>INDEX('[1]Balance(Stock Control)'!$AL:$AL,MATCH(C108,'[1]Balance(Stock Control)'!$F:$F,0))</f>
        <v>#N/A</v>
      </c>
      <c r="H108" s="20" t="e">
        <f>INDEX('[2]Balance(Stock Control)'!$AK:$AK,MATCH(C108,'[2]Balance(Stock Control)'!$E:$E,0))</f>
        <v>#N/A</v>
      </c>
      <c r="I108" s="20" t="e">
        <f>INDEX('[3]Balance (Stock Control)'!$AK:$AK,MATCH(C108,'[3]Balance (Stock Control)'!$E:$E,0))</f>
        <v>#N/A</v>
      </c>
      <c r="J108" s="20" t="e">
        <f>INDEX('[4]Balance (Stock Control)'!$AK:$AK,MATCH(C108,'[4]Balance (Stock Control)'!$F:$F,0))</f>
        <v>#N/A</v>
      </c>
      <c r="K108" s="20" t="e">
        <f>INDEX('[5]Balance (Stock Control)'!$AI:$AI,MATCH(C108,'[5]Balance (Stock Control)'!$E:$E,0))</f>
        <v>#N/A</v>
      </c>
      <c r="L108" s="20" t="e">
        <f>INDEX('[6]Balance(Stock Control)'!$AM:$AM,MATCH(C108,'[6]Balance(Stock Control)'!$E:$E,0))</f>
        <v>#N/A</v>
      </c>
      <c r="M108" s="57">
        <v>150000</v>
      </c>
      <c r="N108" s="57">
        <v>165000</v>
      </c>
      <c r="O108" s="57"/>
      <c r="P108" s="59">
        <v>50</v>
      </c>
      <c r="Q108" s="59">
        <f t="shared" si="1"/>
        <v>50</v>
      </c>
      <c r="R108" s="20" t="s">
        <v>160</v>
      </c>
      <c r="S108" s="20" t="s">
        <v>186</v>
      </c>
      <c r="T108" s="20" t="s">
        <v>160</v>
      </c>
      <c r="U108" s="20" t="s">
        <v>64</v>
      </c>
      <c r="V108" s="21"/>
      <c r="W108" s="12"/>
    </row>
    <row r="109" spans="1:23" s="74" customFormat="1" ht="26.25" customHeight="1" x14ac:dyDescent="0.25">
      <c r="A109" s="66">
        <v>99</v>
      </c>
      <c r="B109" s="67" t="s">
        <v>117</v>
      </c>
      <c r="C109" s="75" t="s">
        <v>118</v>
      </c>
      <c r="D109" s="68"/>
      <c r="E109" s="68"/>
      <c r="F109" s="66">
        <v>1</v>
      </c>
      <c r="G109" s="66" t="e">
        <f>INDEX('[1]Balance(Stock Control)'!$AL:$AL,MATCH(C109,'[1]Balance(Stock Control)'!$F:$F,0))</f>
        <v>#N/A</v>
      </c>
      <c r="H109" s="66" t="e">
        <f>INDEX('[2]Balance(Stock Control)'!$AK:$AK,MATCH(C109,'[2]Balance(Stock Control)'!$E:$E,0))</f>
        <v>#N/A</v>
      </c>
      <c r="I109" s="66" t="e">
        <f>INDEX('[3]Balance (Stock Control)'!$AK:$AK,MATCH(C109,'[3]Balance (Stock Control)'!$E:$E,0))</f>
        <v>#N/A</v>
      </c>
      <c r="J109" s="66" t="e">
        <f>INDEX('[4]Balance (Stock Control)'!$AK:$AK,MATCH(C109,'[4]Balance (Stock Control)'!$F:$F,0))</f>
        <v>#N/A</v>
      </c>
      <c r="K109" s="66" t="e">
        <f>INDEX('[5]Balance (Stock Control)'!$AI:$AI,MATCH(C109,'[5]Balance (Stock Control)'!$E:$E,0))</f>
        <v>#N/A</v>
      </c>
      <c r="L109" s="66" t="e">
        <f>INDEX('[6]Balance(Stock Control)'!$AM:$AM,MATCH(C109,'[6]Balance(Stock Control)'!$E:$E,0))</f>
        <v>#N/A</v>
      </c>
      <c r="M109" s="69"/>
      <c r="N109" s="69">
        <v>53.01</v>
      </c>
      <c r="O109" s="69"/>
      <c r="P109" s="70">
        <v>568.45716040816342</v>
      </c>
      <c r="Q109" s="71">
        <f t="shared" si="1"/>
        <v>568.45716040816342</v>
      </c>
      <c r="R109" s="66" t="s">
        <v>166</v>
      </c>
      <c r="S109" s="20" t="s">
        <v>186</v>
      </c>
      <c r="T109" s="66" t="s">
        <v>163</v>
      </c>
      <c r="U109" s="66" t="s">
        <v>119</v>
      </c>
      <c r="V109" s="72"/>
      <c r="W109" s="73"/>
    </row>
    <row r="110" spans="1:23" ht="26.25" customHeight="1" x14ac:dyDescent="0.25">
      <c r="A110" s="112">
        <v>100</v>
      </c>
      <c r="B110" s="25" t="s">
        <v>120</v>
      </c>
      <c r="C110" s="36" t="s">
        <v>121</v>
      </c>
      <c r="D110" s="26"/>
      <c r="E110" s="26"/>
      <c r="F110" s="20">
        <v>6</v>
      </c>
      <c r="G110" s="20" t="e">
        <f>INDEX('[1]Balance(Stock Control)'!$AL:$AL,MATCH(C110,'[1]Balance(Stock Control)'!$F:$F,0))</f>
        <v>#N/A</v>
      </c>
      <c r="H110" s="20" t="e">
        <f>INDEX('[2]Balance(Stock Control)'!$AK:$AK,MATCH(C110,'[2]Balance(Stock Control)'!$E:$E,0))</f>
        <v>#N/A</v>
      </c>
      <c r="I110" s="20" t="e">
        <f>INDEX('[3]Balance (Stock Control)'!$AK:$AK,MATCH(C110,'[3]Balance (Stock Control)'!$E:$E,0))</f>
        <v>#N/A</v>
      </c>
      <c r="J110" s="20">
        <f>INDEX('[4]Balance (Stock Control)'!$AK:$AK,MATCH(C110,'[4]Balance (Stock Control)'!$F:$F,0))</f>
        <v>48</v>
      </c>
      <c r="K110" s="20" t="e">
        <f>INDEX('[5]Balance (Stock Control)'!$AI:$AI,MATCH(C110,'[5]Balance (Stock Control)'!$E:$E,0))</f>
        <v>#N/A</v>
      </c>
      <c r="L110" s="20" t="e">
        <f>INDEX('[6]Balance(Stock Control)'!$AM:$AM,MATCH(C110,'[6]Balance(Stock Control)'!$E:$E,0))</f>
        <v>#N/A</v>
      </c>
      <c r="M110" s="57"/>
      <c r="N110" s="57"/>
      <c r="O110" s="57"/>
      <c r="P110" s="51">
        <v>69.235497382198943</v>
      </c>
      <c r="Q110" s="59">
        <f t="shared" si="1"/>
        <v>415.41298429319363</v>
      </c>
      <c r="R110" s="20" t="s">
        <v>147</v>
      </c>
      <c r="S110" s="20" t="s">
        <v>186</v>
      </c>
      <c r="T110" s="20" t="s">
        <v>143</v>
      </c>
      <c r="U110" s="20" t="s">
        <v>119</v>
      </c>
      <c r="V110" s="21"/>
      <c r="W110" s="12"/>
    </row>
    <row r="111" spans="1:23" ht="26.25" customHeight="1" x14ac:dyDescent="0.25">
      <c r="A111" s="112">
        <v>101</v>
      </c>
      <c r="B111" s="25" t="s">
        <v>123</v>
      </c>
      <c r="C111" s="25" t="s">
        <v>122</v>
      </c>
      <c r="D111" s="26"/>
      <c r="E111" s="26"/>
      <c r="F111" s="20">
        <v>6</v>
      </c>
      <c r="G111" s="20" t="e">
        <f>INDEX('[1]Balance(Stock Control)'!$AL:$AL,MATCH(C111,'[1]Balance(Stock Control)'!$F:$F,0))</f>
        <v>#N/A</v>
      </c>
      <c r="H111" s="20" t="e">
        <f>INDEX('[2]Balance(Stock Control)'!$AK:$AK,MATCH(C111,'[2]Balance(Stock Control)'!$E:$E,0))</f>
        <v>#N/A</v>
      </c>
      <c r="I111" s="20" t="e">
        <f>INDEX('[3]Balance (Stock Control)'!$AK:$AK,MATCH(C111,'[3]Balance (Stock Control)'!$E:$E,0))</f>
        <v>#N/A</v>
      </c>
      <c r="J111" s="20">
        <f>INDEX('[4]Balance (Stock Control)'!$AK:$AK,MATCH(C111,'[4]Balance (Stock Control)'!$F:$F,0))</f>
        <v>31</v>
      </c>
      <c r="K111" s="20" t="e">
        <f>INDEX('[5]Balance (Stock Control)'!$AI:$AI,MATCH(C111,'[5]Balance (Stock Control)'!$E:$E,0))</f>
        <v>#N/A</v>
      </c>
      <c r="L111" s="20" t="e">
        <f>INDEX('[6]Balance(Stock Control)'!$AM:$AM,MATCH(C111,'[6]Balance(Stock Control)'!$E:$E,0))</f>
        <v>#N/A</v>
      </c>
      <c r="M111" s="57"/>
      <c r="N111" s="57"/>
      <c r="O111" s="57"/>
      <c r="P111" s="51">
        <v>60.2189580487805</v>
      </c>
      <c r="Q111" s="59">
        <f t="shared" si="1"/>
        <v>361.31374829268299</v>
      </c>
      <c r="R111" s="20" t="s">
        <v>147</v>
      </c>
      <c r="S111" s="20" t="s">
        <v>186</v>
      </c>
      <c r="T111" s="20" t="s">
        <v>143</v>
      </c>
      <c r="U111" s="20" t="s">
        <v>119</v>
      </c>
      <c r="V111" s="21"/>
      <c r="W111" s="12"/>
    </row>
    <row r="112" spans="1:23" ht="26.25" customHeight="1" x14ac:dyDescent="0.25">
      <c r="A112" s="112">
        <v>102</v>
      </c>
      <c r="B112" s="25" t="s">
        <v>124</v>
      </c>
      <c r="C112" s="25" t="s">
        <v>125</v>
      </c>
      <c r="D112" s="26"/>
      <c r="E112" s="26"/>
      <c r="F112" s="20">
        <v>6</v>
      </c>
      <c r="G112" s="20" t="e">
        <f>INDEX('[1]Balance(Stock Control)'!$AL:$AL,MATCH(C112,'[1]Balance(Stock Control)'!$F:$F,0))</f>
        <v>#N/A</v>
      </c>
      <c r="H112" s="20" t="e">
        <f>INDEX('[2]Balance(Stock Control)'!$AK:$AK,MATCH(C112,'[2]Balance(Stock Control)'!$E:$E,0))</f>
        <v>#N/A</v>
      </c>
      <c r="I112" s="20" t="e">
        <f>INDEX('[3]Balance (Stock Control)'!$AK:$AK,MATCH(C112,'[3]Balance (Stock Control)'!$E:$E,0))</f>
        <v>#N/A</v>
      </c>
      <c r="J112" s="20">
        <f>INDEX('[4]Balance (Stock Control)'!$AK:$AK,MATCH(C112,'[4]Balance (Stock Control)'!$F:$F,0))</f>
        <v>0</v>
      </c>
      <c r="K112" s="20" t="e">
        <f>INDEX('[5]Balance (Stock Control)'!$AI:$AI,MATCH(C112,'[5]Balance (Stock Control)'!$E:$E,0))</f>
        <v>#N/A</v>
      </c>
      <c r="L112" s="20" t="e">
        <f>INDEX('[6]Balance(Stock Control)'!$AM:$AM,MATCH(C112,'[6]Balance(Stock Control)'!$E:$E,0))</f>
        <v>#N/A</v>
      </c>
      <c r="M112" s="57"/>
      <c r="N112" s="57">
        <v>0.72</v>
      </c>
      <c r="O112" s="57"/>
      <c r="P112" s="51">
        <v>0.79200000000000004</v>
      </c>
      <c r="Q112" s="59">
        <f t="shared" si="1"/>
        <v>4.7520000000000007</v>
      </c>
      <c r="R112" s="20" t="s">
        <v>165</v>
      </c>
      <c r="S112" s="20" t="s">
        <v>186</v>
      </c>
      <c r="T112" s="20" t="s">
        <v>163</v>
      </c>
      <c r="U112" s="20" t="s">
        <v>119</v>
      </c>
      <c r="V112" s="21"/>
      <c r="W112" s="12"/>
    </row>
    <row r="113" spans="1:23" ht="26.25" customHeight="1" x14ac:dyDescent="0.25">
      <c r="A113" s="112">
        <v>103</v>
      </c>
      <c r="B113" s="25" t="s">
        <v>126</v>
      </c>
      <c r="C113" s="25" t="s">
        <v>127</v>
      </c>
      <c r="D113" s="26"/>
      <c r="E113" s="26"/>
      <c r="F113" s="20">
        <v>6</v>
      </c>
      <c r="G113" s="20" t="e">
        <f>INDEX('[1]Balance(Stock Control)'!$AL:$AL,MATCH(C113,'[1]Balance(Stock Control)'!$F:$F,0))</f>
        <v>#N/A</v>
      </c>
      <c r="H113" s="20" t="e">
        <f>INDEX('[2]Balance(Stock Control)'!$AK:$AK,MATCH(C113,'[2]Balance(Stock Control)'!$E:$E,0))</f>
        <v>#N/A</v>
      </c>
      <c r="I113" s="20" t="e">
        <f>INDEX('[3]Balance (Stock Control)'!$AK:$AK,MATCH(C113,'[3]Balance (Stock Control)'!$E:$E,0))</f>
        <v>#N/A</v>
      </c>
      <c r="J113" s="20">
        <f>INDEX('[4]Balance (Stock Control)'!$AK:$AK,MATCH(C113,'[4]Balance (Stock Control)'!$F:$F,0))</f>
        <v>174</v>
      </c>
      <c r="K113" s="20" t="e">
        <f>INDEX('[5]Balance (Stock Control)'!$AI:$AI,MATCH(C113,'[5]Balance (Stock Control)'!$E:$E,0))</f>
        <v>#N/A</v>
      </c>
      <c r="L113" s="20" t="e">
        <f>INDEX('[6]Balance(Stock Control)'!$AM:$AM,MATCH(C113,'[6]Balance(Stock Control)'!$E:$E,0))</f>
        <v>#N/A</v>
      </c>
      <c r="M113" s="57"/>
      <c r="N113" s="57"/>
      <c r="O113" s="57"/>
      <c r="P113" s="51">
        <v>2.4793999999999992</v>
      </c>
      <c r="Q113" s="59">
        <f t="shared" si="1"/>
        <v>14.876399999999995</v>
      </c>
      <c r="R113" s="20" t="s">
        <v>147</v>
      </c>
      <c r="S113" s="20" t="s">
        <v>186</v>
      </c>
      <c r="T113" s="20" t="s">
        <v>143</v>
      </c>
      <c r="U113" s="20" t="s">
        <v>119</v>
      </c>
      <c r="V113" s="21"/>
      <c r="W113" s="12"/>
    </row>
    <row r="114" spans="1:23" ht="26.25" customHeight="1" x14ac:dyDescent="0.25">
      <c r="A114" s="112">
        <v>104</v>
      </c>
      <c r="B114" s="25" t="s">
        <v>43</v>
      </c>
      <c r="C114" s="25" t="s">
        <v>128</v>
      </c>
      <c r="D114" s="26"/>
      <c r="E114" s="26"/>
      <c r="F114" s="20">
        <v>6</v>
      </c>
      <c r="G114" s="20" t="e">
        <f>INDEX('[1]Balance(Stock Control)'!$AL:$AL,MATCH(C114,'[1]Balance(Stock Control)'!$F:$F,0))</f>
        <v>#N/A</v>
      </c>
      <c r="H114" s="20" t="e">
        <f>INDEX('[2]Balance(Stock Control)'!$AK:$AK,MATCH(C114,'[2]Balance(Stock Control)'!$E:$E,0))</f>
        <v>#N/A</v>
      </c>
      <c r="I114" s="20" t="e">
        <f>INDEX('[3]Balance (Stock Control)'!$AK:$AK,MATCH(C114,'[3]Balance (Stock Control)'!$E:$E,0))</f>
        <v>#N/A</v>
      </c>
      <c r="J114" s="20">
        <f>INDEX('[4]Balance (Stock Control)'!$AK:$AK,MATCH(C114,'[4]Balance (Stock Control)'!$F:$F,0))</f>
        <v>209</v>
      </c>
      <c r="K114" s="20" t="e">
        <f>INDEX('[5]Balance (Stock Control)'!$AI:$AI,MATCH(C114,'[5]Balance (Stock Control)'!$E:$E,0))</f>
        <v>#N/A</v>
      </c>
      <c r="L114" s="20" t="e">
        <f>INDEX('[6]Balance(Stock Control)'!$AM:$AM,MATCH(C114,'[6]Balance(Stock Control)'!$E:$E,0))</f>
        <v>#N/A</v>
      </c>
      <c r="M114" s="57"/>
      <c r="N114" s="57"/>
      <c r="O114" s="57"/>
      <c r="P114" s="51">
        <v>1.7506455764075066</v>
      </c>
      <c r="Q114" s="59">
        <f t="shared" si="1"/>
        <v>10.503873458445039</v>
      </c>
      <c r="R114" s="20" t="s">
        <v>147</v>
      </c>
      <c r="S114" s="20" t="s">
        <v>186</v>
      </c>
      <c r="T114" s="20" t="s">
        <v>143</v>
      </c>
      <c r="U114" s="20" t="s">
        <v>119</v>
      </c>
      <c r="V114" s="21"/>
      <c r="W114" s="12"/>
    </row>
    <row r="115" spans="1:23" ht="26.25" customHeight="1" x14ac:dyDescent="0.25">
      <c r="A115" s="112">
        <v>105</v>
      </c>
      <c r="B115" s="25" t="s">
        <v>33</v>
      </c>
      <c r="C115" s="25" t="s">
        <v>129</v>
      </c>
      <c r="D115" s="26"/>
      <c r="E115" s="26"/>
      <c r="F115" s="20">
        <v>6</v>
      </c>
      <c r="G115" s="20" t="e">
        <f>INDEX('[1]Balance(Stock Control)'!$AL:$AL,MATCH(C115,'[1]Balance(Stock Control)'!$F:$F,0))</f>
        <v>#N/A</v>
      </c>
      <c r="H115" s="20" t="e">
        <f>INDEX('[2]Balance(Stock Control)'!$AK:$AK,MATCH(C115,'[2]Balance(Stock Control)'!$E:$E,0))</f>
        <v>#N/A</v>
      </c>
      <c r="I115" s="20" t="e">
        <f>INDEX('[7]Balance (Stock Control)'!$AJ:$AJ,MATCH(C115,'[7]Balance (Stock Control)'!$F:$F,0))</f>
        <v>#N/A</v>
      </c>
      <c r="J115" s="20">
        <f>INDEX('[4]Balance (Stock Control)'!$AK:$AK,MATCH(C115,'[4]Balance (Stock Control)'!$F:$F,0))</f>
        <v>0</v>
      </c>
      <c r="K115" s="20" t="e">
        <f>INDEX('[5]Balance (Stock Control)'!$AI:$AI,MATCH(C115,'[5]Balance (Stock Control)'!$E:$E,0))</f>
        <v>#N/A</v>
      </c>
      <c r="L115" s="20" t="e">
        <f>INDEX('[6]Balance(Stock Control)'!$AM:$AM,MATCH(C115,'[6]Balance(Stock Control)'!$E:$E,0))</f>
        <v>#N/A</v>
      </c>
      <c r="M115" s="57">
        <v>2500</v>
      </c>
      <c r="N115" s="57">
        <v>2750</v>
      </c>
      <c r="O115" s="57"/>
      <c r="P115" s="59">
        <v>0.83333333333333337</v>
      </c>
      <c r="Q115" s="59">
        <f t="shared" si="1"/>
        <v>5</v>
      </c>
      <c r="R115" s="20" t="s">
        <v>160</v>
      </c>
      <c r="S115" s="20" t="s">
        <v>186</v>
      </c>
      <c r="T115" s="20" t="s">
        <v>160</v>
      </c>
      <c r="U115" s="20" t="s">
        <v>119</v>
      </c>
      <c r="V115" s="21"/>
      <c r="W115" s="12"/>
    </row>
    <row r="116" spans="1:23" ht="31.5" customHeight="1" x14ac:dyDescent="0.25">
      <c r="C116" s="27" t="s">
        <v>28</v>
      </c>
      <c r="P116" s="65" t="s">
        <v>183</v>
      </c>
      <c r="Q116" s="65">
        <f>SUM(Q12:Q115)</f>
        <v>11963.689580760165</v>
      </c>
    </row>
    <row r="118" spans="1:23" x14ac:dyDescent="0.25">
      <c r="R118" s="6">
        <v>1000</v>
      </c>
      <c r="S118" s="6">
        <f>R118*3600</f>
        <v>3600000</v>
      </c>
    </row>
    <row r="119" spans="1:23" x14ac:dyDescent="0.25">
      <c r="J119" s="63"/>
      <c r="K119" s="63"/>
    </row>
    <row r="120" spans="1:23" x14ac:dyDescent="0.25">
      <c r="B120" t="s">
        <v>28</v>
      </c>
      <c r="J120" s="63"/>
      <c r="K120" s="63"/>
    </row>
    <row r="121" spans="1:23" x14ac:dyDescent="0.25">
      <c r="B121" s="38" t="s">
        <v>139</v>
      </c>
      <c r="C121" s="39">
        <v>45154</v>
      </c>
      <c r="J121" s="63"/>
      <c r="K121" s="63"/>
    </row>
    <row r="122" spans="1:23" x14ac:dyDescent="0.25">
      <c r="B122" s="38" t="s">
        <v>140</v>
      </c>
      <c r="C122" s="39">
        <v>45095</v>
      </c>
    </row>
    <row r="123" spans="1:23" x14ac:dyDescent="0.25">
      <c r="B123" s="38" t="s">
        <v>141</v>
      </c>
      <c r="C123" s="40"/>
    </row>
    <row r="124" spans="1:23" x14ac:dyDescent="0.25">
      <c r="B124" t="s">
        <v>28</v>
      </c>
    </row>
    <row r="133" spans="1:23" s="6" customFormat="1" x14ac:dyDescent="0.25">
      <c r="A133"/>
      <c r="B133"/>
      <c r="C133" t="s">
        <v>28</v>
      </c>
      <c r="M133" s="58"/>
      <c r="N133" s="58"/>
      <c r="O133" s="58"/>
      <c r="P133" s="52"/>
      <c r="Q133" s="52"/>
      <c r="U133"/>
      <c r="V133"/>
      <c r="W133"/>
    </row>
  </sheetData>
  <autoFilter ref="A11:W116"/>
  <mergeCells count="2">
    <mergeCell ref="F1:U1"/>
    <mergeCell ref="F2:U2"/>
  </mergeCells>
  <conditionalFormatting sqref="C20">
    <cfRule type="duplicateValues" dxfId="8" priority="9"/>
  </conditionalFormatting>
  <conditionalFormatting sqref="C50">
    <cfRule type="duplicateValues" dxfId="7" priority="8"/>
  </conditionalFormatting>
  <conditionalFormatting sqref="C88">
    <cfRule type="duplicateValues" dxfId="6" priority="7"/>
  </conditionalFormatting>
  <conditionalFormatting sqref="C91">
    <cfRule type="duplicateValues" dxfId="5" priority="5"/>
  </conditionalFormatting>
  <conditionalFormatting sqref="C91">
    <cfRule type="duplicateValues" dxfId="4" priority="6"/>
  </conditionalFormatting>
  <conditionalFormatting sqref="C91">
    <cfRule type="duplicateValues" dxfId="3" priority="4"/>
  </conditionalFormatting>
  <conditionalFormatting sqref="C104">
    <cfRule type="duplicateValues" dxfId="2" priority="2"/>
  </conditionalFormatting>
  <conditionalFormatting sqref="C104">
    <cfRule type="duplicateValues" dxfId="1" priority="3"/>
  </conditionalFormatting>
  <conditionalFormatting sqref="C104">
    <cfRule type="duplicateValues" dxfId="0" priority="1"/>
  </conditionalFormatting>
  <pageMargins left="0.7" right="0.7" top="0.75" bottom="0.75" header="0.3" footer="0.3"/>
  <pageSetup paperSize="9" orientation="portrait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147" t="s">
        <v>15</v>
      </c>
      <c r="B1" s="147" t="s">
        <v>16</v>
      </c>
      <c r="C1" s="147" t="s">
        <v>3</v>
      </c>
      <c r="D1" s="147" t="s">
        <v>17</v>
      </c>
      <c r="E1" s="147" t="s">
        <v>18</v>
      </c>
      <c r="F1" s="147" t="s">
        <v>19</v>
      </c>
      <c r="G1" s="147" t="s">
        <v>20</v>
      </c>
      <c r="H1" s="147" t="s">
        <v>21</v>
      </c>
      <c r="I1" s="147" t="s">
        <v>9</v>
      </c>
    </row>
    <row r="2" spans="1:9" x14ac:dyDescent="0.25">
      <c r="A2" s="147"/>
      <c r="B2" s="147"/>
      <c r="C2" s="147"/>
      <c r="D2" s="147"/>
      <c r="E2" s="147"/>
      <c r="F2" s="147"/>
      <c r="G2" s="147"/>
      <c r="H2" s="147"/>
      <c r="I2" s="147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2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200-2023070120</vt:lpstr>
      <vt:lpstr>Component Repair Recommenda </vt:lpstr>
      <vt:lpstr>200-2023070120 (Quo)</vt:lpstr>
      <vt:lpstr>Quo (update)</vt:lpstr>
      <vt:lpstr> CCO Updt</vt:lpstr>
      <vt:lpstr>Sheet1</vt:lpstr>
      <vt:lpstr> Quo Update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2024-01-28T07:06:00Z</dcterms:modified>
</cp:coreProperties>
</file>