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minimized="1" xWindow="0" yWindow="0" windowWidth="20490" windowHeight="7755" firstSheet="6" activeTab="18"/>
  </bookViews>
  <sheets>
    <sheet name="001" sheetId="11" r:id="rId1"/>
    <sheet name="002" sheetId="12" r:id="rId2"/>
    <sheet name="003" sheetId="13" r:id="rId3"/>
    <sheet name="004" sheetId="15" r:id="rId4"/>
    <sheet name="005" sheetId="16" r:id="rId5"/>
    <sheet name="006" sheetId="18" r:id="rId6"/>
    <sheet name="007" sheetId="20" r:id="rId7"/>
    <sheet name="008" sheetId="21" r:id="rId8"/>
    <sheet name="009" sheetId="22" r:id="rId9"/>
    <sheet name="010" sheetId="23" r:id="rId10"/>
    <sheet name="011" sheetId="24" r:id="rId11"/>
    <sheet name="012" sheetId="25" r:id="rId12"/>
    <sheet name="013" sheetId="26" r:id="rId13"/>
    <sheet name="014" sheetId="27" r:id="rId14"/>
    <sheet name="015" sheetId="29" r:id="rId15"/>
    <sheet name="016" sheetId="30" r:id="rId16"/>
    <sheet name="017" sheetId="31" r:id="rId17"/>
    <sheet name="018" sheetId="32" r:id="rId18"/>
    <sheet name="019" sheetId="33" r:id="rId19"/>
    <sheet name="Sheet1" sheetId="19" state="hidden" r:id="rId20"/>
  </sheets>
  <calcPr calcId="152511"/>
</workbook>
</file>

<file path=xl/calcChain.xml><?xml version="1.0" encoding="utf-8"?>
<calcChain xmlns="http://schemas.openxmlformats.org/spreadsheetml/2006/main">
  <c r="F6" i="33" l="1"/>
  <c r="H5" i="33"/>
  <c r="H6" i="33" s="1"/>
  <c r="F6" i="32" l="1"/>
  <c r="H5" i="32"/>
  <c r="H6" i="32" s="1"/>
  <c r="F6" i="31" l="1"/>
  <c r="H5" i="31"/>
  <c r="H6" i="31" s="1"/>
  <c r="F6" i="30" l="1"/>
  <c r="H6" i="30"/>
  <c r="H5" i="30" l="1"/>
  <c r="N6" i="30"/>
  <c r="L6" i="30"/>
  <c r="N5" i="30"/>
  <c r="L6" i="29" l="1"/>
  <c r="N6" i="29"/>
  <c r="H6" i="27"/>
  <c r="N5" i="29" l="1"/>
  <c r="G6" i="27" l="1"/>
  <c r="F6" i="27"/>
  <c r="H5" i="27"/>
  <c r="M7" i="26" l="1"/>
  <c r="H7" i="26"/>
  <c r="G7" i="26"/>
  <c r="K7" i="26"/>
  <c r="J7" i="26"/>
  <c r="I7" i="26"/>
  <c r="K6" i="26"/>
  <c r="K5" i="26"/>
  <c r="L7" i="26"/>
  <c r="F7" i="26"/>
  <c r="N6" i="26"/>
  <c r="H6" i="26"/>
  <c r="N5" i="26"/>
  <c r="H5" i="26"/>
  <c r="N7" i="26" l="1"/>
  <c r="L8" i="25"/>
  <c r="N8" i="25"/>
  <c r="H8" i="25"/>
  <c r="F8" i="25" l="1"/>
  <c r="N7" i="25" l="1"/>
  <c r="N6" i="25"/>
  <c r="H7" i="25"/>
  <c r="H6" i="25" l="1"/>
  <c r="N5" i="25" l="1"/>
  <c r="H5" i="25"/>
  <c r="N6" i="24" l="1"/>
  <c r="F6" i="24"/>
  <c r="N5" i="24"/>
  <c r="H5" i="24"/>
  <c r="H6" i="24" s="1"/>
  <c r="F6" i="23" l="1"/>
  <c r="N5" i="23"/>
  <c r="N6" i="23" s="1"/>
  <c r="H5" i="23"/>
  <c r="H6" i="23" s="1"/>
  <c r="N6" i="22" l="1"/>
  <c r="N5" i="22"/>
  <c r="F6" i="22" l="1"/>
  <c r="H5" i="22"/>
  <c r="H6" i="22" s="1"/>
  <c r="F9" i="21" l="1"/>
  <c r="H8" i="21"/>
  <c r="H7" i="21"/>
  <c r="H6" i="21"/>
  <c r="H5" i="21"/>
  <c r="H9" i="21" l="1"/>
  <c r="H8" i="20"/>
  <c r="H9" i="20"/>
  <c r="H10" i="20"/>
  <c r="H11" i="20"/>
  <c r="F12" i="20"/>
  <c r="H7" i="20"/>
  <c r="H6" i="20"/>
  <c r="H5" i="20"/>
  <c r="H12" i="20" l="1"/>
  <c r="H6" i="18" l="1"/>
  <c r="H7" i="18"/>
  <c r="H8" i="18"/>
  <c r="F9" i="18"/>
  <c r="H5" i="18"/>
  <c r="H9" i="18" l="1"/>
  <c r="H7" i="16"/>
  <c r="F7" i="16"/>
  <c r="H6" i="16"/>
  <c r="H5" i="16"/>
  <c r="F7" i="15" l="1"/>
  <c r="H6" i="15"/>
  <c r="H5" i="15"/>
  <c r="H7" i="15" l="1"/>
  <c r="F8" i="13"/>
  <c r="H7" i="13"/>
  <c r="H6" i="13"/>
  <c r="H5" i="13"/>
  <c r="H8" i="13" l="1"/>
  <c r="F8" i="12"/>
  <c r="H5" i="12"/>
  <c r="H8" i="12" s="1"/>
  <c r="H17" i="11" l="1"/>
  <c r="E15" i="11"/>
  <c r="F8" i="11"/>
  <c r="H7" i="11"/>
  <c r="H6" i="11"/>
  <c r="H5" i="11"/>
  <c r="H8" i="11" l="1"/>
</calcChain>
</file>

<file path=xl/sharedStrings.xml><?xml version="1.0" encoding="utf-8"?>
<sst xmlns="http://schemas.openxmlformats.org/spreadsheetml/2006/main" count="620" uniqueCount="143">
  <si>
    <t>LOCAL INVENTORY PURCHASE REQUEST FORM</t>
  </si>
  <si>
    <t xml:space="preserve">                Supplier - B
Name - Multi Part
Contact No - 09456518155
Address - Za 17, Bayint Naung Main Road, No-1 Quarter, Mayangorne Tsp, Yangon
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</si>
  <si>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</si>
  <si>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</si>
  <si>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</si>
  <si>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</si>
  <si>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</si>
  <si>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</si>
  <si>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</si>
  <si>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</si>
  <si>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Total Amount</t>
  </si>
  <si>
    <t>Remark</t>
  </si>
  <si>
    <t>No Stock</t>
  </si>
  <si>
    <t>Local</t>
  </si>
  <si>
    <t xml:space="preserve">               Supplier -C
Name-Tet Lu Co.,Ltd (Heavy Machinery S'Part)
Contact No.-09 784010861
Address -No.56, Naung Yoe Street, Ma Yan Gone , Yangon.
</t>
  </si>
  <si>
    <r>
      <t xml:space="preserve">
BU Name         :  C&amp;C
Proposal No.    :  BCE-PRT-2023-05-001
Proposal Date  :  12-May-2023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</si>
  <si>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CPO-C&amp;C-DP-2023-05-006(MC-M0.5) Selling Price-MMK 5,827,910</t>
  </si>
  <si>
    <t xml:space="preserve"> Pneumatic Pipe(100 Meter)</t>
  </si>
  <si>
    <t>Main Wire Cable</t>
  </si>
  <si>
    <t>M0.5-PP-0001</t>
  </si>
  <si>
    <t>M0.5-25-0002</t>
  </si>
  <si>
    <t>M0.5-35-0003</t>
  </si>
  <si>
    <t>M0.5</t>
  </si>
  <si>
    <t>Supplier - A 
Name - Smile Power
Contact No. - 09-256605662
Address - Kyan Sit Thar Street,Hlaing Thar Yar</t>
  </si>
  <si>
    <r>
      <t xml:space="preserve">
BU Name         :  C&amp;C
Proposal No.    :  BCE-PRT-2023-05-002
Proposal Date  :  18-May-2023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</si>
  <si>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Ko Hla Ngwe and Brother
Contact No. - 09-777195793
Address -B-25, Naung Yoe Street, Ma Yan Gone , Yangon.</t>
  </si>
  <si>
    <t>ZYJ120</t>
  </si>
  <si>
    <t>Jaw Cylinder Seal kit for Side Piling</t>
  </si>
  <si>
    <t>870596870900.S1(OEM)</t>
  </si>
  <si>
    <t>CPO -CNC-MYK-2023-04-0001(Cus-U Win Naing) Selling Price-MMK 1,050,000</t>
  </si>
  <si>
    <t>02-BCE-PRT-FRM-008-01</t>
  </si>
  <si>
    <r>
      <t xml:space="preserve">
BU Name         :  C&amp;C
Proposal No.    :  BCE-PRT-2023-06-003
Proposal Date  :  19-Jun-2023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</si>
  <si>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Emergency stop switch</t>
  </si>
  <si>
    <t>Selector switch</t>
  </si>
  <si>
    <t>Pushbutton</t>
  </si>
  <si>
    <t>M0.5-ES-0004</t>
  </si>
  <si>
    <t>M0.5-SS-0005</t>
  </si>
  <si>
    <t>M0.5-PB-0006</t>
  </si>
  <si>
    <t>CPO-C&amp;C-DP-2023-04-004(MC-M0.5) Selling Price-MMK 364,000</t>
  </si>
  <si>
    <t xml:space="preserve">                Supplier - C
Name MI BA MYITTER ( MBM.HEAVY DUTY MACHINERY SPARE PART TRADING CO.,LTD)
Contact No - 09420802001
Address - SHOP(1) YONE (KA/23), NO(3/4/5), BA YINT NAUNG MARKET, YANGON.
</t>
  </si>
  <si>
    <t xml:space="preserve">                Supplier - A
Name - Anae Gyi
Contact No - 09 977402221
Address - Building (Ka/40), Room (5/6), Market Road, Bayint Naung Market
</t>
  </si>
  <si>
    <t>640-1012240</t>
  </si>
  <si>
    <t>FF-105</t>
  </si>
  <si>
    <t>Engine Oil Filter</t>
  </si>
  <si>
    <t>Fuel Filter</t>
  </si>
  <si>
    <t>Machine Maintain for Model – CLW5090GJB.</t>
  </si>
  <si>
    <t xml:space="preserve"> CLW5090GJB</t>
  </si>
  <si>
    <r>
      <t xml:space="preserve">
BU Name         :  C&amp;C
Proposal No.    :  BCE-PRT-2023-06-004
Proposal Date  :  19-Jun-2023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</si>
  <si>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A
Name - Power Wing Co.,ltd
Contact No - 09 254011100 , 09 5118500 , 09 953000747, 09 799409044
Address - NO.95/B, KYAK WINE PAGODA ROAD, 8 MILE JUNCTION, MAYAGONE TOWSHIP, YANGON
</t>
  </si>
  <si>
    <t>Hydraulic return filter</t>
  </si>
  <si>
    <t>Poly V Belt</t>
  </si>
  <si>
    <t>MGW-CPO-CNC-2023-06-001(For Cus- U Tun)Selling Price- MMK 428,624</t>
  </si>
  <si>
    <r>
      <t xml:space="preserve">
BU Name         :  C&amp;C
Proposal No.    :  BCE-PRT-2023-06-005
Proposal Date  :  27-Jun-2023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</si>
  <si>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BCE-PRT-2023-07-006
Proposal Date  :  15-July-2023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</si>
  <si>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PHA-M0.5-007</t>
  </si>
  <si>
    <t>PHA-M0.5-008</t>
  </si>
  <si>
    <t>PHA-M0.5-006</t>
  </si>
  <si>
    <t>PHA-M0.5-009</t>
  </si>
  <si>
    <t>Pneumatic Hose Adaptor</t>
  </si>
  <si>
    <t>pneumatic Hose Adaptor</t>
  </si>
  <si>
    <t>CPO-C&amp;C-DP-2023-07-010(PMC) Selling Price- MMK 115,000</t>
  </si>
  <si>
    <r>
      <t xml:space="preserve">
BU Name         :  C&amp;C
Proposal No.    :  BCE-PRT-2023-08-007
Proposal Date  : 8-Aug-2023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</si>
  <si>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HZS35</t>
  </si>
  <si>
    <t>500 KG S Type Load Cell</t>
  </si>
  <si>
    <t>Seal mounting ring ( motor side)</t>
  </si>
  <si>
    <t>Yellow Seal</t>
  </si>
  <si>
    <t>Cover with Tile rod</t>
  </si>
  <si>
    <t>Oil Seal</t>
  </si>
  <si>
    <t>Gasket Washer</t>
  </si>
  <si>
    <t>LC-HZS35-5</t>
  </si>
  <si>
    <t>SCR-HZS35-6</t>
  </si>
  <si>
    <t>YS-HZS35-7</t>
  </si>
  <si>
    <t>CWR-HZS35-8</t>
  </si>
  <si>
    <t>OS-HZS35-9</t>
  </si>
  <si>
    <t>OS-HZS35-10</t>
  </si>
  <si>
    <t>GW-HZS35-11</t>
  </si>
  <si>
    <t>Supplier - A 
Name - Myanmar Batch Technologies Co.,Ltd
Contact No. - 09450020572
Address - No.325/326,Bago Street,(23)quarter,Industrial Zone(1),South Dagon Township,Yangon</t>
  </si>
  <si>
    <t>TCL-PO-C&amp;C-2023-08-007 Selling Price- MMK 2,149,056</t>
  </si>
  <si>
    <t xml:space="preserve">Blue Seal </t>
  </si>
  <si>
    <t>Floating Seal</t>
  </si>
  <si>
    <t>BS-HZS35-12</t>
  </si>
  <si>
    <t>FS-HZS35-13</t>
  </si>
  <si>
    <t>TCL-PO-C&amp;C-2023-08-008 Selling Price- MMK 1,017,525</t>
  </si>
  <si>
    <r>
      <t xml:space="preserve">
BU Name         :  C&amp;C
Proposal No.    :  BCE-PRT-2023-08-008
Proposal Date  : 14-Aug-2023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</si>
  <si>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HENG CHANG (IMPORT AND EXPORT CO.LTD)
Contact No. - 09 770218560
Address - ROOM:NO.6, B_59, SHWE KHAN TAR YAR, 5_ZONE, HLAING THAR YAR, YANGON, MYANMAR.</t>
  </si>
  <si>
    <t>Sealing Cone</t>
  </si>
  <si>
    <t>SP1400</t>
  </si>
  <si>
    <t xml:space="preserve">               Supplier -C
Name- Ko Min Min
Contact No.- 09 421112050
Address - South Dagon , Yangon.
</t>
  </si>
  <si>
    <t>TGY/C&amp;C/CPO/2023/08/0001, Selling Price- 27.99 USD</t>
  </si>
  <si>
    <r>
      <t xml:space="preserve">
BU Name         :  C&amp;C
Proposal No.    :  BCE-PRT-2023-09-009
Proposal Date  : 06-Sep-2023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</si>
  <si>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Supplier - A 
Name - Budozar Technology Company Limited
Contact No. - 09951645178
Address - No. (K-18),Nwethargi Street, Bayint Naung, Mayangone Township, Yangon Region, Myanmar.  </t>
  </si>
  <si>
    <t xml:space="preserve">               Supplier -C
Name-  Aung Kyaw Si
Contact No.- 09 785107953
Address - Bayintnaung , Yangon.
</t>
  </si>
  <si>
    <t>16.9-28-TUB-CNC</t>
  </si>
  <si>
    <t>DIGMAXII 4x4</t>
  </si>
  <si>
    <t>Tyre Tube for Digmax II</t>
  </si>
  <si>
    <r>
      <t xml:space="preserve">
BU Name         :  C&amp;C
Proposal No.    :  BCE-PRT-2023-09-010
Proposal Date  :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</si>
  <si>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Service use for Model - DIGMAX II 4X4, Sr No. - ECE07611CK0222611 (Repossess Machine) </t>
  </si>
  <si>
    <r>
      <t xml:space="preserve">
BU Name         :  C&amp;C
Proposal No.    :  BCE-PRT-2023-09-011
Proposal Date  :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</si>
  <si>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Condenser</t>
  </si>
  <si>
    <t>422F</t>
  </si>
  <si>
    <t>CAT-CD-0007</t>
  </si>
  <si>
    <t>SLM4000</t>
  </si>
  <si>
    <t xml:space="preserve">Supplier - A 
Name -  A NAGE GYI (Diesel Machine and Heavy Machineary Spare Part)
Contact No. - 013-686227, -683386, -682817, 09977402221, 09768689000
Address - ROOM (Ka/40), NO(5/6), MARKET ROUND STREET, BA YINT NAUNG MARKET, MA YAN GONE, YANGON.  </t>
  </si>
  <si>
    <t>Supplier - A 
Name - SHWE MYINE
Contact No. - 09 795337435, 09 5143877, 09 5506544
Address - Hall(12), No(11/31), Bayint Naung Market, Mayangone</t>
  </si>
  <si>
    <t>MNK928</t>
  </si>
  <si>
    <r>
      <t xml:space="preserve">
BU Name         :  C&amp;C
Proposal No.    :  BCE-PRT-2023-10-012
Proposal Date  : 2-Oct-2023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</si>
  <si>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928A.10-CNC</t>
  </si>
  <si>
    <t>928A.11-CNC</t>
  </si>
  <si>
    <t>Fuel Filter for MNK928</t>
  </si>
  <si>
    <t>Oil Filter for MNK928</t>
  </si>
  <si>
    <t xml:space="preserve">               Supplier -C
Name-  Zawe
Contact No.- 09-450159886, 09-254006057, 09-775687554
Address - Block(12),Room(16),Bayint Naung Market.
</t>
  </si>
  <si>
    <t>928A.14-CNC</t>
  </si>
  <si>
    <t>Air Filter for MNK928 (In,Out)</t>
  </si>
  <si>
    <t>BCE-UNT-SO-23090001, For Unit FOC, Model - MNK928, Sr No. - 1907016  (Stock)</t>
  </si>
  <si>
    <r>
      <t xml:space="preserve">
BU Name         :  C&amp;C
Proposal No.    :  BCE-PRT-2023-10-013
Proposal Date  : 31-Oct-2023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</si>
  <si>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DIMAXII 4x4</t>
  </si>
  <si>
    <t>Tyre (12.5/80-18 MRL)</t>
  </si>
  <si>
    <t>Tyre (16.9-28)</t>
  </si>
  <si>
    <t xml:space="preserve">                Supplier - B
Name - Tharaphu 
Contact No - 09 259058818
Address - Mandalay
</t>
  </si>
  <si>
    <t xml:space="preserve">Service use for Model - DIGMAX II 4X4, Sr No. - ECE07611PK0222711  (Repossess Machine) </t>
  </si>
  <si>
    <t>Supplier - A 
Name - Shwe Ayarwaddy
Contact No. - 09 5108551
Address - Bayint Naung , Yangon</t>
  </si>
  <si>
    <r>
      <t xml:space="preserve">
BU Name         :  C&amp;C
Proposal No.    :  BCE-PRT-2023-10-014
Proposal Date  : 18-Nov-2023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</si>
  <si>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C
Name - Tharaphu 
Contact No - 09 259058818
Address - Mandalay
</t>
  </si>
  <si>
    <t>83401591-NG</t>
  </si>
  <si>
    <t>Wheel Ass'y -RH for SLM4000</t>
  </si>
  <si>
    <t>BU Sale, Customer - U Htun Kywale, Model - SLM4000 , Selling Price- 382 USD</t>
  </si>
  <si>
    <t>CPO-C&amp;C-DP-2023-11-021 , Selling Price- 21 USD</t>
  </si>
  <si>
    <r>
      <t xml:space="preserve">
BU Name         :  C&amp;C
Proposal No.    :  BCE-PRT-2023-11-015
Proposal Date  : 30-Nov-2023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</si>
  <si>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LF16015</t>
  </si>
  <si>
    <t>HD85</t>
  </si>
  <si>
    <t xml:space="preserve"> CPO-CNC-YGN-2023-12-0011, Selling Price- 21 USD</t>
  </si>
  <si>
    <r>
      <t xml:space="preserve">
BU Name         :  C&amp;C
Proposal No.    :  BCE-PRT-2023-12-016
Proposal Date  : 28-Dec-2023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</si>
  <si>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END HOSE DN125 - 4 M</t>
  </si>
  <si>
    <t>10131016-NG</t>
  </si>
  <si>
    <t xml:space="preserve">               Supplier -A
Name- Ko Min Min
Contact No.- 09 421112050
Address - South Dagon , Yangon.
</t>
  </si>
  <si>
    <r>
      <t xml:space="preserve">
BU Name         :  C&amp;C
Proposal No.    :  BCE-PRT-2024-01-017
Proposal Date  : 18-Jan-2024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</si>
  <si>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C
Name - HENG CHANG (IMPORT AND EXPORT CO.LTD)
Contact No. - 09 770218560
Address - ROOM:NO.6, B_59, SHWE KHAN TAR YAR, 5_ZONE, HLAING THAR YAR, YANGON, MYANMAR.</t>
  </si>
  <si>
    <t>Selling Price- 611.53 USD</t>
  </si>
  <si>
    <r>
      <t xml:space="preserve">
BU Name         :  C&amp;C
Proposal No.    :  BCE-PRT-2024-01-018
Proposal Date  : 29-Jan-2024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</si>
  <si>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Rubber Crawler </t>
  </si>
  <si>
    <t>SK35SR-5</t>
  </si>
  <si>
    <t>Selling Price- 680 USD</t>
  </si>
  <si>
    <t>Supplier - C
Name - SHWE SET KYAR KO TINT WAI CO.,LTD
Contact No. - 09 5146346
Address - Showrooom:No.(B-16,17,18), Nyaung Yoe street, Bayint Naung Brokers'Sale Center, Mayangone Tsp, Yango, MYANMAR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</si>
</sst>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mbria"/>
      <family val="1"/>
      <scheme val="maj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6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15" xfId="0" applyFont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3" fontId="7" fillId="0" borderId="6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164" fontId="7" fillId="0" borderId="12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center"/>
    </xf>
    <xf numFmtId="164" fontId="7" fillId="0" borderId="6" xfId="1" applyNumberFormat="1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9" fillId="2" borderId="6" xfId="0" applyFont="1" applyFill="1" applyBorder="1"/>
    <xf numFmtId="0" fontId="9" fillId="2" borderId="6" xfId="0" quotePrefix="1" applyFont="1" applyFill="1" applyBorder="1" applyAlignment="1">
      <alignment horizontal="center"/>
    </xf>
    <xf numFmtId="0" fontId="10" fillId="0" borderId="6" xfId="0" applyFont="1" applyBorder="1" applyAlignment="1" applyProtection="1">
      <alignment horizontal="center" vertical="center"/>
    </xf>
    <xf numFmtId="0" fontId="9" fillId="2" borderId="6" xfId="0" applyFont="1" applyFill="1" applyBorder="1" applyAlignment="1">
      <alignment vertical="center"/>
    </xf>
    <xf numFmtId="0" fontId="6" fillId="0" borderId="14" xfId="0" applyFont="1" applyBorder="1" applyAlignment="1" applyProtection="1">
      <alignment horizontal="center" vertical="center"/>
      <protection locked="0"/>
    </xf>
    <xf numFmtId="164" fontId="7" fillId="0" borderId="26" xfId="1" applyNumberFormat="1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64" fontId="7" fillId="0" borderId="6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9" fillId="2" borderId="6" xfId="0" quotePrefix="1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vertical="center"/>
      <protection locked="0"/>
    </xf>
    <xf numFmtId="164" fontId="7" fillId="0" borderId="6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>
      <alignment horizontal="left" vertical="center"/>
    </xf>
    <xf numFmtId="1" fontId="11" fillId="0" borderId="6" xfId="0" applyNumberFormat="1" applyFont="1" applyFill="1" applyBorder="1" applyAlignment="1">
      <alignment horizontal="left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3" fontId="6" fillId="0" borderId="6" xfId="0" applyNumberFormat="1" applyFont="1" applyBorder="1" applyAlignment="1" applyProtection="1">
      <alignment horizontal="center" vertical="center"/>
      <protection locked="0"/>
    </xf>
    <xf numFmtId="3" fontId="7" fillId="0" borderId="6" xfId="0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7" fillId="0" borderId="20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6" fillId="0" borderId="17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left" vertical="top" wrapText="1"/>
      <protection locked="0"/>
    </xf>
    <xf numFmtId="0" fontId="5" fillId="0" borderId="8" xfId="0" applyFont="1" applyBorder="1" applyAlignment="1" applyProtection="1">
      <alignment horizontal="left" vertical="top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</xf>
    <xf numFmtId="3" fontId="7" fillId="0" borderId="20" xfId="0" applyNumberFormat="1" applyFont="1" applyBorder="1" applyAlignment="1" applyProtection="1">
      <alignment horizontal="center" vertical="center"/>
      <protection locked="0"/>
    </xf>
    <xf numFmtId="3" fontId="7" fillId="0" borderId="21" xfId="0" applyNumberFormat="1" applyFont="1" applyBorder="1" applyAlignment="1" applyProtection="1">
      <alignment horizontal="center" vertical="center"/>
      <protection locked="0"/>
    </xf>
    <xf numFmtId="3" fontId="7" fillId="0" borderId="22" xfId="0" applyNumberFormat="1" applyFont="1" applyBorder="1" applyAlignment="1" applyProtection="1">
      <alignment horizontal="center" vertical="center"/>
      <protection locked="0"/>
    </xf>
    <xf numFmtId="3" fontId="7" fillId="0" borderId="23" xfId="0" applyNumberFormat="1" applyFont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5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95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142875</xdr:rowOff>
    </xdr:from>
    <xdr:to>
      <xdr:col>2</xdr:col>
      <xdr:colOff>123824</xdr:colOff>
      <xdr:row>2</xdr:row>
      <xdr:rowOff>142875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875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619125</xdr:colOff>
      <xdr:row>0</xdr:row>
      <xdr:rowOff>0</xdr:rowOff>
    </xdr:from>
    <xdr:to>
      <xdr:col>13</xdr:col>
      <xdr:colOff>787919</xdr:colOff>
      <xdr:row>1</xdr:row>
      <xdr:rowOff>257175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87175" y="0"/>
          <a:ext cx="1016519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142875</xdr:rowOff>
    </xdr:from>
    <xdr:to>
      <xdr:col>2</xdr:col>
      <xdr:colOff>123824</xdr:colOff>
      <xdr:row>1</xdr:row>
      <xdr:rowOff>228600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875"/>
          <a:ext cx="1428749" cy="466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854594</xdr:colOff>
      <xdr:row>1</xdr:row>
      <xdr:rowOff>333375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53850" y="0"/>
          <a:ext cx="1016519" cy="71437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0</xdr:row>
      <xdr:rowOff>66676</xdr:rowOff>
    </xdr:from>
    <xdr:to>
      <xdr:col>2</xdr:col>
      <xdr:colOff>142875</xdr:colOff>
      <xdr:row>1</xdr:row>
      <xdr:rowOff>295275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6676"/>
          <a:ext cx="1438275" cy="6095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285751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01475" y="1"/>
          <a:ext cx="1016519" cy="6667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123825</xdr:rowOff>
    </xdr:from>
    <xdr:to>
      <xdr:col>2</xdr:col>
      <xdr:colOff>314324</xdr:colOff>
      <xdr:row>2</xdr:row>
      <xdr:rowOff>123825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23825"/>
          <a:ext cx="1571624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11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11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14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14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14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14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11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7324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11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7324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7334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67975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96725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8"/>
  <sheetViews>
    <sheetView workbookViewId="0">
      <selection activeCell="A10" sqref="A10:N10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15</v>
      </c>
      <c r="B3" s="76"/>
      <c r="C3" s="76"/>
      <c r="D3" s="76"/>
      <c r="E3" s="2"/>
      <c r="F3" s="77" t="s">
        <v>23</v>
      </c>
      <c r="G3" s="77"/>
      <c r="H3" s="77"/>
      <c r="I3" s="78" t="s">
        <v>1</v>
      </c>
      <c r="J3" s="78"/>
      <c r="K3" s="78"/>
      <c r="L3" s="79" t="s">
        <v>14</v>
      </c>
      <c r="M3" s="79"/>
      <c r="N3" s="79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5" t="s">
        <v>17</v>
      </c>
      <c r="E5" s="26" t="s">
        <v>19</v>
      </c>
      <c r="F5" s="8">
        <v>1</v>
      </c>
      <c r="G5" s="12">
        <v>130000</v>
      </c>
      <c r="H5" s="13">
        <f>F5*G5</f>
        <v>130000</v>
      </c>
      <c r="I5" s="56" t="s">
        <v>12</v>
      </c>
      <c r="J5" s="57"/>
      <c r="K5" s="58"/>
      <c r="L5" s="56" t="s">
        <v>12</v>
      </c>
      <c r="M5" s="57"/>
      <c r="N5" s="58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2" t="s">
        <v>18</v>
      </c>
      <c r="E6" s="9" t="s">
        <v>20</v>
      </c>
      <c r="F6" s="8">
        <v>19</v>
      </c>
      <c r="G6" s="12">
        <v>54900</v>
      </c>
      <c r="H6" s="13">
        <f t="shared" ref="H6:H7" si="0">F6*G6</f>
        <v>1043100</v>
      </c>
      <c r="I6" s="59"/>
      <c r="J6" s="60"/>
      <c r="K6" s="61"/>
      <c r="L6" s="59"/>
      <c r="M6" s="60"/>
      <c r="N6" s="61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1" t="s">
        <v>18</v>
      </c>
      <c r="E7" s="9" t="s">
        <v>21</v>
      </c>
      <c r="F7" s="8">
        <v>55</v>
      </c>
      <c r="G7" s="12">
        <v>75000</v>
      </c>
      <c r="H7" s="13">
        <f t="shared" si="0"/>
        <v>4125000</v>
      </c>
      <c r="I7" s="62"/>
      <c r="J7" s="63"/>
      <c r="K7" s="64"/>
      <c r="L7" s="62"/>
      <c r="M7" s="63"/>
      <c r="N7" s="64"/>
    </row>
    <row r="8" spans="1:16" ht="30" customHeight="1" thickBot="1" x14ac:dyDescent="0.3">
      <c r="A8" s="65" t="s">
        <v>10</v>
      </c>
      <c r="B8" s="66"/>
      <c r="C8" s="66"/>
      <c r="D8" s="66"/>
      <c r="E8" s="67"/>
      <c r="F8" s="14">
        <f>SUM(F5:F7)</f>
        <v>75</v>
      </c>
      <c r="G8" s="15"/>
      <c r="H8" s="23">
        <f>SUM(H5:H7)</f>
        <v>5298100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9"/>
    </row>
    <row r="10" spans="1:16" ht="40.5" customHeight="1" thickBot="1" x14ac:dyDescent="0.3">
      <c r="A10" s="70" t="s">
        <v>11</v>
      </c>
      <c r="B10" s="71"/>
      <c r="C10" s="72" t="s">
        <v>16</v>
      </c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3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>
        <f>188000*2</f>
        <v>376000</v>
      </c>
      <c r="F15" s="11"/>
      <c r="G15" s="11"/>
      <c r="H15" s="11"/>
      <c r="I15" s="11"/>
      <c r="J15" s="11"/>
      <c r="K15" s="11"/>
      <c r="L15" s="11"/>
      <c r="M15" s="54" t="s">
        <v>30</v>
      </c>
      <c r="N15" s="54"/>
      <c r="O15" s="54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>
        <f>190000*2</f>
        <v>380000</v>
      </c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A1:N1"/>
    <mergeCell ref="B2:N2"/>
    <mergeCell ref="A3:D3"/>
    <mergeCell ref="F3:H3"/>
    <mergeCell ref="I3:K3"/>
    <mergeCell ref="L3:N3"/>
    <mergeCell ref="M15:O15"/>
    <mergeCell ref="O3:P3"/>
    <mergeCell ref="I5:K7"/>
    <mergeCell ref="A8:E8"/>
    <mergeCell ref="B9:N9"/>
    <mergeCell ref="A10:B10"/>
    <mergeCell ref="C10:N10"/>
    <mergeCell ref="L5:N7"/>
  </mergeCells>
  <conditionalFormatting sqref="E5">
    <cfRule type="duplicateValues" dxfId="51" priority="1" stopIfTrue="1"/>
    <cfRule type="duplicateValues" dxfId="50" priority="2" stopIfTrue="1"/>
    <cfRule type="duplicateValues" dxfId="49" priority="3" stopIfTrue="1"/>
  </conditionalFormatting>
  <pageMargins left="0.7" right="0.7" top="0.75" bottom="0.75" header="0.3" footer="0.3"/>
  <pageSetup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32.855468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24</v>
      </c>
      <c r="B3" s="76"/>
      <c r="C3" s="76"/>
      <c r="D3" s="76"/>
      <c r="E3" s="2"/>
      <c r="F3" s="77" t="s">
        <v>25</v>
      </c>
      <c r="G3" s="77"/>
      <c r="H3" s="77"/>
      <c r="I3" s="78" t="s">
        <v>1</v>
      </c>
      <c r="J3" s="78"/>
      <c r="K3" s="78"/>
      <c r="L3" s="77" t="s">
        <v>39</v>
      </c>
      <c r="M3" s="77"/>
      <c r="N3" s="77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26</v>
      </c>
      <c r="D5" s="28" t="s">
        <v>27</v>
      </c>
      <c r="E5" s="27" t="s">
        <v>28</v>
      </c>
      <c r="F5" s="8">
        <v>3</v>
      </c>
      <c r="G5" s="12">
        <v>263000</v>
      </c>
      <c r="H5" s="13">
        <f>F5*G5</f>
        <v>789000</v>
      </c>
      <c r="I5" s="56" t="s">
        <v>12</v>
      </c>
      <c r="J5" s="57"/>
      <c r="K5" s="58"/>
      <c r="L5" s="56" t="s">
        <v>12</v>
      </c>
      <c r="M5" s="57"/>
      <c r="N5" s="58"/>
    </row>
    <row r="6" spans="1:16" ht="30" customHeight="1" x14ac:dyDescent="0.25">
      <c r="A6" s="24"/>
      <c r="B6" s="24"/>
      <c r="C6" s="24"/>
      <c r="D6" s="22"/>
      <c r="E6" s="9"/>
      <c r="F6" s="8"/>
      <c r="G6" s="12"/>
      <c r="H6" s="13"/>
      <c r="I6" s="59"/>
      <c r="J6" s="60"/>
      <c r="K6" s="61"/>
      <c r="L6" s="59"/>
      <c r="M6" s="60"/>
      <c r="N6" s="61"/>
    </row>
    <row r="7" spans="1:16" ht="30" customHeight="1" x14ac:dyDescent="0.25">
      <c r="A7" s="24"/>
      <c r="B7" s="24"/>
      <c r="C7" s="24"/>
      <c r="D7" s="21"/>
      <c r="E7" s="9"/>
      <c r="F7" s="8"/>
      <c r="G7" s="12"/>
      <c r="H7" s="13"/>
      <c r="I7" s="62"/>
      <c r="J7" s="63"/>
      <c r="K7" s="64"/>
      <c r="L7" s="62"/>
      <c r="M7" s="63"/>
      <c r="N7" s="64"/>
    </row>
    <row r="8" spans="1:16" ht="30" customHeight="1" thickBot="1" x14ac:dyDescent="0.3">
      <c r="A8" s="65" t="s">
        <v>10</v>
      </c>
      <c r="B8" s="66"/>
      <c r="C8" s="66"/>
      <c r="D8" s="66"/>
      <c r="E8" s="67"/>
      <c r="F8" s="14">
        <f>SUM(F5:F7)</f>
        <v>3</v>
      </c>
      <c r="G8" s="15"/>
      <c r="H8" s="23">
        <f>SUM(H5:H7)</f>
        <v>789000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9"/>
    </row>
    <row r="10" spans="1:16" ht="40.5" customHeight="1" thickBot="1" x14ac:dyDescent="0.3">
      <c r="A10" s="70" t="s">
        <v>11</v>
      </c>
      <c r="B10" s="71"/>
      <c r="C10" s="72" t="s">
        <v>29</v>
      </c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3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54" t="s">
        <v>30</v>
      </c>
      <c r="M15" s="54"/>
      <c r="N15" s="54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A1:N1"/>
    <mergeCell ref="B2:N2"/>
    <mergeCell ref="A3:D3"/>
    <mergeCell ref="F3:H3"/>
    <mergeCell ref="I3:K3"/>
    <mergeCell ref="L3:N3"/>
    <mergeCell ref="L15:N15"/>
    <mergeCell ref="O3:P3"/>
    <mergeCell ref="I5:K7"/>
    <mergeCell ref="L5:N7"/>
    <mergeCell ref="A8:E8"/>
    <mergeCell ref="B9:N9"/>
    <mergeCell ref="A10:B10"/>
    <mergeCell ref="C10:N10"/>
  </mergeCells>
  <pageMargins left="0.7" right="0.7" top="0.75" bottom="0.75" header="0.3" footer="0.3"/>
  <pageSetup scale="56" fitToHeight="0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31</v>
      </c>
      <c r="B3" s="76"/>
      <c r="C3" s="76"/>
      <c r="D3" s="76"/>
      <c r="E3" s="2"/>
      <c r="F3" s="77" t="s">
        <v>23</v>
      </c>
      <c r="G3" s="77"/>
      <c r="H3" s="77"/>
      <c r="I3" s="78" t="s">
        <v>1</v>
      </c>
      <c r="J3" s="78"/>
      <c r="K3" s="78"/>
      <c r="L3" s="79" t="s">
        <v>14</v>
      </c>
      <c r="M3" s="79"/>
      <c r="N3" s="79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5" t="s">
        <v>32</v>
      </c>
      <c r="E5" s="26" t="s">
        <v>35</v>
      </c>
      <c r="F5" s="8">
        <v>3</v>
      </c>
      <c r="G5" s="12">
        <v>6500</v>
      </c>
      <c r="H5" s="13">
        <f>F5*G5</f>
        <v>19500</v>
      </c>
      <c r="I5" s="56" t="s">
        <v>12</v>
      </c>
      <c r="J5" s="57"/>
      <c r="K5" s="58"/>
      <c r="L5" s="56" t="s">
        <v>12</v>
      </c>
      <c r="M5" s="57"/>
      <c r="N5" s="58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2" t="s">
        <v>33</v>
      </c>
      <c r="E6" s="9" t="s">
        <v>36</v>
      </c>
      <c r="F6" s="8">
        <v>2</v>
      </c>
      <c r="G6" s="12">
        <v>5500</v>
      </c>
      <c r="H6" s="13">
        <f t="shared" ref="H6:H7" si="0">F6*G6</f>
        <v>11000</v>
      </c>
      <c r="I6" s="59"/>
      <c r="J6" s="60"/>
      <c r="K6" s="61"/>
      <c r="L6" s="59"/>
      <c r="M6" s="60"/>
      <c r="N6" s="61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1" t="s">
        <v>34</v>
      </c>
      <c r="E7" s="9" t="s">
        <v>37</v>
      </c>
      <c r="F7" s="8">
        <v>35</v>
      </c>
      <c r="G7" s="12">
        <v>4500</v>
      </c>
      <c r="H7" s="13">
        <f t="shared" si="0"/>
        <v>157500</v>
      </c>
      <c r="I7" s="62"/>
      <c r="J7" s="63"/>
      <c r="K7" s="64"/>
      <c r="L7" s="62"/>
      <c r="M7" s="63"/>
      <c r="N7" s="64"/>
    </row>
    <row r="8" spans="1:16" ht="30" customHeight="1" thickBot="1" x14ac:dyDescent="0.3">
      <c r="A8" s="65" t="s">
        <v>10</v>
      </c>
      <c r="B8" s="66"/>
      <c r="C8" s="66"/>
      <c r="D8" s="66"/>
      <c r="E8" s="67"/>
      <c r="F8" s="14">
        <f>SUM(F5:F7)</f>
        <v>40</v>
      </c>
      <c r="G8" s="29"/>
      <c r="H8" s="30">
        <f>SUM(H5:H7)</f>
        <v>188000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9"/>
    </row>
    <row r="10" spans="1:16" ht="40.5" customHeight="1" thickBot="1" x14ac:dyDescent="0.3">
      <c r="A10" s="70" t="s">
        <v>11</v>
      </c>
      <c r="B10" s="71"/>
      <c r="C10" s="72" t="s">
        <v>38</v>
      </c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3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54" t="s">
        <v>30</v>
      </c>
      <c r="N15" s="54"/>
      <c r="O15" s="54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A1:N1"/>
    <mergeCell ref="B2:N2"/>
    <mergeCell ref="A3:D3"/>
    <mergeCell ref="F3:H3"/>
    <mergeCell ref="I3:K3"/>
    <mergeCell ref="L3:N3"/>
    <mergeCell ref="M15:O15"/>
    <mergeCell ref="O3:P3"/>
    <mergeCell ref="I5:K7"/>
    <mergeCell ref="L5:N7"/>
    <mergeCell ref="A8:E8"/>
    <mergeCell ref="B9:N9"/>
    <mergeCell ref="A10:B10"/>
    <mergeCell ref="C10:N10"/>
  </mergeCells>
  <conditionalFormatting sqref="E5">
    <cfRule type="duplicateValues" dxfId="48" priority="1" stopIfTrue="1"/>
    <cfRule type="duplicateValues" dxfId="47" priority="2" stopIfTrue="1"/>
    <cfRule type="duplicateValues" dxfId="46" priority="3" stopIfTrue="1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47</v>
      </c>
      <c r="B3" s="76"/>
      <c r="C3" s="76"/>
      <c r="D3" s="76"/>
      <c r="E3" s="2"/>
      <c r="F3" s="55" t="s">
        <v>40</v>
      </c>
      <c r="G3" s="55"/>
      <c r="H3" s="55"/>
      <c r="I3" s="78" t="s">
        <v>1</v>
      </c>
      <c r="J3" s="78"/>
      <c r="K3" s="78"/>
      <c r="L3" s="79" t="s">
        <v>14</v>
      </c>
      <c r="M3" s="79"/>
      <c r="N3" s="79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46</v>
      </c>
      <c r="D5" s="28" t="s">
        <v>43</v>
      </c>
      <c r="E5" s="26" t="s">
        <v>41</v>
      </c>
      <c r="F5" s="8">
        <v>3</v>
      </c>
      <c r="G5" s="12">
        <v>15000</v>
      </c>
      <c r="H5" s="13">
        <f>F5*G5</f>
        <v>45000</v>
      </c>
      <c r="I5" s="56" t="s">
        <v>12</v>
      </c>
      <c r="J5" s="57"/>
      <c r="K5" s="58"/>
      <c r="L5" s="56" t="s">
        <v>12</v>
      </c>
      <c r="M5" s="57"/>
      <c r="N5" s="58"/>
    </row>
    <row r="6" spans="1:16" ht="30" customHeight="1" x14ac:dyDescent="0.25">
      <c r="A6" s="24">
        <v>2</v>
      </c>
      <c r="B6" s="24" t="s">
        <v>13</v>
      </c>
      <c r="C6" s="24" t="s">
        <v>46</v>
      </c>
      <c r="D6" s="22" t="s">
        <v>44</v>
      </c>
      <c r="E6" s="9" t="s">
        <v>42</v>
      </c>
      <c r="F6" s="8">
        <v>3</v>
      </c>
      <c r="G6" s="12">
        <v>15000</v>
      </c>
      <c r="H6" s="13">
        <f t="shared" ref="H6" si="0">F6*G6</f>
        <v>45000</v>
      </c>
      <c r="I6" s="62"/>
      <c r="J6" s="63"/>
      <c r="K6" s="64"/>
      <c r="L6" s="62"/>
      <c r="M6" s="63"/>
      <c r="N6" s="64"/>
    </row>
    <row r="7" spans="1:16" ht="30" customHeight="1" thickBot="1" x14ac:dyDescent="0.3">
      <c r="A7" s="65" t="s">
        <v>10</v>
      </c>
      <c r="B7" s="66"/>
      <c r="C7" s="66"/>
      <c r="D7" s="66"/>
      <c r="E7" s="67"/>
      <c r="F7" s="14">
        <f>SUM(F5:F6)</f>
        <v>6</v>
      </c>
      <c r="G7" s="15"/>
      <c r="H7" s="23">
        <f>SUM(H5:H6)</f>
        <v>90000</v>
      </c>
      <c r="I7" s="16"/>
      <c r="J7" s="17"/>
      <c r="K7" s="18"/>
      <c r="L7" s="19"/>
      <c r="M7" s="17"/>
      <c r="N7" s="20"/>
    </row>
    <row r="8" spans="1:16" ht="30" customHeight="1" thickBot="1" x14ac:dyDescent="0.3">
      <c r="A8" s="10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9"/>
    </row>
    <row r="9" spans="1:16" ht="40.5" customHeight="1" thickBot="1" x14ac:dyDescent="0.3">
      <c r="A9" s="70" t="s">
        <v>11</v>
      </c>
      <c r="B9" s="71"/>
      <c r="C9" s="72" t="s">
        <v>45</v>
      </c>
      <c r="D9" s="72"/>
      <c r="E9" s="72"/>
      <c r="F9" s="72"/>
      <c r="G9" s="72"/>
      <c r="H9" s="72"/>
      <c r="I9" s="72"/>
      <c r="J9" s="72"/>
      <c r="K9" s="72"/>
      <c r="L9" s="72"/>
      <c r="M9" s="72"/>
      <c r="N9" s="73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4" t="s">
        <v>30</v>
      </c>
      <c r="N14" s="54"/>
      <c r="O14" s="54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4">
    <mergeCell ref="M14:O14"/>
    <mergeCell ref="I5:K6"/>
    <mergeCell ref="L5:N6"/>
    <mergeCell ref="O3:P3"/>
    <mergeCell ref="A7:E7"/>
    <mergeCell ref="B8:N8"/>
    <mergeCell ref="A9:B9"/>
    <mergeCell ref="C9:N9"/>
    <mergeCell ref="A1:N1"/>
    <mergeCell ref="B2:N2"/>
    <mergeCell ref="A3:D3"/>
    <mergeCell ref="F3:H3"/>
    <mergeCell ref="I3:K3"/>
    <mergeCell ref="L3:N3"/>
  </mergeCells>
  <conditionalFormatting sqref="E5">
    <cfRule type="duplicateValues" dxfId="45" priority="1" stopIfTrue="1"/>
    <cfRule type="duplicateValues" dxfId="44" priority="2" stopIfTrue="1"/>
    <cfRule type="duplicateValues" dxfId="43" priority="3" stopIfTrue="1"/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C6" sqref="C6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52</v>
      </c>
      <c r="B3" s="76"/>
      <c r="C3" s="76"/>
      <c r="D3" s="76"/>
      <c r="E3" s="2"/>
      <c r="F3" s="55" t="s">
        <v>48</v>
      </c>
      <c r="G3" s="55"/>
      <c r="H3" s="55"/>
      <c r="I3" s="78" t="s">
        <v>1</v>
      </c>
      <c r="J3" s="78"/>
      <c r="K3" s="78"/>
      <c r="L3" s="79" t="s">
        <v>14</v>
      </c>
      <c r="M3" s="79"/>
      <c r="N3" s="79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101</v>
      </c>
      <c r="D5" s="28" t="s">
        <v>49</v>
      </c>
      <c r="E5" s="26">
        <v>83402431</v>
      </c>
      <c r="F5" s="8">
        <v>3</v>
      </c>
      <c r="G5" s="12">
        <v>15000</v>
      </c>
      <c r="H5" s="13">
        <f>F5*G5</f>
        <v>45000</v>
      </c>
      <c r="I5" s="56" t="s">
        <v>12</v>
      </c>
      <c r="J5" s="57"/>
      <c r="K5" s="58"/>
      <c r="L5" s="56" t="s">
        <v>12</v>
      </c>
      <c r="M5" s="57"/>
      <c r="N5" s="58"/>
    </row>
    <row r="6" spans="1:16" ht="30" customHeight="1" x14ac:dyDescent="0.25">
      <c r="A6" s="24">
        <v>2</v>
      </c>
      <c r="B6" s="24" t="s">
        <v>13</v>
      </c>
      <c r="C6" s="39" t="s">
        <v>101</v>
      </c>
      <c r="D6" s="22" t="s">
        <v>50</v>
      </c>
      <c r="E6" s="9">
        <v>83401267</v>
      </c>
      <c r="F6" s="8">
        <v>3</v>
      </c>
      <c r="G6" s="12">
        <v>15000</v>
      </c>
      <c r="H6" s="13">
        <f t="shared" ref="H6" si="0">F6*G6</f>
        <v>45000</v>
      </c>
      <c r="I6" s="62"/>
      <c r="J6" s="63"/>
      <c r="K6" s="64"/>
      <c r="L6" s="62"/>
      <c r="M6" s="63"/>
      <c r="N6" s="64"/>
    </row>
    <row r="7" spans="1:16" ht="30" customHeight="1" thickBot="1" x14ac:dyDescent="0.3">
      <c r="A7" s="65" t="s">
        <v>10</v>
      </c>
      <c r="B7" s="66"/>
      <c r="C7" s="66"/>
      <c r="D7" s="66"/>
      <c r="E7" s="67"/>
      <c r="F7" s="14">
        <f>SUM(F5:F6)</f>
        <v>6</v>
      </c>
      <c r="G7" s="15"/>
      <c r="H7" s="23">
        <f>SUM(H5:H6)</f>
        <v>90000</v>
      </c>
      <c r="I7" s="16"/>
      <c r="J7" s="17"/>
      <c r="K7" s="18"/>
      <c r="L7" s="19"/>
      <c r="M7" s="17"/>
      <c r="N7" s="20"/>
    </row>
    <row r="8" spans="1:16" ht="30" customHeight="1" thickBot="1" x14ac:dyDescent="0.3">
      <c r="A8" s="10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9"/>
    </row>
    <row r="9" spans="1:16" ht="40.5" customHeight="1" thickBot="1" x14ac:dyDescent="0.3">
      <c r="A9" s="70" t="s">
        <v>11</v>
      </c>
      <c r="B9" s="71"/>
      <c r="C9" s="72" t="s">
        <v>51</v>
      </c>
      <c r="D9" s="72"/>
      <c r="E9" s="72"/>
      <c r="F9" s="72"/>
      <c r="G9" s="72"/>
      <c r="H9" s="72"/>
      <c r="I9" s="72"/>
      <c r="J9" s="72"/>
      <c r="K9" s="72"/>
      <c r="L9" s="72"/>
      <c r="M9" s="72"/>
      <c r="N9" s="73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4" t="s">
        <v>30</v>
      </c>
      <c r="N14" s="54"/>
      <c r="O14" s="54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4">
    <mergeCell ref="M14:O14"/>
    <mergeCell ref="O3:P3"/>
    <mergeCell ref="I5:K6"/>
    <mergeCell ref="L5:N6"/>
    <mergeCell ref="A7:E7"/>
    <mergeCell ref="B8:N8"/>
    <mergeCell ref="A9:B9"/>
    <mergeCell ref="C9:N9"/>
    <mergeCell ref="A1:N1"/>
    <mergeCell ref="B2:N2"/>
    <mergeCell ref="A3:D3"/>
    <mergeCell ref="F3:H3"/>
    <mergeCell ref="I3:K3"/>
    <mergeCell ref="L3:N3"/>
  </mergeCells>
  <conditionalFormatting sqref="E5">
    <cfRule type="duplicateValues" dxfId="42" priority="1" stopIfTrue="1"/>
    <cfRule type="duplicateValues" dxfId="41" priority="2" stopIfTrue="1"/>
    <cfRule type="duplicateValues" dxfId="40" priority="3" stopIfTrue="1"/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>
      <selection activeCell="C11" sqref="C11:N11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53</v>
      </c>
      <c r="B3" s="76"/>
      <c r="C3" s="76"/>
      <c r="D3" s="76"/>
      <c r="E3" s="2"/>
      <c r="F3" s="77" t="s">
        <v>23</v>
      </c>
      <c r="G3" s="77"/>
      <c r="H3" s="77"/>
      <c r="I3" s="78" t="s">
        <v>1</v>
      </c>
      <c r="J3" s="78"/>
      <c r="K3" s="78"/>
      <c r="L3" s="79" t="s">
        <v>14</v>
      </c>
      <c r="M3" s="79"/>
      <c r="N3" s="79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8" t="s">
        <v>58</v>
      </c>
      <c r="E5" s="26" t="s">
        <v>54</v>
      </c>
      <c r="F5" s="8">
        <v>5</v>
      </c>
      <c r="G5" s="12">
        <v>2500</v>
      </c>
      <c r="H5" s="13">
        <f>F5*G5</f>
        <v>12500</v>
      </c>
      <c r="I5" s="56" t="s">
        <v>12</v>
      </c>
      <c r="J5" s="57"/>
      <c r="K5" s="58"/>
      <c r="L5" s="56" t="s">
        <v>12</v>
      </c>
      <c r="M5" s="57"/>
      <c r="N5" s="58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8" t="s">
        <v>59</v>
      </c>
      <c r="E6" s="26" t="s">
        <v>55</v>
      </c>
      <c r="F6" s="8">
        <v>8</v>
      </c>
      <c r="G6" s="12">
        <v>2500</v>
      </c>
      <c r="H6" s="13">
        <f t="shared" ref="H6:H8" si="0">F6*G6</f>
        <v>20000</v>
      </c>
      <c r="I6" s="59"/>
      <c r="J6" s="60"/>
      <c r="K6" s="61"/>
      <c r="L6" s="59"/>
      <c r="M6" s="60"/>
      <c r="N6" s="61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8" t="s">
        <v>58</v>
      </c>
      <c r="E7" s="26" t="s">
        <v>56</v>
      </c>
      <c r="F7" s="8">
        <v>5</v>
      </c>
      <c r="G7" s="12">
        <v>3300</v>
      </c>
      <c r="H7" s="13">
        <f t="shared" si="0"/>
        <v>16500</v>
      </c>
      <c r="I7" s="59"/>
      <c r="J7" s="60"/>
      <c r="K7" s="61"/>
      <c r="L7" s="59"/>
      <c r="M7" s="60"/>
      <c r="N7" s="61"/>
    </row>
    <row r="8" spans="1:16" ht="30" customHeight="1" x14ac:dyDescent="0.25">
      <c r="A8" s="24">
        <v>4</v>
      </c>
      <c r="B8" s="24" t="s">
        <v>13</v>
      </c>
      <c r="C8" s="24" t="s">
        <v>22</v>
      </c>
      <c r="D8" s="22" t="s">
        <v>59</v>
      </c>
      <c r="E8" s="9" t="s">
        <v>57</v>
      </c>
      <c r="F8" s="8">
        <v>5</v>
      </c>
      <c r="G8" s="12">
        <v>2500</v>
      </c>
      <c r="H8" s="13">
        <f t="shared" si="0"/>
        <v>12500</v>
      </c>
      <c r="I8" s="62"/>
      <c r="J8" s="63"/>
      <c r="K8" s="64"/>
      <c r="L8" s="62"/>
      <c r="M8" s="63"/>
      <c r="N8" s="64"/>
    </row>
    <row r="9" spans="1:16" ht="30" customHeight="1" thickBot="1" x14ac:dyDescent="0.3">
      <c r="A9" s="65" t="s">
        <v>10</v>
      </c>
      <c r="B9" s="66"/>
      <c r="C9" s="66"/>
      <c r="D9" s="66"/>
      <c r="E9" s="67"/>
      <c r="F9" s="14">
        <f>SUM(F5:F8)</f>
        <v>23</v>
      </c>
      <c r="G9" s="15"/>
      <c r="H9" s="23">
        <f>SUM(H5:H8)</f>
        <v>61500</v>
      </c>
      <c r="I9" s="16"/>
      <c r="J9" s="17"/>
      <c r="K9" s="18"/>
      <c r="L9" s="19"/>
      <c r="M9" s="17"/>
      <c r="N9" s="20"/>
    </row>
    <row r="10" spans="1:16" ht="30" customHeight="1" thickBot="1" x14ac:dyDescent="0.3">
      <c r="A10" s="10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9"/>
    </row>
    <row r="11" spans="1:16" ht="40.5" customHeight="1" thickBot="1" x14ac:dyDescent="0.3">
      <c r="A11" s="70" t="s">
        <v>11</v>
      </c>
      <c r="B11" s="71"/>
      <c r="C11" s="72" t="s">
        <v>60</v>
      </c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3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54" t="s">
        <v>30</v>
      </c>
      <c r="N16" s="54"/>
      <c r="O16" s="54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</sheetData>
  <mergeCells count="14">
    <mergeCell ref="A1:N1"/>
    <mergeCell ref="B2:N2"/>
    <mergeCell ref="A3:D3"/>
    <mergeCell ref="F3:H3"/>
    <mergeCell ref="I3:K3"/>
    <mergeCell ref="L3:N3"/>
    <mergeCell ref="M16:O16"/>
    <mergeCell ref="O3:P3"/>
    <mergeCell ref="I5:K8"/>
    <mergeCell ref="L5:N8"/>
    <mergeCell ref="A9:E9"/>
    <mergeCell ref="B10:N10"/>
    <mergeCell ref="A11:B11"/>
    <mergeCell ref="C11:N11"/>
  </mergeCells>
  <conditionalFormatting sqref="E5:E7">
    <cfRule type="duplicateValues" dxfId="39" priority="1" stopIfTrue="1"/>
    <cfRule type="duplicateValues" dxfId="38" priority="2" stopIfTrue="1"/>
    <cfRule type="duplicateValues" dxfId="37" priority="3" stopIfTrue="1"/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E15" sqref="E1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61</v>
      </c>
      <c r="B3" s="76"/>
      <c r="C3" s="76"/>
      <c r="D3" s="76"/>
      <c r="E3" s="2"/>
      <c r="F3" s="77" t="s">
        <v>76</v>
      </c>
      <c r="G3" s="77"/>
      <c r="H3" s="77"/>
      <c r="I3" s="78" t="s">
        <v>1</v>
      </c>
      <c r="J3" s="78"/>
      <c r="K3" s="78"/>
      <c r="L3" s="79" t="s">
        <v>14</v>
      </c>
      <c r="M3" s="79"/>
      <c r="N3" s="79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62</v>
      </c>
      <c r="D5" s="28" t="s">
        <v>63</v>
      </c>
      <c r="E5" s="26" t="s">
        <v>69</v>
      </c>
      <c r="F5" s="8">
        <v>1</v>
      </c>
      <c r="G5" s="12">
        <v>350000</v>
      </c>
      <c r="H5" s="13">
        <f>F5*G5</f>
        <v>350000</v>
      </c>
      <c r="I5" s="56" t="s">
        <v>12</v>
      </c>
      <c r="J5" s="57"/>
      <c r="K5" s="58"/>
      <c r="L5" s="56" t="s">
        <v>12</v>
      </c>
      <c r="M5" s="57"/>
      <c r="N5" s="58"/>
    </row>
    <row r="6" spans="1:16" ht="30" customHeight="1" x14ac:dyDescent="0.25">
      <c r="A6" s="24">
        <v>2</v>
      </c>
      <c r="B6" s="24" t="s">
        <v>13</v>
      </c>
      <c r="C6" s="24" t="s">
        <v>62</v>
      </c>
      <c r="D6" s="28" t="s">
        <v>64</v>
      </c>
      <c r="E6" s="26" t="s">
        <v>70</v>
      </c>
      <c r="F6" s="8">
        <v>1</v>
      </c>
      <c r="G6" s="12">
        <v>350000</v>
      </c>
      <c r="H6" s="13">
        <f t="shared" ref="H6:H11" si="0">F6*G6</f>
        <v>350000</v>
      </c>
      <c r="I6" s="59"/>
      <c r="J6" s="60"/>
      <c r="K6" s="61"/>
      <c r="L6" s="59"/>
      <c r="M6" s="60"/>
      <c r="N6" s="61"/>
    </row>
    <row r="7" spans="1:16" ht="30" customHeight="1" x14ac:dyDescent="0.25">
      <c r="A7" s="24">
        <v>3</v>
      </c>
      <c r="B7" s="24" t="s">
        <v>13</v>
      </c>
      <c r="C7" s="24" t="s">
        <v>62</v>
      </c>
      <c r="D7" s="28" t="s">
        <v>65</v>
      </c>
      <c r="E7" s="26" t="s">
        <v>71</v>
      </c>
      <c r="F7" s="8">
        <v>1</v>
      </c>
      <c r="G7" s="12">
        <v>120000</v>
      </c>
      <c r="H7" s="13">
        <f t="shared" si="0"/>
        <v>120000</v>
      </c>
      <c r="I7" s="59"/>
      <c r="J7" s="60"/>
      <c r="K7" s="61"/>
      <c r="L7" s="59"/>
      <c r="M7" s="60"/>
      <c r="N7" s="61"/>
    </row>
    <row r="8" spans="1:16" ht="30" customHeight="1" x14ac:dyDescent="0.25">
      <c r="A8" s="24">
        <v>4</v>
      </c>
      <c r="B8" s="24" t="s">
        <v>13</v>
      </c>
      <c r="C8" s="24" t="s">
        <v>62</v>
      </c>
      <c r="D8" s="28" t="s">
        <v>66</v>
      </c>
      <c r="E8" s="26" t="s">
        <v>72</v>
      </c>
      <c r="F8" s="8">
        <v>1</v>
      </c>
      <c r="G8" s="12">
        <v>230000</v>
      </c>
      <c r="H8" s="13">
        <f t="shared" si="0"/>
        <v>230000</v>
      </c>
      <c r="I8" s="59"/>
      <c r="J8" s="60"/>
      <c r="K8" s="61"/>
      <c r="L8" s="59"/>
      <c r="M8" s="60"/>
      <c r="N8" s="61"/>
    </row>
    <row r="9" spans="1:16" ht="30" customHeight="1" x14ac:dyDescent="0.25">
      <c r="A9" s="24">
        <v>5</v>
      </c>
      <c r="B9" s="24" t="s">
        <v>13</v>
      </c>
      <c r="C9" s="24" t="s">
        <v>62</v>
      </c>
      <c r="D9" s="28" t="s">
        <v>67</v>
      </c>
      <c r="E9" s="26" t="s">
        <v>73</v>
      </c>
      <c r="F9" s="8">
        <v>1</v>
      </c>
      <c r="G9" s="12">
        <v>50000</v>
      </c>
      <c r="H9" s="13">
        <f t="shared" si="0"/>
        <v>50000</v>
      </c>
      <c r="I9" s="59"/>
      <c r="J9" s="60"/>
      <c r="K9" s="61"/>
      <c r="L9" s="59"/>
      <c r="M9" s="60"/>
      <c r="N9" s="61"/>
    </row>
    <row r="10" spans="1:16" ht="30" customHeight="1" x14ac:dyDescent="0.25">
      <c r="A10" s="24">
        <v>6</v>
      </c>
      <c r="B10" s="24" t="s">
        <v>13</v>
      </c>
      <c r="C10" s="24" t="s">
        <v>62</v>
      </c>
      <c r="D10" s="28" t="s">
        <v>67</v>
      </c>
      <c r="E10" s="26" t="s">
        <v>74</v>
      </c>
      <c r="F10" s="8">
        <v>1</v>
      </c>
      <c r="G10" s="12">
        <v>60000</v>
      </c>
      <c r="H10" s="13">
        <f t="shared" si="0"/>
        <v>60000</v>
      </c>
      <c r="I10" s="59"/>
      <c r="J10" s="60"/>
      <c r="K10" s="61"/>
      <c r="L10" s="59"/>
      <c r="M10" s="60"/>
      <c r="N10" s="61"/>
    </row>
    <row r="11" spans="1:16" ht="30" customHeight="1" x14ac:dyDescent="0.25">
      <c r="A11" s="24">
        <v>7</v>
      </c>
      <c r="B11" s="24" t="s">
        <v>13</v>
      </c>
      <c r="C11" s="24" t="s">
        <v>62</v>
      </c>
      <c r="D11" s="22" t="s">
        <v>68</v>
      </c>
      <c r="E11" s="9" t="s">
        <v>75</v>
      </c>
      <c r="F11" s="8">
        <v>2</v>
      </c>
      <c r="G11" s="12">
        <v>35000</v>
      </c>
      <c r="H11" s="13">
        <f t="shared" si="0"/>
        <v>70000</v>
      </c>
      <c r="I11" s="62"/>
      <c r="J11" s="63"/>
      <c r="K11" s="64"/>
      <c r="L11" s="62"/>
      <c r="M11" s="63"/>
      <c r="N11" s="64"/>
    </row>
    <row r="12" spans="1:16" ht="30" customHeight="1" thickBot="1" x14ac:dyDescent="0.3">
      <c r="A12" s="65" t="s">
        <v>10</v>
      </c>
      <c r="B12" s="66"/>
      <c r="C12" s="66"/>
      <c r="D12" s="66"/>
      <c r="E12" s="67"/>
      <c r="F12" s="14">
        <f>SUM(F5:F11)</f>
        <v>8</v>
      </c>
      <c r="G12" s="15"/>
      <c r="H12" s="23">
        <f>SUM(H5:H11)</f>
        <v>1230000</v>
      </c>
      <c r="I12" s="16"/>
      <c r="J12" s="17"/>
      <c r="K12" s="18"/>
      <c r="L12" s="19"/>
      <c r="M12" s="17"/>
      <c r="N12" s="20"/>
    </row>
    <row r="13" spans="1:16" ht="30" customHeight="1" thickBot="1" x14ac:dyDescent="0.3">
      <c r="A13" s="10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9"/>
    </row>
    <row r="14" spans="1:16" ht="40.5" customHeight="1" thickBot="1" x14ac:dyDescent="0.3">
      <c r="A14" s="70" t="s">
        <v>11</v>
      </c>
      <c r="B14" s="71"/>
      <c r="C14" s="72" t="s">
        <v>77</v>
      </c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3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5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5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5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54" t="s">
        <v>30</v>
      </c>
      <c r="N19" s="54"/>
      <c r="O19" s="54"/>
    </row>
    <row r="20" spans="1:15" ht="30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15" ht="30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1:15" ht="30" customHeight="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</sheetData>
  <mergeCells count="14">
    <mergeCell ref="A1:N1"/>
    <mergeCell ref="B2:N2"/>
    <mergeCell ref="A3:D3"/>
    <mergeCell ref="F3:H3"/>
    <mergeCell ref="I3:K3"/>
    <mergeCell ref="L3:N3"/>
    <mergeCell ref="M19:O19"/>
    <mergeCell ref="O3:P3"/>
    <mergeCell ref="I5:K11"/>
    <mergeCell ref="L5:N11"/>
    <mergeCell ref="A12:E12"/>
    <mergeCell ref="B13:N13"/>
    <mergeCell ref="A14:B14"/>
    <mergeCell ref="C14:N14"/>
  </mergeCells>
  <conditionalFormatting sqref="E5:E10">
    <cfRule type="duplicateValues" dxfId="36" priority="1" stopIfTrue="1"/>
    <cfRule type="duplicateValues" dxfId="35" priority="2" stopIfTrue="1"/>
    <cfRule type="duplicateValues" dxfId="34" priority="3" stopIfTrue="1"/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B1" workbookViewId="0">
      <selection activeCell="B10" sqref="B10:N10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83</v>
      </c>
      <c r="B3" s="76"/>
      <c r="C3" s="76"/>
      <c r="D3" s="76"/>
      <c r="E3" s="2"/>
      <c r="F3" s="77" t="s">
        <v>76</v>
      </c>
      <c r="G3" s="77"/>
      <c r="H3" s="77"/>
      <c r="I3" s="78" t="s">
        <v>1</v>
      </c>
      <c r="J3" s="78"/>
      <c r="K3" s="78"/>
      <c r="L3" s="79" t="s">
        <v>14</v>
      </c>
      <c r="M3" s="79"/>
      <c r="N3" s="79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62</v>
      </c>
      <c r="D5" s="28" t="s">
        <v>65</v>
      </c>
      <c r="E5" s="26" t="s">
        <v>71</v>
      </c>
      <c r="F5" s="8">
        <v>1</v>
      </c>
      <c r="G5" s="12">
        <v>120000</v>
      </c>
      <c r="H5" s="13">
        <f t="shared" ref="H5:H8" si="0">F5*G5</f>
        <v>120000</v>
      </c>
      <c r="I5" s="80" t="s">
        <v>12</v>
      </c>
      <c r="J5" s="80"/>
      <c r="K5" s="80"/>
      <c r="L5" s="80" t="s">
        <v>12</v>
      </c>
      <c r="M5" s="80"/>
      <c r="N5" s="80"/>
    </row>
    <row r="6" spans="1:16" ht="30" customHeight="1" x14ac:dyDescent="0.25">
      <c r="A6" s="24">
        <v>2</v>
      </c>
      <c r="B6" s="24" t="s">
        <v>13</v>
      </c>
      <c r="C6" s="24" t="s">
        <v>62</v>
      </c>
      <c r="D6" s="28" t="s">
        <v>66</v>
      </c>
      <c r="E6" s="26" t="s">
        <v>72</v>
      </c>
      <c r="F6" s="8">
        <v>1</v>
      </c>
      <c r="G6" s="12">
        <v>230000</v>
      </c>
      <c r="H6" s="13">
        <f t="shared" si="0"/>
        <v>230000</v>
      </c>
      <c r="I6" s="80"/>
      <c r="J6" s="80"/>
      <c r="K6" s="80"/>
      <c r="L6" s="80"/>
      <c r="M6" s="80"/>
      <c r="N6" s="80"/>
    </row>
    <row r="7" spans="1:16" ht="30" customHeight="1" x14ac:dyDescent="0.25">
      <c r="A7" s="24">
        <v>3</v>
      </c>
      <c r="B7" s="24" t="s">
        <v>13</v>
      </c>
      <c r="C7" s="24" t="s">
        <v>62</v>
      </c>
      <c r="D7" s="28" t="s">
        <v>78</v>
      </c>
      <c r="E7" s="26" t="s">
        <v>80</v>
      </c>
      <c r="F7" s="8">
        <v>1</v>
      </c>
      <c r="G7" s="12">
        <v>110000</v>
      </c>
      <c r="H7" s="13">
        <f t="shared" si="0"/>
        <v>110000</v>
      </c>
      <c r="I7" s="80"/>
      <c r="J7" s="80"/>
      <c r="K7" s="80"/>
      <c r="L7" s="80"/>
      <c r="M7" s="80"/>
      <c r="N7" s="80"/>
    </row>
    <row r="8" spans="1:16" ht="30" customHeight="1" x14ac:dyDescent="0.25">
      <c r="A8" s="24">
        <v>4</v>
      </c>
      <c r="B8" s="24" t="s">
        <v>13</v>
      </c>
      <c r="C8" s="24" t="s">
        <v>62</v>
      </c>
      <c r="D8" s="28" t="s">
        <v>79</v>
      </c>
      <c r="E8" s="26" t="s">
        <v>81</v>
      </c>
      <c r="F8" s="8">
        <v>1</v>
      </c>
      <c r="G8" s="12">
        <v>135000</v>
      </c>
      <c r="H8" s="13">
        <f t="shared" si="0"/>
        <v>135000</v>
      </c>
      <c r="I8" s="80"/>
      <c r="J8" s="80"/>
      <c r="K8" s="80"/>
      <c r="L8" s="80"/>
      <c r="M8" s="80"/>
      <c r="N8" s="80"/>
    </row>
    <row r="9" spans="1:16" ht="30" customHeight="1" x14ac:dyDescent="0.25">
      <c r="A9" s="81" t="s">
        <v>10</v>
      </c>
      <c r="B9" s="81"/>
      <c r="C9" s="81"/>
      <c r="D9" s="81"/>
      <c r="E9" s="81"/>
      <c r="F9" s="31">
        <f>SUM(F5:F8)</f>
        <v>4</v>
      </c>
      <c r="G9" s="31"/>
      <c r="H9" s="23">
        <f>SUM(H5:H8)</f>
        <v>595000</v>
      </c>
      <c r="I9" s="24"/>
      <c r="J9" s="24"/>
      <c r="K9" s="24"/>
      <c r="L9" s="24"/>
      <c r="M9" s="24"/>
      <c r="N9" s="32"/>
    </row>
    <row r="10" spans="1:16" ht="30" customHeight="1" thickBot="1" x14ac:dyDescent="0.3">
      <c r="A10" s="10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9"/>
    </row>
    <row r="11" spans="1:16" ht="40.5" customHeight="1" thickBot="1" x14ac:dyDescent="0.3">
      <c r="A11" s="70" t="s">
        <v>11</v>
      </c>
      <c r="B11" s="71"/>
      <c r="C11" s="72" t="s">
        <v>82</v>
      </c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3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54" t="s">
        <v>30</v>
      </c>
      <c r="N16" s="54"/>
      <c r="O16" s="54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</sheetData>
  <mergeCells count="14">
    <mergeCell ref="A1:N1"/>
    <mergeCell ref="B2:N2"/>
    <mergeCell ref="A3:D3"/>
    <mergeCell ref="F3:H3"/>
    <mergeCell ref="I3:K3"/>
    <mergeCell ref="L3:N3"/>
    <mergeCell ref="M16:O16"/>
    <mergeCell ref="O3:P3"/>
    <mergeCell ref="I5:K8"/>
    <mergeCell ref="L5:N8"/>
    <mergeCell ref="A9:E9"/>
    <mergeCell ref="B10:N10"/>
    <mergeCell ref="A11:B11"/>
    <mergeCell ref="C11:N11"/>
  </mergeCells>
  <conditionalFormatting sqref="E5:E8">
    <cfRule type="duplicateValues" dxfId="33" priority="4" stopIfTrue="1"/>
    <cfRule type="duplicateValues" dxfId="32" priority="5" stopIfTrue="1"/>
    <cfRule type="duplicateValues" dxfId="31" priority="6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C8" sqref="C8:N8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89</v>
      </c>
      <c r="B3" s="76"/>
      <c r="C3" s="76"/>
      <c r="D3" s="76"/>
      <c r="E3" s="2"/>
      <c r="F3" s="77" t="s">
        <v>84</v>
      </c>
      <c r="G3" s="77"/>
      <c r="H3" s="77"/>
      <c r="I3" s="78" t="s">
        <v>1</v>
      </c>
      <c r="J3" s="78"/>
      <c r="K3" s="78"/>
      <c r="L3" s="79" t="s">
        <v>87</v>
      </c>
      <c r="M3" s="79"/>
      <c r="N3" s="79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3">
        <v>1</v>
      </c>
      <c r="B5" s="33" t="s">
        <v>13</v>
      </c>
      <c r="C5" s="33" t="s">
        <v>86</v>
      </c>
      <c r="D5" s="28" t="s">
        <v>85</v>
      </c>
      <c r="E5" s="34">
        <v>10004928</v>
      </c>
      <c r="F5" s="8">
        <v>2</v>
      </c>
      <c r="G5" s="12">
        <v>35000</v>
      </c>
      <c r="H5" s="13">
        <f t="shared" ref="H5" si="0">F5*G5</f>
        <v>70000</v>
      </c>
      <c r="I5" s="80" t="s">
        <v>12</v>
      </c>
      <c r="J5" s="80"/>
      <c r="K5" s="80"/>
      <c r="L5" s="35">
        <v>2</v>
      </c>
      <c r="M5" s="36">
        <v>45000</v>
      </c>
      <c r="N5" s="36">
        <f>M5*L5</f>
        <v>90000</v>
      </c>
    </row>
    <row r="6" spans="1:16" ht="30" customHeight="1" x14ac:dyDescent="0.25">
      <c r="A6" s="81" t="s">
        <v>10</v>
      </c>
      <c r="B6" s="81"/>
      <c r="C6" s="81"/>
      <c r="D6" s="81"/>
      <c r="E6" s="81"/>
      <c r="F6" s="31">
        <f>SUM(F5:F5)</f>
        <v>2</v>
      </c>
      <c r="G6" s="31"/>
      <c r="H6" s="23">
        <f>SUM(H5:H5)</f>
        <v>70000</v>
      </c>
      <c r="I6" s="33"/>
      <c r="J6" s="33"/>
      <c r="K6" s="33"/>
      <c r="L6" s="33"/>
      <c r="M6" s="33"/>
      <c r="N6" s="36">
        <f>SUM(N5)</f>
        <v>90000</v>
      </c>
    </row>
    <row r="7" spans="1:16" ht="30" customHeight="1" thickBot="1" x14ac:dyDescent="0.3">
      <c r="A7" s="10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9"/>
    </row>
    <row r="8" spans="1:16" ht="40.5" customHeight="1" thickBot="1" x14ac:dyDescent="0.3">
      <c r="A8" s="70" t="s">
        <v>11</v>
      </c>
      <c r="B8" s="71"/>
      <c r="C8" s="72" t="s">
        <v>88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3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4" t="s">
        <v>30</v>
      </c>
      <c r="N13" s="54"/>
      <c r="O13" s="54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A1:N1"/>
    <mergeCell ref="B2:N2"/>
    <mergeCell ref="A3:D3"/>
    <mergeCell ref="F3:H3"/>
    <mergeCell ref="I3:K3"/>
    <mergeCell ref="L3:N3"/>
    <mergeCell ref="M13:O13"/>
    <mergeCell ref="O3:P3"/>
    <mergeCell ref="I5:K5"/>
    <mergeCell ref="A6:E6"/>
    <mergeCell ref="B7:N7"/>
    <mergeCell ref="A8:B8"/>
    <mergeCell ref="C8:N8"/>
  </mergeCells>
  <conditionalFormatting sqref="E5">
    <cfRule type="duplicateValues" dxfId="30" priority="7" stopIfTrue="1"/>
    <cfRule type="duplicateValues" dxfId="29" priority="8" stopIfTrue="1"/>
    <cfRule type="duplicateValues" dxfId="28" priority="9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C8" sqref="C8:N8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95</v>
      </c>
      <c r="B3" s="76"/>
      <c r="C3" s="76"/>
      <c r="D3" s="76"/>
      <c r="E3" s="2"/>
      <c r="F3" s="77" t="s">
        <v>90</v>
      </c>
      <c r="G3" s="77"/>
      <c r="H3" s="77"/>
      <c r="I3" s="78" t="s">
        <v>1</v>
      </c>
      <c r="J3" s="78"/>
      <c r="K3" s="78"/>
      <c r="L3" s="79" t="s">
        <v>91</v>
      </c>
      <c r="M3" s="79"/>
      <c r="N3" s="79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7">
        <v>1</v>
      </c>
      <c r="B5" s="37" t="s">
        <v>13</v>
      </c>
      <c r="C5" s="37" t="s">
        <v>93</v>
      </c>
      <c r="D5" s="28" t="s">
        <v>94</v>
      </c>
      <c r="E5" s="34" t="s">
        <v>92</v>
      </c>
      <c r="F5" s="8">
        <v>1</v>
      </c>
      <c r="G5" s="12">
        <v>95400</v>
      </c>
      <c r="H5" s="13">
        <f t="shared" ref="H5" si="0">F5*G5</f>
        <v>95400</v>
      </c>
      <c r="I5" s="80" t="s">
        <v>12</v>
      </c>
      <c r="J5" s="80"/>
      <c r="K5" s="80"/>
      <c r="L5" s="35">
        <v>1</v>
      </c>
      <c r="M5" s="36">
        <v>110000</v>
      </c>
      <c r="N5" s="36">
        <f>M5*L5</f>
        <v>110000</v>
      </c>
    </row>
    <row r="6" spans="1:16" ht="30" customHeight="1" x14ac:dyDescent="0.25">
      <c r="A6" s="81" t="s">
        <v>10</v>
      </c>
      <c r="B6" s="81"/>
      <c r="C6" s="81"/>
      <c r="D6" s="81"/>
      <c r="E6" s="81"/>
      <c r="F6" s="31">
        <f>SUM(F5:F5)</f>
        <v>1</v>
      </c>
      <c r="G6" s="31"/>
      <c r="H6" s="23">
        <f>SUM(H5:H5)</f>
        <v>95400</v>
      </c>
      <c r="I6" s="37"/>
      <c r="J6" s="37"/>
      <c r="K6" s="37"/>
      <c r="L6" s="37"/>
      <c r="M6" s="37"/>
      <c r="N6" s="36">
        <f>SUM(N5)</f>
        <v>110000</v>
      </c>
    </row>
    <row r="7" spans="1:16" ht="30" customHeight="1" thickBot="1" x14ac:dyDescent="0.3">
      <c r="A7" s="10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9"/>
    </row>
    <row r="8" spans="1:16" ht="40.5" customHeight="1" thickBot="1" x14ac:dyDescent="0.3">
      <c r="A8" s="70" t="s">
        <v>11</v>
      </c>
      <c r="B8" s="71"/>
      <c r="C8" s="72" t="s">
        <v>96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3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4" t="s">
        <v>30</v>
      </c>
      <c r="N13" s="54"/>
      <c r="O13" s="54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M13:O13"/>
    <mergeCell ref="O3:P3"/>
    <mergeCell ref="I5:K5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27" priority="1" stopIfTrue="1"/>
    <cfRule type="duplicateValues" dxfId="26" priority="2" stopIfTrue="1"/>
    <cfRule type="duplicateValues" dxfId="25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C5" sqref="C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9.25" customHeight="1" thickBot="1" x14ac:dyDescent="0.35">
      <c r="A3" s="76" t="s">
        <v>97</v>
      </c>
      <c r="B3" s="76"/>
      <c r="C3" s="76"/>
      <c r="D3" s="76"/>
      <c r="E3" s="2"/>
      <c r="F3" s="77" t="s">
        <v>102</v>
      </c>
      <c r="G3" s="77"/>
      <c r="H3" s="77"/>
      <c r="I3" s="78" t="s">
        <v>1</v>
      </c>
      <c r="J3" s="78"/>
      <c r="K3" s="78"/>
      <c r="L3" s="79" t="s">
        <v>91</v>
      </c>
      <c r="M3" s="79"/>
      <c r="N3" s="79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8">
        <v>1</v>
      </c>
      <c r="B5" s="38" t="s">
        <v>13</v>
      </c>
      <c r="C5" s="38" t="s">
        <v>99</v>
      </c>
      <c r="D5" s="38" t="s">
        <v>98</v>
      </c>
      <c r="E5" s="34" t="s">
        <v>100</v>
      </c>
      <c r="F5" s="8">
        <v>1</v>
      </c>
      <c r="G5" s="12">
        <v>250000</v>
      </c>
      <c r="H5" s="13">
        <f t="shared" ref="H5" si="0">F5*G5</f>
        <v>250000</v>
      </c>
      <c r="I5" s="80" t="s">
        <v>12</v>
      </c>
      <c r="J5" s="80"/>
      <c r="K5" s="80"/>
      <c r="L5" s="35">
        <v>1</v>
      </c>
      <c r="M5" s="36">
        <v>110000</v>
      </c>
      <c r="N5" s="36">
        <f>M5*L5</f>
        <v>110000</v>
      </c>
    </row>
    <row r="6" spans="1:16" ht="30" customHeight="1" x14ac:dyDescent="0.25">
      <c r="A6" s="81" t="s">
        <v>10</v>
      </c>
      <c r="B6" s="81"/>
      <c r="C6" s="81"/>
      <c r="D6" s="81"/>
      <c r="E6" s="81"/>
      <c r="F6" s="31">
        <f>SUM(F5:F5)</f>
        <v>1</v>
      </c>
      <c r="G6" s="31"/>
      <c r="H6" s="23">
        <f>SUM(H5:H5)</f>
        <v>250000</v>
      </c>
      <c r="I6" s="38"/>
      <c r="J6" s="38"/>
      <c r="K6" s="38"/>
      <c r="L6" s="38"/>
      <c r="M6" s="38"/>
      <c r="N6" s="36">
        <f>SUM(N5)</f>
        <v>110000</v>
      </c>
    </row>
    <row r="7" spans="1:16" ht="30" customHeight="1" thickBot="1" x14ac:dyDescent="0.3">
      <c r="A7" s="10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9"/>
    </row>
    <row r="8" spans="1:16" ht="40.5" customHeight="1" thickBot="1" x14ac:dyDescent="0.3">
      <c r="A8" s="70" t="s">
        <v>11</v>
      </c>
      <c r="B8" s="71"/>
      <c r="C8" s="72" t="s">
        <v>96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3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4" t="s">
        <v>30</v>
      </c>
      <c r="N13" s="54"/>
      <c r="O13" s="54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A1:N1"/>
    <mergeCell ref="B2:N2"/>
    <mergeCell ref="A3:D3"/>
    <mergeCell ref="F3:H3"/>
    <mergeCell ref="I3:K3"/>
    <mergeCell ref="L3:N3"/>
    <mergeCell ref="M13:O13"/>
    <mergeCell ref="O3:P3"/>
    <mergeCell ref="I5:K5"/>
    <mergeCell ref="A6:E6"/>
    <mergeCell ref="B7:N7"/>
    <mergeCell ref="A8:B8"/>
    <mergeCell ref="C8:N8"/>
  </mergeCells>
  <conditionalFormatting sqref="E5">
    <cfRule type="duplicateValues" dxfId="24" priority="1" stopIfTrue="1"/>
    <cfRule type="duplicateValues" dxfId="23" priority="2" stopIfTrue="1"/>
    <cfRule type="duplicateValues" dxfId="22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I3" sqref="I3:N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105</v>
      </c>
      <c r="B3" s="76"/>
      <c r="C3" s="76"/>
      <c r="D3" s="76"/>
      <c r="E3" s="2"/>
      <c r="F3" s="77" t="s">
        <v>103</v>
      </c>
      <c r="G3" s="77"/>
      <c r="H3" s="77"/>
      <c r="I3" s="78" t="s">
        <v>1</v>
      </c>
      <c r="J3" s="78"/>
      <c r="K3" s="78"/>
      <c r="L3" s="79" t="s">
        <v>110</v>
      </c>
      <c r="M3" s="79"/>
      <c r="N3" s="79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0">
        <v>1</v>
      </c>
      <c r="B5" s="40" t="s">
        <v>13</v>
      </c>
      <c r="C5" s="40" t="s">
        <v>104</v>
      </c>
      <c r="D5" s="42" t="s">
        <v>108</v>
      </c>
      <c r="E5" s="43" t="s">
        <v>106</v>
      </c>
      <c r="F5" s="8">
        <v>2</v>
      </c>
      <c r="G5" s="12">
        <v>6000</v>
      </c>
      <c r="H5" s="13">
        <f t="shared" ref="H5:H7" si="0">F5*G5</f>
        <v>12000</v>
      </c>
      <c r="I5" s="56" t="s">
        <v>12</v>
      </c>
      <c r="J5" s="57"/>
      <c r="K5" s="58"/>
      <c r="L5" s="35">
        <v>2</v>
      </c>
      <c r="M5" s="36">
        <v>8000</v>
      </c>
      <c r="N5" s="36">
        <f>M5*L5</f>
        <v>16000</v>
      </c>
    </row>
    <row r="6" spans="1:16" ht="30" customHeight="1" x14ac:dyDescent="0.25">
      <c r="A6" s="40">
        <v>2</v>
      </c>
      <c r="B6" s="40" t="s">
        <v>13</v>
      </c>
      <c r="C6" s="40" t="s">
        <v>104</v>
      </c>
      <c r="D6" s="42" t="s">
        <v>109</v>
      </c>
      <c r="E6" s="43" t="s">
        <v>107</v>
      </c>
      <c r="F6" s="8">
        <v>1</v>
      </c>
      <c r="G6" s="12">
        <v>9000</v>
      </c>
      <c r="H6" s="13">
        <f t="shared" si="0"/>
        <v>9000</v>
      </c>
      <c r="I6" s="59"/>
      <c r="J6" s="60"/>
      <c r="K6" s="61"/>
      <c r="L6" s="35">
        <v>1</v>
      </c>
      <c r="M6" s="36">
        <v>12000</v>
      </c>
      <c r="N6" s="36">
        <f>M6*L6</f>
        <v>12000</v>
      </c>
    </row>
    <row r="7" spans="1:16" ht="30" customHeight="1" x14ac:dyDescent="0.25">
      <c r="A7" s="41">
        <v>3</v>
      </c>
      <c r="B7" s="41" t="s">
        <v>13</v>
      </c>
      <c r="C7" s="41" t="s">
        <v>104</v>
      </c>
      <c r="D7" s="42" t="s">
        <v>112</v>
      </c>
      <c r="E7" s="43" t="s">
        <v>111</v>
      </c>
      <c r="F7" s="8">
        <v>1</v>
      </c>
      <c r="G7" s="12">
        <v>60000</v>
      </c>
      <c r="H7" s="13">
        <f t="shared" si="0"/>
        <v>60000</v>
      </c>
      <c r="I7" s="59"/>
      <c r="J7" s="60"/>
      <c r="K7" s="61"/>
      <c r="L7" s="35">
        <v>1</v>
      </c>
      <c r="M7" s="36">
        <v>65000</v>
      </c>
      <c r="N7" s="36">
        <f>M7*L7</f>
        <v>65000</v>
      </c>
    </row>
    <row r="8" spans="1:16" ht="30" customHeight="1" x14ac:dyDescent="0.25">
      <c r="A8" s="81" t="s">
        <v>10</v>
      </c>
      <c r="B8" s="81"/>
      <c r="C8" s="81"/>
      <c r="D8" s="81"/>
      <c r="E8" s="81"/>
      <c r="F8" s="31">
        <f>SUM(F5:F7)</f>
        <v>4</v>
      </c>
      <c r="G8" s="31"/>
      <c r="H8" s="23">
        <f>SUM(H5:H7)</f>
        <v>81000</v>
      </c>
      <c r="I8" s="62"/>
      <c r="J8" s="63"/>
      <c r="K8" s="64"/>
      <c r="L8" s="40">
        <f>SUM(L5:L7)</f>
        <v>4</v>
      </c>
      <c r="M8" s="40"/>
      <c r="N8" s="36">
        <f>SUM(N5:N7)</f>
        <v>93000</v>
      </c>
    </row>
    <row r="9" spans="1:16" ht="30" customHeight="1" thickBot="1" x14ac:dyDescent="0.3">
      <c r="A9" s="10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9"/>
    </row>
    <row r="10" spans="1:16" ht="40.5" customHeight="1" thickBot="1" x14ac:dyDescent="0.3">
      <c r="A10" s="70" t="s">
        <v>11</v>
      </c>
      <c r="B10" s="71"/>
      <c r="C10" s="72" t="s">
        <v>113</v>
      </c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3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54" t="s">
        <v>30</v>
      </c>
      <c r="N15" s="54"/>
      <c r="O15" s="54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3">
    <mergeCell ref="M15:O15"/>
    <mergeCell ref="O3:P3"/>
    <mergeCell ref="A8:E8"/>
    <mergeCell ref="B9:N9"/>
    <mergeCell ref="A10:B10"/>
    <mergeCell ref="C10:N10"/>
    <mergeCell ref="I5:K8"/>
    <mergeCell ref="A1:N1"/>
    <mergeCell ref="B2:N2"/>
    <mergeCell ref="A3:D3"/>
    <mergeCell ref="F3:H3"/>
    <mergeCell ref="I3:K3"/>
    <mergeCell ref="L3:N3"/>
  </mergeCells>
  <conditionalFormatting sqref="E5:E6">
    <cfRule type="duplicateValues" dxfId="21" priority="4"/>
  </conditionalFormatting>
  <conditionalFormatting sqref="E5:E6">
    <cfRule type="duplicateValues" dxfId="20" priority="3"/>
  </conditionalFormatting>
  <conditionalFormatting sqref="E7">
    <cfRule type="duplicateValues" dxfId="19" priority="2"/>
  </conditionalFormatting>
  <conditionalFormatting sqref="E7">
    <cfRule type="duplicateValues" dxfId="18" priority="1"/>
  </conditionalFormatting>
  <pageMargins left="0" right="0" top="0.75" bottom="0.75" header="0.3" footer="0.3"/>
  <pageSetup paperSize="9" scale="7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10.14062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114</v>
      </c>
      <c r="B3" s="76"/>
      <c r="C3" s="76"/>
      <c r="D3" s="76"/>
      <c r="E3" s="2"/>
      <c r="F3" s="77" t="s">
        <v>120</v>
      </c>
      <c r="G3" s="77"/>
      <c r="H3" s="77"/>
      <c r="I3" s="77" t="s">
        <v>90</v>
      </c>
      <c r="J3" s="77"/>
      <c r="K3" s="77"/>
      <c r="L3" s="78" t="s">
        <v>118</v>
      </c>
      <c r="M3" s="78"/>
      <c r="N3" s="78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4">
        <v>1</v>
      </c>
      <c r="B5" s="44" t="s">
        <v>13</v>
      </c>
      <c r="C5" s="44" t="s">
        <v>115</v>
      </c>
      <c r="D5" s="42" t="s">
        <v>116</v>
      </c>
      <c r="E5" s="43"/>
      <c r="F5" s="8">
        <v>2</v>
      </c>
      <c r="G5" s="12">
        <v>660000</v>
      </c>
      <c r="H5" s="13">
        <f t="shared" ref="H5:H6" si="0">F5*G5</f>
        <v>1320000</v>
      </c>
      <c r="I5" s="35">
        <v>2</v>
      </c>
      <c r="J5" s="46">
        <v>730000</v>
      </c>
      <c r="K5" s="35">
        <f>J5*I5</f>
        <v>1460000</v>
      </c>
      <c r="L5" s="35">
        <v>2</v>
      </c>
      <c r="M5" s="36">
        <v>700000</v>
      </c>
      <c r="N5" s="36">
        <f>M5*L5</f>
        <v>1400000</v>
      </c>
    </row>
    <row r="6" spans="1:16" ht="30" customHeight="1" x14ac:dyDescent="0.25">
      <c r="A6" s="44">
        <v>2</v>
      </c>
      <c r="B6" s="44" t="s">
        <v>13</v>
      </c>
      <c r="C6" s="44" t="s">
        <v>115</v>
      </c>
      <c r="D6" s="42" t="s">
        <v>117</v>
      </c>
      <c r="E6" s="43"/>
      <c r="F6" s="8">
        <v>2</v>
      </c>
      <c r="G6" s="12">
        <v>1250000</v>
      </c>
      <c r="H6" s="13">
        <f t="shared" si="0"/>
        <v>2500000</v>
      </c>
      <c r="I6" s="35">
        <v>2</v>
      </c>
      <c r="J6" s="46">
        <v>1275000</v>
      </c>
      <c r="K6" s="35">
        <f>J6*I6</f>
        <v>2550000</v>
      </c>
      <c r="L6" s="35">
        <v>2</v>
      </c>
      <c r="M6" s="36">
        <v>1350000</v>
      </c>
      <c r="N6" s="36">
        <f>M6*L6</f>
        <v>2700000</v>
      </c>
    </row>
    <row r="7" spans="1:16" ht="30" customHeight="1" x14ac:dyDescent="0.25">
      <c r="A7" s="81" t="s">
        <v>10</v>
      </c>
      <c r="B7" s="81"/>
      <c r="C7" s="81"/>
      <c r="D7" s="81"/>
      <c r="E7" s="81"/>
      <c r="F7" s="31">
        <f t="shared" ref="F7:N7" si="1">SUM(F5:F6)</f>
        <v>4</v>
      </c>
      <c r="G7" s="45">
        <f t="shared" si="1"/>
        <v>1910000</v>
      </c>
      <c r="H7" s="23">
        <f t="shared" si="1"/>
        <v>3820000</v>
      </c>
      <c r="I7" s="35">
        <f t="shared" si="1"/>
        <v>4</v>
      </c>
      <c r="J7" s="46">
        <f t="shared" si="1"/>
        <v>2005000</v>
      </c>
      <c r="K7" s="35">
        <f t="shared" si="1"/>
        <v>4010000</v>
      </c>
      <c r="L7" s="35">
        <f t="shared" si="1"/>
        <v>4</v>
      </c>
      <c r="M7" s="32">
        <f t="shared" si="1"/>
        <v>2050000</v>
      </c>
      <c r="N7" s="36">
        <f t="shared" si="1"/>
        <v>4100000</v>
      </c>
    </row>
    <row r="8" spans="1:16" ht="30" customHeight="1" thickBot="1" x14ac:dyDescent="0.3">
      <c r="A8" s="10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9"/>
    </row>
    <row r="9" spans="1:16" ht="40.5" customHeight="1" thickBot="1" x14ac:dyDescent="0.3">
      <c r="A9" s="70" t="s">
        <v>11</v>
      </c>
      <c r="B9" s="71"/>
      <c r="C9" s="72" t="s">
        <v>119</v>
      </c>
      <c r="D9" s="72"/>
      <c r="E9" s="72"/>
      <c r="F9" s="72"/>
      <c r="G9" s="72"/>
      <c r="H9" s="72"/>
      <c r="I9" s="72"/>
      <c r="J9" s="72"/>
      <c r="K9" s="72"/>
      <c r="L9" s="72"/>
      <c r="M9" s="72"/>
      <c r="N9" s="73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4" t="s">
        <v>30</v>
      </c>
      <c r="N14" s="54"/>
      <c r="O14" s="54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2">
    <mergeCell ref="M14:O14"/>
    <mergeCell ref="O3:P3"/>
    <mergeCell ref="A7:E7"/>
    <mergeCell ref="B8:N8"/>
    <mergeCell ref="A9:B9"/>
    <mergeCell ref="C9:N9"/>
    <mergeCell ref="A1:N1"/>
    <mergeCell ref="B2:N2"/>
    <mergeCell ref="A3:D3"/>
    <mergeCell ref="F3:H3"/>
    <mergeCell ref="I3:K3"/>
    <mergeCell ref="L3:N3"/>
  </mergeCells>
  <conditionalFormatting sqref="E5:E6">
    <cfRule type="duplicateValues" dxfId="17" priority="4"/>
  </conditionalFormatting>
  <conditionalFormatting sqref="E5:E6">
    <cfRule type="duplicateValues" dxfId="16" priority="3"/>
  </conditionalFormatting>
  <pageMargins left="0" right="0" top="0.75" bottom="0.75" header="0.3" footer="0.3"/>
  <pageSetup paperSize="9" scale="7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G5" sqref="G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10.14062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121</v>
      </c>
      <c r="B3" s="76"/>
      <c r="C3" s="76"/>
      <c r="D3" s="76"/>
      <c r="E3" s="2"/>
      <c r="F3" s="77" t="s">
        <v>120</v>
      </c>
      <c r="G3" s="77"/>
      <c r="H3" s="77"/>
      <c r="I3" s="78" t="s">
        <v>1</v>
      </c>
      <c r="J3" s="78"/>
      <c r="K3" s="78"/>
      <c r="L3" s="78" t="s">
        <v>122</v>
      </c>
      <c r="M3" s="78"/>
      <c r="N3" s="78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7">
        <v>1</v>
      </c>
      <c r="B5" s="47" t="s">
        <v>13</v>
      </c>
      <c r="C5" s="47" t="s">
        <v>101</v>
      </c>
      <c r="D5" s="42" t="s">
        <v>124</v>
      </c>
      <c r="E5" s="43" t="s">
        <v>123</v>
      </c>
      <c r="F5" s="8">
        <v>1</v>
      </c>
      <c r="G5" s="12">
        <v>1015000</v>
      </c>
      <c r="H5" s="13">
        <f t="shared" ref="H5" si="0">F5*G5</f>
        <v>1015000</v>
      </c>
      <c r="I5" s="56" t="s">
        <v>12</v>
      </c>
      <c r="J5" s="57"/>
      <c r="K5" s="58"/>
      <c r="L5" s="56" t="s">
        <v>12</v>
      </c>
      <c r="M5" s="57"/>
      <c r="N5" s="58"/>
    </row>
    <row r="6" spans="1:16" ht="30" customHeight="1" x14ac:dyDescent="0.25">
      <c r="A6" s="81" t="s">
        <v>10</v>
      </c>
      <c r="B6" s="81"/>
      <c r="C6" s="81"/>
      <c r="D6" s="81"/>
      <c r="E6" s="81"/>
      <c r="F6" s="31">
        <f>SUM(F5:F5)</f>
        <v>1</v>
      </c>
      <c r="G6" s="45">
        <f>SUM(G5:G5)</f>
        <v>1015000</v>
      </c>
      <c r="H6" s="23">
        <f>SUM(H5:H5)</f>
        <v>1015000</v>
      </c>
      <c r="I6" s="62"/>
      <c r="J6" s="63"/>
      <c r="K6" s="64"/>
      <c r="L6" s="62"/>
      <c r="M6" s="63"/>
      <c r="N6" s="64"/>
    </row>
    <row r="7" spans="1:16" ht="30" customHeight="1" thickBot="1" x14ac:dyDescent="0.3">
      <c r="A7" s="10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9"/>
    </row>
    <row r="8" spans="1:16" ht="40.5" customHeight="1" thickBot="1" x14ac:dyDescent="0.3">
      <c r="A8" s="70" t="s">
        <v>11</v>
      </c>
      <c r="B8" s="71"/>
      <c r="C8" s="72" t="s">
        <v>125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3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4" t="s">
        <v>30</v>
      </c>
      <c r="N13" s="54"/>
      <c r="O13" s="54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M13:O13"/>
    <mergeCell ref="I5:K6"/>
    <mergeCell ref="L5:N6"/>
    <mergeCell ref="A1:N1"/>
    <mergeCell ref="B2:N2"/>
    <mergeCell ref="A3:D3"/>
    <mergeCell ref="F3:H3"/>
    <mergeCell ref="I3:K3"/>
    <mergeCell ref="L3:N3"/>
    <mergeCell ref="O3:P3"/>
    <mergeCell ref="A6:E6"/>
    <mergeCell ref="B7:N7"/>
    <mergeCell ref="A8:B8"/>
    <mergeCell ref="C8:N8"/>
  </mergeCells>
  <conditionalFormatting sqref="E5">
    <cfRule type="duplicateValues" dxfId="15" priority="10"/>
  </conditionalFormatting>
  <pageMargins left="0" right="0" top="0.75" bottom="0.75" header="0.3" footer="0.3"/>
  <pageSetup paperSize="9" scale="7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127</v>
      </c>
      <c r="B3" s="76"/>
      <c r="C3" s="76"/>
      <c r="D3" s="76"/>
      <c r="E3" s="2"/>
      <c r="F3" s="77" t="s">
        <v>84</v>
      </c>
      <c r="G3" s="77"/>
      <c r="H3" s="77"/>
      <c r="I3" s="78" t="s">
        <v>1</v>
      </c>
      <c r="J3" s="78"/>
      <c r="K3" s="78"/>
      <c r="L3" s="79" t="s">
        <v>87</v>
      </c>
      <c r="M3" s="79"/>
      <c r="N3" s="79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8">
        <v>1</v>
      </c>
      <c r="B5" s="48" t="s">
        <v>13</v>
      </c>
      <c r="C5" s="48" t="s">
        <v>86</v>
      </c>
      <c r="D5" s="28" t="s">
        <v>85</v>
      </c>
      <c r="E5" s="34">
        <v>10004928</v>
      </c>
      <c r="F5" s="8"/>
      <c r="G5" s="82" t="s">
        <v>12</v>
      </c>
      <c r="H5" s="83"/>
      <c r="I5" s="56" t="s">
        <v>12</v>
      </c>
      <c r="J5" s="57"/>
      <c r="K5" s="58"/>
      <c r="L5" s="49">
        <v>3</v>
      </c>
      <c r="M5" s="36">
        <v>45000</v>
      </c>
      <c r="N5" s="36">
        <f>M5*L5</f>
        <v>135000</v>
      </c>
    </row>
    <row r="6" spans="1:16" ht="30" customHeight="1" x14ac:dyDescent="0.25">
      <c r="A6" s="81" t="s">
        <v>10</v>
      </c>
      <c r="B6" s="81"/>
      <c r="C6" s="81"/>
      <c r="D6" s="81"/>
      <c r="E6" s="81"/>
      <c r="F6" s="31"/>
      <c r="G6" s="84"/>
      <c r="H6" s="85"/>
      <c r="I6" s="62"/>
      <c r="J6" s="63"/>
      <c r="K6" s="64"/>
      <c r="L6" s="49">
        <f>SUM(L5)</f>
        <v>3</v>
      </c>
      <c r="M6" s="48"/>
      <c r="N6" s="36">
        <f>SUM(N5)</f>
        <v>135000</v>
      </c>
    </row>
    <row r="7" spans="1:16" ht="30" customHeight="1" thickBot="1" x14ac:dyDescent="0.3">
      <c r="A7" s="10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9"/>
    </row>
    <row r="8" spans="1:16" ht="40.5" customHeight="1" thickBot="1" x14ac:dyDescent="0.3">
      <c r="A8" s="70" t="s">
        <v>11</v>
      </c>
      <c r="B8" s="71"/>
      <c r="C8" s="72" t="s">
        <v>126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3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4" t="s">
        <v>30</v>
      </c>
      <c r="N13" s="54"/>
      <c r="O13" s="54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A1:N1"/>
    <mergeCell ref="B2:N2"/>
    <mergeCell ref="A3:D3"/>
    <mergeCell ref="F3:H3"/>
    <mergeCell ref="I3:K3"/>
    <mergeCell ref="L3:N3"/>
    <mergeCell ref="M13:O13"/>
    <mergeCell ref="O3:P3"/>
    <mergeCell ref="A6:E6"/>
    <mergeCell ref="B7:N7"/>
    <mergeCell ref="A8:B8"/>
    <mergeCell ref="C8:N8"/>
    <mergeCell ref="G5:H6"/>
    <mergeCell ref="I5:K6"/>
  </mergeCells>
  <conditionalFormatting sqref="E5">
    <cfRule type="duplicateValues" dxfId="14" priority="1" stopIfTrue="1"/>
    <cfRule type="duplicateValues" dxfId="13" priority="2" stopIfTrue="1"/>
    <cfRule type="duplicateValues" dxfId="12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131</v>
      </c>
      <c r="B3" s="76"/>
      <c r="C3" s="76"/>
      <c r="D3" s="76"/>
      <c r="E3" s="2"/>
      <c r="F3" s="77" t="s">
        <v>103</v>
      </c>
      <c r="G3" s="77"/>
      <c r="H3" s="77"/>
      <c r="I3" s="78" t="s">
        <v>1</v>
      </c>
      <c r="J3" s="78"/>
      <c r="K3" s="78"/>
      <c r="L3" s="79" t="s">
        <v>110</v>
      </c>
      <c r="M3" s="79"/>
      <c r="N3" s="79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50">
        <v>1</v>
      </c>
      <c r="B5" s="50" t="s">
        <v>13</v>
      </c>
      <c r="C5" s="50" t="s">
        <v>129</v>
      </c>
      <c r="D5" s="28" t="s">
        <v>43</v>
      </c>
      <c r="E5" s="34" t="s">
        <v>128</v>
      </c>
      <c r="F5" s="8">
        <v>3</v>
      </c>
      <c r="G5" s="46">
        <v>25000</v>
      </c>
      <c r="H5" s="46">
        <f>G5*F5</f>
        <v>75000</v>
      </c>
      <c r="I5" s="80" t="s">
        <v>12</v>
      </c>
      <c r="J5" s="80"/>
      <c r="K5" s="80"/>
      <c r="L5" s="50">
        <v>3</v>
      </c>
      <c r="M5" s="36">
        <v>28000</v>
      </c>
      <c r="N5" s="36">
        <f>M5*L5</f>
        <v>84000</v>
      </c>
    </row>
    <row r="6" spans="1:16" ht="30" customHeight="1" x14ac:dyDescent="0.25">
      <c r="A6" s="81" t="s">
        <v>10</v>
      </c>
      <c r="B6" s="81"/>
      <c r="C6" s="81"/>
      <c r="D6" s="81"/>
      <c r="E6" s="81"/>
      <c r="F6" s="31">
        <f>SUM(F5)</f>
        <v>3</v>
      </c>
      <c r="G6" s="46"/>
      <c r="H6" s="46">
        <f>SUM(H5)</f>
        <v>75000</v>
      </c>
      <c r="I6" s="80"/>
      <c r="J6" s="80"/>
      <c r="K6" s="80"/>
      <c r="L6" s="50">
        <f>SUM(L5)</f>
        <v>3</v>
      </c>
      <c r="M6" s="50"/>
      <c r="N6" s="36">
        <f>SUM(N5)</f>
        <v>84000</v>
      </c>
    </row>
    <row r="7" spans="1:16" ht="30" customHeight="1" thickBot="1" x14ac:dyDescent="0.3">
      <c r="A7" s="10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9"/>
    </row>
    <row r="8" spans="1:16" ht="40.5" customHeight="1" thickBot="1" x14ac:dyDescent="0.3">
      <c r="A8" s="70" t="s">
        <v>11</v>
      </c>
      <c r="B8" s="71"/>
      <c r="C8" s="72" t="s">
        <v>130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3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4" t="s">
        <v>30</v>
      </c>
      <c r="N13" s="54"/>
      <c r="O13" s="54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M13:O13"/>
    <mergeCell ref="O3:P3"/>
    <mergeCell ref="I5:K6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11" priority="1" stopIfTrue="1"/>
    <cfRule type="duplicateValues" dxfId="10" priority="2" stopIfTrue="1"/>
    <cfRule type="duplicateValues" dxfId="9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I3" sqref="I3:K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135</v>
      </c>
      <c r="B3" s="76"/>
      <c r="C3" s="76"/>
      <c r="D3" s="76"/>
      <c r="E3" s="2"/>
      <c r="F3" s="79" t="s">
        <v>134</v>
      </c>
      <c r="G3" s="79"/>
      <c r="H3" s="79"/>
      <c r="I3" s="78" t="s">
        <v>1</v>
      </c>
      <c r="J3" s="78"/>
      <c r="K3" s="78"/>
      <c r="L3" s="77" t="s">
        <v>136</v>
      </c>
      <c r="M3" s="77"/>
      <c r="N3" s="77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51">
        <v>1</v>
      </c>
      <c r="B5" s="51" t="s">
        <v>13</v>
      </c>
      <c r="C5" s="51" t="s">
        <v>86</v>
      </c>
      <c r="D5" s="28" t="s">
        <v>132</v>
      </c>
      <c r="E5" s="34" t="s">
        <v>133</v>
      </c>
      <c r="F5" s="8">
        <v>1</v>
      </c>
      <c r="G5" s="46">
        <v>1600000</v>
      </c>
      <c r="H5" s="46">
        <f>G5*F5</f>
        <v>1600000</v>
      </c>
      <c r="I5" s="80" t="s">
        <v>12</v>
      </c>
      <c r="J5" s="80"/>
      <c r="K5" s="80"/>
      <c r="L5" s="80" t="s">
        <v>12</v>
      </c>
      <c r="M5" s="80"/>
      <c r="N5" s="80"/>
    </row>
    <row r="6" spans="1:16" ht="30" customHeight="1" x14ac:dyDescent="0.25">
      <c r="A6" s="81" t="s">
        <v>10</v>
      </c>
      <c r="B6" s="81"/>
      <c r="C6" s="81"/>
      <c r="D6" s="81"/>
      <c r="E6" s="81"/>
      <c r="F6" s="31">
        <f>SUM(F5)</f>
        <v>1</v>
      </c>
      <c r="G6" s="46"/>
      <c r="H6" s="46">
        <f>SUM(H5)</f>
        <v>1600000</v>
      </c>
      <c r="I6" s="80"/>
      <c r="J6" s="80"/>
      <c r="K6" s="80"/>
      <c r="L6" s="80"/>
      <c r="M6" s="80"/>
      <c r="N6" s="80"/>
    </row>
    <row r="7" spans="1:16" ht="30" customHeight="1" thickBot="1" x14ac:dyDescent="0.3">
      <c r="A7" s="10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9"/>
    </row>
    <row r="8" spans="1:16" ht="40.5" customHeight="1" thickBot="1" x14ac:dyDescent="0.3">
      <c r="A8" s="70" t="s">
        <v>11</v>
      </c>
      <c r="B8" s="71"/>
      <c r="C8" s="72" t="s">
        <v>137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3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4" t="s">
        <v>30</v>
      </c>
      <c r="N13" s="54"/>
      <c r="O13" s="54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A1:N1"/>
    <mergeCell ref="B2:N2"/>
    <mergeCell ref="A3:D3"/>
    <mergeCell ref="F3:H3"/>
    <mergeCell ref="I3:K3"/>
    <mergeCell ref="L3:N3"/>
    <mergeCell ref="M13:O13"/>
    <mergeCell ref="L5:N6"/>
    <mergeCell ref="O3:P3"/>
    <mergeCell ref="I5:K6"/>
    <mergeCell ref="A6:E6"/>
    <mergeCell ref="B7:N7"/>
    <mergeCell ref="A8:B8"/>
    <mergeCell ref="C8:N8"/>
  </mergeCells>
  <conditionalFormatting sqref="E5">
    <cfRule type="duplicateValues" dxfId="8" priority="1" stopIfTrue="1"/>
    <cfRule type="duplicateValues" dxfId="7" priority="2" stopIfTrue="1"/>
    <cfRule type="duplicateValues" dxfId="6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4" workbookViewId="0">
      <selection activeCell="H4" sqref="H4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138</v>
      </c>
      <c r="B3" s="76"/>
      <c r="C3" s="76"/>
      <c r="D3" s="76"/>
      <c r="E3" s="2"/>
      <c r="F3" s="55" t="s">
        <v>40</v>
      </c>
      <c r="G3" s="55"/>
      <c r="H3" s="55"/>
      <c r="I3" s="78" t="s">
        <v>1</v>
      </c>
      <c r="J3" s="78"/>
      <c r="K3" s="78"/>
      <c r="L3" s="77" t="s">
        <v>142</v>
      </c>
      <c r="M3" s="77"/>
      <c r="N3" s="77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52">
        <v>1</v>
      </c>
      <c r="B5" s="52" t="s">
        <v>13</v>
      </c>
      <c r="C5" s="52" t="s">
        <v>140</v>
      </c>
      <c r="D5" s="28" t="s">
        <v>139</v>
      </c>
      <c r="E5" s="34"/>
      <c r="F5" s="8">
        <v>1</v>
      </c>
      <c r="G5" s="46">
        <v>2000000</v>
      </c>
      <c r="H5" s="46">
        <f>G5*F5</f>
        <v>2000000</v>
      </c>
      <c r="I5" s="80" t="s">
        <v>12</v>
      </c>
      <c r="J5" s="80"/>
      <c r="K5" s="80"/>
      <c r="L5" s="80" t="s">
        <v>12</v>
      </c>
      <c r="M5" s="80"/>
      <c r="N5" s="80"/>
    </row>
    <row r="6" spans="1:16" ht="30" customHeight="1" x14ac:dyDescent="0.25">
      <c r="A6" s="81" t="s">
        <v>10</v>
      </c>
      <c r="B6" s="81"/>
      <c r="C6" s="81"/>
      <c r="D6" s="81"/>
      <c r="E6" s="81"/>
      <c r="F6" s="31">
        <f>SUM(F5)</f>
        <v>1</v>
      </c>
      <c r="G6" s="46"/>
      <c r="H6" s="46">
        <f>SUM(H5)</f>
        <v>2000000</v>
      </c>
      <c r="I6" s="80"/>
      <c r="J6" s="80"/>
      <c r="K6" s="80"/>
      <c r="L6" s="80"/>
      <c r="M6" s="80"/>
      <c r="N6" s="80"/>
    </row>
    <row r="7" spans="1:16" ht="30" customHeight="1" thickBot="1" x14ac:dyDescent="0.3">
      <c r="A7" s="10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9"/>
    </row>
    <row r="8" spans="1:16" ht="40.5" customHeight="1" thickBot="1" x14ac:dyDescent="0.3">
      <c r="A8" s="70" t="s">
        <v>11</v>
      </c>
      <c r="B8" s="71"/>
      <c r="C8" s="72" t="s">
        <v>141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3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4" t="s">
        <v>30</v>
      </c>
      <c r="N13" s="54"/>
      <c r="O13" s="54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M13:O13"/>
    <mergeCell ref="O3:P3"/>
    <mergeCell ref="I5:K6"/>
    <mergeCell ref="L5:N6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5" priority="1" stopIfTrue="1"/>
    <cfRule type="duplicateValues" dxfId="4" priority="2" stopIfTrue="1"/>
    <cfRule type="duplicateValues" dxfId="3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6" ht="30" customHeight="1" x14ac:dyDescent="0.3">
      <c r="A2" s="1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6" ht="170.25" customHeight="1" thickBot="1" x14ac:dyDescent="0.35">
      <c r="A3" s="76" t="s">
        <v>138</v>
      </c>
      <c r="B3" s="76"/>
      <c r="C3" s="76"/>
      <c r="D3" s="76"/>
      <c r="E3" s="2"/>
      <c r="F3" s="55" t="s">
        <v>40</v>
      </c>
      <c r="G3" s="55"/>
      <c r="H3" s="55"/>
      <c r="I3" s="78" t="s">
        <v>1</v>
      </c>
      <c r="J3" s="78"/>
      <c r="K3" s="78"/>
      <c r="L3" s="77" t="s">
        <v>142</v>
      </c>
      <c r="M3" s="77"/>
      <c r="N3" s="77"/>
      <c r="O3" s="55"/>
      <c r="P3" s="55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53">
        <v>1</v>
      </c>
      <c r="B5" s="53" t="s">
        <v>13</v>
      </c>
      <c r="C5" s="53" t="s">
        <v>140</v>
      </c>
      <c r="D5" s="28" t="s">
        <v>139</v>
      </c>
      <c r="E5" s="34"/>
      <c r="F5" s="8">
        <v>1</v>
      </c>
      <c r="G5" s="46">
        <v>2000000</v>
      </c>
      <c r="H5" s="46">
        <f>G5*F5</f>
        <v>2000000</v>
      </c>
      <c r="I5" s="80" t="s">
        <v>12</v>
      </c>
      <c r="J5" s="80"/>
      <c r="K5" s="80"/>
      <c r="L5" s="80" t="s">
        <v>12</v>
      </c>
      <c r="M5" s="80"/>
      <c r="N5" s="80"/>
    </row>
    <row r="6" spans="1:16" ht="30" customHeight="1" x14ac:dyDescent="0.25">
      <c r="A6" s="81" t="s">
        <v>10</v>
      </c>
      <c r="B6" s="81"/>
      <c r="C6" s="81"/>
      <c r="D6" s="81"/>
      <c r="E6" s="81"/>
      <c r="F6" s="31">
        <f>SUM(F5)</f>
        <v>1</v>
      </c>
      <c r="G6" s="46"/>
      <c r="H6" s="46">
        <f>SUM(H5)</f>
        <v>2000000</v>
      </c>
      <c r="I6" s="80"/>
      <c r="J6" s="80"/>
      <c r="K6" s="80"/>
      <c r="L6" s="80"/>
      <c r="M6" s="80"/>
      <c r="N6" s="80"/>
    </row>
    <row r="7" spans="1:16" ht="30" customHeight="1" thickBot="1" x14ac:dyDescent="0.3">
      <c r="A7" s="10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9"/>
    </row>
    <row r="8" spans="1:16" ht="40.5" customHeight="1" thickBot="1" x14ac:dyDescent="0.3">
      <c r="A8" s="70" t="s">
        <v>11</v>
      </c>
      <c r="B8" s="71"/>
      <c r="C8" s="72" t="s">
        <v>141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3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4" t="s">
        <v>30</v>
      </c>
      <c r="N13" s="54"/>
      <c r="O13" s="54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M13:O13"/>
    <mergeCell ref="O3:P3"/>
    <mergeCell ref="I5:K6"/>
    <mergeCell ref="L5:N6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2" priority="1" stopIfTrue="1"/>
    <cfRule type="duplicateValues" dxfId="1" priority="2" stopIfTrue="1"/>
    <cfRule type="duplicateValues" dxfId="0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2024-03-13T05:51:09Z</dcterms:modified>
</cp:coreProperties>
</file>