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7455" firstSheet="2" activeTab="2"/>
  </bookViews>
  <sheets>
    <sheet name="MLM" sheetId="32" state="hidden" r:id="rId1"/>
    <sheet name="MLM Part" sheetId="33" state="hidden" r:id="rId2"/>
    <sheet name="Quo2(USD) " sheetId="115" r:id="rId3"/>
    <sheet name="0157 (Quo)" sheetId="116" r:id="rId4"/>
  </sheets>
  <definedNames>
    <definedName name="_xlnm.Print_Area" localSheetId="2">'Quo2(USD) '!$B$1:$K$24</definedName>
  </definedNames>
  <calcPr calcId="152511"/>
</workbook>
</file>

<file path=xl/calcChain.xml><?xml version="1.0" encoding="utf-8"?>
<calcChain xmlns="http://schemas.openxmlformats.org/spreadsheetml/2006/main">
  <c r="I14" i="115" l="1"/>
  <c r="I9" i="115" l="1"/>
  <c r="I12" i="115" l="1"/>
  <c r="I10" i="115" l="1"/>
  <c r="I13" i="115" l="1"/>
  <c r="I10" i="33" l="1"/>
  <c r="I9" i="33"/>
  <c r="J10" i="33"/>
  <c r="J9" i="33"/>
  <c r="I12" i="32"/>
  <c r="I11" i="32"/>
  <c r="I10" i="32"/>
  <c r="I9" i="32"/>
  <c r="N13" i="32"/>
</calcChain>
</file>

<file path=xl/sharedStrings.xml><?xml version="1.0" encoding="utf-8"?>
<sst xmlns="http://schemas.openxmlformats.org/spreadsheetml/2006/main" count="190" uniqueCount="97">
  <si>
    <t>Company Name</t>
  </si>
  <si>
    <t>Contact Person</t>
  </si>
  <si>
    <t>Contact Phone</t>
  </si>
  <si>
    <t>Component Name</t>
  </si>
  <si>
    <t>Description</t>
  </si>
  <si>
    <t>No</t>
  </si>
  <si>
    <t>Product
Brand</t>
  </si>
  <si>
    <t>Part Name</t>
  </si>
  <si>
    <t xml:space="preserve"> 
Part No</t>
  </si>
  <si>
    <t>Qty</t>
  </si>
  <si>
    <t xml:space="preserve">Unit Price($) </t>
  </si>
  <si>
    <t>Total Price</t>
  </si>
  <si>
    <t>Currency</t>
  </si>
  <si>
    <t>Remark</t>
  </si>
  <si>
    <t>Delivery Time</t>
  </si>
  <si>
    <t xml:space="preserve">Payment Terms      </t>
  </si>
  <si>
    <t>: 50% on order confirmation and 50% on delivery</t>
  </si>
  <si>
    <t>Prepare By</t>
  </si>
  <si>
    <t>Approved By</t>
  </si>
  <si>
    <t>Sale and Marketing</t>
  </si>
  <si>
    <t>General Manager</t>
  </si>
  <si>
    <t>Remanufacturing Business</t>
  </si>
  <si>
    <t>02-BRM-SMK-FRM-013-05</t>
  </si>
  <si>
    <t>USD</t>
  </si>
  <si>
    <t>Bosch</t>
  </si>
  <si>
    <t>Nozzle</t>
  </si>
  <si>
    <t>:We can delivery your components within (4) days/month after your confirm and part complete date.</t>
  </si>
  <si>
    <t>Total Charges</t>
  </si>
  <si>
    <t xml:space="preserve"> Quotation</t>
  </si>
  <si>
    <t>Other Part No</t>
  </si>
  <si>
    <t>Testing Repair Charges for Nozzle</t>
  </si>
  <si>
    <t>MMK</t>
  </si>
  <si>
    <t>Unit Price with Tax</t>
  </si>
  <si>
    <t>:General A One Co,ltd</t>
  </si>
  <si>
    <t xml:space="preserve">:Ko Myint Thu </t>
  </si>
  <si>
    <t>:09-769280260</t>
  </si>
  <si>
    <t>:Unit Pump (6)&amp;Noz(6)</t>
  </si>
  <si>
    <t>:Testing Repair Charges For Unit Pump(6)&amp;Noz(6)</t>
  </si>
  <si>
    <t>Document No        : RMN/QUO/2020/01/0064</t>
  </si>
  <si>
    <t>Machine Model    :EC210BLC</t>
  </si>
  <si>
    <t>Currency               :USD &amp;MMK</t>
  </si>
  <si>
    <t>Valve</t>
  </si>
  <si>
    <t>Testing Repair Charges for Unit Pump</t>
  </si>
  <si>
    <t>1,242,000 MMK &amp; 318.96 USD</t>
  </si>
  <si>
    <t>Document Date     : 15-01-2020</t>
  </si>
  <si>
    <t>RB0409-7000</t>
  </si>
  <si>
    <t>0433171743</t>
  </si>
  <si>
    <t>1,056,000MMK &amp; 300.06USD</t>
  </si>
  <si>
    <t>Currency               : USD &amp; MMK</t>
  </si>
  <si>
    <t>Parts Delivery Time</t>
  </si>
  <si>
    <t xml:space="preserve">: </t>
  </si>
  <si>
    <t xml:space="preserve">: Testing &amp; Repair Charges </t>
  </si>
  <si>
    <t>Grand Total</t>
  </si>
  <si>
    <t>Unit Price</t>
  </si>
  <si>
    <t>BDS Quotation</t>
  </si>
  <si>
    <t>:We can delivery your components within ( 1 ) days/month after your confirm and part complete date.</t>
  </si>
  <si>
    <t>Total S'part Charges</t>
  </si>
  <si>
    <t>`</t>
  </si>
  <si>
    <t>Job No                  : 100-20230</t>
  </si>
  <si>
    <t>Other Parts No</t>
  </si>
  <si>
    <t>-</t>
  </si>
  <si>
    <t>Local</t>
  </si>
  <si>
    <t>:Ma Ya Naw</t>
  </si>
  <si>
    <t>: 09-689982808</t>
  </si>
  <si>
    <t>Service Charges for Inline pump(1)pc</t>
  </si>
  <si>
    <t>Service Charges for Nozzle (6)pcs</t>
  </si>
  <si>
    <t>:Inline pump(1)pc,Nozzle(6)pcs</t>
  </si>
  <si>
    <t xml:space="preserve">   :100-2024010195</t>
  </si>
  <si>
    <t>Machine Model     :WD10G220</t>
  </si>
  <si>
    <t>Document No        : RMN/QUO/2023/1/137</t>
  </si>
  <si>
    <t>Document Date     :10-Jan-2024</t>
  </si>
  <si>
    <t>0433171158</t>
  </si>
  <si>
    <t>DLLA155P179</t>
  </si>
  <si>
    <t>Local(Include3pcs)</t>
  </si>
  <si>
    <t>China</t>
  </si>
  <si>
    <t>Customer Name</t>
  </si>
  <si>
    <t>Ma Ya Naw</t>
  </si>
  <si>
    <t>Machine Model</t>
  </si>
  <si>
    <t>WD10G220</t>
  </si>
  <si>
    <t>Machine Serial No</t>
  </si>
  <si>
    <t>SMU</t>
  </si>
  <si>
    <t>Damage</t>
  </si>
  <si>
    <t>Branch Coverage</t>
  </si>
  <si>
    <t>Reman Customer</t>
  </si>
  <si>
    <t xml:space="preserve"> </t>
  </si>
  <si>
    <t>Components Name</t>
  </si>
  <si>
    <t>Inline Pump-1pc,Nozzle-6pcs</t>
  </si>
  <si>
    <t>Job Number</t>
  </si>
  <si>
    <t>100-2024010195</t>
  </si>
  <si>
    <t>Components Model</t>
  </si>
  <si>
    <t>Components Sr No</t>
  </si>
  <si>
    <t>No.</t>
  </si>
  <si>
    <t>Parts No</t>
  </si>
  <si>
    <t>Brand</t>
  </si>
  <si>
    <t>StocK Status</t>
  </si>
  <si>
    <t>Total Amount</t>
  </si>
  <si>
    <t>Note - Urgent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</si>
</sst>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122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3" fontId="4" fillId="0" borderId="0" xfId="0" applyNumberFormat="1" applyFont="1"/>
    <xf numFmtId="0" fontId="6" fillId="0" borderId="0" xfId="0" applyFont="1" applyBorder="1" applyAlignment="1">
      <alignment horizontal="left" vertical="center"/>
    </xf>
    <xf numFmtId="0" fontId="4" fillId="0" borderId="0" xfId="0" applyFont="1" applyBorder="1"/>
    <xf numFmtId="0" fontId="6" fillId="0" borderId="0" xfId="0" applyFont="1" applyAlignment="1">
      <alignment vertical="center"/>
    </xf>
    <xf numFmtId="0" fontId="7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3" fontId="7" fillId="0" borderId="0" xfId="1" applyNumberFormat="1" applyFont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43" fontId="4" fillId="0" borderId="0" xfId="0" applyNumberFormat="1" applyFont="1" applyBorder="1"/>
    <xf numFmtId="0" fontId="5" fillId="0" borderId="0" xfId="0" quotePrefix="1" applyFont="1" applyAlignment="1">
      <alignment horizontal="left" vertical="center"/>
    </xf>
    <xf numFmtId="43" fontId="7" fillId="0" borderId="1" xfId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0" fillId="0" borderId="1" xfId="5" quotePrefix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11" fillId="0" borderId="0" xfId="0" applyFont="1"/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7" fillId="0" borderId="3" xfId="0" quotePrefix="1" applyNumberFormat="1" applyFont="1" applyFill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0" fontId="7" fillId="0" borderId="1" xfId="2" quotePrefix="1" applyFont="1" applyBorder="1" applyAlignment="1">
      <alignment horizontal="center" vertical="center"/>
    </xf>
    <xf numFmtId="0" fontId="7" fillId="0" borderId="2" xfId="2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right" vertical="center" wrapText="1"/>
    </xf>
    <xf numFmtId="43" fontId="4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 wrapText="1"/>
    </xf>
    <xf numFmtId="43" fontId="7" fillId="0" borderId="1" xfId="1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0" fontId="9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3" fillId="0" borderId="0" xfId="0" applyFont="1"/>
    <xf numFmtId="43" fontId="12" fillId="0" borderId="0" xfId="0" applyNumberFormat="1" applyFont="1"/>
    <xf numFmtId="0" fontId="5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/>
    </xf>
    <xf numFmtId="43" fontId="12" fillId="0" borderId="5" xfId="1" applyNumberFormat="1" applyFont="1" applyBorder="1" applyAlignment="1">
      <alignment horizontal="left" vertical="center"/>
    </xf>
    <xf numFmtId="164" fontId="12" fillId="0" borderId="5" xfId="1" applyNumberFormat="1" applyFont="1" applyBorder="1" applyAlignment="1">
      <alignment horizontal="left" vertical="center"/>
    </xf>
    <xf numFmtId="43" fontId="12" fillId="0" borderId="5" xfId="1" applyNumberFormat="1" applyFont="1" applyBorder="1" applyAlignment="1">
      <alignment vertical="center"/>
    </xf>
    <xf numFmtId="164" fontId="12" fillId="0" borderId="5" xfId="1" applyNumberFormat="1" applyFont="1" applyBorder="1" applyAlignment="1">
      <alignment vertical="center"/>
    </xf>
    <xf numFmtId="0" fontId="12" fillId="3" borderId="5" xfId="0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left"/>
    </xf>
    <xf numFmtId="0" fontId="16" fillId="0" borderId="0" xfId="0" applyFont="1" applyFill="1" applyAlignment="1">
      <alignment horizontal="left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/>
    </xf>
    <xf numFmtId="0" fontId="2" fillId="0" borderId="3" xfId="0" quotePrefix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164" fontId="8" fillId="0" borderId="3" xfId="1" applyNumberFormat="1" applyFont="1" applyBorder="1" applyAlignment="1">
      <alignment horizontal="center" vertical="center"/>
    </xf>
    <xf numFmtId="164" fontId="8" fillId="0" borderId="2" xfId="1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64" fontId="8" fillId="0" borderId="3" xfId="1" applyNumberFormat="1" applyFont="1" applyBorder="1" applyAlignment="1">
      <alignment horizontal="left" vertical="center"/>
    </xf>
    <xf numFmtId="164" fontId="8" fillId="0" borderId="2" xfId="1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" fontId="16" fillId="0" borderId="0" xfId="0" applyNumberFormat="1" applyFont="1" applyFill="1" applyAlignment="1">
      <alignment horizontal="left" vertical="center"/>
    </xf>
    <xf numFmtId="0" fontId="16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left" vertical="center"/>
    </xf>
  </cellXfs>
  <cellStyles count="6">
    <cellStyle name="Comma" xfId="1" builtinId="3"/>
    <cellStyle name="Normal" xfId="0" builtinId="0"/>
    <cellStyle name="Normal 15 2" xfId="3"/>
    <cellStyle name="Normal 2" xfId="5"/>
    <cellStyle name="Normal 3 3" xfId="4"/>
    <cellStyle name="Normal 5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0</xdr:rowOff>
    </xdr:from>
    <xdr:to>
      <xdr:col>3</xdr:col>
      <xdr:colOff>161925</xdr:colOff>
      <xdr:row>0</xdr:row>
      <xdr:rowOff>676275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117157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485776</xdr:colOff>
      <xdr:row>0</xdr:row>
      <xdr:rowOff>47628</xdr:rowOff>
    </xdr:from>
    <xdr:to>
      <xdr:col>10</xdr:col>
      <xdr:colOff>1608106</xdr:colOff>
      <xdr:row>0</xdr:row>
      <xdr:rowOff>609600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9601" y="47628"/>
          <a:ext cx="1122330" cy="5619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</xdr:rowOff>
    </xdr:from>
    <xdr:to>
      <xdr:col>2</xdr:col>
      <xdr:colOff>914400</xdr:colOff>
      <xdr:row>0</xdr:row>
      <xdr:rowOff>628651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"/>
          <a:ext cx="1171575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485776</xdr:colOff>
      <xdr:row>0</xdr:row>
      <xdr:rowOff>47628</xdr:rowOff>
    </xdr:from>
    <xdr:to>
      <xdr:col>11</xdr:col>
      <xdr:colOff>1608106</xdr:colOff>
      <xdr:row>0</xdr:row>
      <xdr:rowOff>552450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1" y="47628"/>
          <a:ext cx="1122330" cy="504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28575</xdr:rowOff>
    </xdr:from>
    <xdr:to>
      <xdr:col>2</xdr:col>
      <xdr:colOff>1114425</xdr:colOff>
      <xdr:row>1</xdr:row>
      <xdr:rowOff>0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28575"/>
          <a:ext cx="13525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809625</xdr:colOff>
      <xdr:row>0</xdr:row>
      <xdr:rowOff>123825</xdr:rowOff>
    </xdr:from>
    <xdr:to>
      <xdr:col>10</xdr:col>
      <xdr:colOff>973255</xdr:colOff>
      <xdr:row>0</xdr:row>
      <xdr:rowOff>699285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7525" y="123825"/>
          <a:ext cx="1382830" cy="575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1"/>
  <sheetViews>
    <sheetView topLeftCell="B1" workbookViewId="0">
      <selection activeCell="C13" sqref="C13:H13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1.28515625" style="1" customWidth="1"/>
    <col min="4" max="4" width="41.5703125" style="1" customWidth="1"/>
    <col min="5" max="5" width="16.85546875" style="1" customWidth="1"/>
    <col min="6" max="6" width="4.28515625" style="1" customWidth="1"/>
    <col min="7" max="7" width="5" style="31" customWidth="1"/>
    <col min="8" max="8" width="13.42578125" style="1" customWidth="1"/>
    <col min="9" max="9" width="19.7109375" style="1" customWidth="1"/>
    <col min="10" max="10" width="20.5703125" style="1" customWidth="1"/>
    <col min="11" max="11" width="25.140625" style="1" customWidth="1"/>
    <col min="12" max="12" width="9.42578125" style="1" bestFit="1" customWidth="1"/>
    <col min="13" max="13" width="14.42578125" style="1" customWidth="1"/>
    <col min="14" max="14" width="12.85546875" style="1" bestFit="1" customWidth="1"/>
    <col min="15" max="15" width="11.42578125" style="1" bestFit="1" customWidth="1"/>
    <col min="16" max="16384" width="9.140625" style="1"/>
  </cols>
  <sheetData>
    <row r="1" spans="2:14" ht="55.5" customHeight="1" x14ac:dyDescent="0.25">
      <c r="B1" s="103" t="s">
        <v>28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I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I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I4" s="26" t="s">
        <v>39</v>
      </c>
      <c r="J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I5" s="26" t="s">
        <v>40</v>
      </c>
      <c r="J5" s="4"/>
      <c r="M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J6" s="3"/>
      <c r="L6" s="3"/>
    </row>
    <row r="7" spans="2:14" ht="15" x14ac:dyDescent="0.25">
      <c r="L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7" t="s">
        <v>11</v>
      </c>
      <c r="J8" s="7" t="s">
        <v>12</v>
      </c>
      <c r="K8" s="7" t="s">
        <v>13</v>
      </c>
      <c r="L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1">
        <f>G9*H9</f>
        <v>1056000</v>
      </c>
      <c r="J9" s="20" t="s">
        <v>31</v>
      </c>
      <c r="K9" s="7"/>
      <c r="L9" s="6"/>
    </row>
    <row r="10" spans="2:14" ht="15.75" x14ac:dyDescent="0.25">
      <c r="B10" s="20">
        <v>2</v>
      </c>
      <c r="C10" s="28" t="s">
        <v>24</v>
      </c>
      <c r="D10" s="40" t="s">
        <v>42</v>
      </c>
      <c r="E10" s="7"/>
      <c r="F10" s="7"/>
      <c r="G10" s="37">
        <v>6</v>
      </c>
      <c r="H10" s="41">
        <v>31000</v>
      </c>
      <c r="I10" s="41">
        <f>G10*H10</f>
        <v>186000</v>
      </c>
      <c r="J10" s="20" t="s">
        <v>31</v>
      </c>
      <c r="K10" s="7"/>
      <c r="L10" s="6"/>
    </row>
    <row r="11" spans="2:14" ht="15.75" x14ac:dyDescent="0.25">
      <c r="B11" s="20">
        <v>3</v>
      </c>
      <c r="C11" s="28" t="s">
        <v>24</v>
      </c>
      <c r="D11" s="40" t="s">
        <v>25</v>
      </c>
      <c r="E11" s="45" t="s">
        <v>46</v>
      </c>
      <c r="F11" s="29"/>
      <c r="G11" s="37">
        <v>6</v>
      </c>
      <c r="H11" s="27">
        <v>50.01</v>
      </c>
      <c r="I11" s="27">
        <f>G11*H11</f>
        <v>300.06</v>
      </c>
      <c r="J11" s="20" t="s">
        <v>23</v>
      </c>
      <c r="K11" s="7"/>
      <c r="L11" s="6"/>
    </row>
    <row r="12" spans="2:14" ht="15.75" x14ac:dyDescent="0.25">
      <c r="B12" s="20">
        <v>4</v>
      </c>
      <c r="C12" s="28" t="s">
        <v>24</v>
      </c>
      <c r="D12" s="40" t="s">
        <v>30</v>
      </c>
      <c r="E12" s="39"/>
      <c r="F12" s="29"/>
      <c r="G12" s="37">
        <v>6</v>
      </c>
      <c r="H12" s="27">
        <v>3.15</v>
      </c>
      <c r="I12" s="27">
        <f>G12*H12</f>
        <v>18.899999999999999</v>
      </c>
      <c r="J12" s="20" t="s">
        <v>23</v>
      </c>
      <c r="K12" s="7"/>
      <c r="L12" s="6"/>
    </row>
    <row r="13" spans="2:14" s="34" customFormat="1" ht="21" customHeight="1" x14ac:dyDescent="0.3">
      <c r="B13" s="35"/>
      <c r="C13" s="104" t="s">
        <v>27</v>
      </c>
      <c r="D13" s="105"/>
      <c r="E13" s="105"/>
      <c r="F13" s="105"/>
      <c r="G13" s="105"/>
      <c r="H13" s="106"/>
      <c r="I13" s="101" t="s">
        <v>43</v>
      </c>
      <c r="J13" s="102"/>
      <c r="K13" s="38"/>
      <c r="L13" s="36"/>
      <c r="N13" s="34">
        <f>SUM(N12:N12)</f>
        <v>0</v>
      </c>
    </row>
    <row r="14" spans="2:14" s="11" customFormat="1" x14ac:dyDescent="0.25">
      <c r="B14" s="21"/>
      <c r="C14" s="22"/>
      <c r="D14" s="22"/>
      <c r="E14" s="22"/>
      <c r="F14" s="22"/>
      <c r="G14" s="22"/>
      <c r="H14" s="22"/>
      <c r="I14" s="23"/>
      <c r="J14" s="24"/>
    </row>
    <row r="15" spans="2:14" s="11" customFormat="1" x14ac:dyDescent="0.25">
      <c r="B15" s="10"/>
      <c r="C15" s="10"/>
      <c r="D15" s="10"/>
      <c r="E15" s="10"/>
      <c r="F15" s="19"/>
      <c r="G15" s="19"/>
      <c r="H15" s="22"/>
      <c r="I15" s="23"/>
      <c r="J15" s="24"/>
      <c r="K15" s="25"/>
    </row>
    <row r="16" spans="2:14" ht="15.75" x14ac:dyDescent="0.25">
      <c r="B16" s="12" t="s">
        <v>14</v>
      </c>
      <c r="C16" s="13"/>
      <c r="D16" s="12" t="s">
        <v>26</v>
      </c>
      <c r="E16" s="12"/>
      <c r="F16" s="13"/>
      <c r="G16" s="32"/>
      <c r="H16" s="13"/>
      <c r="I16" s="9"/>
    </row>
    <row r="17" spans="2:12" ht="15.75" x14ac:dyDescent="0.25">
      <c r="B17" s="12" t="s">
        <v>15</v>
      </c>
      <c r="C17" s="13"/>
      <c r="D17" s="12" t="s">
        <v>16</v>
      </c>
      <c r="E17" s="12"/>
      <c r="F17" s="13"/>
      <c r="G17" s="32"/>
      <c r="H17" s="13"/>
    </row>
    <row r="18" spans="2:12" ht="15" x14ac:dyDescent="0.25">
      <c r="B18" s="2"/>
      <c r="I18" s="9"/>
    </row>
    <row r="19" spans="2:12" ht="15" x14ac:dyDescent="0.25">
      <c r="B19" s="2"/>
    </row>
    <row r="20" spans="2:12" ht="15" x14ac:dyDescent="0.25">
      <c r="B20" s="2"/>
    </row>
    <row r="21" spans="2:12" ht="15" x14ac:dyDescent="0.25">
      <c r="B21" s="107" t="s">
        <v>17</v>
      </c>
      <c r="C21" s="107"/>
      <c r="D21" s="107"/>
      <c r="E21" s="43"/>
      <c r="J21" s="43" t="s">
        <v>18</v>
      </c>
      <c r="K21" s="2"/>
      <c r="L21" s="2"/>
    </row>
    <row r="22" spans="2:12" ht="15" x14ac:dyDescent="0.25">
      <c r="B22" s="43"/>
      <c r="C22" s="43"/>
      <c r="D22" s="43"/>
      <c r="E22" s="43"/>
      <c r="J22" s="14"/>
      <c r="K22" s="15"/>
    </row>
    <row r="23" spans="2:12" ht="15" x14ac:dyDescent="0.25">
      <c r="B23" s="43"/>
      <c r="C23" s="43"/>
      <c r="D23" s="43"/>
      <c r="E23" s="43"/>
      <c r="J23" s="14"/>
      <c r="K23" s="15"/>
    </row>
    <row r="24" spans="2:12" ht="15" x14ac:dyDescent="0.25">
      <c r="B24" s="43"/>
      <c r="C24" s="43"/>
      <c r="D24" s="43"/>
      <c r="E24" s="43"/>
      <c r="J24" s="14"/>
      <c r="K24" s="15"/>
    </row>
    <row r="25" spans="2:12" s="17" customFormat="1" ht="15" x14ac:dyDescent="0.25">
      <c r="B25" s="16"/>
      <c r="G25" s="33"/>
      <c r="J25" s="18"/>
    </row>
    <row r="26" spans="2:12" ht="15" x14ac:dyDescent="0.25">
      <c r="B26" s="107" t="s">
        <v>19</v>
      </c>
      <c r="C26" s="107"/>
      <c r="D26" s="107"/>
      <c r="E26" s="43"/>
      <c r="J26" s="43" t="s">
        <v>20</v>
      </c>
      <c r="K26" s="15"/>
    </row>
    <row r="27" spans="2:12" ht="15" x14ac:dyDescent="0.25">
      <c r="B27" s="107" t="s">
        <v>21</v>
      </c>
      <c r="C27" s="107"/>
      <c r="D27" s="107"/>
      <c r="E27" s="43"/>
      <c r="J27" s="43" t="s">
        <v>21</v>
      </c>
      <c r="K27" s="15"/>
    </row>
    <row r="28" spans="2:12" ht="15" x14ac:dyDescent="0.25">
      <c r="B28" s="2"/>
    </row>
    <row r="29" spans="2:12" ht="15" x14ac:dyDescent="0.25">
      <c r="I29" s="100" t="s">
        <v>22</v>
      </c>
      <c r="J29" s="100"/>
    </row>
    <row r="30" spans="2:12" ht="15" x14ac:dyDescent="0.25"/>
    <row r="31" spans="2:12" ht="15" x14ac:dyDescent="0.25"/>
  </sheetData>
  <mergeCells count="7">
    <mergeCell ref="I29:J29"/>
    <mergeCell ref="I13:J13"/>
    <mergeCell ref="B1:K1"/>
    <mergeCell ref="C13:H13"/>
    <mergeCell ref="B21:D21"/>
    <mergeCell ref="B26:D26"/>
    <mergeCell ref="B27:D27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29"/>
  <sheetViews>
    <sheetView topLeftCell="B1" workbookViewId="0">
      <selection activeCell="J2" sqref="J2:K5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6.7109375" style="1" customWidth="1"/>
    <col min="4" max="4" width="20" style="1" customWidth="1"/>
    <col min="5" max="5" width="14.85546875" style="1" customWidth="1"/>
    <col min="6" max="6" width="4.28515625" style="1" hidden="1" customWidth="1"/>
    <col min="7" max="7" width="5" style="31" customWidth="1"/>
    <col min="8" max="9" width="13.42578125" style="1" customWidth="1"/>
    <col min="10" max="10" width="20.85546875" style="1" customWidth="1"/>
    <col min="11" max="11" width="20.5703125" style="1" customWidth="1"/>
    <col min="12" max="12" width="25.140625" style="1" customWidth="1"/>
    <col min="13" max="13" width="9.42578125" style="1" bestFit="1" customWidth="1"/>
    <col min="14" max="14" width="14.42578125" style="1" customWidth="1"/>
    <col min="15" max="15" width="12.85546875" style="1" bestFit="1" customWidth="1"/>
    <col min="16" max="16" width="11.42578125" style="1" bestFit="1" customWidth="1"/>
    <col min="17" max="16384" width="9.140625" style="1"/>
  </cols>
  <sheetData>
    <row r="1" spans="2:14" ht="55.5" customHeight="1" x14ac:dyDescent="0.25">
      <c r="B1" s="103" t="s">
        <v>28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</row>
    <row r="2" spans="2:14" s="3" customFormat="1" ht="15" x14ac:dyDescent="0.25">
      <c r="B2" s="2" t="s">
        <v>0</v>
      </c>
      <c r="C2" s="2"/>
      <c r="D2" s="26" t="s">
        <v>33</v>
      </c>
      <c r="E2" s="26"/>
      <c r="F2" s="2"/>
      <c r="G2" s="30"/>
      <c r="J2" s="26" t="s">
        <v>38</v>
      </c>
    </row>
    <row r="3" spans="2:14" s="3" customFormat="1" ht="15" x14ac:dyDescent="0.25">
      <c r="B3" s="2" t="s">
        <v>1</v>
      </c>
      <c r="C3" s="2"/>
      <c r="D3" s="26" t="s">
        <v>34</v>
      </c>
      <c r="E3" s="26"/>
      <c r="F3" s="2"/>
      <c r="G3" s="30"/>
      <c r="J3" s="26" t="s">
        <v>44</v>
      </c>
    </row>
    <row r="4" spans="2:14" s="3" customFormat="1" ht="15" x14ac:dyDescent="0.25">
      <c r="B4" s="2" t="s">
        <v>2</v>
      </c>
      <c r="C4" s="2"/>
      <c r="D4" s="26" t="s">
        <v>35</v>
      </c>
      <c r="E4" s="26"/>
      <c r="F4" s="2"/>
      <c r="G4" s="30"/>
      <c r="J4" s="26" t="s">
        <v>39</v>
      </c>
      <c r="K4" s="2"/>
    </row>
    <row r="5" spans="2:14" s="3" customFormat="1" ht="15" x14ac:dyDescent="0.25">
      <c r="B5" s="2" t="s">
        <v>3</v>
      </c>
      <c r="C5" s="2"/>
      <c r="D5" s="26" t="s">
        <v>36</v>
      </c>
      <c r="E5" s="26"/>
      <c r="F5" s="2"/>
      <c r="G5" s="30"/>
      <c r="J5" s="26" t="s">
        <v>40</v>
      </c>
      <c r="K5" s="4"/>
      <c r="N5" s="42"/>
    </row>
    <row r="6" spans="2:14" ht="15" x14ac:dyDescent="0.25">
      <c r="B6" s="2" t="s">
        <v>4</v>
      </c>
      <c r="C6" s="5"/>
      <c r="D6" s="26" t="s">
        <v>37</v>
      </c>
      <c r="E6" s="26"/>
      <c r="F6" s="5"/>
      <c r="K6" s="3"/>
      <c r="M6" s="3"/>
    </row>
    <row r="7" spans="2:14" ht="15" x14ac:dyDescent="0.25">
      <c r="M7" s="6"/>
    </row>
    <row r="8" spans="2:14" ht="31.5" x14ac:dyDescent="0.25">
      <c r="B8" s="7" t="s">
        <v>5</v>
      </c>
      <c r="C8" s="8" t="s">
        <v>6</v>
      </c>
      <c r="D8" s="7" t="s">
        <v>7</v>
      </c>
      <c r="E8" s="7" t="s">
        <v>8</v>
      </c>
      <c r="F8" s="7" t="s">
        <v>29</v>
      </c>
      <c r="G8" s="7" t="s">
        <v>9</v>
      </c>
      <c r="H8" s="8" t="s">
        <v>10</v>
      </c>
      <c r="I8" s="8" t="s">
        <v>32</v>
      </c>
      <c r="J8" s="7" t="s">
        <v>11</v>
      </c>
      <c r="K8" s="7" t="s">
        <v>12</v>
      </c>
      <c r="L8" s="7" t="s">
        <v>13</v>
      </c>
      <c r="M8" s="6"/>
    </row>
    <row r="9" spans="2:14" ht="15.75" x14ac:dyDescent="0.25">
      <c r="B9" s="20">
        <v>1</v>
      </c>
      <c r="C9" s="28" t="s">
        <v>24</v>
      </c>
      <c r="D9" s="40" t="s">
        <v>41</v>
      </c>
      <c r="E9" s="44" t="s">
        <v>45</v>
      </c>
      <c r="F9" s="7"/>
      <c r="G9" s="37">
        <v>6</v>
      </c>
      <c r="H9" s="41">
        <v>176000</v>
      </c>
      <c r="I9" s="48">
        <f>H9*100/105</f>
        <v>167619.04761904763</v>
      </c>
      <c r="J9" s="41">
        <f>G9*H9</f>
        <v>1056000</v>
      </c>
      <c r="K9" s="20" t="s">
        <v>31</v>
      </c>
      <c r="L9" s="7"/>
      <c r="M9" s="6"/>
    </row>
    <row r="10" spans="2:14" ht="15.75" x14ac:dyDescent="0.25">
      <c r="B10" s="20">
        <v>2</v>
      </c>
      <c r="C10" s="28" t="s">
        <v>24</v>
      </c>
      <c r="D10" s="40" t="s">
        <v>25</v>
      </c>
      <c r="E10" s="45" t="s">
        <v>46</v>
      </c>
      <c r="F10" s="29"/>
      <c r="G10" s="37">
        <v>6</v>
      </c>
      <c r="H10" s="27">
        <v>50.01</v>
      </c>
      <c r="I10" s="27">
        <f>H10*100/105</f>
        <v>47.628571428571426</v>
      </c>
      <c r="J10" s="27">
        <f>G10*H10</f>
        <v>300.06</v>
      </c>
      <c r="K10" s="20" t="s">
        <v>23</v>
      </c>
      <c r="L10" s="7"/>
      <c r="M10" s="6"/>
    </row>
    <row r="11" spans="2:14" s="34" customFormat="1" ht="21" customHeight="1" x14ac:dyDescent="0.3">
      <c r="B11" s="35"/>
      <c r="C11" s="104" t="s">
        <v>27</v>
      </c>
      <c r="D11" s="105"/>
      <c r="E11" s="105"/>
      <c r="F11" s="105"/>
      <c r="G11" s="105"/>
      <c r="H11" s="106"/>
      <c r="I11" s="47"/>
      <c r="J11" s="108" t="s">
        <v>47</v>
      </c>
      <c r="K11" s="109"/>
      <c r="L11" s="38"/>
      <c r="M11" s="36"/>
    </row>
    <row r="12" spans="2:14" s="11" customFormat="1" x14ac:dyDescent="0.25">
      <c r="B12" s="21"/>
      <c r="C12" s="22"/>
      <c r="D12" s="22"/>
      <c r="E12" s="22"/>
      <c r="F12" s="22"/>
      <c r="G12" s="22"/>
      <c r="H12" s="22"/>
      <c r="I12" s="22"/>
      <c r="J12" s="23"/>
      <c r="K12" s="24"/>
    </row>
    <row r="13" spans="2:14" s="11" customFormat="1" x14ac:dyDescent="0.25">
      <c r="B13" s="10"/>
      <c r="C13" s="10"/>
      <c r="D13" s="10"/>
      <c r="E13" s="10"/>
      <c r="F13" s="19"/>
      <c r="G13" s="19"/>
      <c r="H13" s="22"/>
      <c r="I13" s="22"/>
      <c r="J13" s="23"/>
      <c r="K13" s="24"/>
      <c r="L13" s="25"/>
    </row>
    <row r="14" spans="2:14" ht="15.75" x14ac:dyDescent="0.25">
      <c r="B14" s="12" t="s">
        <v>14</v>
      </c>
      <c r="C14" s="13"/>
      <c r="D14" s="12" t="s">
        <v>26</v>
      </c>
      <c r="E14" s="12"/>
      <c r="F14" s="13"/>
      <c r="G14" s="32"/>
      <c r="H14" s="13"/>
      <c r="I14" s="13"/>
      <c r="J14" s="9"/>
    </row>
    <row r="15" spans="2:14" ht="15.75" x14ac:dyDescent="0.25">
      <c r="B15" s="12" t="s">
        <v>15</v>
      </c>
      <c r="C15" s="13"/>
      <c r="D15" s="12" t="s">
        <v>16</v>
      </c>
      <c r="E15" s="12"/>
      <c r="F15" s="13"/>
      <c r="G15" s="32"/>
      <c r="H15" s="13"/>
      <c r="I15" s="13"/>
    </row>
    <row r="16" spans="2:14" ht="15" x14ac:dyDescent="0.25">
      <c r="B16" s="2"/>
      <c r="J16" s="9"/>
    </row>
    <row r="17" spans="2:13" ht="15" x14ac:dyDescent="0.25">
      <c r="B17" s="2"/>
    </row>
    <row r="18" spans="2:13" ht="15" x14ac:dyDescent="0.25">
      <c r="B18" s="2"/>
    </row>
    <row r="19" spans="2:13" ht="15" x14ac:dyDescent="0.25">
      <c r="B19" s="107" t="s">
        <v>17</v>
      </c>
      <c r="C19" s="107"/>
      <c r="D19" s="107"/>
      <c r="E19" s="46"/>
      <c r="K19" s="46" t="s">
        <v>18</v>
      </c>
      <c r="L19" s="2"/>
      <c r="M19" s="2"/>
    </row>
    <row r="20" spans="2:13" ht="15" x14ac:dyDescent="0.25">
      <c r="B20" s="46"/>
      <c r="C20" s="46"/>
      <c r="D20" s="46"/>
      <c r="E20" s="46"/>
      <c r="K20" s="14"/>
      <c r="L20" s="15"/>
    </row>
    <row r="21" spans="2:13" ht="15" x14ac:dyDescent="0.25">
      <c r="B21" s="46"/>
      <c r="C21" s="46"/>
      <c r="D21" s="46"/>
      <c r="E21" s="46"/>
      <c r="K21" s="14"/>
      <c r="L21" s="15"/>
    </row>
    <row r="22" spans="2:13" ht="15" x14ac:dyDescent="0.25">
      <c r="B22" s="46"/>
      <c r="C22" s="46"/>
      <c r="D22" s="46"/>
      <c r="E22" s="46"/>
      <c r="K22" s="14"/>
      <c r="L22" s="15"/>
    </row>
    <row r="23" spans="2:13" s="17" customFormat="1" ht="15" x14ac:dyDescent="0.25">
      <c r="B23" s="16"/>
      <c r="G23" s="33"/>
      <c r="K23" s="18"/>
    </row>
    <row r="24" spans="2:13" ht="15" x14ac:dyDescent="0.25">
      <c r="B24" s="107" t="s">
        <v>19</v>
      </c>
      <c r="C24" s="107"/>
      <c r="D24" s="107"/>
      <c r="E24" s="46"/>
      <c r="K24" s="46" t="s">
        <v>20</v>
      </c>
      <c r="L24" s="15"/>
    </row>
    <row r="25" spans="2:13" ht="15" x14ac:dyDescent="0.25">
      <c r="B25" s="107" t="s">
        <v>21</v>
      </c>
      <c r="C25" s="107"/>
      <c r="D25" s="107"/>
      <c r="E25" s="46"/>
      <c r="K25" s="46" t="s">
        <v>21</v>
      </c>
      <c r="L25" s="15"/>
    </row>
    <row r="26" spans="2:13" ht="15" x14ac:dyDescent="0.25">
      <c r="B26" s="2"/>
    </row>
    <row r="27" spans="2:13" ht="15" x14ac:dyDescent="0.25">
      <c r="J27" s="100" t="s">
        <v>22</v>
      </c>
      <c r="K27" s="100"/>
    </row>
    <row r="28" spans="2:13" ht="15" x14ac:dyDescent="0.25"/>
    <row r="29" spans="2:13" ht="15" x14ac:dyDescent="0.25"/>
  </sheetData>
  <mergeCells count="7">
    <mergeCell ref="J27:K27"/>
    <mergeCell ref="B1:L1"/>
    <mergeCell ref="C11:H11"/>
    <mergeCell ref="J11:K11"/>
    <mergeCell ref="B19:D19"/>
    <mergeCell ref="B24:D24"/>
    <mergeCell ref="B25:D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topLeftCell="B1" zoomScaleNormal="100" workbookViewId="0">
      <selection activeCell="H22" sqref="H22"/>
    </sheetView>
  </sheetViews>
  <sheetFormatPr defaultRowHeight="16.5" customHeight="1" x14ac:dyDescent="0.25"/>
  <cols>
    <col min="1" max="1" width="12" style="1" hidden="1" customWidth="1"/>
    <col min="2" max="2" width="4.5703125" style="1" customWidth="1"/>
    <col min="3" max="3" width="19.5703125" style="1" customWidth="1"/>
    <col min="4" max="4" width="25.7109375" style="1" customWidth="1"/>
    <col min="5" max="5" width="28.85546875" style="1" hidden="1" customWidth="1"/>
    <col min="6" max="6" width="23.42578125" style="1" hidden="1" customWidth="1"/>
    <col min="7" max="7" width="4.85546875" style="31" customWidth="1"/>
    <col min="8" max="8" width="16.42578125" style="1" customWidth="1"/>
    <col min="9" max="9" width="19.7109375" style="1" customWidth="1"/>
    <col min="10" max="10" width="18.28515625" style="1" customWidth="1"/>
    <col min="11" max="11" width="22.85546875" style="1" customWidth="1"/>
    <col min="12" max="12" width="14.42578125" style="1" customWidth="1"/>
    <col min="13" max="13" width="12.85546875" style="1" bestFit="1" customWidth="1"/>
    <col min="14" max="14" width="11.42578125" style="1" bestFit="1" customWidth="1"/>
    <col min="15" max="16384" width="9.140625" style="1"/>
  </cols>
  <sheetData>
    <row r="1" spans="2:13" ht="55.5" customHeight="1" x14ac:dyDescent="0.25">
      <c r="B1" s="103" t="s">
        <v>54</v>
      </c>
      <c r="C1" s="103"/>
      <c r="D1" s="103"/>
      <c r="E1" s="103"/>
      <c r="F1" s="103"/>
      <c r="G1" s="103"/>
      <c r="H1" s="103"/>
      <c r="I1" s="103"/>
      <c r="J1" s="103"/>
      <c r="K1" s="103"/>
    </row>
    <row r="2" spans="2:13" s="3" customFormat="1" ht="30" customHeight="1" x14ac:dyDescent="0.25">
      <c r="B2" s="49" t="s">
        <v>0</v>
      </c>
      <c r="C2" s="49"/>
      <c r="D2" s="62" t="s">
        <v>62</v>
      </c>
      <c r="E2" s="62"/>
      <c r="F2" s="50"/>
      <c r="G2" s="51"/>
      <c r="H2" s="52"/>
      <c r="I2" s="52"/>
      <c r="J2" s="50" t="s">
        <v>69</v>
      </c>
      <c r="K2" s="50"/>
    </row>
    <row r="3" spans="2:13" s="3" customFormat="1" ht="30" customHeight="1" x14ac:dyDescent="0.25">
      <c r="B3" s="49" t="s">
        <v>1</v>
      </c>
      <c r="C3" s="49"/>
      <c r="D3" s="62" t="s">
        <v>62</v>
      </c>
      <c r="E3" s="62"/>
      <c r="F3" s="50"/>
      <c r="G3" s="51"/>
      <c r="H3" s="52"/>
      <c r="I3" s="52"/>
      <c r="J3" s="50" t="s">
        <v>70</v>
      </c>
      <c r="K3" s="50"/>
    </row>
    <row r="4" spans="2:13" s="3" customFormat="1" ht="35.25" customHeight="1" x14ac:dyDescent="0.25">
      <c r="B4" s="49" t="s">
        <v>2</v>
      </c>
      <c r="C4" s="49"/>
      <c r="D4" s="62" t="s">
        <v>63</v>
      </c>
      <c r="E4" s="62"/>
      <c r="F4" s="50"/>
      <c r="G4" s="51"/>
      <c r="H4" s="52"/>
      <c r="I4" s="52"/>
      <c r="J4" s="111" t="s">
        <v>68</v>
      </c>
      <c r="K4" s="111"/>
    </row>
    <row r="5" spans="2:13" s="3" customFormat="1" ht="30" customHeight="1" x14ac:dyDescent="0.25">
      <c r="B5" s="49" t="s">
        <v>3</v>
      </c>
      <c r="C5" s="49"/>
      <c r="D5" s="62" t="s">
        <v>66</v>
      </c>
      <c r="E5" s="62"/>
      <c r="F5" s="50"/>
      <c r="G5" s="51"/>
      <c r="H5" s="52"/>
      <c r="I5" s="52"/>
      <c r="J5" s="50" t="s">
        <v>58</v>
      </c>
      <c r="K5" s="53" t="s">
        <v>67</v>
      </c>
      <c r="L5" s="42"/>
    </row>
    <row r="6" spans="2:13" ht="30" customHeight="1" x14ac:dyDescent="0.25">
      <c r="B6" s="49" t="s">
        <v>4</v>
      </c>
      <c r="C6" s="54"/>
      <c r="D6" s="62" t="s">
        <v>51</v>
      </c>
      <c r="E6" s="62"/>
      <c r="F6" s="50"/>
      <c r="G6" s="55"/>
      <c r="H6" s="56"/>
      <c r="I6" s="56"/>
      <c r="J6" s="50" t="s">
        <v>48</v>
      </c>
      <c r="K6" s="50"/>
      <c r="L6" s="1" t="s">
        <v>57</v>
      </c>
    </row>
    <row r="7" spans="2:13" ht="30" customHeight="1" x14ac:dyDescent="0.25">
      <c r="B7" s="56"/>
      <c r="C7" s="56"/>
      <c r="D7" s="56"/>
      <c r="E7" s="56"/>
      <c r="F7" s="56"/>
      <c r="G7" s="55"/>
      <c r="H7" s="56"/>
      <c r="I7" s="56"/>
      <c r="J7" s="61"/>
      <c r="K7" s="61"/>
    </row>
    <row r="8" spans="2:13" ht="30.75" customHeight="1" x14ac:dyDescent="0.25">
      <c r="B8" s="57" t="s">
        <v>5</v>
      </c>
      <c r="C8" s="58" t="s">
        <v>6</v>
      </c>
      <c r="D8" s="57" t="s">
        <v>7</v>
      </c>
      <c r="E8" s="57" t="s">
        <v>8</v>
      </c>
      <c r="F8" s="57" t="s">
        <v>59</v>
      </c>
      <c r="G8" s="57" t="s">
        <v>9</v>
      </c>
      <c r="H8" s="58" t="s">
        <v>53</v>
      </c>
      <c r="I8" s="57" t="s">
        <v>11</v>
      </c>
      <c r="J8" s="57" t="s">
        <v>12</v>
      </c>
      <c r="K8" s="57" t="s">
        <v>13</v>
      </c>
    </row>
    <row r="9" spans="2:13" ht="30.75" customHeight="1" x14ac:dyDescent="0.25">
      <c r="B9" s="57">
        <v>2</v>
      </c>
      <c r="C9" s="58" t="s">
        <v>74</v>
      </c>
      <c r="D9" s="57" t="s">
        <v>25</v>
      </c>
      <c r="E9" s="72" t="s">
        <v>71</v>
      </c>
      <c r="F9" s="57" t="s">
        <v>72</v>
      </c>
      <c r="G9" s="57">
        <v>1</v>
      </c>
      <c r="H9" s="69">
        <v>63.926470588235283</v>
      </c>
      <c r="I9" s="70">
        <f>H9*G9</f>
        <v>63.926470588235283</v>
      </c>
      <c r="J9" s="73" t="s">
        <v>23</v>
      </c>
      <c r="K9" s="57" t="s">
        <v>73</v>
      </c>
    </row>
    <row r="10" spans="2:13" ht="24" customHeight="1" x14ac:dyDescent="0.25">
      <c r="B10" s="22"/>
      <c r="C10" s="112" t="s">
        <v>56</v>
      </c>
      <c r="D10" s="113"/>
      <c r="E10" s="113"/>
      <c r="F10" s="113"/>
      <c r="G10" s="113"/>
      <c r="H10" s="114"/>
      <c r="I10" s="66">
        <f>SUM(I9:I9)</f>
        <v>63.926470588235283</v>
      </c>
      <c r="J10" s="68" t="s">
        <v>23</v>
      </c>
      <c r="K10" s="76"/>
    </row>
    <row r="11" spans="2:13" ht="24" customHeight="1" x14ac:dyDescent="0.25">
      <c r="B11" s="22"/>
      <c r="C11" s="115" t="s">
        <v>64</v>
      </c>
      <c r="D11" s="116"/>
      <c r="E11" s="116"/>
      <c r="F11" s="116"/>
      <c r="G11" s="116"/>
      <c r="H11" s="117"/>
      <c r="I11" s="67">
        <v>47000</v>
      </c>
      <c r="J11" s="63" t="s">
        <v>31</v>
      </c>
      <c r="K11" s="76"/>
    </row>
    <row r="12" spans="2:13" ht="24" customHeight="1" x14ac:dyDescent="0.25">
      <c r="B12" s="22"/>
      <c r="C12" s="115" t="s">
        <v>65</v>
      </c>
      <c r="D12" s="116"/>
      <c r="E12" s="116"/>
      <c r="F12" s="116"/>
      <c r="G12" s="116"/>
      <c r="H12" s="117"/>
      <c r="I12" s="67">
        <f>6*8000</f>
        <v>48000</v>
      </c>
      <c r="J12" s="63" t="s">
        <v>31</v>
      </c>
      <c r="K12" s="59"/>
    </row>
    <row r="13" spans="2:13" s="11" customFormat="1" ht="30" customHeight="1" x14ac:dyDescent="0.25">
      <c r="B13"/>
      <c r="C13" s="118" t="s">
        <v>52</v>
      </c>
      <c r="D13" s="118"/>
      <c r="E13" s="118"/>
      <c r="F13" s="118"/>
      <c r="G13" s="118"/>
      <c r="H13" s="118"/>
      <c r="I13" s="64">
        <f>I10</f>
        <v>63.926470588235283</v>
      </c>
      <c r="J13" s="63" t="s">
        <v>23</v>
      </c>
      <c r="K13" s="59"/>
      <c r="L13" s="1"/>
      <c r="M13" s="25"/>
    </row>
    <row r="14" spans="2:13" ht="24" customHeight="1" x14ac:dyDescent="0.25">
      <c r="B14" s="59"/>
      <c r="C14" s="118"/>
      <c r="D14" s="118"/>
      <c r="E14" s="118"/>
      <c r="F14" s="118"/>
      <c r="G14" s="118"/>
      <c r="H14" s="118"/>
      <c r="I14" s="65">
        <f>SUM(I11:I12)</f>
        <v>95000</v>
      </c>
      <c r="J14" s="63" t="s">
        <v>31</v>
      </c>
      <c r="K14" s="59"/>
    </row>
    <row r="15" spans="2:13" ht="30" customHeight="1" x14ac:dyDescent="0.25">
      <c r="B15" s="49" t="s">
        <v>14</v>
      </c>
      <c r="C15" s="56"/>
      <c r="D15" s="49" t="s">
        <v>55</v>
      </c>
      <c r="E15" s="49"/>
      <c r="F15" s="49"/>
      <c r="G15" s="55"/>
      <c r="H15" s="56"/>
      <c r="I15" s="56"/>
      <c r="J15" s="56"/>
      <c r="K15" s="56"/>
    </row>
    <row r="16" spans="2:13" ht="30" customHeight="1" x14ac:dyDescent="0.25">
      <c r="B16" s="49" t="s">
        <v>49</v>
      </c>
      <c r="C16" s="56"/>
      <c r="D16" s="49" t="s">
        <v>50</v>
      </c>
      <c r="E16" s="49"/>
      <c r="F16" s="49"/>
      <c r="G16" s="55"/>
      <c r="H16" s="56"/>
      <c r="I16" s="56"/>
      <c r="J16" s="56"/>
      <c r="K16" s="56"/>
    </row>
    <row r="17" spans="2:12" ht="30" customHeight="1" x14ac:dyDescent="0.25">
      <c r="B17" s="49" t="s">
        <v>15</v>
      </c>
      <c r="C17" s="56"/>
      <c r="D17" s="49" t="s">
        <v>16</v>
      </c>
      <c r="E17" s="49"/>
      <c r="F17" s="49"/>
      <c r="G17" s="55"/>
      <c r="H17" s="56"/>
      <c r="I17" s="56"/>
      <c r="J17" s="56"/>
      <c r="K17" s="56"/>
    </row>
    <row r="18" spans="2:12" ht="30" customHeight="1" x14ac:dyDescent="0.25">
      <c r="B18" s="49"/>
      <c r="C18" s="56"/>
      <c r="D18" s="56"/>
      <c r="E18" s="56"/>
      <c r="F18" s="56"/>
      <c r="G18" s="55"/>
      <c r="H18" s="56"/>
      <c r="I18" s="56"/>
      <c r="J18" s="56"/>
      <c r="K18" s="56"/>
    </row>
    <row r="19" spans="2:12" ht="30" customHeight="1" x14ac:dyDescent="0.25">
      <c r="B19" s="110" t="s">
        <v>17</v>
      </c>
      <c r="C19" s="110"/>
      <c r="D19" s="110"/>
      <c r="E19" s="71"/>
      <c r="F19" s="71"/>
      <c r="G19" s="55"/>
      <c r="H19" s="56"/>
      <c r="I19" s="56"/>
      <c r="J19" s="71" t="s">
        <v>18</v>
      </c>
      <c r="K19" s="75"/>
      <c r="L19" s="9"/>
    </row>
    <row r="20" spans="2:12" ht="30" customHeight="1" x14ac:dyDescent="0.3">
      <c r="B20" s="71"/>
      <c r="C20" s="71"/>
      <c r="D20" s="71"/>
      <c r="E20" s="71"/>
      <c r="F20" s="71"/>
      <c r="G20" s="55"/>
      <c r="H20" s="56"/>
      <c r="I20" s="56"/>
      <c r="J20" s="60"/>
      <c r="K20" s="60"/>
      <c r="L20" s="9"/>
    </row>
    <row r="21" spans="2:12" ht="17.25" x14ac:dyDescent="0.3">
      <c r="B21" s="71"/>
      <c r="C21" s="71"/>
      <c r="D21" s="71"/>
      <c r="E21" s="71"/>
      <c r="F21" s="71"/>
      <c r="G21" s="55"/>
      <c r="H21" s="56"/>
      <c r="I21" s="56"/>
      <c r="J21" s="60"/>
      <c r="K21" s="60"/>
    </row>
    <row r="22" spans="2:12" ht="17.25" x14ac:dyDescent="0.3">
      <c r="B22" s="71"/>
      <c r="C22" s="71"/>
      <c r="D22" s="71"/>
      <c r="E22" s="71"/>
      <c r="F22" s="71"/>
      <c r="G22" s="55"/>
      <c r="H22" s="56"/>
      <c r="I22" s="56"/>
      <c r="J22" s="60"/>
      <c r="K22" s="60"/>
    </row>
    <row r="23" spans="2:12" x14ac:dyDescent="0.25">
      <c r="B23" s="110" t="s">
        <v>19</v>
      </c>
      <c r="C23" s="110"/>
      <c r="D23" s="110"/>
      <c r="E23" s="71"/>
      <c r="F23" s="71"/>
      <c r="G23" s="55"/>
      <c r="H23" s="56"/>
      <c r="I23" s="56"/>
      <c r="J23" s="71" t="s">
        <v>20</v>
      </c>
      <c r="K23" s="75"/>
    </row>
    <row r="24" spans="2:12" x14ac:dyDescent="0.25">
      <c r="B24" s="110" t="s">
        <v>21</v>
      </c>
      <c r="C24" s="110"/>
      <c r="D24" s="110"/>
      <c r="E24" s="71"/>
      <c r="F24" s="71"/>
      <c r="G24" s="55"/>
      <c r="H24" s="56"/>
      <c r="J24" s="71" t="s">
        <v>21</v>
      </c>
      <c r="K24" s="75"/>
    </row>
  </sheetData>
  <mergeCells count="9">
    <mergeCell ref="B23:D23"/>
    <mergeCell ref="B24:D24"/>
    <mergeCell ref="B1:K1"/>
    <mergeCell ref="J4:K4"/>
    <mergeCell ref="C10:H10"/>
    <mergeCell ref="C12:H12"/>
    <mergeCell ref="C13:H14"/>
    <mergeCell ref="B19:D19"/>
    <mergeCell ref="C11:H11"/>
  </mergeCells>
  <pageMargins left="0.7" right="0.21" top="0.55000000000000004" bottom="0.75" header="0.3" footer="0.3"/>
  <pageSetup scale="68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showGridLines="0" zoomScaleNormal="100" workbookViewId="0">
      <selection activeCell="C17" sqref="C16:C17"/>
    </sheetView>
  </sheetViews>
  <sheetFormatPr defaultRowHeight="15" x14ac:dyDescent="0.25"/>
  <cols>
    <col min="1" max="1" width="4" style="98" customWidth="1"/>
    <col min="2" max="2" width="21.140625" customWidth="1"/>
    <col min="3" max="3" width="22.140625" bestFit="1" customWidth="1"/>
    <col min="4" max="5" width="14.5703125" style="99" customWidth="1"/>
    <col min="6" max="6" width="9.140625" style="99" customWidth="1"/>
    <col min="7" max="7" width="9.140625" style="99" hidden="1" customWidth="1"/>
    <col min="8" max="8" width="15.140625" style="99" customWidth="1"/>
    <col min="9" max="10" width="11.140625" style="99" customWidth="1"/>
    <col min="11" max="11" width="12.7109375" style="99" customWidth="1"/>
    <col min="12" max="12" width="41.5703125" customWidth="1"/>
  </cols>
  <sheetData>
    <row r="1" spans="1:15" ht="17.25" customHeight="1" x14ac:dyDescent="0.25">
      <c r="A1" s="77" t="s">
        <v>75</v>
      </c>
      <c r="B1" s="78"/>
      <c r="C1" s="79" t="s">
        <v>76</v>
      </c>
      <c r="D1" s="80"/>
      <c r="E1" s="80"/>
      <c r="F1" s="119"/>
      <c r="G1" s="119"/>
      <c r="H1" s="119"/>
      <c r="I1" s="119"/>
      <c r="J1" s="119"/>
      <c r="K1" s="119"/>
      <c r="L1" s="119"/>
    </row>
    <row r="2" spans="1:15" ht="15.75" customHeight="1" x14ac:dyDescent="0.25">
      <c r="A2" s="77" t="s">
        <v>77</v>
      </c>
      <c r="B2" s="78"/>
      <c r="C2" s="81" t="s">
        <v>78</v>
      </c>
      <c r="D2" s="80"/>
      <c r="E2" s="80"/>
      <c r="F2" s="119"/>
      <c r="G2" s="119"/>
      <c r="H2" s="119"/>
      <c r="I2" s="119"/>
      <c r="J2" s="119"/>
      <c r="K2" s="119"/>
      <c r="L2" s="120"/>
    </row>
    <row r="3" spans="1:15" ht="15.75" customHeight="1" x14ac:dyDescent="0.25">
      <c r="A3" s="77" t="s">
        <v>79</v>
      </c>
      <c r="B3" s="82"/>
      <c r="C3" s="81" t="s">
        <v>60</v>
      </c>
      <c r="D3" s="80"/>
      <c r="E3" s="80"/>
      <c r="F3" s="82"/>
      <c r="G3" s="82"/>
      <c r="H3" s="82"/>
      <c r="I3" s="82"/>
      <c r="J3" s="82"/>
      <c r="K3" s="82"/>
    </row>
    <row r="4" spans="1:15" ht="15.75" customHeight="1" x14ac:dyDescent="0.25">
      <c r="A4" s="77" t="s">
        <v>80</v>
      </c>
      <c r="B4" s="82"/>
      <c r="C4" s="81" t="s">
        <v>81</v>
      </c>
      <c r="D4" s="80"/>
      <c r="E4" s="80"/>
      <c r="F4" s="83"/>
      <c r="G4" s="83"/>
      <c r="H4" s="83"/>
      <c r="I4" s="83"/>
      <c r="J4" s="83"/>
      <c r="K4" s="83"/>
    </row>
    <row r="5" spans="1:15" ht="15.75" x14ac:dyDescent="0.25">
      <c r="A5" s="77" t="s">
        <v>82</v>
      </c>
      <c r="B5" s="79"/>
      <c r="C5" s="79" t="s">
        <v>83</v>
      </c>
      <c r="D5" s="84"/>
      <c r="E5" s="84"/>
      <c r="F5" s="83"/>
      <c r="G5" s="83"/>
      <c r="H5" s="83"/>
      <c r="I5" s="83"/>
      <c r="J5" s="83"/>
      <c r="K5" s="83"/>
      <c r="O5" t="s">
        <v>84</v>
      </c>
    </row>
    <row r="6" spans="1:15" ht="15.75" x14ac:dyDescent="0.25">
      <c r="A6" s="77" t="s">
        <v>85</v>
      </c>
      <c r="B6" s="79"/>
      <c r="C6" s="79" t="s">
        <v>86</v>
      </c>
      <c r="D6" s="84"/>
      <c r="E6" s="84"/>
      <c r="F6" s="83"/>
      <c r="G6" s="83"/>
      <c r="H6" s="83"/>
      <c r="I6" s="83"/>
      <c r="J6" s="83"/>
      <c r="K6" s="83"/>
    </row>
    <row r="7" spans="1:15" ht="15.75" x14ac:dyDescent="0.25">
      <c r="A7" s="77" t="s">
        <v>87</v>
      </c>
      <c r="B7" s="79"/>
      <c r="C7" s="79" t="s">
        <v>88</v>
      </c>
      <c r="D7" s="84"/>
      <c r="E7" s="84"/>
      <c r="F7" s="83"/>
      <c r="G7" s="83"/>
      <c r="H7" s="83"/>
      <c r="I7" s="83"/>
      <c r="J7" s="83"/>
      <c r="K7" s="83"/>
    </row>
    <row r="8" spans="1:15" ht="15.75" x14ac:dyDescent="0.25">
      <c r="A8" s="77" t="s">
        <v>89</v>
      </c>
      <c r="B8" s="79"/>
      <c r="C8" s="81" t="s">
        <v>60</v>
      </c>
      <c r="D8" s="84"/>
      <c r="E8" s="84"/>
      <c r="F8" s="83"/>
      <c r="G8" s="83"/>
      <c r="H8" s="83"/>
      <c r="I8" s="83"/>
      <c r="J8" s="83"/>
      <c r="K8" s="83"/>
    </row>
    <row r="9" spans="1:15" ht="15.75" x14ac:dyDescent="0.25">
      <c r="A9" s="77" t="s">
        <v>90</v>
      </c>
      <c r="B9" s="79"/>
      <c r="C9" s="81" t="s">
        <v>60</v>
      </c>
      <c r="D9" s="84"/>
      <c r="E9" s="84"/>
      <c r="F9" s="83"/>
      <c r="G9" s="83"/>
      <c r="H9" s="83"/>
      <c r="I9" s="83"/>
      <c r="J9" s="83"/>
      <c r="K9" s="83"/>
    </row>
    <row r="10" spans="1:15" ht="15.75" x14ac:dyDescent="0.25">
      <c r="A10" s="82"/>
      <c r="B10" s="79"/>
      <c r="C10" s="79"/>
      <c r="D10" s="84"/>
      <c r="E10" s="84"/>
      <c r="F10" s="84"/>
      <c r="G10" s="84"/>
      <c r="H10" s="84"/>
      <c r="I10" s="84"/>
      <c r="J10" s="84"/>
      <c r="K10" s="84"/>
      <c r="M10" s="85"/>
      <c r="N10" s="85"/>
    </row>
    <row r="11" spans="1:15" ht="26.25" customHeight="1" x14ac:dyDescent="0.25">
      <c r="A11" s="86" t="s">
        <v>91</v>
      </c>
      <c r="B11" s="87" t="s">
        <v>7</v>
      </c>
      <c r="C11" s="88" t="s">
        <v>92</v>
      </c>
      <c r="D11" s="88" t="s">
        <v>59</v>
      </c>
      <c r="E11" s="88"/>
      <c r="F11" s="74" t="s">
        <v>9</v>
      </c>
      <c r="G11" s="89"/>
      <c r="H11" s="89" t="s">
        <v>53</v>
      </c>
      <c r="I11" s="89" t="s">
        <v>11</v>
      </c>
      <c r="J11" s="89" t="s">
        <v>93</v>
      </c>
      <c r="K11" s="89" t="s">
        <v>94</v>
      </c>
      <c r="L11" s="90" t="s">
        <v>13</v>
      </c>
      <c r="M11" s="91"/>
      <c r="N11" s="85"/>
    </row>
    <row r="12" spans="1:15" ht="26.25" customHeight="1" x14ac:dyDescent="0.25">
      <c r="A12" s="74">
        <v>1</v>
      </c>
      <c r="B12" s="87" t="s">
        <v>25</v>
      </c>
      <c r="C12" s="92" t="s">
        <v>71</v>
      </c>
      <c r="D12" s="92" t="s">
        <v>72</v>
      </c>
      <c r="E12" s="92">
        <v>3</v>
      </c>
      <c r="F12" s="74">
        <v>1</v>
      </c>
      <c r="G12" s="74">
        <v>180000</v>
      </c>
      <c r="H12" s="93">
        <v>63.926470588235283</v>
      </c>
      <c r="I12" s="93">
        <v>63.926470588235283</v>
      </c>
      <c r="J12" s="74" t="s">
        <v>74</v>
      </c>
      <c r="K12" s="74" t="s">
        <v>61</v>
      </c>
      <c r="L12" s="94"/>
      <c r="M12" s="91"/>
      <c r="N12" s="85"/>
    </row>
    <row r="13" spans="1:15" s="85" customFormat="1" ht="26.25" customHeight="1" x14ac:dyDescent="0.25">
      <c r="A13" s="95"/>
      <c r="B13" s="96"/>
      <c r="C13" s="97"/>
      <c r="D13" s="97"/>
      <c r="E13" s="97"/>
      <c r="F13" s="95"/>
      <c r="G13" s="95"/>
      <c r="H13" s="93" t="s">
        <v>95</v>
      </c>
      <c r="I13" s="93">
        <v>63.926470588235283</v>
      </c>
      <c r="J13" s="95"/>
      <c r="K13" s="95"/>
      <c r="L13" s="97"/>
      <c r="M13" s="91"/>
    </row>
    <row r="14" spans="1:15" ht="27" customHeight="1" x14ac:dyDescent="0.25">
      <c r="A14" s="121" t="s">
        <v>96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</row>
    <row r="15" spans="1:15" ht="27.75" customHeight="1" x14ac:dyDescent="0.25">
      <c r="A15" s="121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</row>
  </sheetData>
  <mergeCells count="3">
    <mergeCell ref="F1:L1"/>
    <mergeCell ref="F2:L2"/>
    <mergeCell ref="A14:L15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MLM</vt:lpstr>
      <vt:lpstr>MLM Part</vt:lpstr>
      <vt:lpstr>Quo2(USD) </vt:lpstr>
      <vt:lpstr>0157 (Quo)</vt:lpstr>
      <vt:lpstr>'Quo2(USD) 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2024-01-12T07:10:53Z</dcterms:modified>
</cp:coreProperties>
</file>