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3 PG BU CASH DATA\Weekly Budget  Request\Weekly Budget For Dec '23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time'!$A$5:$I$39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G40" i="1" l="1"/>
  <c r="G43" i="1" s="1"/>
  <c r="D43" i="1" l="1"/>
  <c r="F40" i="1" l="1"/>
  <c r="E40" i="1"/>
  <c r="D45" i="1"/>
  <c r="D48" i="1" s="1"/>
  <c r="F43" i="1" l="1"/>
  <c r="F45" i="1" s="1"/>
  <c r="F48" i="1" s="1"/>
  <c r="E45" i="1" l="1"/>
</calcChain>
</file>

<file path=xl/sharedStrings.xml><?xml version="1.0" encoding="utf-8"?>
<sst xmlns="http://schemas.openxmlformats.org/spreadsheetml/2006/main" count="116" uniqueCount="81">
  <si>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</si>
  <si>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</si>
  <si>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</si>
  <si>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</si>
  <si>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</si>
  <si>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</si>
  <si>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</si>
  <si>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</si>
  <si>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</si>
  <si>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</si>
  <si>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</si>
  <si>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</si>
  <si>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</si>
  <si>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</si>
  <si>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</si>
  <si>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</si>
  <si>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</si>
  <si>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</si>
  <si>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</si>
  <si>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</si>
  <si>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Local Pruchased (Procurement)</t>
  </si>
  <si>
    <t>DHL and Border Duty Charges (Procurement)</t>
  </si>
  <si>
    <t>BD Cake Charges for DH &amp; Nov born (Admin)</t>
  </si>
  <si>
    <t>Travelling Allowance Charges (Sale And Marketing)</t>
  </si>
  <si>
    <t>Broker Charges (Sale And Marketing)</t>
  </si>
  <si>
    <t>car fuel charges (Sale And Marketing)</t>
  </si>
  <si>
    <t>Advertising Charges (Sale And Marketing)</t>
  </si>
  <si>
    <t>machine repair and maintenance charge (Sale And Marketing)</t>
  </si>
  <si>
    <t>Travelling Allowance Charges (rental)</t>
  </si>
  <si>
    <t>car fuel charges (rental)</t>
  </si>
  <si>
    <t>Transporation Chages (rental)</t>
  </si>
  <si>
    <t>Computer And Copier Repair Charges (Spare Part)</t>
  </si>
  <si>
    <t>machine repair and maintenance charge (Service)</t>
  </si>
  <si>
    <t>Computer And Copier Repair Charges (Service)</t>
  </si>
  <si>
    <t>To purchase battery for SRV admin laptop</t>
  </si>
  <si>
    <t>COGS Units (Tech Support)</t>
  </si>
  <si>
    <t>Taxi charges (Finance And Account)</t>
  </si>
  <si>
    <t>For Going to Tax Office</t>
  </si>
  <si>
    <t>Crane And Transportation Charges (Sale And Marketing)</t>
  </si>
  <si>
    <t>First Week  Budget Request for PG BU (04-Dec-2023)</t>
  </si>
  <si>
    <t>Office Supply charges (Admin)</t>
  </si>
  <si>
    <t>Buying Mouse charges (For Ma ZMK) (Admin)</t>
  </si>
  <si>
    <t>Buying Wifi AP (Admin)</t>
  </si>
  <si>
    <t>Repairing Airon compressor (Service Room) (Admin)</t>
  </si>
  <si>
    <t>Repairing Airon Safe Card (အပေါ်ထပ်)      (Admin)</t>
  </si>
  <si>
    <t>အောက်ထပ် Aircon နေရာရွှေ့ရာတွင် လိုအပ်သော(ကြေးပိုက်/မီးပိုက်)များဝယ်ရန် (Admin)</t>
  </si>
  <si>
    <t>HPN BR ( DA MA NYI NAUNG MONESTARY),NPT BR( Lewe Store ) And MDY BR ( Thant Zin Oo)</t>
  </si>
  <si>
    <t>To buy SSD 512GB</t>
  </si>
  <si>
    <t>Incentive For Nov'23  (Sale And Marketing)</t>
  </si>
  <si>
    <t xml:space="preserve"> (Myo Myint Aung ,Aung Aung ,Pyae Phyo Kyaw ,Kyaw Min Khaing ,Yan Myo Aung)</t>
  </si>
  <si>
    <t>All Machine</t>
  </si>
  <si>
    <t>4I/8065 @ 1L/9311  Car business license.</t>
  </si>
  <si>
    <t>(250KVA Machine return -U chit Ko Ko Hein)</t>
  </si>
  <si>
    <t xml:space="preserve">(5M/1382 ,4I/8065,) Extra (5M/1382,4I/8065,1L/9311) </t>
  </si>
  <si>
    <t>(Pyae Phyo Kyaw ,Toe Toe ,Naung Naung  Oo ,Min Khant Kyaw ,Kyaw Min Khaing)</t>
  </si>
  <si>
    <t>Car Licence Charges (rental)</t>
  </si>
  <si>
    <t>Machine Repair (rental)</t>
  </si>
  <si>
    <t>OT  (rental)</t>
  </si>
  <si>
    <t xml:space="preserve">AGM Branch Visit T.A,AndTA clear ,Ko Zin Myo Htike Branch Visit </t>
  </si>
  <si>
    <t>AHM machine name plate charge And HO Stock machine repair and maintenance charge</t>
  </si>
  <si>
    <t xml:space="preserve"> Adv for FB Bosting</t>
  </si>
  <si>
    <t>Car repair Charges  (Sale And Marketing)</t>
  </si>
  <si>
    <t>2S-1620 car repair charge</t>
  </si>
  <si>
    <t>Monthly office car fuel adv charge(2S-1620/3H-8375) And  Nov'23 monthly car fuel extra charge</t>
  </si>
  <si>
    <t>TA  charges (Service)</t>
  </si>
  <si>
    <t xml:space="preserve"> TA Charges go to Myeik customer machine repair and TA Charges go toShwe Bo customer machine repair</t>
  </si>
  <si>
    <t>ADV To purchase battery charging for stock machine</t>
  </si>
  <si>
    <t>Overtime Charges  (Service)</t>
  </si>
  <si>
    <t>Car Fuel charges (Tech Support)</t>
  </si>
  <si>
    <t>ADV clear Car fuel charges 1E/8718 And ADV And Adv Clear car fuel charges 2I/3938 Nov'23</t>
  </si>
  <si>
    <t>DHL Duty Charges</t>
  </si>
  <si>
    <t>Communication And Telephone bill (Finance And Account)</t>
  </si>
  <si>
    <t>For Three Persons</t>
  </si>
  <si>
    <t>Computer And Copier Repair Charges (Finance And Account)</t>
  </si>
  <si>
    <t>For Buying Adaptor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</si>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</sst>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vertical="center"/>
    </xf>
    <xf numFmtId="165" fontId="3" fillId="0" borderId="3" xfId="2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0" xfId="0" applyFont="1" applyFill="1"/>
    <xf numFmtId="0" fontId="5" fillId="0" borderId="6" xfId="0" applyFont="1" applyFill="1" applyBorder="1" applyAlignment="1">
      <alignment horizontal="left" vertical="top"/>
    </xf>
    <xf numFmtId="0" fontId="5" fillId="0" borderId="6" xfId="0" applyFont="1" applyFill="1" applyBorder="1" applyAlignment="1">
      <alignment horizontal="left" vertical="center" wrapText="1"/>
    </xf>
    <xf numFmtId="44" fontId="5" fillId="0" borderId="6" xfId="2" applyFont="1" applyFill="1" applyBorder="1" applyAlignment="1">
      <alignment horizontal="center" vertical="center"/>
    </xf>
    <xf numFmtId="0" fontId="0" fillId="0" borderId="1" xfId="0" applyFont="1" applyFill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1" xfId="0" applyFont="1" applyFill="1" applyBorder="1" applyAlignment="1">
      <alignment horizontal="left" wrapText="1"/>
    </xf>
    <xf numFmtId="0" fontId="4" fillId="3" borderId="1" xfId="0" applyFont="1" applyFill="1" applyBorder="1"/>
    <xf numFmtId="0" fontId="3" fillId="3" borderId="1" xfId="0" applyFont="1" applyFill="1" applyBorder="1" applyAlignment="1">
      <alignment horizontal="center"/>
    </xf>
    <xf numFmtId="164" fontId="6" fillId="3" borderId="1" xfId="1" applyNumberFormat="1" applyFont="1" applyFill="1" applyBorder="1"/>
    <xf numFmtId="43" fontId="6" fillId="3" borderId="1" xfId="1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164" fontId="4" fillId="0" borderId="0" xfId="1" applyNumberFormat="1" applyFont="1"/>
    <xf numFmtId="0" fontId="3" fillId="0" borderId="0" xfId="0" applyFont="1" applyAlignment="1">
      <alignment horizontal="right"/>
    </xf>
    <xf numFmtId="43" fontId="4" fillId="0" borderId="0" xfId="1" applyFont="1"/>
    <xf numFmtId="164" fontId="4" fillId="0" borderId="7" xfId="1" applyNumberFormat="1" applyFont="1" applyBorder="1"/>
    <xf numFmtId="164" fontId="4" fillId="0" borderId="0" xfId="0" applyNumberFormat="1" applyFont="1"/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56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8"/>
  <sheetViews>
    <sheetView tabSelected="1" topLeftCell="A25" zoomScale="98" zoomScaleNormal="98" workbookViewId="0">
      <selection sqref="A1:H55"/>
    </sheetView>
  </sheetViews>
  <sheetFormatPr defaultRowHeight="14.25"/>
  <cols>
    <col min="1" max="1" width="4.7109375" style="1" customWidth="1"/>
    <col min="2" max="2" width="74.42578125" style="1" customWidth="1"/>
    <col min="3" max="3" width="15.140625" style="1" customWidth="1"/>
    <col min="4" max="4" width="17.5703125" style="1" customWidth="1"/>
    <col min="5" max="5" width="10.42578125" style="1" hidden="1" customWidth="1"/>
    <col min="6" max="6" width="10.42578125" style="1" customWidth="1"/>
    <col min="7" max="7" width="10.7109375" style="1" customWidth="1"/>
    <col min="8" max="8" width="54.85546875" style="1" customWidth="1"/>
    <col min="9" max="9" width="11.5703125" style="1" bestFit="1" customWidth="1"/>
    <col min="10" max="10" width="9.140625" style="1"/>
    <col min="11" max="11" width="11.5703125" style="1" bestFit="1" customWidth="1"/>
    <col min="12" max="16384" width="9.140625" style="1"/>
  </cols>
  <sheetData>
    <row r="1" spans="1:38" s="3" customFormat="1" ht="24.75" customHeight="1">
      <c r="A1" s="54" t="s">
        <v>39</v>
      </c>
      <c r="B1" s="54"/>
      <c r="C1" s="54"/>
      <c r="D1" s="54"/>
      <c r="E1" s="54"/>
      <c r="F1" s="54"/>
      <c r="G1" s="54"/>
      <c r="H1" s="54"/>
    </row>
    <row r="2" spans="1:38" s="3" customFormat="1" hidden="1">
      <c r="A2" s="4"/>
      <c r="B2" s="4" t="s">
        <v>0</v>
      </c>
      <c r="C2" s="5" t="s">
        <v>1</v>
      </c>
      <c r="D2" s="6"/>
      <c r="E2" s="7"/>
      <c r="F2" s="4"/>
      <c r="G2" s="8" t="s">
        <v>2</v>
      </c>
      <c r="H2" s="9"/>
    </row>
    <row r="3" spans="1:38" s="3" customFormat="1" ht="17.25" hidden="1" customHeight="1">
      <c r="A3" s="10"/>
      <c r="B3" s="10"/>
      <c r="C3" s="10"/>
      <c r="D3" s="10"/>
      <c r="E3" s="10"/>
      <c r="F3" s="10"/>
      <c r="G3" s="10"/>
      <c r="H3" s="10"/>
    </row>
    <row r="4" spans="1:38" s="3" customFormat="1" ht="14.25" customHeight="1">
      <c r="A4" s="55" t="s">
        <v>3</v>
      </c>
      <c r="B4" s="11" t="s">
        <v>4</v>
      </c>
      <c r="C4" s="11" t="s">
        <v>5</v>
      </c>
      <c r="D4" s="12" t="s">
        <v>6</v>
      </c>
      <c r="E4" s="13"/>
      <c r="F4" s="12" t="s">
        <v>2</v>
      </c>
      <c r="G4" s="13"/>
      <c r="H4" s="11" t="s">
        <v>7</v>
      </c>
    </row>
    <row r="5" spans="1:38" s="3" customFormat="1" ht="18" customHeight="1">
      <c r="A5" s="55"/>
      <c r="B5" s="14"/>
      <c r="C5" s="14"/>
      <c r="D5" s="15" t="s">
        <v>8</v>
      </c>
      <c r="E5" s="15" t="s">
        <v>9</v>
      </c>
      <c r="F5" s="15" t="s">
        <v>8</v>
      </c>
      <c r="G5" s="15" t="s">
        <v>10</v>
      </c>
      <c r="H5" s="14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</row>
    <row r="6" spans="1:38" s="23" customFormat="1">
      <c r="A6" s="56">
        <v>1</v>
      </c>
      <c r="B6" s="17" t="s">
        <v>20</v>
      </c>
      <c r="C6" s="18" t="s">
        <v>18</v>
      </c>
      <c r="D6" s="19">
        <v>2774000</v>
      </c>
      <c r="E6" s="20"/>
      <c r="F6" s="21"/>
      <c r="G6" s="19"/>
      <c r="H6" s="22"/>
    </row>
    <row r="7" spans="1:38" s="23" customFormat="1">
      <c r="A7" s="56">
        <v>2</v>
      </c>
      <c r="B7" s="22" t="s">
        <v>21</v>
      </c>
      <c r="C7" s="18" t="s">
        <v>18</v>
      </c>
      <c r="D7" s="20">
        <v>4278000</v>
      </c>
      <c r="E7" s="20"/>
      <c r="F7" s="21"/>
      <c r="G7" s="19"/>
      <c r="H7" s="22"/>
    </row>
    <row r="8" spans="1:38" s="23" customFormat="1">
      <c r="A8" s="56">
        <v>3</v>
      </c>
      <c r="B8" s="22" t="s">
        <v>19</v>
      </c>
      <c r="C8" s="18" t="s">
        <v>17</v>
      </c>
      <c r="D8" s="20">
        <v>100000</v>
      </c>
      <c r="E8" s="20"/>
      <c r="F8" s="21"/>
      <c r="G8" s="19"/>
      <c r="H8" s="22"/>
    </row>
    <row r="9" spans="1:38" s="23" customFormat="1">
      <c r="A9" s="56">
        <v>4</v>
      </c>
      <c r="B9" s="22" t="s">
        <v>40</v>
      </c>
      <c r="C9" s="18" t="s">
        <v>17</v>
      </c>
      <c r="D9" s="20">
        <v>150000</v>
      </c>
      <c r="E9" s="20"/>
      <c r="F9" s="21"/>
      <c r="G9" s="19"/>
      <c r="H9" s="22"/>
    </row>
    <row r="10" spans="1:38" s="23" customFormat="1">
      <c r="A10" s="56">
        <v>5</v>
      </c>
      <c r="B10" s="22" t="s">
        <v>41</v>
      </c>
      <c r="C10" s="18" t="s">
        <v>17</v>
      </c>
      <c r="D10" s="20">
        <v>30000</v>
      </c>
      <c r="E10" s="20"/>
      <c r="F10" s="21"/>
      <c r="G10" s="19"/>
      <c r="H10" s="22"/>
    </row>
    <row r="11" spans="1:38" s="23" customFormat="1">
      <c r="A11" s="56">
        <v>6</v>
      </c>
      <c r="B11" s="22" t="s">
        <v>42</v>
      </c>
      <c r="C11" s="18" t="s">
        <v>17</v>
      </c>
      <c r="D11" s="20">
        <v>200000</v>
      </c>
      <c r="E11" s="20"/>
      <c r="F11" s="21"/>
      <c r="G11" s="19"/>
      <c r="H11" s="22"/>
    </row>
    <row r="12" spans="1:38" s="23" customFormat="1">
      <c r="A12" s="56">
        <v>7</v>
      </c>
      <c r="B12" s="22" t="s">
        <v>43</v>
      </c>
      <c r="C12" s="18" t="s">
        <v>17</v>
      </c>
      <c r="D12" s="20">
        <v>450000</v>
      </c>
      <c r="E12" s="20"/>
      <c r="F12" s="21"/>
      <c r="G12" s="19"/>
      <c r="H12" s="22"/>
    </row>
    <row r="13" spans="1:38" s="23" customFormat="1">
      <c r="A13" s="56">
        <v>8</v>
      </c>
      <c r="B13" s="22" t="s">
        <v>44</v>
      </c>
      <c r="C13" s="18" t="s">
        <v>17</v>
      </c>
      <c r="D13" s="20">
        <v>35000</v>
      </c>
      <c r="E13" s="20"/>
      <c r="F13" s="21"/>
      <c r="G13" s="19"/>
      <c r="H13" s="22"/>
    </row>
    <row r="14" spans="1:38" s="23" customFormat="1">
      <c r="A14" s="56">
        <v>9</v>
      </c>
      <c r="B14" s="22" t="s">
        <v>45</v>
      </c>
      <c r="C14" s="18" t="s">
        <v>17</v>
      </c>
      <c r="D14" s="20">
        <v>300000</v>
      </c>
      <c r="E14" s="20"/>
      <c r="F14" s="21"/>
      <c r="G14" s="19"/>
      <c r="H14" s="22"/>
    </row>
    <row r="15" spans="1:38" s="23" customFormat="1">
      <c r="A15" s="56">
        <v>10</v>
      </c>
      <c r="B15" s="24" t="s">
        <v>22</v>
      </c>
      <c r="C15" s="18" t="s">
        <v>17</v>
      </c>
      <c r="D15" s="20">
        <v>18000</v>
      </c>
      <c r="E15" s="20"/>
      <c r="F15" s="21"/>
      <c r="G15" s="19"/>
      <c r="H15" s="22"/>
    </row>
    <row r="16" spans="1:38" s="23" customFormat="1" ht="28.5">
      <c r="A16" s="56">
        <v>11</v>
      </c>
      <c r="B16" s="22" t="s">
        <v>23</v>
      </c>
      <c r="C16" s="18" t="s">
        <v>17</v>
      </c>
      <c r="D16" s="20">
        <v>1300000</v>
      </c>
      <c r="E16" s="20"/>
      <c r="F16" s="21"/>
      <c r="G16" s="19"/>
      <c r="H16" s="25" t="s">
        <v>58</v>
      </c>
    </row>
    <row r="17" spans="1:8" s="23" customFormat="1">
      <c r="A17" s="56">
        <v>12</v>
      </c>
      <c r="B17" s="22" t="s">
        <v>48</v>
      </c>
      <c r="C17" s="18" t="s">
        <v>17</v>
      </c>
      <c r="D17" s="20">
        <v>1500000</v>
      </c>
      <c r="E17" s="20"/>
      <c r="F17" s="21"/>
      <c r="G17" s="19"/>
      <c r="H17" s="25"/>
    </row>
    <row r="18" spans="1:8" s="23" customFormat="1" ht="28.5">
      <c r="A18" s="56">
        <v>13</v>
      </c>
      <c r="B18" s="22" t="s">
        <v>24</v>
      </c>
      <c r="C18" s="18" t="s">
        <v>18</v>
      </c>
      <c r="D18" s="20">
        <v>800000</v>
      </c>
      <c r="E18" s="20"/>
      <c r="F18" s="26">
        <v>0</v>
      </c>
      <c r="G18" s="19"/>
      <c r="H18" s="25" t="s">
        <v>46</v>
      </c>
    </row>
    <row r="19" spans="1:8" s="23" customFormat="1" ht="28.5">
      <c r="A19" s="56">
        <v>14</v>
      </c>
      <c r="B19" s="22" t="s">
        <v>25</v>
      </c>
      <c r="C19" s="18" t="s">
        <v>17</v>
      </c>
      <c r="D19" s="20">
        <v>773000</v>
      </c>
      <c r="E19" s="20"/>
      <c r="F19" s="21"/>
      <c r="G19" s="19"/>
      <c r="H19" s="25" t="s">
        <v>63</v>
      </c>
    </row>
    <row r="20" spans="1:8" s="23" customFormat="1">
      <c r="A20" s="56">
        <v>15</v>
      </c>
      <c r="B20" s="22" t="s">
        <v>61</v>
      </c>
      <c r="C20" s="18" t="s">
        <v>17</v>
      </c>
      <c r="D20" s="20">
        <v>1002900</v>
      </c>
      <c r="E20" s="20"/>
      <c r="F20" s="21"/>
      <c r="G20" s="19"/>
      <c r="H20" s="25" t="s">
        <v>62</v>
      </c>
    </row>
    <row r="21" spans="1:8" s="23" customFormat="1">
      <c r="A21" s="56">
        <v>16</v>
      </c>
      <c r="B21" s="22" t="s">
        <v>26</v>
      </c>
      <c r="C21" s="18" t="s">
        <v>17</v>
      </c>
      <c r="D21" s="20">
        <v>550000</v>
      </c>
      <c r="E21" s="20"/>
      <c r="F21" s="21"/>
      <c r="G21" s="19"/>
      <c r="H21" s="25" t="s">
        <v>60</v>
      </c>
    </row>
    <row r="22" spans="1:8" s="23" customFormat="1">
      <c r="A22" s="56">
        <v>17</v>
      </c>
      <c r="B22" s="22" t="s">
        <v>38</v>
      </c>
      <c r="C22" s="18" t="s">
        <v>18</v>
      </c>
      <c r="D22" s="20">
        <v>500000</v>
      </c>
      <c r="E22" s="20"/>
      <c r="F22" s="21"/>
      <c r="G22" s="19"/>
      <c r="H22" s="25"/>
    </row>
    <row r="23" spans="1:8" s="23" customFormat="1" ht="28.5">
      <c r="A23" s="56">
        <v>18</v>
      </c>
      <c r="B23" s="22" t="s">
        <v>27</v>
      </c>
      <c r="C23" s="18" t="s">
        <v>17</v>
      </c>
      <c r="D23" s="20">
        <v>550000</v>
      </c>
      <c r="E23" s="20"/>
      <c r="F23" s="21"/>
      <c r="G23" s="19"/>
      <c r="H23" s="25" t="s">
        <v>59</v>
      </c>
    </row>
    <row r="24" spans="1:8" s="23" customFormat="1" ht="28.5">
      <c r="A24" s="56">
        <v>19</v>
      </c>
      <c r="B24" s="22" t="s">
        <v>28</v>
      </c>
      <c r="C24" s="18" t="s">
        <v>17</v>
      </c>
      <c r="D24" s="20">
        <v>486000</v>
      </c>
      <c r="E24" s="20"/>
      <c r="F24" s="21"/>
      <c r="G24" s="19"/>
      <c r="H24" s="25" t="s">
        <v>49</v>
      </c>
    </row>
    <row r="25" spans="1:8" s="23" customFormat="1">
      <c r="A25" s="56">
        <v>20</v>
      </c>
      <c r="B25" s="22" t="s">
        <v>55</v>
      </c>
      <c r="C25" s="18" t="s">
        <v>17</v>
      </c>
      <c r="D25" s="20">
        <v>620000</v>
      </c>
      <c r="E25" s="20"/>
      <c r="F25" s="21"/>
      <c r="G25" s="19"/>
      <c r="H25" s="25" t="s">
        <v>51</v>
      </c>
    </row>
    <row r="26" spans="1:8" s="23" customFormat="1">
      <c r="A26" s="56">
        <v>21</v>
      </c>
      <c r="B26" s="22" t="s">
        <v>29</v>
      </c>
      <c r="C26" s="18" t="s">
        <v>17</v>
      </c>
      <c r="D26" s="20">
        <v>630000</v>
      </c>
      <c r="E26" s="20"/>
      <c r="F26" s="21"/>
      <c r="G26" s="19"/>
      <c r="H26" s="25" t="s">
        <v>53</v>
      </c>
    </row>
    <row r="27" spans="1:8" s="23" customFormat="1">
      <c r="A27" s="56">
        <v>22</v>
      </c>
      <c r="B27" s="22" t="s">
        <v>56</v>
      </c>
      <c r="C27" s="18" t="s">
        <v>18</v>
      </c>
      <c r="D27" s="20">
        <v>400000</v>
      </c>
      <c r="E27" s="20"/>
      <c r="F27" s="21"/>
      <c r="G27" s="19"/>
      <c r="H27" s="25" t="s">
        <v>50</v>
      </c>
    </row>
    <row r="28" spans="1:8" s="23" customFormat="1" ht="28.5">
      <c r="A28" s="56">
        <v>23</v>
      </c>
      <c r="B28" s="22" t="s">
        <v>57</v>
      </c>
      <c r="C28" s="18" t="s">
        <v>17</v>
      </c>
      <c r="D28" s="20">
        <v>73800</v>
      </c>
      <c r="E28" s="20"/>
      <c r="F28" s="21"/>
      <c r="G28" s="19"/>
      <c r="H28" s="25" t="s">
        <v>54</v>
      </c>
    </row>
    <row r="29" spans="1:8" s="23" customFormat="1">
      <c r="A29" s="56">
        <v>24</v>
      </c>
      <c r="B29" s="22" t="s">
        <v>30</v>
      </c>
      <c r="C29" s="18" t="s">
        <v>18</v>
      </c>
      <c r="D29" s="20">
        <v>200000</v>
      </c>
      <c r="E29" s="20"/>
      <c r="F29" s="21"/>
      <c r="G29" s="19"/>
      <c r="H29" s="22" t="s">
        <v>52</v>
      </c>
    </row>
    <row r="30" spans="1:8" s="23" customFormat="1">
      <c r="A30" s="56">
        <v>25</v>
      </c>
      <c r="B30" s="22" t="s">
        <v>31</v>
      </c>
      <c r="C30" s="18" t="s">
        <v>17</v>
      </c>
      <c r="D30" s="20">
        <v>150000</v>
      </c>
      <c r="E30" s="20"/>
      <c r="F30" s="21"/>
      <c r="G30" s="19"/>
      <c r="H30" s="22" t="s">
        <v>47</v>
      </c>
    </row>
    <row r="31" spans="1:8" s="23" customFormat="1" ht="28.5">
      <c r="A31" s="56">
        <v>26</v>
      </c>
      <c r="B31" s="22" t="s">
        <v>64</v>
      </c>
      <c r="C31" s="18" t="s">
        <v>17</v>
      </c>
      <c r="D31" s="20">
        <v>600000</v>
      </c>
      <c r="E31" s="20">
        <v>600000</v>
      </c>
      <c r="F31" s="21"/>
      <c r="G31" s="19"/>
      <c r="H31" s="25" t="s">
        <v>65</v>
      </c>
    </row>
    <row r="32" spans="1:8" s="23" customFormat="1" ht="15">
      <c r="A32" s="56">
        <v>27</v>
      </c>
      <c r="B32" s="22" t="s">
        <v>32</v>
      </c>
      <c r="C32" s="18" t="s">
        <v>17</v>
      </c>
      <c r="D32" s="20">
        <v>198550</v>
      </c>
      <c r="E32" s="20"/>
      <c r="F32" s="21"/>
      <c r="G32" s="19"/>
      <c r="H32" s="27" t="s">
        <v>66</v>
      </c>
    </row>
    <row r="33" spans="1:38" s="23" customFormat="1" ht="15">
      <c r="A33" s="56">
        <v>28</v>
      </c>
      <c r="B33" s="22" t="s">
        <v>33</v>
      </c>
      <c r="C33" s="18" t="s">
        <v>17</v>
      </c>
      <c r="D33" s="20">
        <v>350000</v>
      </c>
      <c r="E33" s="20"/>
      <c r="F33" s="21"/>
      <c r="G33" s="19"/>
      <c r="H33" s="27" t="s">
        <v>34</v>
      </c>
    </row>
    <row r="34" spans="1:38" s="23" customFormat="1" ht="15">
      <c r="A34" s="56">
        <v>29</v>
      </c>
      <c r="B34" s="22" t="s">
        <v>67</v>
      </c>
      <c r="C34" s="18" t="s">
        <v>17</v>
      </c>
      <c r="D34" s="20">
        <v>200000</v>
      </c>
      <c r="E34" s="20"/>
      <c r="F34" s="21"/>
      <c r="G34" s="19"/>
      <c r="H34" s="28"/>
    </row>
    <row r="35" spans="1:38" s="23" customFormat="1" ht="28.5">
      <c r="A35" s="56">
        <v>30</v>
      </c>
      <c r="B35" s="22" t="s">
        <v>68</v>
      </c>
      <c r="C35" s="18" t="s">
        <v>17</v>
      </c>
      <c r="D35" s="20">
        <v>330000</v>
      </c>
      <c r="E35" s="20"/>
      <c r="F35" s="21"/>
      <c r="G35" s="19"/>
      <c r="H35" s="25" t="s">
        <v>69</v>
      </c>
    </row>
    <row r="36" spans="1:38" s="23" customFormat="1" ht="15">
      <c r="A36" s="56">
        <v>31</v>
      </c>
      <c r="B36" s="22" t="s">
        <v>35</v>
      </c>
      <c r="C36" s="18" t="s">
        <v>18</v>
      </c>
      <c r="D36" s="20">
        <v>55755</v>
      </c>
      <c r="E36" s="20"/>
      <c r="F36" s="21"/>
      <c r="G36" s="19"/>
      <c r="H36" s="29" t="s">
        <v>70</v>
      </c>
    </row>
    <row r="37" spans="1:38" s="23" customFormat="1">
      <c r="A37" s="56">
        <v>32</v>
      </c>
      <c r="B37" s="22" t="s">
        <v>36</v>
      </c>
      <c r="C37" s="18" t="s">
        <v>17</v>
      </c>
      <c r="D37" s="20">
        <v>50000</v>
      </c>
      <c r="E37" s="20"/>
      <c r="F37" s="21"/>
      <c r="G37" s="19"/>
      <c r="H37" s="25" t="s">
        <v>37</v>
      </c>
    </row>
    <row r="38" spans="1:38" s="23" customFormat="1">
      <c r="A38" s="56">
        <v>33</v>
      </c>
      <c r="B38" s="22" t="s">
        <v>71</v>
      </c>
      <c r="C38" s="18" t="s">
        <v>17</v>
      </c>
      <c r="D38" s="20">
        <v>20000</v>
      </c>
      <c r="E38" s="20"/>
      <c r="F38" s="21"/>
      <c r="G38" s="19"/>
      <c r="H38" s="25" t="s">
        <v>72</v>
      </c>
    </row>
    <row r="39" spans="1:38" s="23" customFormat="1">
      <c r="A39" s="56">
        <v>34</v>
      </c>
      <c r="B39" s="22" t="s">
        <v>73</v>
      </c>
      <c r="C39" s="18" t="s">
        <v>17</v>
      </c>
      <c r="D39" s="20">
        <v>70000</v>
      </c>
      <c r="E39" s="20"/>
      <c r="F39" s="21"/>
      <c r="G39" s="19"/>
      <c r="H39" s="22" t="s">
        <v>74</v>
      </c>
    </row>
    <row r="40" spans="1:38" s="3" customFormat="1">
      <c r="A40" s="30"/>
      <c r="B40" s="31" t="s">
        <v>11</v>
      </c>
      <c r="C40" s="31"/>
      <c r="D40" s="32">
        <f>SUBTOTAL(9,D6:E39)</f>
        <v>20345005</v>
      </c>
      <c r="E40" s="32">
        <f>SUM(E6:E39)</f>
        <v>600000</v>
      </c>
      <c r="F40" s="33">
        <f>SUM(F6:F39)</f>
        <v>0</v>
      </c>
      <c r="G40" s="33">
        <f>SUM(G6:G39)</f>
        <v>0</v>
      </c>
      <c r="H40" s="30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</row>
    <row r="41" spans="1:38" s="3" customFormat="1">
      <c r="A41" s="57"/>
      <c r="B41" s="34" t="s">
        <v>12</v>
      </c>
      <c r="C41" s="35"/>
      <c r="D41" s="36"/>
      <c r="E41" s="37"/>
      <c r="F41" s="38">
        <v>0</v>
      </c>
      <c r="G41" s="39"/>
      <c r="H41" s="57" t="s">
        <v>13</v>
      </c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</row>
    <row r="42" spans="1:38" s="3" customFormat="1" ht="6.75" customHeight="1">
      <c r="A42" s="57"/>
      <c r="B42" s="40"/>
      <c r="C42" s="41"/>
      <c r="D42" s="36"/>
      <c r="E42" s="42"/>
      <c r="F42" s="43"/>
      <c r="G42" s="39"/>
      <c r="H42" s="57"/>
    </row>
    <row r="43" spans="1:38" s="3" customFormat="1">
      <c r="A43" s="30"/>
      <c r="B43" s="31" t="s">
        <v>14</v>
      </c>
      <c r="C43" s="31"/>
      <c r="D43" s="44">
        <f>D40-D41</f>
        <v>20345005</v>
      </c>
      <c r="E43" s="44"/>
      <c r="F43" s="45">
        <f>F40-F41</f>
        <v>0</v>
      </c>
      <c r="G43" s="45">
        <f>SUM(G40)</f>
        <v>0</v>
      </c>
      <c r="H43" s="30"/>
    </row>
    <row r="44" spans="1:38" s="3" customFormat="1" hidden="1">
      <c r="D44" s="46"/>
      <c r="E44" s="46"/>
      <c r="F44" s="46"/>
      <c r="G44" s="46"/>
    </row>
    <row r="45" spans="1:38" s="3" customFormat="1">
      <c r="B45" s="47" t="s">
        <v>15</v>
      </c>
      <c r="C45" s="47"/>
      <c r="D45" s="46">
        <f>D43</f>
        <v>20345005</v>
      </c>
      <c r="E45" s="48">
        <f>F43</f>
        <v>0</v>
      </c>
      <c r="F45" s="46">
        <f>F43</f>
        <v>0</v>
      </c>
      <c r="G45" s="46"/>
    </row>
    <row r="46" spans="1:38" s="3" customFormat="1">
      <c r="B46" s="47" t="s">
        <v>9</v>
      </c>
      <c r="C46" s="47"/>
      <c r="D46" s="46"/>
      <c r="E46" s="48"/>
      <c r="F46" s="46"/>
      <c r="G46" s="46"/>
    </row>
    <row r="47" spans="1:38" s="3" customFormat="1" ht="9" customHeight="1" thickBot="1">
      <c r="B47" s="47" t="s">
        <v>16</v>
      </c>
      <c r="C47" s="47"/>
      <c r="D47" s="49"/>
      <c r="E47" s="46"/>
      <c r="F47" s="49"/>
      <c r="G47" s="46"/>
      <c r="I47" s="50"/>
    </row>
    <row r="48" spans="1:38" s="3" customFormat="1" ht="15" thickTop="1">
      <c r="D48" s="50">
        <f>D45</f>
        <v>20345005</v>
      </c>
      <c r="F48" s="50">
        <f>F45+F46</f>
        <v>0</v>
      </c>
    </row>
    <row r="49" spans="2:8" s="3" customFormat="1" hidden="1"/>
    <row r="50" spans="2:8" s="3" customFormat="1"/>
    <row r="51" spans="2:8" s="3" customFormat="1"/>
    <row r="52" spans="2:8" s="3" customFormat="1"/>
    <row r="53" spans="2:8" s="3" customFormat="1"/>
    <row r="54" spans="2:8" s="3" customFormat="1">
      <c r="B54" s="51" t="s">
        <v>75</v>
      </c>
      <c r="D54" s="51" t="s">
        <v>78</v>
      </c>
      <c r="H54" s="52" t="s">
        <v>80</v>
      </c>
    </row>
    <row r="55" spans="2:8" s="3" customFormat="1">
      <c r="B55" s="52" t="s">
        <v>76</v>
      </c>
      <c r="D55" s="52" t="s">
        <v>77</v>
      </c>
      <c r="H55" s="53" t="s">
        <v>79</v>
      </c>
    </row>
    <row r="56" spans="2:8">
      <c r="D56" s="2"/>
    </row>
    <row r="57" spans="2:8">
      <c r="D57" s="2"/>
    </row>
    <row r="58" spans="2:8">
      <c r="D58" s="2"/>
    </row>
  </sheetData>
  <mergeCells count="15">
    <mergeCell ref="H41:H42"/>
    <mergeCell ref="A41:A42"/>
    <mergeCell ref="B41:B42"/>
    <mergeCell ref="D41:D42"/>
    <mergeCell ref="E41:E42"/>
    <mergeCell ref="F41:F42"/>
    <mergeCell ref="G41:G42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2023-12-06T05:04:04Z</cp:lastPrinted>
  <dcterms:created xsi:type="dcterms:W3CDTF">2023-04-04T03:12:08Z</dcterms:created>
  <dcterms:modified xsi:type="dcterms:W3CDTF">2023-12-06T06:47:25Z</dcterms:modified>
</cp:coreProperties>
</file>