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2025\MONTHLY BUDGET REQUEST-JAN'25\"/>
    </mc:Choice>
  </mc:AlternateContent>
  <bookViews>
    <workbookView xWindow="0" yWindow="0" windowWidth="20490" windowHeight="7755" tabRatio="814"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request'!$A$3:$AY$56</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7" i="20" l="1"/>
  <c r="P20" i="20" l="1"/>
  <c r="P47" i="20"/>
  <c r="P16" i="20"/>
  <c r="X51" i="20" l="1"/>
  <c r="X47" i="20"/>
  <c r="X48" i="20"/>
  <c r="X49" i="20"/>
  <c r="X50" i="20"/>
  <c r="X52" i="20"/>
  <c r="X53" i="20"/>
  <c r="X54" i="20"/>
  <c r="X55" i="20"/>
  <c r="X56" i="20"/>
  <c r="X46" i="20"/>
  <c r="X45" i="20"/>
  <c r="W45"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5" i="20"/>
  <c r="L57" i="20"/>
  <c r="X57" i="20" l="1"/>
  <c r="B57" i="20"/>
  <c r="P57" i="20" l="1"/>
  <c r="W6" i="20" l="1"/>
  <c r="D57" i="20" l="1"/>
  <c r="S57" i="20" l="1"/>
  <c r="W5" i="20" l="1"/>
  <c r="Q57" i="20"/>
  <c r="H57" i="20" l="1"/>
  <c r="F57" i="20" l="1"/>
  <c r="U57" i="20" l="1"/>
  <c r="N57" i="20"/>
  <c r="K57"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6" i="20"/>
  <c r="W47" i="20"/>
  <c r="W48" i="20"/>
  <c r="W49" i="20"/>
  <c r="W50" i="20"/>
  <c r="W51" i="20"/>
  <c r="W52" i="20"/>
  <c r="W53" i="20"/>
  <c r="W54" i="20"/>
  <c r="W55" i="20"/>
  <c r="W56" i="20"/>
  <c r="W57"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<sst xmlns="http://schemas.openxmlformats.org/spreadsheetml/2006/main" count="2469" uniqueCount="806">
  <si>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</si>
  <si>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</si>
  <si>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</si>
  <si>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</si>
  <si>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</si>
  <si>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</si>
  <si>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</si>
  <si>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</si>
  <si>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</si>
  <si>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</si>
  <si>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</si>
  <si>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</si>
  <si>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</si>
  <si>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</si>
  <si>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</si>
  <si>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</si>
  <si>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</si>
  <si>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</si>
  <si>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</si>
  <si>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</si>
  <si>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</si>
  <si>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</si>
  <si>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</si>
  <si>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</si>
  <si>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</si>
  <si>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</si>
  <si>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</si>
  <si>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</si>
  <si>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</si>
  <si>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</si>
  <si>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</si>
  <si>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</si>
  <si>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</si>
  <si>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</si>
  <si>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</si>
  <si>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</si>
  <si>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</si>
  <si>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</si>
  <si>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</si>
  <si>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</si>
  <si>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</si>
  <si>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</si>
  <si>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</si>
  <si>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</si>
  <si>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</si>
  <si>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</si>
  <si>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</si>
  <si>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</si>
  <si>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</si>
  <si>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</si>
  <si>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</si>
  <si>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</si>
  <si>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</si>
  <si>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</si>
  <si>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</si>
  <si>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</si>
  <si>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</si>
  <si>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</si>
  <si>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</si>
  <si>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</si>
  <si>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</si>
  <si>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</si>
  <si>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</si>
  <si>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</si>
  <si>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</si>
  <si>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</si>
  <si>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</si>
  <si>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</si>
  <si>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</si>
  <si>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</si>
  <si>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</si>
  <si>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</si>
  <si>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</si>
  <si>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</si>
  <si>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</si>
  <si>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</si>
  <si>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</si>
  <si>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</si>
  <si>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</si>
  <si>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</si>
  <si>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</si>
  <si>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</si>
  <si>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</si>
  <si>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</si>
  <si>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</si>
  <si>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</si>
  <si>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</si>
  <si>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</si>
  <si>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</si>
  <si>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</si>
  <si>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</si>
  <si>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</si>
  <si>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</si>
  <si>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</si>
  <si>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</si>
  <si>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</si>
  <si>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</si>
  <si>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</si>
  <si>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</si>
  <si>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</si>
  <si>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</si>
  <si>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</si>
  <si>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</si>
  <si>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</si>
  <si>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</si>
  <si>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</si>
  <si>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</si>
  <si>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</si>
  <si>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</si>
  <si>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</si>
  <si>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</si>
  <si>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</si>
  <si>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</si>
  <si>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</si>
  <si>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</si>
  <si>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</si>
  <si>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</si>
  <si>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</si>
  <si>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</si>
  <si>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</si>
  <si>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</si>
  <si>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</si>
  <si>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</si>
  <si>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</si>
  <si>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</si>
  <si>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</si>
  <si>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</si>
  <si>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</si>
  <si>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</si>
  <si>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</si>
  <si>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</si>
  <si>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</si>
  <si>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</si>
  <si>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</si>
  <si>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</si>
  <si>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</si>
  <si>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</si>
  <si>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</si>
  <si>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</si>
  <si>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</si>
  <si>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</si>
  <si>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</si>
  <si>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</si>
  <si>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</si>
  <si>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</si>
  <si>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</si>
  <si>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</si>
  <si>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</si>
  <si>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</si>
  <si>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</si>
  <si>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</si>
  <si>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</si>
  <si>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</si>
  <si>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</si>
  <si>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</si>
  <si>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</si>
  <si>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</si>
  <si>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</si>
  <si>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</si>
  <si>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</si>
  <si>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</si>
  <si>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</si>
  <si>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</si>
  <si>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</si>
  <si>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</si>
  <si>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</si>
  <si>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</si>
  <si>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</si>
  <si>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</si>
  <si>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</si>
  <si>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</si>
  <si>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</si>
  <si>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</si>
  <si>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</si>
  <si>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</si>
  <si>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</si>
  <si>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</si>
  <si>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</si>
  <si>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</si>
  <si>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</si>
  <si>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</si>
  <si>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</si>
  <si>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</si>
  <si>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</si>
  <si>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</si>
  <si>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</si>
  <si>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</si>
  <si>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</si>
  <si>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</si>
  <si>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</si>
  <si>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</si>
  <si>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</si>
  <si>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</si>
  <si>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</si>
  <si>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</si>
  <si>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</si>
  <si>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</si>
  <si>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</si>
  <si>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</si>
  <si>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</si>
  <si>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</si>
  <si>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</si>
  <si>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</si>
  <si>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</si>
  <si>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</si>
  <si>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</si>
  <si>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</si>
  <si>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</si>
  <si>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</si>
  <si>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</si>
  <si>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</si>
  <si>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</si>
  <si>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</si>
  <si>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</si>
  <si>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</si>
  <si>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</si>
  <si>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</si>
  <si>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</si>
  <si>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</si>
  <si>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</si>
  <si>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</si>
  <si>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</si>
  <si>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</si>
  <si>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</si>
  <si>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</si>
  <si>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</si>
  <si>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</si>
  <si>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</si>
  <si>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</si>
  <si>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</si>
  <si>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</si>
  <si>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</si>
  <si>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</si>
  <si>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</si>
  <si>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</si>
  <si>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</si>
  <si>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</si>
  <si>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</si>
  <si>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</si>
  <si>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</si>
  <si>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</si>
  <si>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</si>
  <si>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</si>
  <si>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</si>
  <si>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</si>
  <si>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</si>
  <si>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</si>
  <si>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</si>
  <si>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</si>
  <si>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</si>
  <si>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</si>
  <si>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</si>
  <si>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</si>
  <si>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</si>
  <si>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</si>
  <si>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</si>
  <si>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</si>
  <si>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</si>
  <si>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</si>
  <si>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</si>
  <si>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</si>
  <si>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</si>
  <si>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</si>
  <si>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</si>
  <si>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</si>
  <si>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</si>
  <si>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</si>
  <si>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</si>
  <si>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</si>
  <si>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</si>
  <si>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</si>
  <si>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</si>
  <si>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</si>
  <si>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</si>
  <si>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</si>
  <si>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</si>
  <si>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</si>
  <si>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</si>
  <si>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</si>
  <si>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</si>
  <si>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</si>
  <si>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</si>
  <si>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</si>
  <si>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</si>
  <si>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</si>
  <si>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</si>
  <si>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</si>
  <si>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</si>
  <si>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</si>
  <si>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</si>
  <si>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</si>
  <si>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</si>
  <si>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</si>
  <si>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</si>
  <si>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</si>
  <si>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</si>
  <si>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</si>
  <si>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</si>
  <si>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</si>
  <si>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</si>
  <si>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</si>
  <si>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</si>
  <si>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</si>
  <si>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</si>
  <si>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</si>
  <si>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</si>
  <si>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</si>
  <si>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</si>
  <si>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</si>
  <si>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</si>
  <si>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</si>
  <si>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</si>
  <si>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</si>
  <si>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</si>
  <si>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</si>
  <si>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</si>
  <si>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</si>
  <si>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</si>
  <si>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</si>
  <si>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</si>
  <si>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</si>
  <si>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</si>
  <si>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</si>
  <si>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</si>
  <si>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</si>
  <si>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</si>
  <si>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</si>
  <si>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</si>
  <si>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</si>
  <si>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</si>
  <si>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</si>
  <si>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</si>
  <si>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</si>
  <si>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</si>
  <si>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</si>
  <si>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</si>
  <si>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</si>
  <si>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</si>
  <si>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</si>
  <si>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</si>
  <si>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</si>
  <si>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</si>
  <si>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</si>
  <si>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</si>
  <si>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</si>
  <si>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</si>
  <si>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</si>
  <si>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</si>
  <si>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</si>
  <si>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</si>
  <si>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</si>
  <si>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</si>
  <si>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</si>
  <si>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</si>
  <si>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</si>
  <si>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</si>
  <si>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</si>
  <si>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</si>
  <si>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</si>
  <si>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</si>
  <si>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</si>
  <si>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</si>
  <si>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</si>
  <si>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</si>
  <si>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</si>
  <si>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</si>
  <si>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</si>
  <si>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</si>
  <si>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</si>
  <si>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</si>
  <si>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</si>
  <si>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</si>
  <si>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</si>
  <si>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</si>
  <si>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</si>
  <si>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</si>
  <si>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</si>
  <si>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</si>
  <si>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</si>
  <si>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</si>
  <si>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</si>
  <si>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</si>
  <si>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</si>
  <si>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</si>
  <si>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</si>
  <si>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</si>
  <si>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</si>
  <si>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</si>
  <si>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</si>
  <si>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</si>
  <si>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</si>
  <si>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</si>
  <si>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</si>
  <si>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</si>
  <si>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</si>
  <si>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</si>
  <si>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</si>
  <si>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</si>
  <si>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</si>
  <si>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</si>
  <si>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</si>
  <si>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</si>
  <si>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</si>
  <si>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</si>
  <si>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</si>
  <si>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</si>
  <si>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</si>
  <si>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</si>
  <si>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</si>
  <si>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</si>
  <si>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</si>
  <si>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</si>
  <si>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</si>
  <si>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</si>
  <si>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</si>
  <si>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</si>
  <si>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</si>
  <si>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</si>
  <si>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</si>
  <si>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</si>
  <si>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</si>
  <si>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</si>
  <si>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</si>
  <si>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</si>
  <si>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</si>
  <si>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</si>
  <si>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</si>
  <si>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</si>
  <si>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</si>
  <si>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</si>
  <si>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</si>
  <si>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</si>
  <si>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</si>
  <si>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</si>
  <si>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</si>
  <si>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</si>
  <si>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</si>
  <si>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</si>
  <si>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</si>
  <si>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</si>
  <si>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</si>
  <si>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</si>
  <si>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</si>
  <si>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</si>
  <si>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</si>
  <si>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</si>
  <si>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</si>
  <si>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</si>
  <si>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</si>
  <si>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</si>
  <si>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</si>
  <si>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</si>
  <si>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</si>
  <si>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</si>
  <si>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</si>
  <si>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</si>
  <si>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</si>
  <si>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</si>
  <si>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</si>
  <si>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</si>
  <si>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</si>
  <si>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</si>
  <si>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</si>
  <si>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</si>
  <si>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</si>
  <si>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</si>
  <si>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</si>
  <si>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</si>
  <si>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</si>
  <si>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</si>
  <si>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</si>
  <si>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</si>
  <si>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</si>
  <si>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</si>
  <si>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</si>
  <si>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</si>
  <si>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</si>
  <si>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</si>
  <si>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</si>
  <si>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</si>
  <si>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</si>
  <si>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</si>
  <si>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</si>
  <si>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</si>
  <si>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</si>
  <si>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</si>
  <si>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</si>
  <si>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</si>
  <si>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</si>
  <si>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</si>
  <si>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</si>
  <si>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</si>
  <si>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</si>
  <si>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</si>
  <si>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</si>
  <si>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</si>
  <si>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</si>
  <si>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</si>
  <si>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</si>
  <si>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</si>
  <si>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</si>
  <si>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</si>
  <si>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</si>
  <si>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</si>
  <si>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</si>
  <si>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</si>
  <si>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</si>
  <si>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</si>
  <si>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</si>
  <si>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</si>
  <si>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</si>
  <si>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</si>
  <si>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</si>
  <si>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</si>
  <si>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</si>
  <si>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</si>
  <si>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</si>
  <si>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</si>
  <si>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</si>
  <si>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</si>
  <si>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</si>
  <si>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</si>
  <si>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</si>
  <si>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</si>
  <si>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</si>
  <si>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</si>
  <si>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</si>
  <si>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</si>
  <si>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</si>
  <si>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</si>
  <si>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</si>
  <si>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</si>
  <si>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</si>
  <si>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</si>
  <si>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</si>
  <si>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</si>
  <si>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</si>
  <si>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</si>
  <si>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</si>
  <si>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</si>
  <si>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</si>
  <si>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</si>
  <si>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</si>
  <si>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</si>
  <si>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</si>
  <si>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</si>
  <si>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</si>
  <si>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</si>
  <si>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</si>
  <si>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</si>
  <si>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</si>
  <si>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</si>
  <si>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</si>
  <si>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</si>
  <si>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</si>
  <si>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</si>
  <si>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</si>
  <si>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</si>
  <si>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</si>
  <si>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</si>
  <si>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</si>
  <si>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</si>
  <si>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</si>
  <si>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</si>
  <si>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</si>
  <si>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</si>
  <si>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</si>
  <si>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</si>
  <si>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</si>
  <si>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</si>
  <si>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</si>
  <si>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</si>
  <si>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</si>
  <si>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</si>
  <si>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</si>
  <si>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</si>
  <si>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</si>
  <si>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</si>
  <si>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</si>
  <si>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</si>
  <si>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</si>
  <si>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</si>
  <si>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</si>
  <si>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</si>
  <si>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</si>
  <si>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</si>
  <si>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</si>
  <si>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</si>
  <si>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</si>
  <si>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</si>
  <si>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</si>
  <si>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</si>
  <si>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</si>
  <si>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</si>
  <si>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</si>
  <si>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</si>
  <si>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</si>
  <si>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</si>
  <si>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</si>
  <si>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</si>
  <si>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</si>
  <si>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</si>
  <si>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</si>
  <si>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</si>
  <si>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</si>
  <si>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</si>
  <si>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</si>
  <si>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</si>
  <si>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</si>
  <si>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</si>
  <si>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</si>
  <si>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</si>
  <si>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</si>
  <si>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</si>
  <si>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</si>
  <si>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</si>
  <si>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</si>
  <si>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</si>
  <si>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</si>
  <si>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</si>
  <si>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</si>
  <si>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</si>
  <si>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</si>
  <si>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</si>
  <si>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</si>
  <si>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</si>
  <si>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</si>
  <si>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</si>
  <si>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</si>
  <si>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</si>
  <si>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</si>
  <si>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</si>
  <si>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</si>
  <si>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</si>
  <si>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</si>
  <si>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</si>
  <si>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</si>
  <si>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</si>
  <si>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</si>
  <si>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</si>
  <si>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</si>
  <si>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</si>
  <si>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</si>
  <si>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</si>
  <si>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</si>
  <si>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</si>
  <si>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</si>
  <si>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</si>
  <si>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</si>
  <si>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</si>
  <si>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</si>
  <si>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</si>
  <si>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</si>
  <si>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</si>
  <si>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</si>
  <si>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</si>
  <si>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</si>
  <si>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</si>
  <si>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</si>
  <si>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</si>
  <si>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</si>
  <si>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</si>
  <si>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</si>
  <si>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</si>
  <si>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</si>
  <si>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</si>
  <si>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</si>
  <si>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</si>
  <si>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</si>
  <si>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</si>
  <si>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</si>
  <si>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</si>
  <si>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</si>
  <si>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</si>
  <si>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</si>
  <si>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</si>
  <si>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</si>
  <si>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</si>
  <si>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</si>
  <si>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</si>
  <si>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</si>
  <si>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</si>
  <si>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</si>
  <si>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</si>
  <si>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</si>
  <si>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</si>
  <si>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</si>
  <si>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</si>
  <si>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</si>
  <si>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</si>
  <si>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</si>
  <si>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</si>
  <si>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</si>
  <si>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</si>
  <si>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</si>
  <si>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</si>
  <si>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</si>
  <si>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</si>
  <si>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</si>
  <si>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</si>
  <si>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</si>
  <si>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</si>
  <si>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</si>
  <si>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</si>
  <si>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</si>
  <si>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</si>
  <si>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</si>
  <si>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</si>
  <si>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</si>
  <si>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</si>
  <si>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</si>
  <si>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</si>
  <si>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</si>
  <si>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</si>
  <si>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</si>
  <si>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</si>
  <si>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</si>
  <si>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</si>
  <si>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</si>
  <si>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</si>
  <si>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</si>
  <si>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</si>
  <si>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</si>
  <si>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</si>
  <si>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</si>
  <si>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</si>
  <si>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</si>
  <si>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</si>
  <si>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</si>
  <si>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</si>
  <si>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</si>
  <si>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</si>
  <si>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</si>
  <si>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</si>
  <si>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</si>
  <si>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</si>
  <si>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</si>
  <si>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</si>
  <si>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</si>
  <si>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</si>
  <si>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</si>
  <si>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</si>
  <si>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</si>
  <si>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</si>
  <si>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</si>
  <si>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</si>
  <si>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</si>
  <si>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</si>
  <si>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</si>
  <si>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</si>
  <si>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</si>
  <si>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</si>
  <si>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</si>
  <si>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</si>
  <si>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</si>
  <si>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</si>
  <si>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</si>
  <si>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</si>
  <si>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</si>
  <si>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</si>
  <si>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</si>
  <si>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</si>
  <si>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</si>
  <si>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</si>
  <si>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</si>
  <si>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</si>
  <si>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</si>
  <si>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</si>
  <si>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</si>
  <si>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</si>
  <si>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</si>
  <si>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</si>
  <si>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Monthly Cash Budget Request - JAN'2025</t>
  </si>
  <si>
    <t>General Expense Office For Drinking Water</t>
  </si>
  <si>
    <t>BD Cake Charges for Jan born (ADH, DH,Jan Born)</t>
  </si>
  <si>
    <t>SSB Charges Dec'2024 (Total - 43)</t>
  </si>
  <si>
    <t>Purchase Mouses 2PCS for Lwin Yadanar Aung,Soe Htut</t>
  </si>
  <si>
    <t>Taxi Charges For Jan'24</t>
  </si>
  <si>
    <t>DHL Custom Duty and
Border Shipment Cost</t>
  </si>
  <si>
    <t xml:space="preserve">Local Purchased  </t>
  </si>
  <si>
    <t>9F-8946 Car Fuel charges</t>
  </si>
  <si>
    <t xml:space="preserve">spare part transfportation charges to BRs or customer </t>
  </si>
  <si>
    <t>Bridge Pass Charges</t>
  </si>
  <si>
    <t xml:space="preserve">4I/8065 (320000) ,5M/1382 (280,000) for Jan'25 
If need to use (For car 2 units)
</t>
  </si>
  <si>
    <t xml:space="preserve">S'part sent to Customer job site for regular Service </t>
  </si>
  <si>
    <t>Man Power (5 Persons ).If need to use</t>
  </si>
  <si>
    <t xml:space="preserve">(5 persons)-Myo Myint Aung -Magway, Aung Aung, Kyaw Min Khaing  - Mawlamyaing,
Arkar Kyaw -Latputta,  Yan Myo Aung-Hpa-An </t>
  </si>
  <si>
    <t>Battery Charges-A1607083 ,250KVA - 2-Uints 
Machine Repair&amp; Maintenance Charges -For all rental machine need to repair  ,Rental Stock Machine maintenance.</t>
  </si>
  <si>
    <t>( If used urgent case)</t>
  </si>
  <si>
    <t>MDY BR (Htun Win Thar )- ($300)
YGN BR (U Ko Ko Lwin) - (300,000MMK)</t>
  </si>
  <si>
    <t>New arrival machine VP-550S *2Units , MC-375BS*1Unit painting charges</t>
  </si>
  <si>
    <t xml:space="preserve">3H/8375 Nissan AD-Van , Exhaust Nut Damage repair and Left of door juck reapir
6H/4073 Fuel tank pipe damage repair </t>
  </si>
  <si>
    <t xml:space="preserve"> CCO and New sale machine delivery transport and crane charges
MGW- 300KVA (Pwint Phyu)&amp; 30KVA , GBK - 350KVA, PTH -700KVA (Ngwe Saung), MDY - 500KVA
ASM Incentive</t>
  </si>
  <si>
    <t>1) DH Kyi Kyi Win - MGW, GBK , Pyay, Pwint Phyu
2) ADH Zin Myo Htike - PTH
3) Phyo Hein Pyae Kyaw (Sale Support Assign) - BGO/NLP , MLM , HPN
4) Maw Oo (Sale Support Assign) -MGW, GBK, Pyay,PTH 
5) Soe Htet Tin- PTH Sale 700kva( Ngwe Saung YATCH CLUB) Job site survery 
ASM Aye Chan Aung , for Jan'25 T.A AdvanceDec'24 
T.A clear additional charges</t>
  </si>
  <si>
    <t>Car (AGM ,Sale Support PHPK ,TRSD) ( 3N/3612= 280,000/-, 6H-4073= 200000/- , 3H/8375 = 250000/- and ASM Demon cycle - 20000/-) for Dec'24</t>
  </si>
  <si>
    <t xml:space="preserve"> 2I/3938 </t>
  </si>
  <si>
    <t xml:space="preserve"> 2I/3938 car repairing &amp; car polish</t>
  </si>
  <si>
    <t>Warrnty parts delivery from supplier &amp; to send Vodia laptop</t>
  </si>
  <si>
    <t xml:space="preserve"> Urgent job warranty case &amp; Ngwe Saung Job site</t>
  </si>
  <si>
    <t xml:space="preserve">Installtion charges
Urgent warranty machine case </t>
  </si>
  <si>
    <t>Urgent job  &amp; TGI BR Support &amp; Ngwe Saung job site</t>
  </si>
  <si>
    <t>Other needed accessories (machine repair) &amp;Used machine (PM-62C) repairing</t>
  </si>
  <si>
    <t>SRV Admin system box</t>
  </si>
  <si>
    <t>Service urgent case</t>
  </si>
  <si>
    <t>If Machine arrive &amp; other urgent job site</t>
  </si>
  <si>
    <t xml:space="preserve">protrusion Special Tools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</si>
</sst>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65">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0" fontId="23" fillId="5" borderId="5" xfId="0" applyFont="1" applyFill="1" applyBorder="1"/>
    <xf numFmtId="37" fontId="23" fillId="0" borderId="3" xfId="2" applyNumberFormat="1" applyFont="1" applyFill="1" applyBorder="1" applyAlignment="1">
      <alignment vertical="center"/>
    </xf>
    <xf numFmtId="0" fontId="23" fillId="5" borderId="0" xfId="0" applyFont="1" applyFill="1" applyAlignment="1">
      <alignment vertical="center"/>
    </xf>
    <xf numFmtId="0" fontId="23" fillId="5" borderId="0" xfId="0" applyFont="1" applyFill="1" applyBorder="1" applyAlignment="1">
      <alignment vertical="center"/>
    </xf>
    <xf numFmtId="0" fontId="23" fillId="0" borderId="3" xfId="0" applyFont="1" applyFill="1" applyBorder="1" applyAlignment="1">
      <alignment horizontal="center" vertical="center"/>
    </xf>
    <xf numFmtId="0" fontId="23" fillId="0" borderId="0" xfId="0" applyFont="1" applyFill="1" applyAlignment="1">
      <alignment horizontal="left" vertical="center"/>
    </xf>
    <xf numFmtId="37" fontId="23" fillId="0" borderId="3" xfId="0" applyNumberFormat="1" applyFont="1" applyFill="1" applyBorder="1" applyAlignment="1">
      <alignment horizontal="left" vertical="center" wrapText="1"/>
    </xf>
    <xf numFmtId="37" fontId="23" fillId="7" borderId="3" xfId="2" applyNumberFormat="1" applyFont="1" applyFill="1" applyBorder="1" applyAlignment="1">
      <alignment horizontal="left" vertical="center"/>
    </xf>
    <xf numFmtId="164" fontId="26" fillId="5" borderId="3" xfId="1" applyNumberFormat="1" applyFont="1" applyFill="1" applyBorder="1" applyAlignment="1">
      <alignment horizontal="left" vertical="center"/>
    </xf>
    <xf numFmtId="165" fontId="23" fillId="0" borderId="0" xfId="0" applyNumberFormat="1" applyFont="1" applyFill="1"/>
    <xf numFmtId="4" fontId="23" fillId="0" borderId="0" xfId="0" applyNumberFormat="1" applyFont="1" applyFill="1" applyBorder="1"/>
    <xf numFmtId="43" fontId="23" fillId="0" borderId="3" xfId="1" applyFont="1" applyFill="1" applyBorder="1" applyAlignment="1">
      <alignment horizontal="center" vertical="center"/>
    </xf>
    <xf numFmtId="43" fontId="23" fillId="0" borderId="3" xfId="1" applyFont="1" applyFill="1" applyBorder="1" applyAlignment="1">
      <alignment horizontal="right" vertical="center" wrapText="1"/>
    </xf>
    <xf numFmtId="43" fontId="23" fillId="0" borderId="3" xfId="1" applyFont="1" applyFill="1" applyBorder="1" applyAlignment="1">
      <alignment horizontal="right" vertical="center"/>
    </xf>
    <xf numFmtId="43" fontId="23" fillId="7" borderId="3" xfId="1" applyFont="1" applyFill="1" applyBorder="1" applyAlignment="1">
      <alignment horizontal="right" vertical="center"/>
    </xf>
    <xf numFmtId="164" fontId="23" fillId="0" borderId="3" xfId="1" applyNumberFormat="1" applyFont="1" applyFill="1" applyBorder="1" applyAlignment="1">
      <alignment horizontal="left" vertical="center" wrapText="1"/>
    </xf>
    <xf numFmtId="43" fontId="28" fillId="5" borderId="3" xfId="1" applyFont="1" applyFill="1" applyBorder="1" applyAlignment="1">
      <alignment vertical="center"/>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265861</xdr:colOff>
      <xdr:row>2</xdr:row>
      <xdr:rowOff>21165</xdr:rowOff>
    </xdr:from>
    <xdr:to>
      <xdr:col>15</xdr:col>
      <xdr:colOff>199559</xdr:colOff>
      <xdr:row>33</xdr:row>
      <xdr:rowOff>59308</xdr:rowOff>
    </xdr:to>
    <xdr:pic>
      <xdr:nvPicPr>
        <xdr:cNvPr id="3" name="Picture 2"/>
        <xdr:cNvPicPr>
          <a:picLocks noChangeAspect="1"/>
        </xdr:cNvPicPr>
      </xdr:nvPicPr>
      <xdr:blipFill>
        <a:blip xmlns:r="http://schemas.openxmlformats.org/officeDocument/2006/relationships" r:embed="rId1"/>
        <a:stretch>
          <a:fillRect/>
        </a:stretch>
      </xdr:blipFill>
      <xdr:spPr>
        <a:xfrm>
          <a:off x="879694" y="402165"/>
          <a:ext cx="8918948" cy="59436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zoomScale="85" zoomScaleNormal="85" workbookViewId="0">
      <pane xSplit="1" ySplit="4" topLeftCell="B45" activePane="bottomRight" state="frozen"/>
      <selection pane="topRight" activeCell="B1" sqref="B1"/>
      <selection pane="bottomLeft" activeCell="A5" sqref="A5"/>
      <selection pane="bottomRight" activeCell="S45" sqref="S45"/>
    </sheetView>
  </sheetViews>
  <sheetFormatPr defaultColWidth="9.140625" defaultRowHeight="29.2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53.42578125" style="85" hidden="1" customWidth="1"/>
    <col min="11" max="11" width="16.28515625" style="84" customWidth="1"/>
    <col min="12" max="12" width="16.28515625" style="100" customWidth="1"/>
    <col min="13" max="13" width="57.140625" style="84" hidden="1" customWidth="1"/>
    <col min="14" max="14" width="14.140625" style="84" customWidth="1"/>
    <col min="15" max="15" width="47.5703125" style="149" hidden="1" customWidth="1"/>
    <col min="16" max="16" width="15.7109375" style="84" customWidth="1"/>
    <col min="17" max="17" width="10.42578125" style="86" customWidth="1"/>
    <col min="18" max="18" width="60.42578125" style="87" hidden="1" customWidth="1"/>
    <col min="19" max="19" width="15.7109375" style="84" customWidth="1"/>
    <col min="20" max="20" width="60.7109375" style="84" hidden="1" customWidth="1"/>
    <col min="21" max="21" width="12.7109375" style="85" hidden="1" customWidth="1"/>
    <col min="22" max="22" width="16.7109375" style="85" hidden="1" customWidth="1"/>
    <col min="23" max="23" width="17.42578125" style="97" customWidth="1"/>
    <col min="24" max="24" width="10.42578125" style="89" customWidth="1"/>
    <col min="25" max="25" width="23.140625" style="84" customWidth="1"/>
    <col min="26" max="26" width="17.7109375" style="84" customWidth="1"/>
    <col min="27" max="27" width="20.5703125" style="84" customWidth="1"/>
    <col min="28" max="28" width="15.140625" style="84" customWidth="1"/>
    <col min="29" max="29" width="13.7109375" style="84" bestFit="1" customWidth="1"/>
    <col min="30" max="16384" width="9.140625" style="84"/>
  </cols>
  <sheetData>
    <row r="1" spans="1:25" ht="29.25" customHeight="1" x14ac:dyDescent="0.5">
      <c r="A1" s="106" t="s">
        <v>772</v>
      </c>
      <c r="B1" s="84"/>
      <c r="W1" s="88"/>
    </row>
    <row r="2" spans="1:25" ht="29.25" customHeight="1" x14ac:dyDescent="0.5">
      <c r="A2" s="106" t="s">
        <v>128</v>
      </c>
      <c r="B2" s="84"/>
      <c r="W2" s="88"/>
    </row>
    <row r="3" spans="1:25" ht="29.25" customHeight="1" x14ac:dyDescent="0.35">
      <c r="A3" s="161" t="s">
        <v>0</v>
      </c>
      <c r="B3" s="164" t="s">
        <v>129</v>
      </c>
      <c r="C3" s="164"/>
      <c r="D3" s="164" t="s">
        <v>130</v>
      </c>
      <c r="E3" s="164"/>
      <c r="F3" s="164" t="s">
        <v>131</v>
      </c>
      <c r="G3" s="164"/>
      <c r="H3" s="164" t="s">
        <v>132</v>
      </c>
      <c r="I3" s="164"/>
      <c r="J3" s="164"/>
      <c r="K3" s="164" t="s">
        <v>133</v>
      </c>
      <c r="L3" s="164"/>
      <c r="M3" s="164"/>
      <c r="N3" s="163" t="s">
        <v>134</v>
      </c>
      <c r="O3" s="163"/>
      <c r="P3" s="163" t="s">
        <v>135</v>
      </c>
      <c r="Q3" s="163"/>
      <c r="R3" s="163"/>
      <c r="S3" s="163" t="s">
        <v>769</v>
      </c>
      <c r="T3" s="163"/>
      <c r="U3" s="91" t="s">
        <v>764</v>
      </c>
      <c r="V3" s="91"/>
      <c r="W3" s="163" t="s">
        <v>767</v>
      </c>
      <c r="X3" s="163"/>
      <c r="Y3" s="92" t="s">
        <v>92</v>
      </c>
    </row>
    <row r="4" spans="1:25" ht="29.25" customHeight="1" x14ac:dyDescent="0.35">
      <c r="A4" s="162"/>
      <c r="B4" s="90" t="s">
        <v>136</v>
      </c>
      <c r="C4" s="90" t="s">
        <v>92</v>
      </c>
      <c r="D4" s="90" t="s">
        <v>136</v>
      </c>
      <c r="E4" s="90" t="s">
        <v>92</v>
      </c>
      <c r="F4" s="90" t="s">
        <v>136</v>
      </c>
      <c r="G4" s="90" t="s">
        <v>92</v>
      </c>
      <c r="H4" s="90" t="s">
        <v>136</v>
      </c>
      <c r="I4" s="90" t="s">
        <v>137</v>
      </c>
      <c r="J4" s="90" t="s">
        <v>92</v>
      </c>
      <c r="K4" s="90" t="s">
        <v>136</v>
      </c>
      <c r="L4" s="155" t="s">
        <v>137</v>
      </c>
      <c r="M4" s="90" t="s">
        <v>92</v>
      </c>
      <c r="N4" s="90" t="s">
        <v>136</v>
      </c>
      <c r="O4" s="148" t="s">
        <v>92</v>
      </c>
      <c r="P4" s="90" t="s">
        <v>136</v>
      </c>
      <c r="Q4" s="93" t="s">
        <v>137</v>
      </c>
      <c r="R4" s="148" t="s">
        <v>92</v>
      </c>
      <c r="S4" s="90" t="s">
        <v>136</v>
      </c>
      <c r="T4" s="90" t="s">
        <v>92</v>
      </c>
      <c r="U4" s="90" t="s">
        <v>136</v>
      </c>
      <c r="V4" s="90" t="s">
        <v>92</v>
      </c>
      <c r="W4" s="95" t="s">
        <v>136</v>
      </c>
      <c r="X4" s="96" t="s">
        <v>137</v>
      </c>
      <c r="Y4" s="92"/>
    </row>
    <row r="5" spans="1:25" ht="29.25" customHeight="1" x14ac:dyDescent="0.35">
      <c r="A5" s="90" t="s">
        <v>54</v>
      </c>
      <c r="B5" s="112"/>
      <c r="C5" s="112"/>
      <c r="D5" s="112"/>
      <c r="E5" s="112"/>
      <c r="F5" s="112"/>
      <c r="G5" s="112"/>
      <c r="H5" s="112"/>
      <c r="I5" s="112"/>
      <c r="J5" s="112"/>
      <c r="K5" s="113"/>
      <c r="L5" s="156"/>
      <c r="M5" s="113"/>
      <c r="N5" s="113"/>
      <c r="O5" s="150"/>
      <c r="P5" s="113"/>
      <c r="Q5" s="114"/>
      <c r="R5" s="113"/>
      <c r="S5" s="113"/>
      <c r="T5" s="113"/>
      <c r="U5" s="115"/>
      <c r="V5" s="115"/>
      <c r="W5" s="114">
        <f>B5+D5+F5+H5+K5+N5+P5+S5+U5</f>
        <v>0</v>
      </c>
      <c r="X5" s="114">
        <f>I5+Q5+L5</f>
        <v>0</v>
      </c>
      <c r="Y5" s="92"/>
    </row>
    <row r="6" spans="1:25" ht="29.25" hidden="1" customHeight="1" x14ac:dyDescent="0.35">
      <c r="A6" s="94" t="s">
        <v>125</v>
      </c>
      <c r="B6" s="112"/>
      <c r="C6" s="112"/>
      <c r="D6" s="112"/>
      <c r="E6" s="112"/>
      <c r="F6" s="112"/>
      <c r="G6" s="133"/>
      <c r="H6" s="112"/>
      <c r="I6" s="112"/>
      <c r="J6" s="112"/>
      <c r="K6" s="113"/>
      <c r="L6" s="156"/>
      <c r="M6" s="113"/>
      <c r="N6" s="113"/>
      <c r="O6" s="150"/>
      <c r="P6" s="113"/>
      <c r="Q6" s="114"/>
      <c r="R6" s="113"/>
      <c r="S6" s="114"/>
      <c r="T6" s="113"/>
      <c r="U6" s="115"/>
      <c r="V6" s="115"/>
      <c r="W6" s="114">
        <f>B6+D6+F6+H6+K6+N6+P6+S6+U6</f>
        <v>0</v>
      </c>
      <c r="X6" s="114">
        <f t="shared" ref="X6:X44" si="0">I6+Q6+L6</f>
        <v>0</v>
      </c>
      <c r="Y6" s="92"/>
    </row>
    <row r="7" spans="1:25" ht="29.25" customHeight="1" x14ac:dyDescent="0.35">
      <c r="A7" s="94" t="s">
        <v>2</v>
      </c>
      <c r="B7" s="112"/>
      <c r="C7" s="112"/>
      <c r="D7" s="112">
        <v>200000</v>
      </c>
      <c r="E7" s="133" t="s">
        <v>805</v>
      </c>
      <c r="F7" s="112"/>
      <c r="G7" s="133"/>
      <c r="H7" s="112"/>
      <c r="I7" s="112"/>
      <c r="J7" s="112"/>
      <c r="K7" s="112"/>
      <c r="L7" s="157"/>
      <c r="M7" s="112"/>
      <c r="N7" s="112"/>
      <c r="O7" s="133"/>
      <c r="P7" s="112"/>
      <c r="Q7" s="116"/>
      <c r="R7" s="112"/>
      <c r="S7" s="114"/>
      <c r="T7" s="112"/>
      <c r="U7" s="112"/>
      <c r="V7" s="112"/>
      <c r="W7" s="114">
        <f t="shared" ref="W7:W56" si="1">B7+D7+F7+H7+K7+N7+P7+S7+U7</f>
        <v>200000</v>
      </c>
      <c r="X7" s="114">
        <f t="shared" si="0"/>
        <v>0</v>
      </c>
      <c r="Y7" s="98"/>
    </row>
    <row r="8" spans="1:25" ht="29.25" hidden="1" customHeight="1" x14ac:dyDescent="0.35">
      <c r="A8" s="94" t="s">
        <v>3</v>
      </c>
      <c r="B8" s="112"/>
      <c r="C8" s="112"/>
      <c r="D8" s="112"/>
      <c r="E8" s="112"/>
      <c r="F8" s="112"/>
      <c r="G8" s="133"/>
      <c r="H8" s="112"/>
      <c r="I8" s="112"/>
      <c r="J8" s="112"/>
      <c r="K8" s="112"/>
      <c r="L8" s="157"/>
      <c r="M8" s="112"/>
      <c r="N8" s="112"/>
      <c r="O8" s="133"/>
      <c r="P8" s="112"/>
      <c r="Q8" s="116"/>
      <c r="R8" s="112"/>
      <c r="S8" s="114"/>
      <c r="T8" s="112"/>
      <c r="U8" s="112"/>
      <c r="V8" s="112"/>
      <c r="W8" s="114">
        <f t="shared" si="1"/>
        <v>0</v>
      </c>
      <c r="X8" s="114">
        <f t="shared" si="0"/>
        <v>0</v>
      </c>
      <c r="Y8" s="98"/>
    </row>
    <row r="9" spans="1:25" ht="29.25" hidden="1" customHeight="1" x14ac:dyDescent="0.35">
      <c r="A9" s="94" t="s">
        <v>4</v>
      </c>
      <c r="B9" s="112"/>
      <c r="C9" s="112"/>
      <c r="D9" s="112"/>
      <c r="E9" s="112"/>
      <c r="F9" s="112"/>
      <c r="G9" s="133"/>
      <c r="H9" s="112"/>
      <c r="I9" s="112"/>
      <c r="J9" s="112"/>
      <c r="K9" s="112"/>
      <c r="L9" s="157"/>
      <c r="M9" s="112"/>
      <c r="N9" s="112"/>
      <c r="O9" s="133"/>
      <c r="P9" s="112"/>
      <c r="Q9" s="116"/>
      <c r="R9" s="112"/>
      <c r="S9" s="114"/>
      <c r="T9" s="112"/>
      <c r="U9" s="112"/>
      <c r="V9" s="112"/>
      <c r="W9" s="114">
        <f t="shared" si="1"/>
        <v>0</v>
      </c>
      <c r="X9" s="114">
        <f t="shared" si="0"/>
        <v>0</v>
      </c>
      <c r="Y9" s="98"/>
    </row>
    <row r="10" spans="1:25" ht="29.25" hidden="1" customHeight="1" x14ac:dyDescent="0.35">
      <c r="A10" s="94" t="s">
        <v>5</v>
      </c>
      <c r="B10" s="112"/>
      <c r="C10" s="112"/>
      <c r="D10" s="112"/>
      <c r="E10" s="112"/>
      <c r="F10" s="112"/>
      <c r="G10" s="133"/>
      <c r="H10" s="112"/>
      <c r="I10" s="112"/>
      <c r="J10" s="112"/>
      <c r="K10" s="112"/>
      <c r="L10" s="157"/>
      <c r="M10" s="112"/>
      <c r="N10" s="112"/>
      <c r="O10" s="133"/>
      <c r="P10" s="116"/>
      <c r="Q10" s="116"/>
      <c r="R10" s="117"/>
      <c r="S10" s="112"/>
      <c r="T10" s="112"/>
      <c r="U10" s="112"/>
      <c r="V10" s="112"/>
      <c r="W10" s="114">
        <f t="shared" si="1"/>
        <v>0</v>
      </c>
      <c r="X10" s="114">
        <f t="shared" si="0"/>
        <v>0</v>
      </c>
      <c r="Y10" s="98"/>
    </row>
    <row r="11" spans="1:25" ht="29.25" hidden="1" customHeight="1" x14ac:dyDescent="0.35">
      <c r="A11" s="94" t="s">
        <v>6</v>
      </c>
      <c r="B11" s="112"/>
      <c r="C11" s="130"/>
      <c r="D11" s="112"/>
      <c r="E11" s="112"/>
      <c r="F11" s="112"/>
      <c r="G11" s="133"/>
      <c r="H11" s="112"/>
      <c r="I11" s="112"/>
      <c r="J11" s="112"/>
      <c r="K11" s="112"/>
      <c r="L11" s="157"/>
      <c r="M11" s="112"/>
      <c r="N11" s="112"/>
      <c r="O11" s="133"/>
      <c r="P11" s="116"/>
      <c r="Q11" s="116"/>
      <c r="R11" s="132"/>
      <c r="S11" s="112"/>
      <c r="T11" s="112"/>
      <c r="U11" s="112"/>
      <c r="V11" s="112"/>
      <c r="W11" s="114">
        <f t="shared" si="1"/>
        <v>0</v>
      </c>
      <c r="X11" s="114">
        <f t="shared" si="0"/>
        <v>0</v>
      </c>
      <c r="Y11" s="98"/>
    </row>
    <row r="12" spans="1:25" ht="29.25" hidden="1" customHeight="1" x14ac:dyDescent="0.35">
      <c r="A12" s="94" t="s">
        <v>7</v>
      </c>
      <c r="B12" s="112"/>
      <c r="C12" s="112"/>
      <c r="D12" s="112"/>
      <c r="E12" s="112"/>
      <c r="F12" s="112"/>
      <c r="G12" s="133"/>
      <c r="H12" s="112"/>
      <c r="I12" s="112"/>
      <c r="J12" s="112"/>
      <c r="K12" s="112"/>
      <c r="L12" s="157"/>
      <c r="M12" s="112"/>
      <c r="N12" s="112"/>
      <c r="O12" s="133"/>
      <c r="P12" s="112"/>
      <c r="Q12" s="116"/>
      <c r="R12" s="112"/>
      <c r="S12" s="112"/>
      <c r="T12" s="112"/>
      <c r="U12" s="112"/>
      <c r="V12" s="112"/>
      <c r="W12" s="114">
        <f t="shared" si="1"/>
        <v>0</v>
      </c>
      <c r="X12" s="114">
        <f t="shared" si="0"/>
        <v>0</v>
      </c>
      <c r="Y12" s="99"/>
    </row>
    <row r="13" spans="1:25" ht="29.25" hidden="1" customHeight="1" x14ac:dyDescent="0.35">
      <c r="A13" s="94" t="s">
        <v>8</v>
      </c>
      <c r="B13" s="112"/>
      <c r="C13" s="112"/>
      <c r="D13" s="130"/>
      <c r="E13" s="112"/>
      <c r="F13" s="112"/>
      <c r="G13" s="133"/>
      <c r="H13" s="112"/>
      <c r="I13" s="112"/>
      <c r="J13" s="112"/>
      <c r="K13" s="112"/>
      <c r="L13" s="157"/>
      <c r="M13" s="112"/>
      <c r="N13" s="112"/>
      <c r="O13" s="133"/>
      <c r="P13" s="116"/>
      <c r="Q13" s="116"/>
      <c r="R13" s="135"/>
      <c r="S13" s="118"/>
      <c r="T13" s="112"/>
      <c r="U13" s="112"/>
      <c r="V13" s="112"/>
      <c r="W13" s="114">
        <f t="shared" si="1"/>
        <v>0</v>
      </c>
      <c r="X13" s="114">
        <f t="shared" si="0"/>
        <v>0</v>
      </c>
      <c r="Y13" s="98"/>
    </row>
    <row r="14" spans="1:25" ht="29.25" customHeight="1" x14ac:dyDescent="0.35">
      <c r="A14" s="94" t="s">
        <v>9</v>
      </c>
      <c r="B14" s="112">
        <v>250000</v>
      </c>
      <c r="C14" s="132" t="s">
        <v>795</v>
      </c>
      <c r="D14" s="116"/>
      <c r="E14" s="112"/>
      <c r="F14" s="112"/>
      <c r="G14" s="133"/>
      <c r="H14" s="112"/>
      <c r="I14" s="112"/>
      <c r="J14" s="112"/>
      <c r="K14" s="112"/>
      <c r="L14" s="157"/>
      <c r="M14" s="112"/>
      <c r="N14" s="112">
        <v>200000</v>
      </c>
      <c r="O14" s="135" t="s">
        <v>780</v>
      </c>
      <c r="P14" s="116">
        <v>750000</v>
      </c>
      <c r="Q14" s="116"/>
      <c r="R14" s="138" t="s">
        <v>794</v>
      </c>
      <c r="S14" s="119">
        <v>750000</v>
      </c>
      <c r="T14" s="132" t="s">
        <v>783</v>
      </c>
      <c r="U14" s="112"/>
      <c r="V14" s="112"/>
      <c r="W14" s="114">
        <f t="shared" si="1"/>
        <v>1950000</v>
      </c>
      <c r="X14" s="114">
        <f t="shared" si="0"/>
        <v>0</v>
      </c>
      <c r="Y14" s="98"/>
    </row>
    <row r="15" spans="1:25" ht="29.25" hidden="1" customHeight="1" x14ac:dyDescent="0.35">
      <c r="A15" s="94" t="s">
        <v>10</v>
      </c>
      <c r="B15" s="112"/>
      <c r="C15" s="112"/>
      <c r="D15" s="112"/>
      <c r="E15" s="112"/>
      <c r="F15" s="116"/>
      <c r="G15" s="133"/>
      <c r="H15" s="112"/>
      <c r="I15" s="112"/>
      <c r="J15" s="112"/>
      <c r="K15" s="112"/>
      <c r="L15" s="157"/>
      <c r="M15" s="112"/>
      <c r="N15" s="112"/>
      <c r="O15" s="133"/>
      <c r="P15" s="112"/>
      <c r="Q15" s="116"/>
      <c r="R15" s="112"/>
      <c r="S15" s="112"/>
      <c r="T15" s="112"/>
      <c r="U15" s="112"/>
      <c r="V15" s="112"/>
      <c r="W15" s="114">
        <f t="shared" si="1"/>
        <v>0</v>
      </c>
      <c r="X15" s="114">
        <f t="shared" si="0"/>
        <v>0</v>
      </c>
      <c r="Y15" s="98"/>
    </row>
    <row r="16" spans="1:25" ht="29.25" customHeight="1" x14ac:dyDescent="0.35">
      <c r="A16" s="94" t="s">
        <v>11</v>
      </c>
      <c r="B16" s="112">
        <v>107000</v>
      </c>
      <c r="C16" s="132" t="s">
        <v>796</v>
      </c>
      <c r="D16" s="112"/>
      <c r="E16" s="112"/>
      <c r="F16" s="112"/>
      <c r="G16" s="133"/>
      <c r="H16" s="112"/>
      <c r="I16" s="112"/>
      <c r="J16" s="112"/>
      <c r="K16" s="112"/>
      <c r="L16" s="157"/>
      <c r="M16" s="112"/>
      <c r="N16" s="112"/>
      <c r="O16" s="133"/>
      <c r="P16" s="116">
        <f>65000+90000</f>
        <v>155000</v>
      </c>
      <c r="Q16" s="116"/>
      <c r="R16" s="138" t="s">
        <v>791</v>
      </c>
      <c r="S16" s="119"/>
      <c r="T16" s="133"/>
      <c r="U16" s="112"/>
      <c r="V16" s="112"/>
      <c r="W16" s="114">
        <f t="shared" si="1"/>
        <v>262000</v>
      </c>
      <c r="X16" s="114">
        <f t="shared" si="0"/>
        <v>0</v>
      </c>
      <c r="Y16" s="98"/>
    </row>
    <row r="17" spans="1:27" ht="29.25" hidden="1" customHeight="1" x14ac:dyDescent="0.35">
      <c r="A17" s="94" t="s">
        <v>12</v>
      </c>
      <c r="B17" s="112"/>
      <c r="C17" s="112"/>
      <c r="D17" s="112"/>
      <c r="E17" s="112"/>
      <c r="F17" s="112"/>
      <c r="G17" s="133"/>
      <c r="H17" s="112"/>
      <c r="I17" s="112"/>
      <c r="J17" s="112"/>
      <c r="K17" s="112"/>
      <c r="L17" s="157"/>
      <c r="M17" s="112"/>
      <c r="N17" s="112"/>
      <c r="O17" s="133"/>
      <c r="P17" s="116"/>
      <c r="Q17" s="116"/>
      <c r="R17" s="115"/>
      <c r="S17" s="112"/>
      <c r="T17" s="112"/>
      <c r="U17" s="112"/>
      <c r="V17" s="112"/>
      <c r="W17" s="114">
        <f t="shared" si="1"/>
        <v>0</v>
      </c>
      <c r="X17" s="114">
        <f t="shared" si="0"/>
        <v>0</v>
      </c>
      <c r="Y17" s="98"/>
    </row>
    <row r="18" spans="1:27" ht="29.25" customHeight="1" x14ac:dyDescent="0.35">
      <c r="A18" s="94" t="s">
        <v>13</v>
      </c>
      <c r="B18" s="112"/>
      <c r="C18" s="112"/>
      <c r="D18" s="112">
        <v>400000</v>
      </c>
      <c r="E18" s="133" t="s">
        <v>802</v>
      </c>
      <c r="F18" s="116"/>
      <c r="G18" s="133"/>
      <c r="H18" s="112">
        <v>60000</v>
      </c>
      <c r="I18" s="112"/>
      <c r="J18" s="133" t="s">
        <v>776</v>
      </c>
      <c r="K18" s="112"/>
      <c r="L18" s="157"/>
      <c r="M18" s="112"/>
      <c r="N18" s="116"/>
      <c r="O18" s="133"/>
      <c r="P18" s="112"/>
      <c r="Q18" s="116"/>
      <c r="R18" s="112"/>
      <c r="S18" s="116"/>
      <c r="T18" s="133"/>
      <c r="U18" s="112"/>
      <c r="V18" s="112"/>
      <c r="W18" s="114">
        <f t="shared" si="1"/>
        <v>460000</v>
      </c>
      <c r="X18" s="114">
        <f t="shared" si="0"/>
        <v>0</v>
      </c>
      <c r="Y18" s="98"/>
    </row>
    <row r="19" spans="1:27" ht="29.25" customHeight="1" x14ac:dyDescent="0.35">
      <c r="A19" s="94" t="s">
        <v>19</v>
      </c>
      <c r="B19" s="112"/>
      <c r="C19" s="133"/>
      <c r="D19" s="112">
        <v>300000</v>
      </c>
      <c r="E19" s="133" t="s">
        <v>804</v>
      </c>
      <c r="F19" s="112"/>
      <c r="G19" s="133"/>
      <c r="H19" s="112"/>
      <c r="I19" s="112"/>
      <c r="J19" s="112"/>
      <c r="K19" s="112"/>
      <c r="L19" s="157"/>
      <c r="M19" s="112"/>
      <c r="N19" s="112"/>
      <c r="O19" s="133"/>
      <c r="P19" s="116"/>
      <c r="Q19" s="116"/>
      <c r="R19" s="115"/>
      <c r="S19" s="112">
        <v>50000</v>
      </c>
      <c r="T19" s="133" t="s">
        <v>785</v>
      </c>
      <c r="U19" s="112"/>
      <c r="V19" s="112"/>
      <c r="W19" s="114">
        <f t="shared" si="1"/>
        <v>350000</v>
      </c>
      <c r="X19" s="114">
        <f t="shared" si="0"/>
        <v>0</v>
      </c>
      <c r="Y19" s="98"/>
      <c r="AA19" s="89"/>
    </row>
    <row r="20" spans="1:27" ht="29.25" customHeight="1" x14ac:dyDescent="0.35">
      <c r="A20" s="94" t="s">
        <v>22</v>
      </c>
      <c r="B20" s="112">
        <v>500000</v>
      </c>
      <c r="C20" s="133" t="s">
        <v>798</v>
      </c>
      <c r="D20" s="112">
        <v>1600000</v>
      </c>
      <c r="E20" s="133" t="s">
        <v>800</v>
      </c>
      <c r="F20" s="112"/>
      <c r="G20" s="133"/>
      <c r="H20" s="112"/>
      <c r="I20" s="116"/>
      <c r="J20" s="133"/>
      <c r="K20" s="112"/>
      <c r="L20" s="157"/>
      <c r="M20" s="112"/>
      <c r="N20" s="112"/>
      <c r="O20" s="133"/>
      <c r="P20" s="116">
        <f>2500000+600000</f>
        <v>3100000</v>
      </c>
      <c r="Q20" s="116"/>
      <c r="R20" s="138" t="s">
        <v>793</v>
      </c>
      <c r="S20" s="112">
        <v>1200000</v>
      </c>
      <c r="T20" s="136" t="s">
        <v>786</v>
      </c>
      <c r="U20" s="112"/>
      <c r="V20" s="112"/>
      <c r="W20" s="114">
        <f t="shared" si="1"/>
        <v>6400000</v>
      </c>
      <c r="X20" s="114">
        <f t="shared" si="0"/>
        <v>0</v>
      </c>
      <c r="Y20" s="98"/>
      <c r="AA20" s="89"/>
    </row>
    <row r="21" spans="1:27" ht="29.25" customHeight="1" x14ac:dyDescent="0.35">
      <c r="A21" s="94" t="s">
        <v>24</v>
      </c>
      <c r="B21" s="112"/>
      <c r="C21" s="112"/>
      <c r="D21" s="112"/>
      <c r="E21" s="112"/>
      <c r="F21" s="112">
        <v>75000</v>
      </c>
      <c r="G21" s="133" t="s">
        <v>774</v>
      </c>
      <c r="H21" s="112"/>
      <c r="I21" s="112"/>
      <c r="J21" s="112"/>
      <c r="K21" s="112"/>
      <c r="L21" s="157"/>
      <c r="M21" s="112"/>
      <c r="N21" s="112"/>
      <c r="O21" s="133"/>
      <c r="P21" s="116"/>
      <c r="Q21" s="116"/>
      <c r="R21" s="115"/>
      <c r="S21" s="112"/>
      <c r="T21" s="112"/>
      <c r="U21" s="112"/>
      <c r="V21" s="112"/>
      <c r="W21" s="114">
        <f t="shared" si="1"/>
        <v>75000</v>
      </c>
      <c r="X21" s="114">
        <f t="shared" si="0"/>
        <v>0</v>
      </c>
      <c r="Y21" s="98"/>
    </row>
    <row r="22" spans="1:27" ht="29.25" customHeight="1" x14ac:dyDescent="0.35">
      <c r="A22" s="94" t="s">
        <v>27</v>
      </c>
      <c r="B22" s="112"/>
      <c r="C22" s="112"/>
      <c r="D22" s="112"/>
      <c r="E22" s="112"/>
      <c r="F22" s="112">
        <v>100000</v>
      </c>
      <c r="G22" s="132" t="s">
        <v>773</v>
      </c>
      <c r="H22" s="112"/>
      <c r="I22" s="112"/>
      <c r="J22" s="121"/>
      <c r="K22" s="112"/>
      <c r="L22" s="157"/>
      <c r="M22" s="112"/>
      <c r="N22" s="112"/>
      <c r="O22" s="133"/>
      <c r="P22" s="112"/>
      <c r="Q22" s="116"/>
      <c r="R22" s="112"/>
      <c r="S22" s="112"/>
      <c r="T22" s="112"/>
      <c r="U22" s="112"/>
      <c r="V22" s="112"/>
      <c r="W22" s="114">
        <f t="shared" si="1"/>
        <v>100000</v>
      </c>
      <c r="X22" s="114">
        <f t="shared" si="0"/>
        <v>0</v>
      </c>
      <c r="Y22" s="98"/>
    </row>
    <row r="23" spans="1:27" ht="29.25" hidden="1" customHeight="1" x14ac:dyDescent="0.35">
      <c r="A23" s="94" t="s">
        <v>28</v>
      </c>
      <c r="B23" s="112"/>
      <c r="C23" s="112"/>
      <c r="D23" s="112"/>
      <c r="E23" s="112"/>
      <c r="F23" s="112"/>
      <c r="G23" s="133"/>
      <c r="H23" s="112"/>
      <c r="I23" s="112"/>
      <c r="J23" s="112"/>
      <c r="K23" s="112"/>
      <c r="L23" s="157"/>
      <c r="M23" s="112"/>
      <c r="N23" s="112"/>
      <c r="O23" s="133"/>
      <c r="P23" s="112"/>
      <c r="Q23" s="116"/>
      <c r="R23" s="112"/>
      <c r="S23" s="112"/>
      <c r="T23" s="112"/>
      <c r="U23" s="112"/>
      <c r="V23" s="112"/>
      <c r="W23" s="114">
        <f t="shared" si="1"/>
        <v>0</v>
      </c>
      <c r="X23" s="114">
        <f t="shared" si="0"/>
        <v>0</v>
      </c>
      <c r="Y23" s="98"/>
    </row>
    <row r="24" spans="1:27" ht="29.25" hidden="1" customHeight="1" x14ac:dyDescent="0.35">
      <c r="A24" s="94" t="s">
        <v>29</v>
      </c>
      <c r="B24" s="112"/>
      <c r="C24" s="112"/>
      <c r="D24" s="112"/>
      <c r="E24" s="112"/>
      <c r="F24" s="112"/>
      <c r="G24" s="132"/>
      <c r="H24" s="112"/>
      <c r="I24" s="112"/>
      <c r="J24" s="112"/>
      <c r="K24" s="112"/>
      <c r="L24" s="157"/>
      <c r="M24" s="112"/>
      <c r="N24" s="112"/>
      <c r="O24" s="133"/>
      <c r="P24" s="116"/>
      <c r="Q24" s="116"/>
      <c r="R24" s="115"/>
      <c r="S24" s="112"/>
      <c r="T24" s="112"/>
      <c r="U24" s="112"/>
      <c r="V24" s="112"/>
      <c r="W24" s="114">
        <f t="shared" si="1"/>
        <v>0</v>
      </c>
      <c r="X24" s="114">
        <f t="shared" si="0"/>
        <v>0</v>
      </c>
      <c r="Y24" s="98"/>
    </row>
    <row r="25" spans="1:27" ht="29.25" hidden="1" customHeight="1" x14ac:dyDescent="0.35">
      <c r="A25" s="94" t="s">
        <v>30</v>
      </c>
      <c r="B25" s="112"/>
      <c r="C25" s="112"/>
      <c r="D25" s="112"/>
      <c r="E25" s="112"/>
      <c r="F25" s="112"/>
      <c r="G25" s="132"/>
      <c r="H25" s="112"/>
      <c r="I25" s="112"/>
      <c r="J25" s="112"/>
      <c r="K25" s="112"/>
      <c r="L25" s="157"/>
      <c r="M25" s="112"/>
      <c r="N25" s="112"/>
      <c r="O25" s="133"/>
      <c r="P25" s="116"/>
      <c r="Q25" s="116"/>
      <c r="R25" s="115"/>
      <c r="S25" s="112"/>
      <c r="T25" s="112"/>
      <c r="U25" s="112"/>
      <c r="V25" s="112"/>
      <c r="W25" s="114">
        <f t="shared" si="1"/>
        <v>0</v>
      </c>
      <c r="X25" s="114">
        <f t="shared" si="0"/>
        <v>0</v>
      </c>
      <c r="Y25" s="98"/>
    </row>
    <row r="26" spans="1:27" ht="29.25" hidden="1" customHeight="1" x14ac:dyDescent="0.35">
      <c r="A26" s="94" t="s">
        <v>31</v>
      </c>
      <c r="B26" s="112"/>
      <c r="C26" s="112"/>
      <c r="D26" s="112"/>
      <c r="E26" s="112"/>
      <c r="F26" s="112"/>
      <c r="G26" s="133"/>
      <c r="H26" s="112"/>
      <c r="I26" s="112"/>
      <c r="J26" s="112"/>
      <c r="K26" s="112"/>
      <c r="L26" s="157"/>
      <c r="M26" s="112"/>
      <c r="N26" s="112"/>
      <c r="O26" s="133"/>
      <c r="P26" s="116"/>
      <c r="Q26" s="116"/>
      <c r="R26" s="115"/>
      <c r="S26" s="112"/>
      <c r="T26" s="112"/>
      <c r="U26" s="112"/>
      <c r="V26" s="112"/>
      <c r="W26" s="114">
        <f t="shared" si="1"/>
        <v>0</v>
      </c>
      <c r="X26" s="114">
        <f t="shared" si="0"/>
        <v>0</v>
      </c>
      <c r="Y26" s="98"/>
    </row>
    <row r="27" spans="1:27" ht="29.25" hidden="1" customHeight="1" x14ac:dyDescent="0.35">
      <c r="A27" s="94" t="s">
        <v>32</v>
      </c>
      <c r="B27" s="112"/>
      <c r="C27" s="112"/>
      <c r="D27" s="112"/>
      <c r="E27" s="112"/>
      <c r="F27" s="112"/>
      <c r="G27" s="133"/>
      <c r="H27" s="112"/>
      <c r="I27" s="112"/>
      <c r="J27" s="112"/>
      <c r="K27" s="112"/>
      <c r="L27" s="157"/>
      <c r="M27" s="112"/>
      <c r="N27" s="112"/>
      <c r="O27" s="133"/>
      <c r="P27" s="116"/>
      <c r="Q27" s="116"/>
      <c r="R27" s="115"/>
      <c r="S27" s="112"/>
      <c r="T27" s="112"/>
      <c r="U27" s="112"/>
      <c r="V27" s="112"/>
      <c r="W27" s="114">
        <f t="shared" si="1"/>
        <v>0</v>
      </c>
      <c r="X27" s="114">
        <f t="shared" si="0"/>
        <v>0</v>
      </c>
      <c r="Y27" s="98"/>
    </row>
    <row r="28" spans="1:27" ht="29.25" hidden="1" customHeight="1" x14ac:dyDescent="0.35">
      <c r="A28" s="94" t="s">
        <v>33</v>
      </c>
      <c r="B28" s="112"/>
      <c r="C28" s="112"/>
      <c r="D28" s="112"/>
      <c r="E28" s="112"/>
      <c r="F28" s="112"/>
      <c r="G28" s="133"/>
      <c r="H28" s="112"/>
      <c r="I28" s="112"/>
      <c r="J28" s="112"/>
      <c r="K28" s="112"/>
      <c r="L28" s="157"/>
      <c r="M28" s="112"/>
      <c r="N28" s="112"/>
      <c r="O28" s="133"/>
      <c r="P28" s="116"/>
      <c r="Q28" s="116"/>
      <c r="R28" s="115"/>
      <c r="S28" s="112"/>
      <c r="T28" s="112"/>
      <c r="U28" s="112"/>
      <c r="V28" s="112"/>
      <c r="W28" s="114">
        <f t="shared" si="1"/>
        <v>0</v>
      </c>
      <c r="X28" s="114">
        <f t="shared" si="0"/>
        <v>0</v>
      </c>
      <c r="Y28" s="98"/>
    </row>
    <row r="29" spans="1:27" ht="29.25" hidden="1" customHeight="1" x14ac:dyDescent="0.35">
      <c r="A29" s="94" t="s">
        <v>34</v>
      </c>
      <c r="B29" s="112"/>
      <c r="C29" s="112"/>
      <c r="D29" s="112"/>
      <c r="E29" s="112"/>
      <c r="F29" s="112"/>
      <c r="G29" s="133"/>
      <c r="H29" s="112"/>
      <c r="I29" s="112"/>
      <c r="J29" s="112"/>
      <c r="K29" s="112"/>
      <c r="L29" s="157"/>
      <c r="M29" s="112"/>
      <c r="N29" s="112"/>
      <c r="O29" s="133"/>
      <c r="P29" s="112"/>
      <c r="Q29" s="116"/>
      <c r="R29" s="112"/>
      <c r="S29" s="112"/>
      <c r="T29" s="112"/>
      <c r="U29" s="112"/>
      <c r="V29" s="112"/>
      <c r="W29" s="114">
        <f t="shared" si="1"/>
        <v>0</v>
      </c>
      <c r="X29" s="114">
        <f t="shared" si="0"/>
        <v>0</v>
      </c>
      <c r="Y29" s="98"/>
    </row>
    <row r="30" spans="1:27" ht="29.25" hidden="1" customHeight="1" x14ac:dyDescent="0.35">
      <c r="A30" s="94" t="s">
        <v>35</v>
      </c>
      <c r="B30" s="112"/>
      <c r="C30" s="112"/>
      <c r="D30" s="112"/>
      <c r="E30" s="112"/>
      <c r="F30" s="112"/>
      <c r="G30" s="133"/>
      <c r="H30" s="112"/>
      <c r="I30" s="112"/>
      <c r="J30" s="112"/>
      <c r="K30" s="112"/>
      <c r="L30" s="157"/>
      <c r="M30" s="112"/>
      <c r="N30" s="112"/>
      <c r="O30" s="133"/>
      <c r="P30" s="112"/>
      <c r="Q30" s="116"/>
      <c r="R30" s="112"/>
      <c r="S30" s="112"/>
      <c r="T30" s="112"/>
      <c r="U30" s="112"/>
      <c r="V30" s="112"/>
      <c r="W30" s="114">
        <f t="shared" si="1"/>
        <v>0</v>
      </c>
      <c r="X30" s="114">
        <f t="shared" si="0"/>
        <v>0</v>
      </c>
      <c r="Y30" s="98"/>
    </row>
    <row r="31" spans="1:27" ht="29.25" hidden="1" customHeight="1" x14ac:dyDescent="0.35">
      <c r="A31" s="94" t="s">
        <v>36</v>
      </c>
      <c r="B31" s="112"/>
      <c r="C31" s="112"/>
      <c r="D31" s="112"/>
      <c r="E31" s="112"/>
      <c r="F31" s="112"/>
      <c r="G31" s="133"/>
      <c r="H31" s="112"/>
      <c r="I31" s="112"/>
      <c r="J31" s="112"/>
      <c r="K31" s="112"/>
      <c r="L31" s="157"/>
      <c r="M31" s="112"/>
      <c r="N31" s="112"/>
      <c r="O31" s="133"/>
      <c r="P31" s="112"/>
      <c r="Q31" s="116"/>
      <c r="R31" s="112"/>
      <c r="S31" s="112"/>
      <c r="T31" s="112"/>
      <c r="U31" s="112"/>
      <c r="V31" s="112"/>
      <c r="W31" s="114">
        <f t="shared" si="1"/>
        <v>0</v>
      </c>
      <c r="X31" s="114">
        <f t="shared" si="0"/>
        <v>0</v>
      </c>
      <c r="Y31" s="98"/>
    </row>
    <row r="32" spans="1:27" ht="29.25" hidden="1" customHeight="1" x14ac:dyDescent="0.35">
      <c r="A32" s="94" t="s">
        <v>37</v>
      </c>
      <c r="B32" s="112"/>
      <c r="C32" s="112"/>
      <c r="D32" s="112"/>
      <c r="E32" s="112"/>
      <c r="F32" s="112"/>
      <c r="G32" s="133"/>
      <c r="H32" s="112"/>
      <c r="I32" s="112"/>
      <c r="J32" s="112"/>
      <c r="K32" s="112"/>
      <c r="L32" s="157"/>
      <c r="M32" s="112"/>
      <c r="N32" s="112"/>
      <c r="O32" s="133"/>
      <c r="P32" s="112"/>
      <c r="Q32" s="116"/>
      <c r="R32" s="112"/>
      <c r="S32" s="112"/>
      <c r="T32" s="112"/>
      <c r="U32" s="112"/>
      <c r="V32" s="112"/>
      <c r="W32" s="114">
        <f t="shared" si="1"/>
        <v>0</v>
      </c>
      <c r="X32" s="114">
        <f t="shared" si="0"/>
        <v>0</v>
      </c>
      <c r="Y32" s="98"/>
    </row>
    <row r="33" spans="1:28" ht="29.25" hidden="1" customHeight="1" x14ac:dyDescent="0.35">
      <c r="A33" s="94" t="s">
        <v>38</v>
      </c>
      <c r="B33" s="112"/>
      <c r="C33" s="112"/>
      <c r="D33" s="112"/>
      <c r="E33" s="112"/>
      <c r="F33" s="112"/>
      <c r="G33" s="133"/>
      <c r="H33" s="112"/>
      <c r="I33" s="112"/>
      <c r="J33" s="112"/>
      <c r="K33" s="112"/>
      <c r="L33" s="157"/>
      <c r="M33" s="112"/>
      <c r="N33" s="112"/>
      <c r="O33" s="133"/>
      <c r="P33" s="112"/>
      <c r="Q33" s="116"/>
      <c r="R33" s="112"/>
      <c r="S33" s="112"/>
      <c r="T33" s="112"/>
      <c r="U33" s="112"/>
      <c r="V33" s="112"/>
      <c r="W33" s="114">
        <f t="shared" si="1"/>
        <v>0</v>
      </c>
      <c r="X33" s="114">
        <f t="shared" si="0"/>
        <v>0</v>
      </c>
      <c r="Y33" s="99"/>
    </row>
    <row r="34" spans="1:28" ht="29.25" hidden="1" customHeight="1" x14ac:dyDescent="0.35">
      <c r="A34" s="94" t="s">
        <v>39</v>
      </c>
      <c r="B34" s="112"/>
      <c r="C34" s="112"/>
      <c r="D34" s="112"/>
      <c r="E34" s="112"/>
      <c r="F34" s="112"/>
      <c r="G34" s="133"/>
      <c r="H34" s="112"/>
      <c r="I34" s="112"/>
      <c r="J34" s="112"/>
      <c r="K34" s="112"/>
      <c r="L34" s="157"/>
      <c r="M34" s="112"/>
      <c r="N34" s="112"/>
      <c r="O34" s="133"/>
      <c r="P34" s="112"/>
      <c r="Q34" s="116"/>
      <c r="R34" s="112"/>
      <c r="S34" s="112"/>
      <c r="T34" s="112"/>
      <c r="U34" s="112"/>
      <c r="V34" s="112"/>
      <c r="W34" s="114">
        <f t="shared" si="1"/>
        <v>0</v>
      </c>
      <c r="X34" s="114">
        <f t="shared" si="0"/>
        <v>0</v>
      </c>
      <c r="Y34" s="99"/>
    </row>
    <row r="35" spans="1:28" ht="29.25" customHeight="1" x14ac:dyDescent="0.35">
      <c r="A35" s="94" t="s">
        <v>765</v>
      </c>
      <c r="B35" s="112"/>
      <c r="C35" s="133"/>
      <c r="D35" s="112"/>
      <c r="E35" s="112"/>
      <c r="F35" s="112"/>
      <c r="G35" s="133"/>
      <c r="H35" s="112"/>
      <c r="I35" s="112"/>
      <c r="J35" s="112"/>
      <c r="K35" s="112"/>
      <c r="L35" s="157"/>
      <c r="M35" s="112"/>
      <c r="N35" s="112"/>
      <c r="O35" s="133"/>
      <c r="P35" s="116"/>
      <c r="Q35" s="116"/>
      <c r="R35" s="115"/>
      <c r="S35" s="116">
        <v>5000</v>
      </c>
      <c r="T35" s="135" t="s">
        <v>782</v>
      </c>
      <c r="U35" s="112"/>
      <c r="V35" s="112"/>
      <c r="W35" s="114">
        <f t="shared" si="1"/>
        <v>5000</v>
      </c>
      <c r="X35" s="114">
        <f t="shared" si="0"/>
        <v>0</v>
      </c>
      <c r="Y35" s="98"/>
    </row>
    <row r="36" spans="1:28" ht="29.25" hidden="1" customHeight="1" x14ac:dyDescent="0.35">
      <c r="A36" s="94" t="s">
        <v>41</v>
      </c>
      <c r="B36" s="112"/>
      <c r="C36" s="112"/>
      <c r="D36" s="112"/>
      <c r="E36" s="112"/>
      <c r="F36" s="112"/>
      <c r="G36" s="133"/>
      <c r="H36" s="112"/>
      <c r="I36" s="112"/>
      <c r="J36" s="112"/>
      <c r="K36" s="112"/>
      <c r="L36" s="157"/>
      <c r="M36" s="112"/>
      <c r="N36" s="112"/>
      <c r="O36" s="133"/>
      <c r="P36" s="112"/>
      <c r="Q36" s="116"/>
      <c r="R36" s="112"/>
      <c r="S36" s="112"/>
      <c r="T36" s="112"/>
      <c r="U36" s="112"/>
      <c r="V36" s="112"/>
      <c r="W36" s="114">
        <f t="shared" si="1"/>
        <v>0</v>
      </c>
      <c r="X36" s="114">
        <f t="shared" si="0"/>
        <v>0</v>
      </c>
      <c r="Y36" s="98"/>
    </row>
    <row r="37" spans="1:28" ht="29.25" customHeight="1" x14ac:dyDescent="0.35">
      <c r="A37" s="94" t="s">
        <v>42</v>
      </c>
      <c r="B37" s="112">
        <v>100000</v>
      </c>
      <c r="C37" s="145" t="s">
        <v>797</v>
      </c>
      <c r="D37" s="116">
        <v>40000</v>
      </c>
      <c r="E37" s="133" t="s">
        <v>803</v>
      </c>
      <c r="F37" s="112"/>
      <c r="G37" s="133"/>
      <c r="H37" s="112">
        <v>30000</v>
      </c>
      <c r="I37" s="116"/>
      <c r="J37" s="134" t="s">
        <v>777</v>
      </c>
      <c r="K37" s="112"/>
      <c r="L37" s="157"/>
      <c r="M37" s="112"/>
      <c r="N37" s="116">
        <v>75000</v>
      </c>
      <c r="O37" s="133" t="s">
        <v>781</v>
      </c>
      <c r="P37" s="116">
        <v>50000</v>
      </c>
      <c r="Q37" s="116"/>
      <c r="R37" s="135" t="s">
        <v>788</v>
      </c>
      <c r="S37" s="116">
        <v>15000</v>
      </c>
      <c r="T37" s="133" t="s">
        <v>784</v>
      </c>
      <c r="U37" s="112"/>
      <c r="V37" s="112"/>
      <c r="W37" s="114">
        <f t="shared" si="1"/>
        <v>310000</v>
      </c>
      <c r="X37" s="114">
        <f t="shared" si="0"/>
        <v>0</v>
      </c>
      <c r="Y37" s="98"/>
      <c r="Z37" s="84" t="s">
        <v>766</v>
      </c>
    </row>
    <row r="38" spans="1:28" ht="29.25" hidden="1" customHeight="1" x14ac:dyDescent="0.35">
      <c r="A38" s="94" t="s">
        <v>43</v>
      </c>
      <c r="B38" s="112"/>
      <c r="C38" s="112"/>
      <c r="D38" s="112"/>
      <c r="E38" s="112"/>
      <c r="F38" s="112"/>
      <c r="G38" s="133"/>
      <c r="H38" s="112"/>
      <c r="I38" s="112"/>
      <c r="J38" s="112"/>
      <c r="K38" s="112"/>
      <c r="L38" s="157"/>
      <c r="M38" s="112"/>
      <c r="N38" s="112"/>
      <c r="O38" s="133"/>
      <c r="P38" s="112"/>
      <c r="Q38" s="116"/>
      <c r="R38" s="112"/>
      <c r="S38" s="112"/>
      <c r="T38" s="112"/>
      <c r="U38" s="112"/>
      <c r="V38" s="112"/>
      <c r="W38" s="114">
        <f t="shared" si="1"/>
        <v>0</v>
      </c>
      <c r="X38" s="114">
        <f t="shared" si="0"/>
        <v>0</v>
      </c>
      <c r="Y38" s="98"/>
    </row>
    <row r="39" spans="1:28" ht="29.25" hidden="1" customHeight="1" x14ac:dyDescent="0.35">
      <c r="A39" s="94" t="s">
        <v>44</v>
      </c>
      <c r="B39" s="112"/>
      <c r="C39" s="112"/>
      <c r="D39" s="112"/>
      <c r="E39" s="112"/>
      <c r="F39" s="112"/>
      <c r="G39" s="133"/>
      <c r="H39" s="112"/>
      <c r="I39" s="112"/>
      <c r="J39" s="112"/>
      <c r="K39" s="112"/>
      <c r="L39" s="157"/>
      <c r="M39" s="112"/>
      <c r="N39" s="112"/>
      <c r="O39" s="133"/>
      <c r="P39" s="116"/>
      <c r="Q39" s="116"/>
      <c r="R39" s="112"/>
      <c r="S39" s="112"/>
      <c r="T39" s="112"/>
      <c r="U39" s="112"/>
      <c r="V39" s="112"/>
      <c r="W39" s="114">
        <f t="shared" si="1"/>
        <v>0</v>
      </c>
      <c r="X39" s="114">
        <f t="shared" si="0"/>
        <v>0</v>
      </c>
      <c r="Y39" s="98"/>
    </row>
    <row r="40" spans="1:28" ht="29.25" customHeight="1" x14ac:dyDescent="0.35">
      <c r="A40" s="94" t="s">
        <v>45</v>
      </c>
      <c r="B40" s="112"/>
      <c r="C40" s="133"/>
      <c r="D40" s="112"/>
      <c r="E40" s="112"/>
      <c r="F40" s="116">
        <v>637000</v>
      </c>
      <c r="G40" s="133" t="s">
        <v>775</v>
      </c>
      <c r="H40" s="112"/>
      <c r="I40" s="112"/>
      <c r="J40" s="112"/>
      <c r="K40" s="112"/>
      <c r="L40" s="157"/>
      <c r="M40" s="112"/>
      <c r="N40" s="112"/>
      <c r="O40" s="133"/>
      <c r="P40" s="131"/>
      <c r="Q40" s="116"/>
      <c r="R40" s="115"/>
      <c r="S40" s="112"/>
      <c r="T40" s="112"/>
      <c r="U40" s="112"/>
      <c r="V40" s="112"/>
      <c r="W40" s="114">
        <f t="shared" si="1"/>
        <v>637000</v>
      </c>
      <c r="X40" s="114">
        <f t="shared" si="0"/>
        <v>0</v>
      </c>
      <c r="Y40" s="98"/>
    </row>
    <row r="41" spans="1:28" ht="29.25" hidden="1" customHeight="1" x14ac:dyDescent="0.35">
      <c r="A41" s="94" t="s">
        <v>46</v>
      </c>
      <c r="B41" s="112"/>
      <c r="C41" s="112"/>
      <c r="D41" s="112"/>
      <c r="E41" s="112"/>
      <c r="F41" s="112"/>
      <c r="G41" s="133"/>
      <c r="H41" s="112"/>
      <c r="I41" s="112"/>
      <c r="J41" s="112"/>
      <c r="K41" s="112"/>
      <c r="L41" s="157"/>
      <c r="M41" s="112"/>
      <c r="N41" s="112"/>
      <c r="O41" s="133"/>
      <c r="P41" s="112"/>
      <c r="Q41" s="116"/>
      <c r="R41" s="115"/>
      <c r="S41" s="112"/>
      <c r="T41" s="112"/>
      <c r="U41" s="112"/>
      <c r="V41" s="112"/>
      <c r="W41" s="114">
        <f t="shared" si="1"/>
        <v>0</v>
      </c>
      <c r="X41" s="114">
        <f t="shared" si="0"/>
        <v>0</v>
      </c>
      <c r="Y41" s="98"/>
    </row>
    <row r="42" spans="1:28" ht="29.25" hidden="1" customHeight="1" x14ac:dyDescent="0.35">
      <c r="A42" s="94" t="s">
        <v>47</v>
      </c>
      <c r="B42" s="112"/>
      <c r="C42" s="112"/>
      <c r="D42" s="112"/>
      <c r="E42" s="112"/>
      <c r="F42" s="112"/>
      <c r="G42" s="133"/>
      <c r="H42" s="112"/>
      <c r="I42" s="112"/>
      <c r="J42" s="112"/>
      <c r="K42" s="112"/>
      <c r="L42" s="157"/>
      <c r="M42" s="112"/>
      <c r="N42" s="112"/>
      <c r="O42" s="133"/>
      <c r="P42" s="112"/>
      <c r="Q42" s="116"/>
      <c r="R42" s="112"/>
      <c r="S42" s="112"/>
      <c r="T42" s="112"/>
      <c r="U42" s="112"/>
      <c r="V42" s="112"/>
      <c r="W42" s="114">
        <f t="shared" si="1"/>
        <v>0</v>
      </c>
      <c r="X42" s="114">
        <f t="shared" si="0"/>
        <v>0</v>
      </c>
      <c r="Y42" s="98"/>
    </row>
    <row r="43" spans="1:28" ht="29.25" hidden="1" customHeight="1" x14ac:dyDescent="0.35">
      <c r="A43" s="94" t="s">
        <v>48</v>
      </c>
      <c r="B43" s="112"/>
      <c r="C43" s="112"/>
      <c r="D43" s="112"/>
      <c r="E43" s="112"/>
      <c r="F43" s="112"/>
      <c r="G43" s="133"/>
      <c r="H43" s="112"/>
      <c r="I43" s="112"/>
      <c r="J43" s="112"/>
      <c r="K43" s="112"/>
      <c r="L43" s="157"/>
      <c r="M43" s="112"/>
      <c r="N43" s="112"/>
      <c r="O43" s="133"/>
      <c r="P43" s="112"/>
      <c r="Q43" s="116"/>
      <c r="R43" s="112"/>
      <c r="S43" s="112"/>
      <c r="T43" s="112"/>
      <c r="U43" s="112"/>
      <c r="V43" s="112"/>
      <c r="W43" s="114">
        <f t="shared" si="1"/>
        <v>0</v>
      </c>
      <c r="X43" s="114">
        <f t="shared" si="0"/>
        <v>0</v>
      </c>
      <c r="Y43" s="98"/>
    </row>
    <row r="44" spans="1:28" ht="29.25" hidden="1" customHeight="1" x14ac:dyDescent="0.35">
      <c r="A44" s="94" t="s">
        <v>49</v>
      </c>
      <c r="B44" s="112"/>
      <c r="C44" s="133"/>
      <c r="D44" s="112"/>
      <c r="E44" s="112"/>
      <c r="F44" s="112"/>
      <c r="G44" s="133"/>
      <c r="H44" s="112"/>
      <c r="I44" s="112"/>
      <c r="J44" s="112"/>
      <c r="K44" s="112"/>
      <c r="L44" s="157"/>
      <c r="M44" s="112"/>
      <c r="N44" s="112"/>
      <c r="O44" s="133"/>
      <c r="P44" s="112"/>
      <c r="Q44" s="116"/>
      <c r="R44" s="112"/>
      <c r="S44" s="112"/>
      <c r="T44" s="112"/>
      <c r="U44" s="112"/>
      <c r="V44" s="112"/>
      <c r="W44" s="114">
        <f t="shared" si="1"/>
        <v>0</v>
      </c>
      <c r="X44" s="114">
        <f t="shared" si="0"/>
        <v>0</v>
      </c>
      <c r="Y44" s="98"/>
    </row>
    <row r="45" spans="1:28" s="110" customFormat="1" ht="29.25" customHeight="1" x14ac:dyDescent="0.35">
      <c r="A45" s="107" t="s">
        <v>53</v>
      </c>
      <c r="B45" s="123"/>
      <c r="C45" s="123"/>
      <c r="D45" s="122"/>
      <c r="E45" s="123"/>
      <c r="F45" s="123"/>
      <c r="G45" s="123"/>
      <c r="H45" s="123"/>
      <c r="I45" s="123"/>
      <c r="J45" s="123"/>
      <c r="K45" s="123"/>
      <c r="L45" s="158"/>
      <c r="M45" s="123"/>
      <c r="N45" s="123"/>
      <c r="O45" s="151"/>
      <c r="P45" s="122"/>
      <c r="Q45" s="122"/>
      <c r="R45" s="124"/>
      <c r="S45" s="125"/>
      <c r="T45" s="126"/>
      <c r="U45" s="123"/>
      <c r="V45" s="123"/>
      <c r="W45" s="127">
        <f>B45+D45+F45+H45+K45+N45+P45+S45+U45</f>
        <v>0</v>
      </c>
      <c r="X45" s="127">
        <f>I45+Q45+L45</f>
        <v>0</v>
      </c>
      <c r="Y45" s="108"/>
      <c r="Z45" s="109"/>
      <c r="AB45" s="111"/>
    </row>
    <row r="46" spans="1:28" ht="29.25" customHeight="1" x14ac:dyDescent="0.35">
      <c r="A46" s="94" t="s">
        <v>138</v>
      </c>
      <c r="B46" s="112"/>
      <c r="C46" s="112"/>
      <c r="D46" s="112"/>
      <c r="E46" s="112"/>
      <c r="F46" s="112"/>
      <c r="G46" s="112"/>
      <c r="H46" s="112"/>
      <c r="I46" s="112"/>
      <c r="J46" s="112"/>
      <c r="K46" s="114">
        <v>5500000</v>
      </c>
      <c r="L46" s="156"/>
      <c r="M46" s="133" t="s">
        <v>778</v>
      </c>
      <c r="N46" s="112"/>
      <c r="O46" s="133"/>
      <c r="P46" s="116"/>
      <c r="Q46" s="116"/>
      <c r="R46" s="115"/>
      <c r="S46" s="112"/>
      <c r="T46" s="112"/>
      <c r="U46" s="112"/>
      <c r="V46" s="112"/>
      <c r="W46" s="114">
        <f t="shared" si="1"/>
        <v>5500000</v>
      </c>
      <c r="X46" s="114">
        <f>I46+Q46+L46</f>
        <v>0</v>
      </c>
      <c r="Y46" s="98"/>
    </row>
    <row r="47" spans="1:28" ht="29.25" customHeight="1" x14ac:dyDescent="0.35">
      <c r="A47" s="94" t="s">
        <v>122</v>
      </c>
      <c r="B47" s="112">
        <f>1000000+400000</f>
        <v>1400000</v>
      </c>
      <c r="C47" s="132" t="s">
        <v>799</v>
      </c>
      <c r="D47" s="116">
        <v>1000000</v>
      </c>
      <c r="E47" s="137" t="s">
        <v>801</v>
      </c>
      <c r="F47" s="112"/>
      <c r="G47" s="112"/>
      <c r="H47" s="112"/>
      <c r="I47" s="112"/>
      <c r="J47" s="112"/>
      <c r="K47" s="112"/>
      <c r="L47" s="157"/>
      <c r="M47" s="112"/>
      <c r="N47" s="112"/>
      <c r="O47" s="133"/>
      <c r="P47" s="114">
        <f>1500000+2000000</f>
        <v>3500000</v>
      </c>
      <c r="Q47" s="116"/>
      <c r="R47" s="159" t="s">
        <v>790</v>
      </c>
      <c r="S47" s="119"/>
      <c r="T47" s="132"/>
      <c r="U47" s="112"/>
      <c r="V47" s="112"/>
      <c r="W47" s="114">
        <f t="shared" si="1"/>
        <v>5900000</v>
      </c>
      <c r="X47" s="114">
        <f t="shared" ref="X47:X56" si="2">I47+Q47+L47</f>
        <v>0</v>
      </c>
      <c r="Y47" s="98"/>
    </row>
    <row r="48" spans="1:28" ht="29.25" customHeight="1" x14ac:dyDescent="0.35">
      <c r="A48" s="94" t="s">
        <v>127</v>
      </c>
      <c r="B48" s="112"/>
      <c r="C48" s="112"/>
      <c r="D48" s="112"/>
      <c r="E48" s="112"/>
      <c r="F48" s="112"/>
      <c r="G48" s="112"/>
      <c r="H48" s="112"/>
      <c r="I48" s="112"/>
      <c r="J48" s="112"/>
      <c r="K48" s="112"/>
      <c r="L48" s="157"/>
      <c r="M48" s="112"/>
      <c r="N48" s="112"/>
      <c r="O48" s="133"/>
      <c r="P48" s="114">
        <v>6000000</v>
      </c>
      <c r="Q48" s="116"/>
      <c r="R48" s="138" t="s">
        <v>792</v>
      </c>
      <c r="S48" s="112"/>
      <c r="T48" s="112"/>
      <c r="U48" s="112"/>
      <c r="V48" s="112"/>
      <c r="W48" s="114">
        <f t="shared" si="1"/>
        <v>6000000</v>
      </c>
      <c r="X48" s="114">
        <f t="shared" si="2"/>
        <v>0</v>
      </c>
      <c r="Y48" s="98"/>
    </row>
    <row r="49" spans="1:51" ht="29.25" hidden="1" customHeight="1" x14ac:dyDescent="0.35">
      <c r="A49" s="94" t="s">
        <v>771</v>
      </c>
      <c r="B49" s="112"/>
      <c r="C49" s="120"/>
      <c r="D49" s="112"/>
      <c r="E49" s="112"/>
      <c r="F49" s="112"/>
      <c r="G49" s="112"/>
      <c r="H49" s="112"/>
      <c r="I49" s="112"/>
      <c r="J49" s="112"/>
      <c r="K49" s="112"/>
      <c r="L49" s="157"/>
      <c r="M49" s="112"/>
      <c r="N49" s="112"/>
      <c r="O49" s="133"/>
      <c r="P49" s="114"/>
      <c r="Q49" s="116"/>
      <c r="R49" s="117"/>
      <c r="S49" s="112"/>
      <c r="T49" s="112"/>
      <c r="U49" s="112"/>
      <c r="V49" s="112"/>
      <c r="W49" s="114">
        <f t="shared" si="1"/>
        <v>0</v>
      </c>
      <c r="X49" s="114">
        <f t="shared" si="2"/>
        <v>0</v>
      </c>
      <c r="Y49" s="98"/>
    </row>
    <row r="50" spans="1:51" ht="29.25" customHeight="1" x14ac:dyDescent="0.35">
      <c r="A50" s="94" t="s">
        <v>121</v>
      </c>
      <c r="B50" s="112"/>
      <c r="C50" s="132"/>
      <c r="D50" s="112"/>
      <c r="E50" s="112"/>
      <c r="F50" s="112"/>
      <c r="G50" s="112"/>
      <c r="H50" s="112"/>
      <c r="I50" s="112"/>
      <c r="J50" s="112"/>
      <c r="K50" s="112"/>
      <c r="L50" s="157"/>
      <c r="M50" s="112"/>
      <c r="N50" s="112"/>
      <c r="O50" s="133"/>
      <c r="P50" s="116"/>
      <c r="Q50" s="116"/>
      <c r="R50" s="115"/>
      <c r="S50" s="112">
        <v>1400000</v>
      </c>
      <c r="T50" s="132" t="s">
        <v>787</v>
      </c>
      <c r="U50" s="112"/>
      <c r="V50" s="112"/>
      <c r="W50" s="114">
        <f t="shared" si="1"/>
        <v>1400000</v>
      </c>
      <c r="X50" s="114">
        <f t="shared" si="2"/>
        <v>0</v>
      </c>
      <c r="Y50" s="98"/>
      <c r="Z50" s="89"/>
      <c r="AA50" s="89"/>
    </row>
    <row r="51" spans="1:51" ht="29.25" customHeight="1" x14ac:dyDescent="0.35">
      <c r="A51" s="94" t="s">
        <v>768</v>
      </c>
      <c r="B51" s="112"/>
      <c r="C51" s="112"/>
      <c r="D51" s="112"/>
      <c r="E51" s="112"/>
      <c r="F51" s="112"/>
      <c r="G51" s="112"/>
      <c r="H51" s="112"/>
      <c r="I51" s="112"/>
      <c r="J51" s="112"/>
      <c r="K51" s="114">
        <v>20000000</v>
      </c>
      <c r="L51" s="156">
        <v>330.56</v>
      </c>
      <c r="M51" s="133" t="s">
        <v>779</v>
      </c>
      <c r="N51" s="112"/>
      <c r="O51" s="133"/>
      <c r="P51" s="116"/>
      <c r="Q51" s="128"/>
      <c r="R51" s="115"/>
      <c r="S51" s="112"/>
      <c r="T51" s="112"/>
      <c r="U51" s="112"/>
      <c r="V51" s="112"/>
      <c r="W51" s="114">
        <f t="shared" si="1"/>
        <v>20000000</v>
      </c>
      <c r="X51" s="114">
        <f>I51+Q51+L51</f>
        <v>330.56</v>
      </c>
      <c r="Y51" s="98"/>
    </row>
    <row r="52" spans="1:51" ht="29.25" customHeight="1" x14ac:dyDescent="0.35">
      <c r="A52" s="94" t="s">
        <v>67</v>
      </c>
      <c r="B52" s="112"/>
      <c r="C52" s="112"/>
      <c r="D52" s="112"/>
      <c r="E52" s="112"/>
      <c r="F52" s="112"/>
      <c r="G52" s="112"/>
      <c r="H52" s="112"/>
      <c r="I52" s="112"/>
      <c r="J52" s="112"/>
      <c r="K52" s="112"/>
      <c r="L52" s="157"/>
      <c r="M52" s="112"/>
      <c r="N52" s="112"/>
      <c r="O52" s="133"/>
      <c r="P52" s="116">
        <v>300000</v>
      </c>
      <c r="Q52" s="129">
        <v>300</v>
      </c>
      <c r="R52" s="138" t="s">
        <v>789</v>
      </c>
      <c r="S52" s="112"/>
      <c r="T52" s="112"/>
      <c r="U52" s="112"/>
      <c r="V52" s="112"/>
      <c r="W52" s="114">
        <f t="shared" si="1"/>
        <v>300000</v>
      </c>
      <c r="X52" s="114">
        <f t="shared" si="2"/>
        <v>300</v>
      </c>
      <c r="Y52" s="98"/>
    </row>
    <row r="53" spans="1:51" ht="29.25" hidden="1" customHeight="1" x14ac:dyDescent="0.35">
      <c r="A53" s="94" t="s">
        <v>50</v>
      </c>
      <c r="B53" s="112"/>
      <c r="C53" s="112"/>
      <c r="D53" s="112"/>
      <c r="E53" s="112"/>
      <c r="F53" s="112"/>
      <c r="G53" s="112"/>
      <c r="H53" s="112"/>
      <c r="I53" s="112"/>
      <c r="J53" s="112"/>
      <c r="K53" s="112"/>
      <c r="L53" s="157"/>
      <c r="M53" s="112"/>
      <c r="N53" s="112"/>
      <c r="O53" s="133"/>
      <c r="P53" s="112"/>
      <c r="Q53" s="116"/>
      <c r="R53" s="112"/>
      <c r="S53" s="114"/>
      <c r="T53" s="112"/>
      <c r="U53" s="112"/>
      <c r="V53" s="112"/>
      <c r="W53" s="114">
        <f t="shared" si="1"/>
        <v>0</v>
      </c>
      <c r="X53" s="114">
        <f t="shared" si="2"/>
        <v>0</v>
      </c>
      <c r="Y53" s="98"/>
    </row>
    <row r="54" spans="1:51" ht="29.25" hidden="1" customHeight="1" x14ac:dyDescent="0.35">
      <c r="A54" s="94" t="s">
        <v>52</v>
      </c>
      <c r="B54" s="112"/>
      <c r="C54" s="112"/>
      <c r="D54" s="112"/>
      <c r="E54" s="112"/>
      <c r="F54" s="112"/>
      <c r="G54" s="112"/>
      <c r="H54" s="112"/>
      <c r="I54" s="112"/>
      <c r="J54" s="112"/>
      <c r="K54" s="112"/>
      <c r="L54" s="157"/>
      <c r="M54" s="112"/>
      <c r="N54" s="112"/>
      <c r="O54" s="133"/>
      <c r="P54" s="112"/>
      <c r="Q54" s="116"/>
      <c r="R54" s="112"/>
      <c r="S54" s="114"/>
      <c r="T54" s="112"/>
      <c r="U54" s="112"/>
      <c r="V54" s="112"/>
      <c r="W54" s="114">
        <f t="shared" si="1"/>
        <v>0</v>
      </c>
      <c r="X54" s="114">
        <f t="shared" si="2"/>
        <v>0</v>
      </c>
      <c r="Y54" s="98"/>
    </row>
    <row r="55" spans="1:51" ht="29.25" hidden="1" customHeight="1" x14ac:dyDescent="0.35">
      <c r="A55" s="94" t="s">
        <v>51</v>
      </c>
      <c r="B55" s="112"/>
      <c r="C55" s="112"/>
      <c r="D55" s="112"/>
      <c r="E55" s="112"/>
      <c r="F55" s="112"/>
      <c r="G55" s="112"/>
      <c r="H55" s="112"/>
      <c r="I55" s="112"/>
      <c r="J55" s="112"/>
      <c r="K55" s="112"/>
      <c r="L55" s="157"/>
      <c r="M55" s="112"/>
      <c r="N55" s="112"/>
      <c r="O55" s="133"/>
      <c r="P55" s="112"/>
      <c r="Q55" s="116"/>
      <c r="R55" s="112"/>
      <c r="S55" s="114"/>
      <c r="T55" s="112"/>
      <c r="U55" s="112"/>
      <c r="V55" s="112"/>
      <c r="W55" s="114">
        <f t="shared" si="1"/>
        <v>0</v>
      </c>
      <c r="X55" s="114">
        <f t="shared" si="2"/>
        <v>0</v>
      </c>
      <c r="Y55" s="98"/>
    </row>
    <row r="56" spans="1:51" ht="29.25" hidden="1" customHeight="1" x14ac:dyDescent="0.35">
      <c r="A56" s="94" t="s">
        <v>56</v>
      </c>
      <c r="B56" s="112"/>
      <c r="C56" s="112"/>
      <c r="D56" s="112"/>
      <c r="E56" s="112"/>
      <c r="F56" s="112"/>
      <c r="G56" s="112"/>
      <c r="H56" s="112"/>
      <c r="I56" s="112"/>
      <c r="J56" s="112"/>
      <c r="K56" s="112"/>
      <c r="L56" s="157"/>
      <c r="M56" s="112"/>
      <c r="N56" s="112"/>
      <c r="O56" s="133"/>
      <c r="P56" s="112"/>
      <c r="Q56" s="116"/>
      <c r="R56" s="112"/>
      <c r="S56" s="114"/>
      <c r="T56" s="112"/>
      <c r="U56" s="112"/>
      <c r="V56" s="112"/>
      <c r="W56" s="114">
        <f t="shared" si="1"/>
        <v>0</v>
      </c>
      <c r="X56" s="114">
        <f t="shared" si="2"/>
        <v>0</v>
      </c>
      <c r="Y56" s="98"/>
    </row>
    <row r="57" spans="1:51" s="147" customFormat="1" ht="29.25" customHeight="1" x14ac:dyDescent="0.35">
      <c r="A57" s="142" t="s">
        <v>139</v>
      </c>
      <c r="B57" s="143">
        <f>SUBTOTAL(9,B5:B56)</f>
        <v>2357000</v>
      </c>
      <c r="C57" s="143"/>
      <c r="D57" s="143">
        <f>SUBTOTAL(9,D5:D56)</f>
        <v>3540000</v>
      </c>
      <c r="E57" s="143"/>
      <c r="F57" s="143">
        <f>SUBTOTAL(9,F5:F56)</f>
        <v>812000</v>
      </c>
      <c r="G57" s="143"/>
      <c r="H57" s="143">
        <f>SUBTOTAL(9,H5:H56)</f>
        <v>90000</v>
      </c>
      <c r="I57" s="143"/>
      <c r="J57" s="143"/>
      <c r="K57" s="143">
        <f>SUBTOTAL(9,K5:K56)</f>
        <v>25500000</v>
      </c>
      <c r="L57" s="160">
        <f>SUBTOTAL(9,L5:L56)</f>
        <v>330.56</v>
      </c>
      <c r="M57" s="143"/>
      <c r="N57" s="143">
        <f>SUBTOTAL(9,N5:N56)</f>
        <v>275000</v>
      </c>
      <c r="O57" s="152"/>
      <c r="P57" s="143">
        <f>SUBTOTAL(9,P5:P56)</f>
        <v>13855000</v>
      </c>
      <c r="Q57" s="160">
        <f>SUBTOTAL(9,Q5:Q56)</f>
        <v>300</v>
      </c>
      <c r="R57" s="143"/>
      <c r="S57" s="143">
        <f>SUBTOTAL(9,S5:S56)</f>
        <v>3420000</v>
      </c>
      <c r="T57" s="143"/>
      <c r="U57" s="143">
        <f>SUBTOTAL(9,U5:U56)</f>
        <v>0</v>
      </c>
      <c r="V57" s="143"/>
      <c r="W57" s="143">
        <f>SUBTOTAL(9,W5:W56)</f>
        <v>49849000</v>
      </c>
      <c r="X57" s="160">
        <f>SUBTOTAL(9,X5:X56)</f>
        <v>630.55999999999995</v>
      </c>
      <c r="Y57" s="144"/>
      <c r="Z57" s="146"/>
      <c r="AA57" s="146"/>
      <c r="AB57" s="146"/>
      <c r="AC57" s="146"/>
      <c r="AD57" s="146"/>
      <c r="AE57" s="146"/>
      <c r="AF57" s="146"/>
      <c r="AG57" s="146"/>
      <c r="AH57" s="146"/>
      <c r="AI57" s="146"/>
      <c r="AJ57" s="146"/>
      <c r="AK57" s="146"/>
      <c r="AL57" s="146"/>
      <c r="AM57" s="146"/>
      <c r="AN57" s="146"/>
      <c r="AO57" s="146"/>
      <c r="AP57" s="146"/>
      <c r="AQ57" s="146"/>
      <c r="AR57" s="146"/>
      <c r="AS57" s="146"/>
      <c r="AT57" s="146"/>
      <c r="AU57" s="146"/>
      <c r="AV57" s="146"/>
      <c r="AW57" s="146"/>
      <c r="AX57" s="146"/>
      <c r="AY57" s="146"/>
    </row>
    <row r="58" spans="1:51" ht="29.25" customHeight="1" x14ac:dyDescent="0.35">
      <c r="D58" s="100"/>
      <c r="W58" s="154"/>
      <c r="Y58" s="101"/>
      <c r="Z58" s="89"/>
    </row>
    <row r="59" spans="1:51" ht="29.25" customHeight="1" x14ac:dyDescent="0.35">
      <c r="I59" s="102"/>
      <c r="K59" s="89"/>
      <c r="N59" s="89"/>
      <c r="P59" s="89"/>
      <c r="Q59" s="89"/>
      <c r="S59" s="89"/>
      <c r="W59" s="103"/>
      <c r="Y59" s="141"/>
    </row>
    <row r="60" spans="1:51" ht="29.25" customHeight="1" x14ac:dyDescent="0.35">
      <c r="A60" s="84" t="s">
        <v>57</v>
      </c>
      <c r="B60" s="85" t="s">
        <v>140</v>
      </c>
      <c r="C60" s="84"/>
      <c r="D60" s="84"/>
      <c r="E60" s="84"/>
      <c r="F60" s="84"/>
      <c r="G60" s="84"/>
      <c r="H60" s="84"/>
      <c r="J60" s="84"/>
      <c r="N60" s="84" t="s">
        <v>58</v>
      </c>
      <c r="P60" s="88"/>
      <c r="Q60" s="104"/>
      <c r="S60" s="88"/>
      <c r="T60" s="88"/>
      <c r="U60" s="102"/>
      <c r="V60" s="102"/>
      <c r="W60" s="88" t="s">
        <v>58</v>
      </c>
      <c r="X60" s="103"/>
      <c r="Y60" s="141"/>
      <c r="Z60" s="101"/>
    </row>
    <row r="61" spans="1:51" ht="29.25" customHeight="1" x14ac:dyDescent="0.35">
      <c r="C61" s="84"/>
      <c r="D61" s="84"/>
      <c r="E61" s="84"/>
      <c r="F61" s="84"/>
      <c r="G61" s="84"/>
      <c r="H61" s="84"/>
      <c r="J61" s="84"/>
      <c r="Q61" s="104"/>
      <c r="S61" s="88"/>
      <c r="T61" s="88"/>
      <c r="U61" s="102"/>
      <c r="V61" s="102"/>
      <c r="W61" s="88"/>
      <c r="X61" s="103"/>
      <c r="Y61" s="141"/>
    </row>
    <row r="62" spans="1:51" ht="29.25" customHeight="1" x14ac:dyDescent="0.35">
      <c r="C62" s="84"/>
      <c r="D62" s="84"/>
      <c r="E62" s="84"/>
      <c r="F62" s="84"/>
      <c r="G62" s="84"/>
      <c r="H62" s="84"/>
      <c r="J62" s="84"/>
      <c r="Q62" s="104"/>
      <c r="S62" s="88"/>
      <c r="T62" s="88"/>
      <c r="U62" s="102"/>
      <c r="V62" s="102"/>
      <c r="W62" s="88"/>
      <c r="X62" s="103"/>
    </row>
    <row r="63" spans="1:51" ht="29.25" customHeight="1" x14ac:dyDescent="0.35">
      <c r="C63" s="84"/>
      <c r="D63" s="84"/>
      <c r="E63" s="84"/>
      <c r="F63" s="84"/>
      <c r="G63" s="84"/>
      <c r="H63" s="84"/>
      <c r="J63" s="84"/>
      <c r="Q63" s="104"/>
      <c r="S63" s="88"/>
      <c r="T63" s="88"/>
      <c r="U63" s="102"/>
      <c r="V63" s="102"/>
      <c r="W63" s="88"/>
      <c r="X63" s="103"/>
    </row>
    <row r="64" spans="1:51" ht="29.25" customHeight="1" x14ac:dyDescent="0.35">
      <c r="A64" s="84" t="s">
        <v>770</v>
      </c>
      <c r="B64" s="84" t="s">
        <v>124</v>
      </c>
      <c r="C64" s="84"/>
      <c r="D64" s="84"/>
      <c r="E64" s="84"/>
      <c r="F64" s="84"/>
      <c r="G64" s="84"/>
      <c r="H64" s="84"/>
      <c r="I64" s="84"/>
      <c r="J64" s="84"/>
      <c r="N64" s="84" t="s">
        <v>123</v>
      </c>
      <c r="R64" s="139"/>
      <c r="S64" s="88"/>
      <c r="T64" s="88"/>
      <c r="U64" s="102"/>
      <c r="V64" s="102"/>
      <c r="W64" s="105" t="s">
        <v>141</v>
      </c>
      <c r="X64" s="103"/>
    </row>
    <row r="65" spans="1:28" ht="29.25" customHeight="1" x14ac:dyDescent="0.35">
      <c r="B65" s="84"/>
      <c r="C65" s="84"/>
      <c r="D65" s="84"/>
      <c r="E65" s="84"/>
      <c r="F65" s="84"/>
      <c r="G65" s="84"/>
      <c r="H65" s="84"/>
      <c r="I65" s="84"/>
      <c r="J65" s="84"/>
      <c r="S65" s="88"/>
      <c r="T65" s="88"/>
      <c r="U65" s="102"/>
      <c r="V65" s="102"/>
      <c r="W65" s="88"/>
      <c r="X65" s="103"/>
      <c r="AA65" s="89"/>
      <c r="AB65" s="153"/>
    </row>
    <row r="66" spans="1:28" ht="29.25" customHeight="1" x14ac:dyDescent="0.35">
      <c r="B66" s="84"/>
      <c r="C66" s="84"/>
      <c r="D66" s="84"/>
      <c r="E66" s="84"/>
      <c r="F66" s="88"/>
      <c r="G66" s="84"/>
      <c r="H66" s="84"/>
      <c r="J66" s="84"/>
      <c r="S66" s="88"/>
      <c r="T66" s="88"/>
      <c r="U66" s="102"/>
      <c r="V66" s="102"/>
      <c r="W66" s="88"/>
      <c r="X66" s="103"/>
    </row>
    <row r="67" spans="1:28" ht="29.25" customHeight="1" x14ac:dyDescent="0.35">
      <c r="B67" s="84"/>
      <c r="C67" s="84"/>
      <c r="D67" s="84"/>
      <c r="E67" s="84"/>
      <c r="F67" s="88"/>
      <c r="G67" s="84"/>
      <c r="H67" s="84"/>
      <c r="J67" s="84"/>
      <c r="S67" s="88"/>
      <c r="T67" s="88"/>
      <c r="U67" s="102"/>
      <c r="V67" s="102"/>
      <c r="W67" s="88"/>
      <c r="X67" s="103"/>
    </row>
    <row r="68" spans="1:28" ht="29.25" customHeight="1" x14ac:dyDescent="0.35">
      <c r="A68" s="84" t="s">
        <v>142</v>
      </c>
      <c r="B68" s="84"/>
      <c r="C68" s="84"/>
      <c r="D68" s="84"/>
      <c r="E68" s="84"/>
      <c r="F68" s="84"/>
      <c r="G68" s="84"/>
      <c r="H68" s="84"/>
      <c r="I68" s="84"/>
      <c r="J68" s="84"/>
      <c r="S68" s="88"/>
      <c r="T68" s="88"/>
      <c r="U68" s="102"/>
      <c r="V68" s="102"/>
      <c r="W68" s="88"/>
      <c r="X68" s="103"/>
      <c r="Y68" s="100"/>
    </row>
    <row r="69" spans="1:28" ht="29.25" customHeight="1" x14ac:dyDescent="0.35">
      <c r="A69" s="84" t="s">
        <v>143</v>
      </c>
      <c r="S69" s="88"/>
      <c r="T69" s="88"/>
      <c r="U69" s="102"/>
      <c r="V69" s="102"/>
      <c r="W69" s="88"/>
      <c r="X69" s="103"/>
    </row>
    <row r="70" spans="1:28" ht="29.25" customHeight="1" x14ac:dyDescent="0.35">
      <c r="S70" s="88"/>
      <c r="T70" s="88"/>
      <c r="U70" s="102"/>
      <c r="V70" s="102"/>
      <c r="W70" s="88"/>
      <c r="X70" s="103"/>
    </row>
    <row r="71" spans="1:28" ht="29.25" customHeight="1" x14ac:dyDescent="0.35">
      <c r="S71" s="88"/>
      <c r="T71" s="88"/>
      <c r="U71" s="102"/>
      <c r="V71" s="102"/>
      <c r="W71" s="88"/>
      <c r="X71" s="103"/>
    </row>
    <row r="72" spans="1:28" ht="29.25" customHeight="1" x14ac:dyDescent="0.35">
      <c r="S72" s="88"/>
      <c r="T72" s="88"/>
      <c r="U72" s="102"/>
      <c r="V72" s="102"/>
      <c r="W72" s="88"/>
      <c r="X72" s="103"/>
    </row>
    <row r="73" spans="1:28" ht="29.25" customHeight="1" x14ac:dyDescent="0.35">
      <c r="S73" s="88"/>
      <c r="T73" s="88"/>
      <c r="U73" s="102"/>
      <c r="V73" s="102"/>
      <c r="W73" s="88"/>
      <c r="X73" s="103"/>
    </row>
    <row r="74" spans="1:28" ht="29.25" customHeight="1" x14ac:dyDescent="0.35">
      <c r="K74" s="100"/>
      <c r="S74" s="88"/>
      <c r="T74" s="88"/>
      <c r="U74" s="102"/>
      <c r="V74" s="102"/>
      <c r="W74" s="88"/>
      <c r="X74" s="103"/>
    </row>
    <row r="75" spans="1:28" ht="29.25" customHeight="1" x14ac:dyDescent="0.35">
      <c r="S75" s="88"/>
      <c r="T75" s="88"/>
      <c r="U75" s="102"/>
      <c r="V75" s="102"/>
      <c r="W75" s="88"/>
      <c r="X75" s="103"/>
    </row>
    <row r="76" spans="1:28" ht="29.25" customHeight="1" x14ac:dyDescent="0.35">
      <c r="S76" s="88"/>
      <c r="T76" s="88"/>
      <c r="U76" s="102"/>
      <c r="V76" s="102"/>
      <c r="W76" s="88"/>
      <c r="X76" s="103"/>
    </row>
    <row r="77" spans="1:28" ht="29.25" customHeight="1" x14ac:dyDescent="0.35">
      <c r="S77" s="88"/>
      <c r="T77" s="88"/>
      <c r="U77" s="102"/>
      <c r="V77" s="102"/>
      <c r="W77" s="88"/>
      <c r="X77" s="103"/>
    </row>
    <row r="78" spans="1:28" ht="29.25" customHeight="1" x14ac:dyDescent="0.35">
      <c r="S78" s="88"/>
      <c r="T78" s="88"/>
      <c r="U78" s="102"/>
      <c r="V78" s="102"/>
      <c r="W78" s="88"/>
      <c r="X78" s="103"/>
    </row>
    <row r="79" spans="1:28" ht="29.25" customHeight="1" x14ac:dyDescent="0.35">
      <c r="S79" s="88"/>
      <c r="T79" s="88"/>
      <c r="U79" s="102"/>
      <c r="V79" s="102"/>
      <c r="W79" s="88"/>
      <c r="X79" s="103"/>
    </row>
    <row r="80" spans="1:28" ht="29.25" customHeight="1" x14ac:dyDescent="0.35">
      <c r="S80" s="88"/>
      <c r="T80" s="88"/>
      <c r="U80" s="102"/>
      <c r="V80" s="102"/>
      <c r="W80" s="88"/>
      <c r="X80" s="103"/>
    </row>
    <row r="81" spans="19:24" ht="29.25" customHeight="1" x14ac:dyDescent="0.35">
      <c r="S81" s="88"/>
      <c r="T81" s="88"/>
      <c r="U81" s="102"/>
      <c r="V81" s="102"/>
      <c r="W81" s="88"/>
      <c r="X81" s="103"/>
    </row>
    <row r="82" spans="19:24" ht="29.25" customHeight="1" x14ac:dyDescent="0.35">
      <c r="S82" s="88"/>
      <c r="T82" s="88"/>
      <c r="U82" s="102"/>
      <c r="V82" s="102"/>
      <c r="W82" s="88"/>
      <c r="X82" s="103"/>
    </row>
    <row r="83" spans="19:24" ht="29.25" customHeight="1" x14ac:dyDescent="0.35">
      <c r="S83" s="88"/>
      <c r="T83" s="88"/>
      <c r="U83" s="102"/>
      <c r="V83" s="102"/>
      <c r="W83" s="88"/>
      <c r="X83" s="103"/>
    </row>
    <row r="84" spans="19:24" ht="29.25" customHeight="1" x14ac:dyDescent="0.35">
      <c r="S84" s="88"/>
      <c r="T84" s="88"/>
      <c r="U84" s="102"/>
      <c r="V84" s="102"/>
      <c r="W84" s="88"/>
      <c r="X84" s="103"/>
    </row>
    <row r="85" spans="19:24" ht="29.25" customHeight="1" x14ac:dyDescent="0.35">
      <c r="S85" s="88"/>
      <c r="T85" s="88"/>
      <c r="U85" s="102"/>
      <c r="V85" s="102"/>
      <c r="W85" s="88"/>
      <c r="X85" s="103"/>
    </row>
    <row r="86" spans="19:24" ht="29.25" customHeight="1" x14ac:dyDescent="0.35">
      <c r="S86" s="88"/>
      <c r="T86" s="88"/>
      <c r="U86" s="102"/>
      <c r="V86" s="102"/>
      <c r="W86" s="88"/>
      <c r="X86" s="103"/>
    </row>
    <row r="87" spans="19:24" ht="29.25" customHeight="1" x14ac:dyDescent="0.35">
      <c r="S87" s="88"/>
      <c r="T87" s="88"/>
      <c r="U87" s="102"/>
      <c r="V87" s="102"/>
      <c r="W87" s="88"/>
      <c r="X87" s="103"/>
    </row>
    <row r="88" spans="19:24" ht="29.25" customHeight="1" x14ac:dyDescent="0.35">
      <c r="S88" s="88"/>
      <c r="T88" s="88"/>
      <c r="U88" s="102"/>
      <c r="V88" s="102"/>
      <c r="W88" s="88"/>
      <c r="X88" s="103"/>
    </row>
    <row r="89" spans="19:24" ht="29.25" customHeight="1" x14ac:dyDescent="0.35">
      <c r="S89" s="88"/>
      <c r="T89" s="88"/>
      <c r="U89" s="102"/>
      <c r="V89" s="102"/>
      <c r="W89" s="88"/>
      <c r="X89" s="103"/>
    </row>
    <row r="90" spans="19:24" ht="29.25" customHeight="1" x14ac:dyDescent="0.35">
      <c r="S90" s="88"/>
      <c r="T90" s="88"/>
      <c r="U90" s="102"/>
      <c r="V90" s="102"/>
      <c r="W90" s="88"/>
      <c r="X90" s="103"/>
    </row>
    <row r="91" spans="19:24" ht="29.25" customHeight="1" x14ac:dyDescent="0.35">
      <c r="S91" s="88"/>
      <c r="T91" s="88"/>
      <c r="U91" s="102"/>
      <c r="V91" s="102"/>
      <c r="W91" s="88"/>
      <c r="X91" s="103"/>
    </row>
    <row r="92" spans="19:24" ht="29.25" customHeight="1" x14ac:dyDescent="0.35">
      <c r="S92" s="88"/>
      <c r="T92" s="88"/>
      <c r="U92" s="102"/>
      <c r="V92" s="102"/>
      <c r="W92" s="88"/>
      <c r="X92" s="103"/>
    </row>
    <row r="93" spans="19:24" ht="29.25" customHeight="1" x14ac:dyDescent="0.35">
      <c r="S93" s="88"/>
      <c r="T93" s="88"/>
      <c r="U93" s="102"/>
      <c r="V93" s="102"/>
      <c r="W93" s="88"/>
      <c r="X93" s="103"/>
    </row>
    <row r="94" spans="19:24" ht="29.25" customHeight="1" x14ac:dyDescent="0.35">
      <c r="S94" s="88"/>
      <c r="T94" s="88"/>
      <c r="U94" s="102"/>
      <c r="V94" s="102"/>
      <c r="W94" s="88"/>
      <c r="X94" s="103"/>
    </row>
    <row r="95" spans="19:24" ht="29.25" customHeight="1" x14ac:dyDescent="0.35">
      <c r="S95" s="88"/>
      <c r="T95" s="88"/>
      <c r="U95" s="102"/>
      <c r="V95" s="102"/>
      <c r="W95" s="88"/>
      <c r="X95" s="103"/>
    </row>
    <row r="96" spans="19:24" ht="29.25" customHeight="1" x14ac:dyDescent="0.35">
      <c r="S96" s="88"/>
      <c r="T96" s="88"/>
      <c r="U96" s="102"/>
      <c r="V96" s="102"/>
      <c r="W96" s="88"/>
      <c r="X96" s="103"/>
    </row>
    <row r="97" spans="19:24" ht="29.25" customHeight="1" x14ac:dyDescent="0.35">
      <c r="S97" s="88"/>
      <c r="T97" s="88"/>
      <c r="U97" s="102"/>
      <c r="V97" s="102"/>
      <c r="W97" s="88"/>
      <c r="X97" s="103"/>
    </row>
    <row r="98" spans="19:24" ht="29.25" customHeight="1" x14ac:dyDescent="0.35">
      <c r="S98" s="88"/>
      <c r="T98" s="88"/>
      <c r="U98" s="102"/>
      <c r="V98" s="102"/>
      <c r="W98" s="88"/>
      <c r="X98" s="103"/>
    </row>
    <row r="99" spans="19:24" ht="29.25" customHeight="1" x14ac:dyDescent="0.35">
      <c r="S99" s="88"/>
      <c r="T99" s="88"/>
      <c r="U99" s="102"/>
      <c r="V99" s="102"/>
      <c r="W99" s="88"/>
      <c r="X99" s="103"/>
    </row>
    <row r="100" spans="19:24" ht="29.25" customHeight="1" x14ac:dyDescent="0.35">
      <c r="S100" s="88"/>
      <c r="T100" s="88"/>
      <c r="U100" s="102"/>
      <c r="V100" s="102"/>
      <c r="W100" s="88"/>
      <c r="X100" s="103"/>
    </row>
    <row r="101" spans="19:24" ht="29.25" customHeight="1" x14ac:dyDescent="0.35">
      <c r="S101" s="88"/>
      <c r="T101" s="88"/>
      <c r="U101" s="102"/>
      <c r="V101" s="102"/>
      <c r="W101" s="88"/>
      <c r="X101" s="103"/>
    </row>
    <row r="102" spans="19:24" ht="29.25" customHeight="1" x14ac:dyDescent="0.35">
      <c r="S102" s="88"/>
      <c r="T102" s="88"/>
      <c r="U102" s="102"/>
      <c r="V102" s="102"/>
      <c r="W102" s="88"/>
      <c r="X102" s="103"/>
    </row>
    <row r="103" spans="19:24" ht="29.25" customHeight="1" x14ac:dyDescent="0.35">
      <c r="S103" s="88"/>
      <c r="T103" s="88"/>
      <c r="U103" s="102"/>
      <c r="V103" s="102"/>
      <c r="W103" s="88"/>
      <c r="X103" s="103"/>
    </row>
    <row r="104" spans="19:24" ht="29.25" customHeight="1" x14ac:dyDescent="0.35">
      <c r="S104" s="88"/>
      <c r="T104" s="88"/>
      <c r="U104" s="102"/>
      <c r="V104" s="102"/>
      <c r="W104" s="88"/>
      <c r="X104" s="103"/>
    </row>
    <row r="105" spans="19:24" ht="29.25" customHeight="1" x14ac:dyDescent="0.35">
      <c r="S105" s="88"/>
      <c r="T105" s="88"/>
      <c r="U105" s="102"/>
      <c r="V105" s="102"/>
      <c r="W105" s="88"/>
      <c r="X105" s="103"/>
    </row>
    <row r="106" spans="19:24" ht="29.25" customHeight="1" x14ac:dyDescent="0.35">
      <c r="S106" s="88"/>
      <c r="T106" s="88"/>
      <c r="U106" s="102"/>
      <c r="V106" s="102"/>
      <c r="W106" s="88"/>
      <c r="X106" s="103"/>
    </row>
    <row r="107" spans="19:24" ht="29.25" customHeight="1" x14ac:dyDescent="0.35">
      <c r="S107" s="88"/>
      <c r="T107" s="88"/>
      <c r="U107" s="102"/>
      <c r="V107" s="102"/>
      <c r="W107" s="88"/>
      <c r="X107" s="103"/>
    </row>
    <row r="108" spans="19:24" ht="29.25" customHeight="1" x14ac:dyDescent="0.35">
      <c r="S108" s="88"/>
      <c r="T108" s="88"/>
      <c r="U108" s="102"/>
      <c r="V108" s="102"/>
      <c r="W108" s="88"/>
      <c r="X108" s="103"/>
    </row>
    <row r="109" spans="19:24" ht="29.25" customHeight="1" x14ac:dyDescent="0.35">
      <c r="S109" s="88"/>
      <c r="T109" s="88"/>
      <c r="U109" s="102"/>
      <c r="V109" s="102"/>
      <c r="W109" s="88"/>
      <c r="X109" s="103"/>
    </row>
    <row r="110" spans="19:24" ht="29.25" customHeight="1" x14ac:dyDescent="0.35">
      <c r="S110" s="88"/>
      <c r="T110" s="88"/>
      <c r="U110" s="102"/>
      <c r="V110" s="102"/>
      <c r="W110" s="88"/>
      <c r="X110" s="103"/>
    </row>
    <row r="111" spans="19:24" ht="29.25" customHeight="1" x14ac:dyDescent="0.35">
      <c r="S111" s="88"/>
      <c r="T111" s="88"/>
      <c r="U111" s="102"/>
      <c r="V111" s="102"/>
      <c r="W111" s="88"/>
      <c r="X111" s="103"/>
    </row>
    <row r="112" spans="19:24" ht="29.25" customHeight="1" x14ac:dyDescent="0.35">
      <c r="S112" s="88"/>
      <c r="T112" s="88"/>
      <c r="U112" s="102"/>
      <c r="V112" s="102"/>
      <c r="W112" s="88"/>
      <c r="X112" s="103"/>
    </row>
    <row r="113" spans="19:24" ht="29.25" customHeight="1" x14ac:dyDescent="0.35">
      <c r="S113" s="88"/>
      <c r="T113" s="88"/>
      <c r="U113" s="102"/>
      <c r="V113" s="102"/>
      <c r="W113" s="88"/>
      <c r="X113" s="103"/>
    </row>
    <row r="114" spans="19:24" ht="29.25" customHeight="1" x14ac:dyDescent="0.35">
      <c r="S114" s="88"/>
      <c r="T114" s="88"/>
      <c r="U114" s="102"/>
      <c r="V114" s="102"/>
      <c r="W114" s="88"/>
      <c r="X114" s="103"/>
    </row>
    <row r="115" spans="19:24" ht="29.25" customHeight="1" x14ac:dyDescent="0.35">
      <c r="S115" s="88"/>
      <c r="T115" s="88"/>
      <c r="U115" s="102"/>
      <c r="V115" s="102"/>
      <c r="W115" s="88"/>
      <c r="X115" s="103"/>
    </row>
    <row r="116" spans="19:24" ht="29.25" customHeight="1" x14ac:dyDescent="0.35">
      <c r="S116" s="88"/>
      <c r="T116" s="88"/>
      <c r="U116" s="102"/>
      <c r="V116" s="102"/>
      <c r="W116" s="88"/>
      <c r="X116" s="103"/>
    </row>
    <row r="117" spans="19:24" ht="29.25" customHeight="1" x14ac:dyDescent="0.35">
      <c r="S117" s="88"/>
      <c r="T117" s="88"/>
      <c r="U117" s="102"/>
      <c r="V117" s="102"/>
      <c r="W117" s="88"/>
      <c r="X117" s="103"/>
    </row>
    <row r="118" spans="19:24" ht="29.25" customHeight="1" x14ac:dyDescent="0.35">
      <c r="S118" s="88"/>
      <c r="T118" s="88"/>
      <c r="U118" s="102"/>
      <c r="V118" s="102"/>
      <c r="W118" s="88"/>
      <c r="X118" s="103"/>
    </row>
    <row r="119" spans="19:24" ht="29.25" customHeight="1" x14ac:dyDescent="0.35">
      <c r="S119" s="88"/>
      <c r="T119" s="88"/>
      <c r="U119" s="102"/>
      <c r="V119" s="102"/>
      <c r="W119" s="88"/>
      <c r="X119" s="103"/>
    </row>
    <row r="120" spans="19:24" ht="29.25" customHeight="1" x14ac:dyDescent="0.35">
      <c r="S120" s="88"/>
      <c r="T120" s="88"/>
      <c r="U120" s="102"/>
      <c r="V120" s="102"/>
      <c r="W120" s="88"/>
      <c r="X120" s="103"/>
    </row>
    <row r="121" spans="19:24" ht="29.25" customHeight="1" x14ac:dyDescent="0.35">
      <c r="S121" s="88"/>
      <c r="T121" s="88"/>
      <c r="U121" s="102"/>
      <c r="V121" s="102"/>
      <c r="W121" s="88"/>
      <c r="X121" s="103"/>
    </row>
    <row r="122" spans="19:24" ht="29.25" customHeight="1" x14ac:dyDescent="0.35">
      <c r="S122" s="88"/>
      <c r="T122" s="88"/>
      <c r="U122" s="102"/>
      <c r="V122" s="102"/>
      <c r="W122" s="88"/>
      <c r="X122" s="103"/>
    </row>
    <row r="123" spans="19:24" ht="29.25" customHeight="1" x14ac:dyDescent="0.35">
      <c r="S123" s="88"/>
      <c r="T123" s="88"/>
      <c r="U123" s="102"/>
      <c r="V123" s="102"/>
      <c r="W123" s="88"/>
      <c r="X123" s="103"/>
    </row>
    <row r="124" spans="19:24" ht="29.25" customHeight="1" x14ac:dyDescent="0.35">
      <c r="S124" s="88"/>
      <c r="T124" s="88"/>
      <c r="U124" s="102"/>
      <c r="V124" s="102"/>
      <c r="W124" s="88"/>
      <c r="X124" s="103"/>
    </row>
    <row r="125" spans="19:24" ht="29.25" customHeight="1" x14ac:dyDescent="0.35">
      <c r="S125" s="88"/>
      <c r="T125" s="88"/>
      <c r="U125" s="102"/>
      <c r="V125" s="102"/>
      <c r="W125" s="88"/>
      <c r="X125" s="103"/>
    </row>
    <row r="126" spans="19:24" ht="29.25" customHeight="1" x14ac:dyDescent="0.35">
      <c r="S126" s="88"/>
      <c r="T126" s="88"/>
      <c r="U126" s="102"/>
      <c r="V126" s="102"/>
      <c r="W126" s="88"/>
      <c r="X126" s="103"/>
    </row>
    <row r="127" spans="19:24" ht="29.25" customHeight="1" x14ac:dyDescent="0.35">
      <c r="S127" s="88"/>
      <c r="T127" s="88"/>
      <c r="U127" s="102"/>
      <c r="V127" s="102"/>
      <c r="W127" s="88"/>
      <c r="X127" s="103"/>
    </row>
    <row r="128" spans="19:24" ht="29.25" customHeight="1" x14ac:dyDescent="0.35">
      <c r="S128" s="88"/>
      <c r="T128" s="88"/>
      <c r="U128" s="102"/>
      <c r="V128" s="102"/>
      <c r="W128" s="88"/>
      <c r="X128" s="103"/>
    </row>
    <row r="129" spans="19:24" ht="29.25" customHeight="1" x14ac:dyDescent="0.35">
      <c r="S129" s="88"/>
      <c r="T129" s="88"/>
      <c r="U129" s="102"/>
      <c r="V129" s="102"/>
      <c r="W129" s="88"/>
      <c r="X129" s="103"/>
    </row>
    <row r="130" spans="19:24" ht="29.25" customHeight="1" x14ac:dyDescent="0.35">
      <c r="S130" s="88"/>
      <c r="T130" s="88"/>
      <c r="U130" s="102"/>
      <c r="V130" s="102"/>
      <c r="W130" s="88"/>
      <c r="X130" s="103"/>
    </row>
    <row r="131" spans="19:24" ht="29.25" customHeight="1" x14ac:dyDescent="0.35">
      <c r="S131" s="88"/>
      <c r="T131" s="88"/>
      <c r="U131" s="102"/>
      <c r="V131" s="102"/>
      <c r="W131" s="88"/>
      <c r="X131" s="103"/>
    </row>
    <row r="132" spans="19:24" ht="29.25" customHeight="1" x14ac:dyDescent="0.35">
      <c r="S132" s="88"/>
      <c r="T132" s="88"/>
      <c r="U132" s="102"/>
      <c r="V132" s="102"/>
      <c r="W132" s="88"/>
      <c r="X132" s="103"/>
    </row>
    <row r="133" spans="19:24" ht="29.25" customHeight="1" x14ac:dyDescent="0.35">
      <c r="S133" s="88"/>
      <c r="T133" s="88"/>
      <c r="U133" s="102"/>
      <c r="V133" s="102"/>
      <c r="W133" s="88"/>
      <c r="X133" s="103"/>
    </row>
    <row r="134" spans="19:24" ht="29.25" customHeight="1" x14ac:dyDescent="0.35">
      <c r="S134" s="88"/>
      <c r="T134" s="88"/>
      <c r="U134" s="102"/>
      <c r="V134" s="102"/>
      <c r="W134" s="88"/>
      <c r="X134" s="103"/>
    </row>
    <row r="135" spans="19:24" ht="29.25" customHeight="1" x14ac:dyDescent="0.35">
      <c r="S135" s="88"/>
      <c r="T135" s="88"/>
      <c r="U135" s="102"/>
      <c r="V135" s="102"/>
      <c r="W135" s="88"/>
      <c r="X135" s="103"/>
    </row>
    <row r="136" spans="19:24" ht="29.25" customHeight="1" x14ac:dyDescent="0.35">
      <c r="S136" s="88"/>
      <c r="T136" s="88"/>
      <c r="U136" s="102"/>
      <c r="V136" s="102"/>
      <c r="W136" s="88"/>
      <c r="X136" s="103"/>
    </row>
    <row r="137" spans="19:24" ht="29.25" customHeight="1" x14ac:dyDescent="0.35">
      <c r="S137" s="88"/>
      <c r="T137" s="88"/>
      <c r="U137" s="102"/>
      <c r="V137" s="102"/>
      <c r="W137" s="88"/>
      <c r="X137" s="103"/>
    </row>
    <row r="138" spans="19:24" ht="29.25" customHeight="1" x14ac:dyDescent="0.35">
      <c r="S138" s="88"/>
      <c r="T138" s="88"/>
      <c r="U138" s="102"/>
      <c r="V138" s="102"/>
      <c r="W138" s="88"/>
      <c r="X138" s="103"/>
    </row>
    <row r="139" spans="19:24" ht="29.25" customHeight="1" x14ac:dyDescent="0.35">
      <c r="S139" s="88"/>
      <c r="T139" s="88"/>
      <c r="U139" s="102"/>
      <c r="V139" s="102"/>
      <c r="W139" s="88"/>
      <c r="X139" s="103"/>
    </row>
    <row r="140" spans="19:24" ht="29.25" customHeight="1" x14ac:dyDescent="0.35">
      <c r="S140" s="88"/>
      <c r="T140" s="88"/>
      <c r="U140" s="102"/>
      <c r="V140" s="102"/>
      <c r="W140" s="88"/>
      <c r="X140" s="103"/>
    </row>
    <row r="141" spans="19:24" ht="29.25" customHeight="1" x14ac:dyDescent="0.35">
      <c r="S141" s="88"/>
      <c r="T141" s="88"/>
      <c r="U141" s="102"/>
      <c r="V141" s="102"/>
      <c r="W141" s="88"/>
      <c r="X141" s="103"/>
    </row>
    <row r="142" spans="19:24" ht="29.25" customHeight="1" x14ac:dyDescent="0.35">
      <c r="S142" s="88"/>
      <c r="T142" s="88"/>
      <c r="U142" s="102"/>
      <c r="V142" s="102"/>
      <c r="W142" s="88"/>
      <c r="X142" s="103"/>
    </row>
    <row r="143" spans="19:24" ht="29.25" customHeight="1" x14ac:dyDescent="0.35">
      <c r="S143" s="88"/>
      <c r="T143" s="88"/>
      <c r="U143" s="102"/>
      <c r="V143" s="102"/>
      <c r="W143" s="88"/>
      <c r="X143" s="103"/>
    </row>
    <row r="144" spans="19:24" ht="29.25" customHeight="1" x14ac:dyDescent="0.35">
      <c r="S144" s="88"/>
      <c r="T144" s="88"/>
      <c r="U144" s="102"/>
      <c r="V144" s="102"/>
      <c r="W144" s="88"/>
      <c r="X144" s="103"/>
    </row>
    <row r="145" spans="19:24" ht="29.25" customHeight="1" x14ac:dyDescent="0.35">
      <c r="S145" s="88"/>
      <c r="T145" s="88"/>
      <c r="U145" s="102"/>
      <c r="V145" s="102"/>
      <c r="W145" s="88"/>
      <c r="X145" s="103"/>
    </row>
    <row r="146" spans="19:24" ht="29.25" customHeight="1" x14ac:dyDescent="0.35">
      <c r="S146" s="88"/>
      <c r="T146" s="88"/>
      <c r="U146" s="102"/>
      <c r="V146" s="102"/>
      <c r="W146" s="88"/>
      <c r="X146" s="103"/>
    </row>
    <row r="147" spans="19:24" ht="29.25" customHeight="1" x14ac:dyDescent="0.35">
      <c r="S147" s="88"/>
      <c r="T147" s="88"/>
      <c r="U147" s="102"/>
      <c r="V147" s="102"/>
      <c r="W147" s="88"/>
      <c r="X147" s="103"/>
    </row>
    <row r="148" spans="19:24" ht="29.25" customHeight="1" x14ac:dyDescent="0.35">
      <c r="S148" s="88"/>
      <c r="T148" s="88"/>
      <c r="U148" s="102"/>
      <c r="V148" s="102"/>
      <c r="W148" s="88"/>
      <c r="X148" s="103"/>
    </row>
    <row r="149" spans="19:24" ht="29.25" customHeight="1" x14ac:dyDescent="0.35">
      <c r="S149" s="88"/>
      <c r="T149" s="88"/>
      <c r="U149" s="102"/>
      <c r="V149" s="102"/>
      <c r="W149" s="88"/>
      <c r="X149" s="103"/>
    </row>
    <row r="150" spans="19:24" ht="29.25" customHeight="1" x14ac:dyDescent="0.35">
      <c r="S150" s="88"/>
      <c r="T150" s="88"/>
      <c r="U150" s="102"/>
      <c r="V150" s="102"/>
      <c r="W150" s="88"/>
      <c r="X150" s="103"/>
    </row>
    <row r="151" spans="19:24" ht="29.25" customHeight="1" x14ac:dyDescent="0.35">
      <c r="S151" s="88"/>
      <c r="T151" s="88"/>
      <c r="U151" s="102"/>
      <c r="V151" s="102"/>
      <c r="W151" s="88"/>
      <c r="X151" s="103"/>
    </row>
    <row r="152" spans="19:24" ht="29.25" customHeight="1" x14ac:dyDescent="0.35">
      <c r="S152" s="88"/>
      <c r="T152" s="88"/>
      <c r="U152" s="102"/>
      <c r="V152" s="102"/>
      <c r="W152" s="88"/>
      <c r="X152" s="103"/>
    </row>
    <row r="153" spans="19:24" ht="29.25" customHeight="1" x14ac:dyDescent="0.35">
      <c r="S153" s="88"/>
      <c r="T153" s="88"/>
      <c r="U153" s="102"/>
      <c r="V153" s="102"/>
      <c r="W153" s="88"/>
      <c r="X153" s="103"/>
    </row>
    <row r="154" spans="19:24" ht="29.25" customHeight="1" x14ac:dyDescent="0.35">
      <c r="S154" s="88"/>
      <c r="T154" s="88"/>
      <c r="U154" s="102"/>
      <c r="V154" s="102"/>
      <c r="W154" s="88"/>
      <c r="X154" s="103"/>
    </row>
    <row r="155" spans="19:24" ht="29.25" customHeight="1" x14ac:dyDescent="0.35">
      <c r="S155" s="88"/>
      <c r="T155" s="88"/>
      <c r="U155" s="102"/>
      <c r="V155" s="102"/>
      <c r="W155" s="88"/>
      <c r="X155" s="103"/>
    </row>
    <row r="156" spans="19:24" ht="29.25" customHeight="1" x14ac:dyDescent="0.35">
      <c r="S156" s="88"/>
      <c r="T156" s="88"/>
      <c r="U156" s="102"/>
      <c r="V156" s="102"/>
      <c r="W156" s="88"/>
      <c r="X156" s="103"/>
    </row>
    <row r="157" spans="19:24" ht="29.25" customHeight="1" x14ac:dyDescent="0.35">
      <c r="S157" s="88"/>
      <c r="T157" s="88"/>
      <c r="U157" s="102"/>
      <c r="V157" s="102"/>
      <c r="W157" s="88"/>
      <c r="X157" s="103"/>
    </row>
    <row r="158" spans="19:24" ht="29.25" customHeight="1" x14ac:dyDescent="0.35">
      <c r="S158" s="88"/>
      <c r="T158" s="88"/>
      <c r="U158" s="102"/>
      <c r="V158" s="102"/>
      <c r="W158" s="88"/>
      <c r="X158" s="103"/>
    </row>
    <row r="159" spans="19:24" ht="29.25" customHeight="1" x14ac:dyDescent="0.35">
      <c r="S159" s="88"/>
      <c r="T159" s="88"/>
      <c r="U159" s="102"/>
      <c r="V159" s="102"/>
      <c r="W159" s="88"/>
      <c r="X159" s="103"/>
    </row>
    <row r="160" spans="19:24" ht="29.25" customHeight="1" x14ac:dyDescent="0.35">
      <c r="S160" s="88"/>
      <c r="T160" s="88"/>
      <c r="U160" s="102"/>
      <c r="V160" s="102"/>
      <c r="W160" s="88"/>
      <c r="X160" s="103"/>
    </row>
    <row r="161" spans="19:24" ht="29.25" customHeight="1" x14ac:dyDescent="0.35">
      <c r="S161" s="88"/>
      <c r="T161" s="88"/>
      <c r="U161" s="102"/>
      <c r="V161" s="102"/>
      <c r="W161" s="88"/>
      <c r="X161" s="103"/>
    </row>
    <row r="162" spans="19:24" ht="29.25" customHeight="1" x14ac:dyDescent="0.35">
      <c r="S162" s="88"/>
      <c r="T162" s="88"/>
      <c r="U162" s="102"/>
      <c r="V162" s="102"/>
      <c r="W162" s="88"/>
      <c r="X162" s="103"/>
    </row>
    <row r="163" spans="19:24" ht="29.25" customHeight="1" x14ac:dyDescent="0.35">
      <c r="S163" s="88"/>
      <c r="T163" s="88"/>
      <c r="U163" s="102"/>
      <c r="V163" s="102"/>
      <c r="W163" s="88"/>
      <c r="X163" s="103"/>
    </row>
    <row r="164" spans="19:24" ht="29.25" customHeight="1" x14ac:dyDescent="0.35">
      <c r="S164" s="88"/>
      <c r="T164" s="88"/>
      <c r="U164" s="102"/>
      <c r="V164" s="102"/>
      <c r="W164" s="88"/>
      <c r="X164" s="103"/>
    </row>
    <row r="165" spans="19:24" ht="29.25" customHeight="1" x14ac:dyDescent="0.35">
      <c r="S165" s="88"/>
      <c r="T165" s="88"/>
      <c r="U165" s="102"/>
      <c r="V165" s="102"/>
      <c r="W165" s="88"/>
      <c r="X165" s="103"/>
    </row>
    <row r="166" spans="19:24" ht="29.25" customHeight="1" x14ac:dyDescent="0.35">
      <c r="S166" s="88"/>
      <c r="T166" s="88"/>
      <c r="U166" s="102"/>
      <c r="V166" s="102"/>
      <c r="W166" s="88"/>
      <c r="X166" s="103"/>
    </row>
    <row r="167" spans="19:24" ht="29.25" customHeight="1" x14ac:dyDescent="0.35">
      <c r="S167" s="88"/>
      <c r="T167" s="88"/>
      <c r="U167" s="102"/>
      <c r="V167" s="102"/>
      <c r="W167" s="88"/>
      <c r="X167" s="103"/>
    </row>
    <row r="168" spans="19:24" ht="29.25" customHeight="1" x14ac:dyDescent="0.35">
      <c r="S168" s="88"/>
      <c r="T168" s="88"/>
      <c r="U168" s="102"/>
      <c r="V168" s="102"/>
      <c r="W168" s="88"/>
      <c r="X168" s="103"/>
    </row>
    <row r="169" spans="19:24" ht="29.25" customHeight="1" x14ac:dyDescent="0.35">
      <c r="S169" s="88"/>
      <c r="T169" s="88"/>
      <c r="U169" s="102"/>
      <c r="V169" s="102"/>
      <c r="W169" s="88"/>
      <c r="X169" s="103"/>
    </row>
    <row r="170" spans="19:24" ht="29.25" customHeight="1" x14ac:dyDescent="0.35">
      <c r="S170" s="88"/>
      <c r="T170" s="88"/>
      <c r="U170" s="102"/>
      <c r="V170" s="102"/>
      <c r="W170" s="88"/>
      <c r="X170" s="103"/>
    </row>
    <row r="171" spans="19:24" ht="29.25" customHeight="1" x14ac:dyDescent="0.35">
      <c r="S171" s="88"/>
      <c r="T171" s="88"/>
      <c r="U171" s="102"/>
      <c r="V171" s="102"/>
      <c r="W171" s="88"/>
      <c r="X171" s="103"/>
    </row>
    <row r="172" spans="19:24" ht="29.25" customHeight="1" x14ac:dyDescent="0.35">
      <c r="S172" s="88"/>
      <c r="T172" s="88"/>
      <c r="U172" s="102"/>
      <c r="V172" s="102"/>
      <c r="W172" s="88"/>
      <c r="X172" s="103"/>
    </row>
    <row r="173" spans="19:24" ht="29.25" customHeight="1" x14ac:dyDescent="0.35">
      <c r="S173" s="88"/>
      <c r="T173" s="88"/>
      <c r="U173" s="102"/>
      <c r="V173" s="102"/>
      <c r="W173" s="88"/>
      <c r="X173" s="103"/>
    </row>
    <row r="174" spans="19:24" ht="29.25" customHeight="1" x14ac:dyDescent="0.35">
      <c r="S174" s="88"/>
      <c r="T174" s="88"/>
      <c r="U174" s="102"/>
      <c r="V174" s="102"/>
      <c r="W174" s="88"/>
      <c r="X174" s="103"/>
    </row>
    <row r="175" spans="19:24" ht="29.25" customHeight="1" x14ac:dyDescent="0.35">
      <c r="S175" s="88"/>
      <c r="T175" s="88"/>
      <c r="U175" s="102"/>
      <c r="V175" s="102"/>
      <c r="W175" s="88"/>
      <c r="X175" s="103"/>
    </row>
    <row r="176" spans="19:24" ht="29.25" customHeight="1" x14ac:dyDescent="0.35">
      <c r="S176" s="88"/>
      <c r="T176" s="88"/>
      <c r="U176" s="102"/>
      <c r="V176" s="102"/>
      <c r="W176" s="88"/>
      <c r="X176" s="103"/>
    </row>
    <row r="177" spans="19:24" ht="29.25" customHeight="1" x14ac:dyDescent="0.35">
      <c r="S177" s="88"/>
      <c r="T177" s="88"/>
      <c r="U177" s="102"/>
      <c r="V177" s="102"/>
      <c r="W177" s="88"/>
      <c r="X177" s="103"/>
    </row>
    <row r="178" spans="19:24" ht="29.25" customHeight="1" x14ac:dyDescent="0.35">
      <c r="S178" s="88"/>
      <c r="T178" s="88"/>
      <c r="U178" s="102"/>
      <c r="V178" s="102"/>
      <c r="W178" s="88"/>
      <c r="X178" s="103"/>
    </row>
    <row r="179" spans="19:24" ht="29.25" customHeight="1" x14ac:dyDescent="0.35">
      <c r="S179" s="88"/>
      <c r="T179" s="88"/>
      <c r="U179" s="102"/>
      <c r="V179" s="102"/>
      <c r="W179" s="88"/>
      <c r="X179" s="103"/>
    </row>
    <row r="180" spans="19:24" ht="29.25" customHeight="1" x14ac:dyDescent="0.35">
      <c r="S180" s="88"/>
      <c r="T180" s="88"/>
      <c r="U180" s="102"/>
      <c r="V180" s="102"/>
      <c r="W180" s="88"/>
      <c r="X180" s="103"/>
    </row>
    <row r="181" spans="19:24" ht="29.25" customHeight="1" x14ac:dyDescent="0.35">
      <c r="S181" s="88"/>
      <c r="T181" s="88"/>
      <c r="U181" s="102"/>
      <c r="V181" s="102"/>
      <c r="W181" s="88"/>
      <c r="X181" s="103"/>
    </row>
    <row r="182" spans="19:24" ht="29.25" customHeight="1" x14ac:dyDescent="0.35">
      <c r="S182" s="88"/>
      <c r="T182" s="88"/>
      <c r="U182" s="102"/>
      <c r="V182" s="102"/>
      <c r="W182" s="88"/>
      <c r="X182" s="103"/>
    </row>
    <row r="183" spans="19:24" ht="29.25" customHeight="1" x14ac:dyDescent="0.35">
      <c r="S183" s="88"/>
      <c r="T183" s="88"/>
      <c r="U183" s="102"/>
      <c r="V183" s="102"/>
      <c r="W183" s="88"/>
      <c r="X183" s="103"/>
    </row>
    <row r="184" spans="19:24" ht="29.25" customHeight="1" x14ac:dyDescent="0.35">
      <c r="S184" s="88"/>
      <c r="T184" s="88"/>
      <c r="U184" s="102"/>
      <c r="V184" s="102"/>
      <c r="W184" s="88"/>
      <c r="X184" s="103"/>
    </row>
    <row r="185" spans="19:24" ht="29.25" customHeight="1" x14ac:dyDescent="0.35">
      <c r="S185" s="88"/>
      <c r="T185" s="88"/>
      <c r="U185" s="102"/>
      <c r="V185" s="102"/>
      <c r="W185" s="88"/>
      <c r="X185" s="103"/>
    </row>
    <row r="186" spans="19:24" ht="29.25" customHeight="1" x14ac:dyDescent="0.35">
      <c r="S186" s="88"/>
      <c r="T186" s="88"/>
      <c r="U186" s="102"/>
      <c r="V186" s="102"/>
      <c r="W186" s="88"/>
      <c r="X186" s="103"/>
    </row>
    <row r="187" spans="19:24" ht="29.25" customHeight="1" x14ac:dyDescent="0.35">
      <c r="S187" s="88"/>
      <c r="T187" s="88"/>
      <c r="U187" s="102"/>
      <c r="V187" s="102"/>
      <c r="W187" s="88"/>
      <c r="X187" s="103"/>
    </row>
    <row r="188" spans="19:24" ht="29.25" customHeight="1" x14ac:dyDescent="0.35">
      <c r="S188" s="88"/>
      <c r="T188" s="88"/>
      <c r="U188" s="102"/>
      <c r="V188" s="102"/>
      <c r="W188" s="88"/>
      <c r="X188" s="103"/>
    </row>
    <row r="189" spans="19:24" ht="29.25" customHeight="1" x14ac:dyDescent="0.35">
      <c r="S189" s="88"/>
      <c r="T189" s="88"/>
      <c r="U189" s="102"/>
      <c r="V189" s="102"/>
      <c r="W189" s="88"/>
      <c r="X189" s="103"/>
    </row>
    <row r="190" spans="19:24" ht="29.25" customHeight="1" x14ac:dyDescent="0.35">
      <c r="S190" s="88"/>
      <c r="T190" s="88"/>
      <c r="U190" s="102"/>
      <c r="V190" s="102"/>
      <c r="W190" s="88"/>
      <c r="X190" s="103"/>
    </row>
    <row r="191" spans="19:24" ht="29.25" customHeight="1" x14ac:dyDescent="0.35">
      <c r="S191" s="88"/>
      <c r="T191" s="88"/>
      <c r="U191" s="102"/>
      <c r="V191" s="102"/>
      <c r="W191" s="88"/>
      <c r="X191" s="103"/>
    </row>
    <row r="192" spans="19:24" ht="29.25" customHeight="1" x14ac:dyDescent="0.35">
      <c r="S192" s="88"/>
      <c r="T192" s="88"/>
      <c r="U192" s="102"/>
      <c r="V192" s="102"/>
      <c r="W192" s="88"/>
      <c r="X192" s="103"/>
    </row>
    <row r="193" spans="19:24" ht="29.25" customHeight="1" x14ac:dyDescent="0.35">
      <c r="S193" s="88"/>
      <c r="T193" s="88"/>
      <c r="U193" s="102"/>
      <c r="V193" s="102"/>
      <c r="W193" s="88"/>
      <c r="X193" s="103"/>
    </row>
    <row r="194" spans="19:24" ht="29.25" customHeight="1" x14ac:dyDescent="0.35">
      <c r="S194" s="88"/>
      <c r="T194" s="88"/>
      <c r="U194" s="102"/>
      <c r="V194" s="102"/>
      <c r="W194" s="88"/>
      <c r="X194" s="103"/>
    </row>
    <row r="195" spans="19:24" ht="29.25" customHeight="1" x14ac:dyDescent="0.35">
      <c r="S195" s="88"/>
      <c r="T195" s="88"/>
      <c r="U195" s="102"/>
      <c r="V195" s="102"/>
      <c r="W195" s="88"/>
      <c r="X195" s="103"/>
    </row>
    <row r="196" spans="19:24" ht="29.25" customHeight="1" x14ac:dyDescent="0.35">
      <c r="S196" s="88"/>
      <c r="T196" s="88"/>
      <c r="U196" s="102"/>
      <c r="V196" s="102"/>
      <c r="W196" s="88"/>
      <c r="X196" s="103"/>
    </row>
    <row r="197" spans="19:24" ht="29.25" customHeight="1" x14ac:dyDescent="0.35">
      <c r="S197" s="88"/>
      <c r="T197" s="88"/>
      <c r="U197" s="102"/>
      <c r="V197" s="102"/>
      <c r="W197" s="88"/>
      <c r="X197" s="103"/>
    </row>
    <row r="198" spans="19:24" ht="29.25" customHeight="1" x14ac:dyDescent="0.35">
      <c r="S198" s="88"/>
      <c r="T198" s="88"/>
      <c r="U198" s="102"/>
      <c r="V198" s="102"/>
      <c r="W198" s="88"/>
      <c r="X198" s="103"/>
    </row>
    <row r="199" spans="19:24" ht="29.25" customHeight="1" x14ac:dyDescent="0.35">
      <c r="S199" s="88"/>
      <c r="T199" s="88"/>
      <c r="U199" s="102"/>
      <c r="V199" s="102"/>
      <c r="W199" s="88"/>
      <c r="X199" s="103"/>
    </row>
    <row r="200" spans="19:24" ht="29.25" customHeight="1" x14ac:dyDescent="0.35">
      <c r="S200" s="88"/>
      <c r="T200" s="88"/>
      <c r="U200" s="102"/>
      <c r="V200" s="102"/>
      <c r="W200" s="88"/>
      <c r="X200" s="103"/>
    </row>
    <row r="201" spans="19:24" ht="29.25" customHeight="1" x14ac:dyDescent="0.35">
      <c r="S201" s="88"/>
      <c r="T201" s="88"/>
      <c r="U201" s="102"/>
      <c r="V201" s="102"/>
      <c r="W201" s="88"/>
      <c r="X201" s="103"/>
    </row>
    <row r="202" spans="19:24" ht="29.25" customHeight="1" x14ac:dyDescent="0.35">
      <c r="S202" s="88"/>
      <c r="T202" s="88"/>
      <c r="U202" s="102"/>
      <c r="V202" s="102"/>
      <c r="W202" s="88"/>
      <c r="X202" s="103"/>
    </row>
    <row r="203" spans="19:24" ht="29.25" customHeight="1" x14ac:dyDescent="0.35">
      <c r="S203" s="88"/>
      <c r="T203" s="88"/>
      <c r="U203" s="102"/>
      <c r="V203" s="102"/>
      <c r="W203" s="88"/>
      <c r="X203" s="103"/>
    </row>
    <row r="204" spans="19:24" ht="29.25" customHeight="1" x14ac:dyDescent="0.35">
      <c r="S204" s="88"/>
      <c r="T204" s="88"/>
      <c r="U204" s="102"/>
      <c r="V204" s="102"/>
      <c r="W204" s="88"/>
      <c r="X204" s="103"/>
    </row>
    <row r="205" spans="19:24" ht="29.25" customHeight="1" x14ac:dyDescent="0.35">
      <c r="S205" s="88"/>
      <c r="T205" s="88"/>
      <c r="U205" s="102"/>
      <c r="V205" s="102"/>
      <c r="W205" s="88"/>
      <c r="X205" s="103"/>
    </row>
    <row r="206" spans="19:24" ht="29.25" customHeight="1" x14ac:dyDescent="0.35">
      <c r="S206" s="88"/>
      <c r="T206" s="88"/>
      <c r="U206" s="102"/>
      <c r="V206" s="102"/>
      <c r="W206" s="88"/>
      <c r="X206" s="103"/>
    </row>
    <row r="207" spans="19:24" ht="29.25" customHeight="1" x14ac:dyDescent="0.35">
      <c r="S207" s="88"/>
      <c r="T207" s="88"/>
      <c r="U207" s="102"/>
      <c r="V207" s="102"/>
      <c r="W207" s="88"/>
      <c r="X207" s="103"/>
    </row>
    <row r="208" spans="19:24" ht="29.25" customHeight="1" x14ac:dyDescent="0.35">
      <c r="S208" s="88"/>
      <c r="T208" s="88"/>
      <c r="U208" s="102"/>
      <c r="V208" s="102"/>
      <c r="W208" s="88"/>
      <c r="X208" s="103"/>
    </row>
    <row r="209" spans="19:24" ht="29.25" customHeight="1" x14ac:dyDescent="0.35">
      <c r="S209" s="88"/>
      <c r="T209" s="88"/>
      <c r="U209" s="102"/>
      <c r="V209" s="102"/>
      <c r="W209" s="88"/>
      <c r="X209" s="103"/>
    </row>
    <row r="210" spans="19:24" ht="29.25" customHeight="1" x14ac:dyDescent="0.35">
      <c r="S210" s="88"/>
      <c r="T210" s="88"/>
      <c r="U210" s="102"/>
      <c r="V210" s="102"/>
      <c r="W210" s="88"/>
      <c r="X210" s="103"/>
    </row>
    <row r="211" spans="19:24" ht="29.25" customHeight="1" x14ac:dyDescent="0.35">
      <c r="S211" s="88"/>
      <c r="T211" s="88"/>
      <c r="U211" s="102"/>
      <c r="V211" s="102"/>
      <c r="W211" s="88"/>
      <c r="X211" s="103"/>
    </row>
    <row r="212" spans="19:24" ht="29.25" customHeight="1" x14ac:dyDescent="0.35">
      <c r="S212" s="88"/>
      <c r="T212" s="88"/>
      <c r="U212" s="102"/>
      <c r="V212" s="102"/>
      <c r="W212" s="88"/>
      <c r="X212" s="103"/>
    </row>
    <row r="213" spans="19:24" ht="29.25" customHeight="1" x14ac:dyDescent="0.35">
      <c r="S213" s="88"/>
      <c r="T213" s="88"/>
      <c r="U213" s="102"/>
      <c r="V213" s="102"/>
      <c r="W213" s="88"/>
      <c r="X213" s="103"/>
    </row>
    <row r="214" spans="19:24" ht="29.25" customHeight="1" x14ac:dyDescent="0.35">
      <c r="S214" s="88"/>
      <c r="T214" s="88"/>
      <c r="U214" s="102"/>
      <c r="V214" s="102"/>
      <c r="W214" s="88"/>
      <c r="X214" s="103"/>
    </row>
    <row r="215" spans="19:24" ht="29.25" customHeight="1" x14ac:dyDescent="0.35">
      <c r="S215" s="88"/>
      <c r="T215" s="88"/>
      <c r="U215" s="102"/>
      <c r="V215" s="102"/>
      <c r="W215" s="88"/>
      <c r="X215" s="103"/>
    </row>
    <row r="216" spans="19:24" ht="29.25" customHeight="1" x14ac:dyDescent="0.35">
      <c r="S216" s="88"/>
      <c r="T216" s="88"/>
      <c r="U216" s="102"/>
      <c r="V216" s="102"/>
      <c r="W216" s="88"/>
      <c r="X216" s="103"/>
    </row>
    <row r="217" spans="19:24" ht="29.25" customHeight="1" x14ac:dyDescent="0.35">
      <c r="S217" s="88"/>
      <c r="T217" s="88"/>
      <c r="U217" s="102"/>
      <c r="V217" s="102"/>
      <c r="W217" s="88"/>
      <c r="X217" s="103"/>
    </row>
    <row r="218" spans="19:24" ht="29.25" customHeight="1" x14ac:dyDescent="0.35">
      <c r="S218" s="88"/>
      <c r="T218" s="88"/>
      <c r="U218" s="102"/>
      <c r="V218" s="102"/>
      <c r="W218" s="88"/>
      <c r="X218" s="103"/>
    </row>
    <row r="219" spans="19:24" ht="29.25" customHeight="1" x14ac:dyDescent="0.35">
      <c r="S219" s="88"/>
      <c r="T219" s="88"/>
      <c r="U219" s="102"/>
      <c r="V219" s="102"/>
      <c r="W219" s="88"/>
      <c r="X219" s="103"/>
    </row>
    <row r="220" spans="19:24" ht="29.25" customHeight="1" x14ac:dyDescent="0.35">
      <c r="S220" s="88"/>
      <c r="T220" s="88"/>
      <c r="U220" s="102"/>
      <c r="V220" s="102"/>
      <c r="W220" s="88"/>
      <c r="X220" s="103"/>
    </row>
    <row r="221" spans="19:24" ht="29.25" customHeight="1" x14ac:dyDescent="0.35">
      <c r="S221" s="88"/>
      <c r="T221" s="88"/>
      <c r="U221" s="102"/>
      <c r="V221" s="102"/>
      <c r="W221" s="88"/>
      <c r="X221" s="103"/>
    </row>
    <row r="222" spans="19:24" ht="29.25" customHeight="1" x14ac:dyDescent="0.35">
      <c r="S222" s="88"/>
      <c r="T222" s="88"/>
      <c r="U222" s="102"/>
      <c r="V222" s="102"/>
      <c r="W222" s="88"/>
      <c r="X222" s="103"/>
    </row>
    <row r="223" spans="19:24" ht="29.25" customHeight="1" x14ac:dyDescent="0.35">
      <c r="S223" s="88"/>
      <c r="T223" s="88"/>
      <c r="U223" s="102"/>
      <c r="V223" s="102"/>
      <c r="W223" s="88"/>
      <c r="X223" s="103"/>
    </row>
    <row r="224" spans="19:24" ht="29.25" customHeight="1" x14ac:dyDescent="0.35">
      <c r="S224" s="88"/>
      <c r="T224" s="88"/>
      <c r="U224" s="102"/>
      <c r="V224" s="102"/>
      <c r="W224" s="88"/>
      <c r="X224" s="103"/>
    </row>
    <row r="225" spans="19:24" ht="29.25" customHeight="1" x14ac:dyDescent="0.35">
      <c r="S225" s="88"/>
      <c r="T225" s="88"/>
      <c r="U225" s="102"/>
      <c r="V225" s="102"/>
      <c r="W225" s="88"/>
      <c r="X225" s="103"/>
    </row>
    <row r="226" spans="19:24" ht="29.25" customHeight="1" x14ac:dyDescent="0.35">
      <c r="S226" s="88"/>
      <c r="T226" s="88"/>
      <c r="U226" s="102"/>
      <c r="V226" s="102"/>
      <c r="W226" s="88"/>
      <c r="X226" s="103"/>
    </row>
    <row r="227" spans="19:24" ht="29.25" customHeight="1" x14ac:dyDescent="0.35">
      <c r="S227" s="88"/>
      <c r="T227" s="88"/>
      <c r="U227" s="102"/>
      <c r="V227" s="102"/>
      <c r="W227" s="88"/>
      <c r="X227" s="103"/>
    </row>
    <row r="228" spans="19:24" ht="29.25" customHeight="1" x14ac:dyDescent="0.35">
      <c r="S228" s="88"/>
      <c r="T228" s="88"/>
      <c r="U228" s="102"/>
      <c r="V228" s="102"/>
      <c r="W228" s="88"/>
      <c r="X228" s="103"/>
    </row>
    <row r="229" spans="19:24" ht="29.25" customHeight="1" x14ac:dyDescent="0.35">
      <c r="S229" s="88"/>
      <c r="T229" s="88"/>
      <c r="U229" s="102"/>
      <c r="V229" s="102"/>
      <c r="W229" s="88"/>
      <c r="X229" s="103"/>
    </row>
    <row r="230" spans="19:24" ht="29.25" customHeight="1" x14ac:dyDescent="0.35">
      <c r="S230" s="88"/>
      <c r="T230" s="88"/>
      <c r="U230" s="102"/>
      <c r="V230" s="102"/>
      <c r="W230" s="88"/>
      <c r="X230" s="103"/>
    </row>
    <row r="231" spans="19:24" ht="29.25" customHeight="1" x14ac:dyDescent="0.35">
      <c r="S231" s="88"/>
      <c r="T231" s="88"/>
      <c r="U231" s="102"/>
      <c r="V231" s="102"/>
      <c r="W231" s="88"/>
      <c r="X231" s="103"/>
    </row>
    <row r="232" spans="19:24" ht="29.25" customHeight="1" x14ac:dyDescent="0.35">
      <c r="S232" s="88"/>
      <c r="T232" s="88"/>
      <c r="U232" s="102"/>
      <c r="V232" s="102"/>
      <c r="W232" s="88"/>
      <c r="X232" s="103"/>
    </row>
    <row r="233" spans="19:24" ht="29.25" customHeight="1" x14ac:dyDescent="0.35">
      <c r="S233" s="88"/>
      <c r="T233" s="88"/>
      <c r="U233" s="102"/>
      <c r="V233" s="102"/>
      <c r="W233" s="88"/>
      <c r="X233" s="103"/>
    </row>
    <row r="234" spans="19:24" ht="29.25" customHeight="1" x14ac:dyDescent="0.35">
      <c r="S234" s="88"/>
      <c r="T234" s="88"/>
      <c r="U234" s="102"/>
      <c r="V234" s="102"/>
      <c r="W234" s="88"/>
      <c r="X234" s="103"/>
    </row>
    <row r="235" spans="19:24" ht="29.25" customHeight="1" x14ac:dyDescent="0.35">
      <c r="S235" s="88"/>
      <c r="T235" s="88"/>
      <c r="U235" s="102"/>
      <c r="V235" s="102"/>
      <c r="W235" s="88"/>
      <c r="X235" s="103"/>
    </row>
    <row r="236" spans="19:24" ht="29.25" customHeight="1" x14ac:dyDescent="0.35">
      <c r="S236" s="88"/>
      <c r="T236" s="88"/>
      <c r="U236" s="102"/>
      <c r="V236" s="102"/>
      <c r="W236" s="88"/>
      <c r="X236" s="103"/>
    </row>
    <row r="237" spans="19:24" ht="29.25" customHeight="1" x14ac:dyDescent="0.35">
      <c r="S237" s="88"/>
      <c r="T237" s="88"/>
      <c r="U237" s="102"/>
      <c r="V237" s="102"/>
      <c r="W237" s="88"/>
      <c r="X237" s="103"/>
    </row>
    <row r="238" spans="19:24" ht="29.25" customHeight="1" x14ac:dyDescent="0.35">
      <c r="S238" s="88"/>
      <c r="T238" s="88"/>
      <c r="U238" s="102"/>
      <c r="V238" s="102"/>
      <c r="W238" s="88"/>
      <c r="X238" s="103"/>
    </row>
    <row r="239" spans="19:24" ht="29.25" customHeight="1" x14ac:dyDescent="0.35">
      <c r="S239" s="88"/>
      <c r="T239" s="88"/>
      <c r="U239" s="102"/>
      <c r="V239" s="102"/>
      <c r="W239" s="88"/>
      <c r="X239" s="103"/>
    </row>
    <row r="240" spans="19:24" ht="29.25" customHeight="1" x14ac:dyDescent="0.35">
      <c r="S240" s="88"/>
      <c r="T240" s="88"/>
      <c r="U240" s="102"/>
      <c r="V240" s="102"/>
      <c r="W240" s="88"/>
      <c r="X240" s="103"/>
    </row>
    <row r="241" spans="19:24" ht="29.25" customHeight="1" x14ac:dyDescent="0.35">
      <c r="S241" s="88"/>
      <c r="T241" s="88"/>
      <c r="U241" s="102"/>
      <c r="V241" s="102"/>
      <c r="W241" s="88"/>
      <c r="X241" s="103"/>
    </row>
    <row r="242" spans="19:24" ht="29.25" customHeight="1" x14ac:dyDescent="0.35">
      <c r="S242" s="88"/>
      <c r="T242" s="88"/>
      <c r="U242" s="102"/>
      <c r="V242" s="102"/>
      <c r="W242" s="88"/>
      <c r="X242" s="103"/>
    </row>
    <row r="243" spans="19:24" ht="29.25" customHeight="1" x14ac:dyDescent="0.35">
      <c r="S243" s="88"/>
      <c r="T243" s="88"/>
      <c r="U243" s="102"/>
      <c r="V243" s="102"/>
      <c r="W243" s="88"/>
      <c r="X243" s="103"/>
    </row>
    <row r="244" spans="19:24" ht="29.25" customHeight="1" x14ac:dyDescent="0.35">
      <c r="S244" s="88"/>
      <c r="T244" s="88"/>
      <c r="U244" s="102"/>
      <c r="V244" s="102"/>
      <c r="W244" s="88"/>
      <c r="X244" s="103"/>
    </row>
    <row r="245" spans="19:24" ht="29.25" customHeight="1" x14ac:dyDescent="0.35">
      <c r="S245" s="88"/>
      <c r="T245" s="88"/>
      <c r="U245" s="102"/>
      <c r="V245" s="102"/>
      <c r="W245" s="88"/>
      <c r="X245" s="103"/>
    </row>
    <row r="246" spans="19:24" ht="29.25" customHeight="1" x14ac:dyDescent="0.35">
      <c r="S246" s="88"/>
      <c r="T246" s="88"/>
      <c r="U246" s="102"/>
      <c r="V246" s="102"/>
      <c r="W246" s="88"/>
      <c r="X246" s="103"/>
    </row>
    <row r="247" spans="19:24" ht="29.25" customHeight="1" x14ac:dyDescent="0.35">
      <c r="S247" s="88"/>
      <c r="T247" s="88"/>
      <c r="U247" s="102"/>
      <c r="V247" s="102"/>
      <c r="W247" s="88"/>
      <c r="X247" s="103"/>
    </row>
    <row r="248" spans="19:24" ht="29.25" customHeight="1" x14ac:dyDescent="0.35">
      <c r="S248" s="88"/>
      <c r="T248" s="88"/>
      <c r="U248" s="102"/>
      <c r="V248" s="102"/>
      <c r="W248" s="88"/>
      <c r="X248" s="103"/>
    </row>
    <row r="249" spans="19:24" ht="29.25" customHeight="1" x14ac:dyDescent="0.35">
      <c r="S249" s="88"/>
      <c r="T249" s="88"/>
      <c r="U249" s="102"/>
      <c r="V249" s="102"/>
      <c r="W249" s="88"/>
      <c r="X249" s="103"/>
    </row>
    <row r="250" spans="19:24" ht="29.25" customHeight="1" x14ac:dyDescent="0.35">
      <c r="S250" s="88"/>
      <c r="T250" s="88"/>
      <c r="U250" s="102"/>
      <c r="V250" s="102"/>
      <c r="W250" s="88"/>
      <c r="X250" s="103"/>
    </row>
    <row r="251" spans="19:24" ht="29.25" customHeight="1" x14ac:dyDescent="0.35">
      <c r="S251" s="88"/>
      <c r="T251" s="88"/>
      <c r="U251" s="102"/>
      <c r="V251" s="102"/>
      <c r="W251" s="88"/>
      <c r="X251" s="103"/>
    </row>
    <row r="252" spans="19:24" ht="29.25" customHeight="1" x14ac:dyDescent="0.35">
      <c r="S252" s="88"/>
      <c r="T252" s="88"/>
      <c r="U252" s="102"/>
      <c r="V252" s="102"/>
      <c r="W252" s="88"/>
      <c r="X252" s="103"/>
    </row>
    <row r="253" spans="19:24" ht="29.25" customHeight="1" x14ac:dyDescent="0.35">
      <c r="S253" s="88"/>
      <c r="T253" s="88"/>
      <c r="U253" s="102"/>
      <c r="V253" s="102"/>
      <c r="W253" s="88"/>
      <c r="X253" s="103"/>
    </row>
    <row r="254" spans="19:24" ht="29.25" customHeight="1" x14ac:dyDescent="0.35">
      <c r="S254" s="88"/>
      <c r="T254" s="88"/>
      <c r="U254" s="102"/>
      <c r="V254" s="102"/>
      <c r="W254" s="88"/>
      <c r="X254" s="103"/>
    </row>
    <row r="255" spans="19:24" ht="29.25" customHeight="1" x14ac:dyDescent="0.35">
      <c r="S255" s="88"/>
      <c r="T255" s="88"/>
      <c r="U255" s="102"/>
      <c r="V255" s="102"/>
      <c r="W255" s="88"/>
      <c r="X255" s="103"/>
    </row>
    <row r="256" spans="19:24" ht="29.25" customHeight="1" x14ac:dyDescent="0.35">
      <c r="S256" s="88"/>
      <c r="T256" s="88"/>
      <c r="U256" s="102"/>
      <c r="V256" s="102"/>
      <c r="W256" s="88"/>
      <c r="X256" s="103"/>
    </row>
    <row r="257" spans="19:24" ht="29.25" customHeight="1" x14ac:dyDescent="0.35">
      <c r="S257" s="88"/>
      <c r="T257" s="88"/>
      <c r="U257" s="102"/>
      <c r="V257" s="102"/>
      <c r="W257" s="88"/>
      <c r="X257" s="103"/>
    </row>
    <row r="258" spans="19:24" ht="29.25" customHeight="1" x14ac:dyDescent="0.35">
      <c r="S258" s="88"/>
      <c r="T258" s="88"/>
      <c r="U258" s="102"/>
      <c r="V258" s="102"/>
      <c r="W258" s="88"/>
      <c r="X258" s="103"/>
    </row>
    <row r="259" spans="19:24" ht="29.25" customHeight="1" x14ac:dyDescent="0.35">
      <c r="S259" s="88"/>
      <c r="T259" s="88"/>
      <c r="U259" s="102"/>
      <c r="V259" s="102"/>
      <c r="W259" s="88"/>
      <c r="X259" s="103"/>
    </row>
    <row r="260" spans="19:24" ht="29.25" customHeight="1" x14ac:dyDescent="0.35">
      <c r="S260" s="88"/>
      <c r="T260" s="88"/>
      <c r="U260" s="102"/>
      <c r="V260" s="102"/>
      <c r="W260" s="88"/>
      <c r="X260" s="103"/>
    </row>
    <row r="261" spans="19:24" ht="29.25" customHeight="1" x14ac:dyDescent="0.35">
      <c r="S261" s="88"/>
      <c r="T261" s="88"/>
      <c r="U261" s="102"/>
      <c r="V261" s="102"/>
      <c r="W261" s="88"/>
      <c r="X261" s="103"/>
    </row>
    <row r="262" spans="19:24" ht="29.25" customHeight="1" x14ac:dyDescent="0.35">
      <c r="S262" s="88"/>
      <c r="T262" s="88"/>
      <c r="U262" s="102"/>
      <c r="V262" s="102"/>
      <c r="W262" s="88"/>
      <c r="X262" s="103"/>
    </row>
    <row r="263" spans="19:24" ht="29.25" customHeight="1" x14ac:dyDescent="0.35">
      <c r="S263" s="88"/>
      <c r="T263" s="88"/>
      <c r="U263" s="102"/>
      <c r="V263" s="102"/>
      <c r="W263" s="88"/>
      <c r="X263" s="103"/>
    </row>
    <row r="264" spans="19:24" ht="29.25" customHeight="1" x14ac:dyDescent="0.35">
      <c r="S264" s="88"/>
      <c r="T264" s="88"/>
      <c r="U264" s="102"/>
      <c r="V264" s="102"/>
      <c r="W264" s="88"/>
      <c r="X264" s="103"/>
    </row>
    <row r="265" spans="19:24" ht="29.25" customHeight="1" x14ac:dyDescent="0.35">
      <c r="S265" s="88"/>
      <c r="T265" s="88"/>
      <c r="U265" s="102"/>
      <c r="V265" s="102"/>
      <c r="W265" s="88"/>
      <c r="X265" s="103"/>
    </row>
    <row r="266" spans="19:24" ht="29.25" customHeight="1" x14ac:dyDescent="0.35">
      <c r="S266" s="88"/>
      <c r="T266" s="88"/>
      <c r="U266" s="102"/>
      <c r="V266" s="102"/>
      <c r="W266" s="88"/>
      <c r="X266" s="103"/>
    </row>
    <row r="267" spans="19:24" ht="29.25" customHeight="1" x14ac:dyDescent="0.35">
      <c r="S267" s="88"/>
      <c r="T267" s="88"/>
      <c r="U267" s="102"/>
      <c r="V267" s="102"/>
      <c r="W267" s="88"/>
      <c r="X267" s="103"/>
    </row>
    <row r="268" spans="19:24" ht="29.25" customHeight="1" x14ac:dyDescent="0.35">
      <c r="S268" s="88"/>
      <c r="T268" s="88"/>
      <c r="U268" s="102"/>
      <c r="V268" s="102"/>
      <c r="W268" s="88"/>
      <c r="X268" s="103"/>
    </row>
    <row r="269" spans="19:24" ht="29.25" customHeight="1" x14ac:dyDescent="0.35">
      <c r="S269" s="88"/>
      <c r="T269" s="88"/>
      <c r="U269" s="102"/>
      <c r="V269" s="102"/>
      <c r="W269" s="88"/>
      <c r="X269" s="103"/>
    </row>
    <row r="270" spans="19:24" ht="29.25" customHeight="1" x14ac:dyDescent="0.35">
      <c r="S270" s="88"/>
      <c r="T270" s="88"/>
      <c r="U270" s="102"/>
      <c r="V270" s="102"/>
      <c r="W270" s="88"/>
      <c r="X270" s="103"/>
    </row>
    <row r="271" spans="19:24" ht="29.25" customHeight="1" x14ac:dyDescent="0.35">
      <c r="S271" s="88"/>
      <c r="T271" s="88"/>
      <c r="U271" s="102"/>
      <c r="V271" s="102"/>
      <c r="W271" s="88"/>
      <c r="X271" s="103"/>
    </row>
    <row r="272" spans="19:24" ht="29.25" customHeight="1" x14ac:dyDescent="0.35">
      <c r="S272" s="88"/>
      <c r="T272" s="88"/>
      <c r="U272" s="102"/>
      <c r="V272" s="102"/>
      <c r="W272" s="88"/>
      <c r="X272" s="103"/>
    </row>
    <row r="273" spans="19:24" ht="29.25" customHeight="1" x14ac:dyDescent="0.35">
      <c r="S273" s="88"/>
      <c r="T273" s="88"/>
      <c r="U273" s="102"/>
      <c r="V273" s="102"/>
      <c r="W273" s="88"/>
      <c r="X273" s="103"/>
    </row>
    <row r="274" spans="19:24" ht="29.25" customHeight="1" x14ac:dyDescent="0.35">
      <c r="S274" s="88"/>
      <c r="T274" s="88"/>
      <c r="U274" s="102"/>
      <c r="V274" s="102"/>
      <c r="W274" s="88"/>
      <c r="X274" s="103"/>
    </row>
    <row r="275" spans="19:24" ht="29.25" customHeight="1" x14ac:dyDescent="0.35">
      <c r="S275" s="88"/>
      <c r="T275" s="88"/>
      <c r="U275" s="102"/>
      <c r="V275" s="102"/>
      <c r="W275" s="88"/>
      <c r="X275" s="103"/>
    </row>
    <row r="276" spans="19:24" ht="29.25" customHeight="1" x14ac:dyDescent="0.35">
      <c r="S276" s="88"/>
      <c r="T276" s="88"/>
      <c r="U276" s="102"/>
      <c r="V276" s="102"/>
      <c r="W276" s="88"/>
      <c r="X276" s="103"/>
    </row>
    <row r="277" spans="19:24" ht="29.25" customHeight="1" x14ac:dyDescent="0.35">
      <c r="S277" s="88"/>
      <c r="T277" s="88"/>
      <c r="U277" s="102"/>
      <c r="V277" s="102"/>
      <c r="W277" s="88"/>
      <c r="X277" s="103"/>
    </row>
    <row r="278" spans="19:24" ht="29.25" customHeight="1" x14ac:dyDescent="0.35">
      <c r="S278" s="88"/>
      <c r="T278" s="88"/>
      <c r="U278" s="102"/>
      <c r="V278" s="102"/>
      <c r="W278" s="88"/>
      <c r="X278" s="103"/>
    </row>
    <row r="279" spans="19:24" ht="29.25" customHeight="1" x14ac:dyDescent="0.35">
      <c r="S279" s="88"/>
      <c r="T279" s="88"/>
      <c r="U279" s="102"/>
      <c r="V279" s="102"/>
      <c r="W279" s="88"/>
      <c r="X279" s="103"/>
    </row>
    <row r="280" spans="19:24" ht="29.25" customHeight="1" x14ac:dyDescent="0.35">
      <c r="S280" s="88"/>
      <c r="T280" s="88"/>
      <c r="U280" s="102"/>
      <c r="V280" s="102"/>
      <c r="W280" s="88"/>
      <c r="X280" s="103"/>
    </row>
    <row r="281" spans="19:24" ht="29.25" customHeight="1" x14ac:dyDescent="0.35">
      <c r="S281" s="88"/>
      <c r="T281" s="88"/>
      <c r="U281" s="102"/>
      <c r="V281" s="102"/>
      <c r="W281" s="88"/>
      <c r="X281" s="103"/>
    </row>
    <row r="282" spans="19:24" ht="29.25" customHeight="1" x14ac:dyDescent="0.35">
      <c r="S282" s="88"/>
      <c r="T282" s="88"/>
      <c r="U282" s="102"/>
      <c r="V282" s="102"/>
      <c r="W282" s="88"/>
      <c r="X282" s="103"/>
    </row>
    <row r="283" spans="19:24" ht="29.25" customHeight="1" x14ac:dyDescent="0.35">
      <c r="S283" s="88"/>
      <c r="T283" s="88"/>
      <c r="U283" s="102"/>
      <c r="V283" s="102"/>
      <c r="W283" s="88"/>
      <c r="X283" s="103"/>
    </row>
    <row r="284" spans="19:24" ht="29.25" customHeight="1" x14ac:dyDescent="0.35">
      <c r="S284" s="88"/>
      <c r="T284" s="88"/>
      <c r="U284" s="102"/>
      <c r="V284" s="102"/>
      <c r="W284" s="88"/>
      <c r="X284" s="103"/>
    </row>
    <row r="285" spans="19:24" ht="29.25" customHeight="1" x14ac:dyDescent="0.35">
      <c r="S285" s="88"/>
      <c r="T285" s="88"/>
      <c r="U285" s="102"/>
      <c r="V285" s="102"/>
      <c r="W285" s="88"/>
      <c r="X285" s="103"/>
    </row>
    <row r="286" spans="19:24" ht="29.25" customHeight="1" x14ac:dyDescent="0.35">
      <c r="S286" s="88"/>
      <c r="T286" s="88"/>
      <c r="U286" s="102"/>
      <c r="V286" s="102"/>
      <c r="W286" s="88"/>
      <c r="X286" s="103"/>
    </row>
    <row r="287" spans="19:24" ht="29.25" customHeight="1" x14ac:dyDescent="0.35">
      <c r="S287" s="88"/>
      <c r="T287" s="88"/>
      <c r="U287" s="102"/>
      <c r="V287" s="102"/>
      <c r="W287" s="88"/>
      <c r="X287" s="103"/>
    </row>
    <row r="288" spans="19:24" ht="29.25" customHeight="1" x14ac:dyDescent="0.35">
      <c r="S288" s="88"/>
      <c r="T288" s="88"/>
      <c r="U288" s="102"/>
      <c r="V288" s="102"/>
      <c r="W288" s="88"/>
      <c r="X288" s="103"/>
    </row>
    <row r="289" spans="19:24" ht="29.25" customHeight="1" x14ac:dyDescent="0.35">
      <c r="S289" s="88"/>
      <c r="T289" s="88"/>
      <c r="U289" s="102"/>
      <c r="V289" s="102"/>
      <c r="W289" s="88"/>
      <c r="X289" s="103"/>
    </row>
    <row r="290" spans="19:24" ht="29.25" customHeight="1" x14ac:dyDescent="0.35">
      <c r="S290" s="88"/>
      <c r="T290" s="88"/>
      <c r="U290" s="102"/>
      <c r="V290" s="102"/>
      <c r="W290" s="88"/>
      <c r="X290" s="103"/>
    </row>
    <row r="291" spans="19:24" ht="29.25" customHeight="1" x14ac:dyDescent="0.35">
      <c r="S291" s="88"/>
      <c r="T291" s="88"/>
      <c r="U291" s="102"/>
      <c r="V291" s="102"/>
      <c r="W291" s="88"/>
      <c r="X291" s="103"/>
    </row>
    <row r="292" spans="19:24" ht="29.25" customHeight="1" x14ac:dyDescent="0.35">
      <c r="S292" s="88"/>
      <c r="T292" s="88"/>
      <c r="U292" s="102"/>
      <c r="V292" s="102"/>
      <c r="W292" s="88"/>
      <c r="X292" s="103"/>
    </row>
    <row r="293" spans="19:24" ht="29.25" customHeight="1" x14ac:dyDescent="0.35">
      <c r="S293" s="88"/>
      <c r="T293" s="88"/>
      <c r="U293" s="102"/>
      <c r="V293" s="102"/>
      <c r="W293" s="88"/>
      <c r="X293" s="103"/>
    </row>
    <row r="294" spans="19:24" ht="29.25" customHeight="1" x14ac:dyDescent="0.35">
      <c r="S294" s="88"/>
      <c r="T294" s="88"/>
      <c r="U294" s="102"/>
      <c r="V294" s="102"/>
      <c r="W294" s="88"/>
      <c r="X294" s="103"/>
    </row>
    <row r="295" spans="19:24" ht="29.25" customHeight="1" x14ac:dyDescent="0.35">
      <c r="S295" s="88"/>
      <c r="T295" s="88"/>
      <c r="U295" s="102"/>
      <c r="V295" s="102"/>
      <c r="W295" s="88"/>
      <c r="X295" s="103"/>
    </row>
    <row r="296" spans="19:24" ht="29.25" customHeight="1" x14ac:dyDescent="0.35">
      <c r="S296" s="88"/>
      <c r="T296" s="88"/>
      <c r="U296" s="102"/>
      <c r="V296" s="102"/>
      <c r="W296" s="88"/>
      <c r="X296" s="103"/>
    </row>
    <row r="297" spans="19:24" ht="29.25" customHeight="1" x14ac:dyDescent="0.35">
      <c r="S297" s="88"/>
      <c r="T297" s="88"/>
      <c r="U297" s="102"/>
      <c r="V297" s="102"/>
      <c r="W297" s="88"/>
      <c r="X297" s="103"/>
    </row>
    <row r="298" spans="19:24" ht="29.25" customHeight="1" x14ac:dyDescent="0.35">
      <c r="S298" s="88"/>
      <c r="T298" s="88"/>
      <c r="U298" s="102"/>
      <c r="V298" s="102"/>
      <c r="W298" s="88"/>
      <c r="X298" s="103"/>
    </row>
    <row r="299" spans="19:24" ht="29.25" customHeight="1" x14ac:dyDescent="0.35">
      <c r="S299" s="88"/>
      <c r="T299" s="88"/>
      <c r="U299" s="102"/>
      <c r="V299" s="102"/>
      <c r="W299" s="88"/>
      <c r="X299" s="103"/>
    </row>
    <row r="300" spans="19:24" ht="29.25" customHeight="1" x14ac:dyDescent="0.35">
      <c r="S300" s="88"/>
      <c r="T300" s="88"/>
      <c r="U300" s="102"/>
      <c r="V300" s="102"/>
      <c r="W300" s="88"/>
      <c r="X300" s="103"/>
    </row>
    <row r="301" spans="19:24" ht="29.25" customHeight="1" x14ac:dyDescent="0.35">
      <c r="S301" s="88"/>
      <c r="T301" s="88"/>
      <c r="U301" s="102"/>
      <c r="V301" s="102"/>
      <c r="W301" s="88"/>
      <c r="X301" s="103"/>
    </row>
    <row r="302" spans="19:24" ht="29.25" customHeight="1" x14ac:dyDescent="0.35">
      <c r="S302" s="88"/>
      <c r="T302" s="88"/>
      <c r="U302" s="102"/>
      <c r="V302" s="102"/>
      <c r="W302" s="88"/>
      <c r="X302" s="103"/>
    </row>
    <row r="303" spans="19:24" ht="29.25" customHeight="1" x14ac:dyDescent="0.35">
      <c r="S303" s="88"/>
      <c r="T303" s="88"/>
      <c r="U303" s="102"/>
      <c r="V303" s="102"/>
      <c r="W303" s="88"/>
      <c r="X303" s="103"/>
    </row>
    <row r="304" spans="19:24" ht="29.25" customHeight="1" x14ac:dyDescent="0.35">
      <c r="S304" s="88"/>
      <c r="T304" s="88"/>
      <c r="U304" s="102"/>
      <c r="V304" s="102"/>
      <c r="W304" s="88"/>
      <c r="X304" s="103"/>
    </row>
    <row r="305" spans="19:24" ht="29.25" customHeight="1" x14ac:dyDescent="0.35">
      <c r="S305" s="88"/>
      <c r="T305" s="88"/>
      <c r="U305" s="102"/>
      <c r="V305" s="102"/>
      <c r="W305" s="88"/>
      <c r="X305" s="103"/>
    </row>
    <row r="306" spans="19:24" ht="29.25" customHeight="1" x14ac:dyDescent="0.35">
      <c r="S306" s="88"/>
      <c r="T306" s="88"/>
      <c r="U306" s="102"/>
      <c r="V306" s="102"/>
      <c r="W306" s="88"/>
      <c r="X306" s="103"/>
    </row>
    <row r="307" spans="19:24" ht="29.25" customHeight="1" x14ac:dyDescent="0.35">
      <c r="S307" s="88"/>
      <c r="T307" s="88"/>
      <c r="U307" s="102"/>
      <c r="V307" s="102"/>
      <c r="W307" s="88"/>
      <c r="X307" s="103"/>
    </row>
    <row r="308" spans="19:24" ht="29.25" customHeight="1" x14ac:dyDescent="0.35">
      <c r="S308" s="88"/>
      <c r="T308" s="88"/>
      <c r="U308" s="102"/>
      <c r="V308" s="102"/>
      <c r="W308" s="88"/>
      <c r="X308" s="103"/>
    </row>
    <row r="309" spans="19:24" ht="29.25" customHeight="1" x14ac:dyDescent="0.35">
      <c r="S309" s="88"/>
      <c r="T309" s="88"/>
      <c r="U309" s="102"/>
      <c r="V309" s="102"/>
      <c r="W309" s="88"/>
      <c r="X309" s="103"/>
    </row>
    <row r="310" spans="19:24" ht="29.25" customHeight="1" x14ac:dyDescent="0.35">
      <c r="S310" s="88"/>
      <c r="T310" s="88"/>
      <c r="U310" s="102"/>
      <c r="V310" s="102"/>
      <c r="W310" s="88"/>
      <c r="X310" s="103"/>
    </row>
    <row r="311" spans="19:24" ht="29.25" customHeight="1" x14ac:dyDescent="0.35">
      <c r="S311" s="88"/>
      <c r="T311" s="88"/>
      <c r="U311" s="102"/>
      <c r="V311" s="102"/>
      <c r="W311" s="88"/>
      <c r="X311" s="103"/>
    </row>
    <row r="312" spans="19:24" ht="29.25" customHeight="1" x14ac:dyDescent="0.35">
      <c r="S312" s="88"/>
      <c r="T312" s="88"/>
      <c r="U312" s="102"/>
      <c r="V312" s="102"/>
      <c r="W312" s="88"/>
      <c r="X312" s="103"/>
    </row>
    <row r="313" spans="19:24" ht="29.25" customHeight="1" x14ac:dyDescent="0.35">
      <c r="S313" s="88"/>
      <c r="T313" s="88"/>
      <c r="U313" s="102"/>
      <c r="V313" s="102"/>
      <c r="W313" s="88"/>
      <c r="X313" s="103"/>
    </row>
    <row r="314" spans="19:24" ht="29.25" customHeight="1" x14ac:dyDescent="0.35">
      <c r="S314" s="88"/>
      <c r="T314" s="88"/>
      <c r="U314" s="102"/>
      <c r="V314" s="102"/>
      <c r="W314" s="88"/>
      <c r="X314" s="103"/>
    </row>
    <row r="315" spans="19:24" ht="29.25" customHeight="1" x14ac:dyDescent="0.35">
      <c r="S315" s="88"/>
      <c r="T315" s="88"/>
      <c r="U315" s="102"/>
      <c r="V315" s="102"/>
      <c r="W315" s="88"/>
      <c r="X315" s="103"/>
    </row>
    <row r="316" spans="19:24" ht="29.25" customHeight="1" x14ac:dyDescent="0.35">
      <c r="S316" s="88"/>
      <c r="T316" s="88"/>
      <c r="U316" s="102"/>
      <c r="V316" s="102"/>
      <c r="W316" s="88"/>
      <c r="X316" s="103"/>
    </row>
    <row r="317" spans="19:24" ht="29.25" customHeight="1" x14ac:dyDescent="0.35">
      <c r="S317" s="88"/>
      <c r="T317" s="88"/>
      <c r="U317" s="102"/>
      <c r="V317" s="102"/>
      <c r="W317" s="88"/>
      <c r="X317" s="103"/>
    </row>
    <row r="318" spans="19:24" ht="29.25" customHeight="1" x14ac:dyDescent="0.35">
      <c r="S318" s="88"/>
      <c r="T318" s="88"/>
      <c r="U318" s="102"/>
      <c r="V318" s="102"/>
      <c r="W318" s="88"/>
      <c r="X318" s="103"/>
    </row>
    <row r="319" spans="19:24" ht="29.25" customHeight="1" x14ac:dyDescent="0.35">
      <c r="S319" s="88"/>
      <c r="T319" s="88"/>
      <c r="U319" s="102"/>
      <c r="V319" s="102"/>
      <c r="W319" s="88"/>
      <c r="X319" s="103"/>
    </row>
    <row r="320" spans="19:24" ht="29.25" customHeight="1" x14ac:dyDescent="0.35">
      <c r="S320" s="88"/>
      <c r="T320" s="88"/>
      <c r="U320" s="102"/>
      <c r="V320" s="102"/>
      <c r="W320" s="88"/>
      <c r="X320" s="103"/>
    </row>
    <row r="321" spans="19:24" ht="29.25" customHeight="1" x14ac:dyDescent="0.35">
      <c r="S321" s="88"/>
      <c r="T321" s="88"/>
      <c r="U321" s="102"/>
      <c r="V321" s="102"/>
      <c r="W321" s="88"/>
      <c r="X321" s="103"/>
    </row>
    <row r="322" spans="19:24" ht="29.25" customHeight="1" x14ac:dyDescent="0.35">
      <c r="S322" s="88"/>
      <c r="T322" s="88"/>
      <c r="U322" s="102"/>
      <c r="V322" s="102"/>
      <c r="W322" s="88"/>
      <c r="X322" s="103"/>
    </row>
    <row r="323" spans="19:24" ht="29.25" customHeight="1" x14ac:dyDescent="0.35">
      <c r="S323" s="88"/>
      <c r="T323" s="88"/>
      <c r="U323" s="102"/>
      <c r="V323" s="102"/>
      <c r="W323" s="88"/>
      <c r="X323" s="103"/>
    </row>
    <row r="324" spans="19:24" ht="29.25" customHeight="1" x14ac:dyDescent="0.35">
      <c r="S324" s="88"/>
      <c r="T324" s="88"/>
      <c r="U324" s="102"/>
      <c r="V324" s="102"/>
      <c r="W324" s="88"/>
      <c r="X324" s="103"/>
    </row>
    <row r="325" spans="19:24" ht="29.25" customHeight="1" x14ac:dyDescent="0.35">
      <c r="S325" s="88"/>
      <c r="T325" s="88"/>
      <c r="U325" s="102"/>
      <c r="V325" s="102"/>
      <c r="W325" s="88"/>
      <c r="X325" s="103"/>
    </row>
    <row r="326" spans="19:24" ht="29.25" customHeight="1" x14ac:dyDescent="0.35">
      <c r="S326" s="88"/>
      <c r="T326" s="88"/>
      <c r="U326" s="102"/>
      <c r="V326" s="102"/>
      <c r="W326" s="88"/>
      <c r="X326" s="103"/>
    </row>
    <row r="327" spans="19:24" ht="29.25" customHeight="1" x14ac:dyDescent="0.35">
      <c r="S327" s="88"/>
      <c r="T327" s="88"/>
      <c r="U327" s="102"/>
      <c r="V327" s="102"/>
      <c r="W327" s="88"/>
      <c r="X327" s="103"/>
    </row>
    <row r="328" spans="19:24" ht="29.25" customHeight="1" x14ac:dyDescent="0.35">
      <c r="S328" s="88"/>
      <c r="T328" s="88"/>
      <c r="U328" s="102"/>
      <c r="V328" s="102"/>
      <c r="W328" s="88"/>
      <c r="X328" s="103"/>
    </row>
    <row r="329" spans="19:24" ht="29.25" customHeight="1" x14ac:dyDescent="0.35">
      <c r="S329" s="88"/>
      <c r="T329" s="88"/>
      <c r="U329" s="102"/>
      <c r="V329" s="102"/>
      <c r="W329" s="88"/>
      <c r="X329" s="103"/>
    </row>
    <row r="330" spans="19:24" ht="29.25" customHeight="1" x14ac:dyDescent="0.35">
      <c r="S330" s="88"/>
      <c r="T330" s="88"/>
      <c r="U330" s="102"/>
      <c r="V330" s="102"/>
      <c r="W330" s="88"/>
      <c r="X330" s="103"/>
    </row>
    <row r="331" spans="19:24" ht="29.25" customHeight="1" x14ac:dyDescent="0.35">
      <c r="S331" s="88"/>
      <c r="T331" s="88"/>
      <c r="U331" s="102"/>
      <c r="V331" s="102"/>
      <c r="W331" s="88"/>
      <c r="X331" s="103"/>
    </row>
    <row r="332" spans="19:24" ht="29.25" customHeight="1" x14ac:dyDescent="0.35">
      <c r="S332" s="88"/>
      <c r="T332" s="88"/>
      <c r="U332" s="102"/>
      <c r="V332" s="102"/>
      <c r="W332" s="88"/>
      <c r="X332" s="103"/>
    </row>
    <row r="333" spans="19:24" ht="29.25" customHeight="1" x14ac:dyDescent="0.35">
      <c r="S333" s="88"/>
      <c r="T333" s="88"/>
      <c r="U333" s="102"/>
      <c r="V333" s="102"/>
      <c r="W333" s="88"/>
      <c r="X333" s="103"/>
    </row>
    <row r="334" spans="19:24" ht="29.25" customHeight="1" x14ac:dyDescent="0.35">
      <c r="S334" s="88"/>
      <c r="T334" s="88"/>
      <c r="U334" s="102"/>
      <c r="V334" s="102"/>
      <c r="W334" s="88"/>
      <c r="X334" s="103"/>
    </row>
    <row r="335" spans="19:24" ht="29.25" customHeight="1" x14ac:dyDescent="0.35">
      <c r="S335" s="88"/>
      <c r="T335" s="88"/>
      <c r="U335" s="102"/>
      <c r="V335" s="102"/>
      <c r="W335" s="88"/>
      <c r="X335" s="103"/>
    </row>
    <row r="336" spans="19:24" ht="29.25" customHeight="1" x14ac:dyDescent="0.35">
      <c r="S336" s="88"/>
      <c r="T336" s="88"/>
      <c r="U336" s="102"/>
      <c r="V336" s="102"/>
      <c r="W336" s="88"/>
      <c r="X336" s="103"/>
    </row>
    <row r="337" spans="19:24" ht="29.25" customHeight="1" x14ac:dyDescent="0.35">
      <c r="S337" s="88"/>
      <c r="T337" s="88"/>
      <c r="U337" s="102"/>
      <c r="V337" s="102"/>
      <c r="W337" s="88"/>
      <c r="X337" s="103"/>
    </row>
    <row r="338" spans="19:24" ht="29.25" customHeight="1" x14ac:dyDescent="0.35">
      <c r="S338" s="88"/>
      <c r="T338" s="88"/>
      <c r="U338" s="102"/>
      <c r="V338" s="102"/>
      <c r="W338" s="88"/>
      <c r="X338" s="103"/>
    </row>
    <row r="339" spans="19:24" ht="29.25" customHeight="1" x14ac:dyDescent="0.35">
      <c r="S339" s="88"/>
      <c r="T339" s="88"/>
      <c r="U339" s="102"/>
      <c r="V339" s="102"/>
      <c r="W339" s="88"/>
      <c r="X339" s="103"/>
    </row>
    <row r="340" spans="19:24" ht="29.25" customHeight="1" x14ac:dyDescent="0.35">
      <c r="S340" s="88"/>
      <c r="T340" s="88"/>
      <c r="U340" s="102"/>
      <c r="V340" s="102"/>
      <c r="W340" s="88"/>
      <c r="X340" s="103"/>
    </row>
  </sheetData>
  <autoFilter ref="A3:AY56">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42" right="0.22" top="0.31" bottom="0.2" header="0.16" footer="0.2"/>
  <pageSetup paperSize="9" scale="5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3" zoomScale="90" zoomScaleNormal="90" workbookViewId="0">
      <selection activeCell="F15" sqref="F15"/>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24" zoomScale="90" zoomScaleNormal="90" workbookViewId="0">
      <selection activeCell="B38" sqref="B38"/>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2024-12-27T07:52:33Z</cp:lastPrinted>
  <dcterms:created xsi:type="dcterms:W3CDTF">2022-02-04T02:23:35Z</dcterms:created>
  <dcterms:modified xsi:type="dcterms:W3CDTF">2025-01-02T01:53:42Z</dcterms:modified>
</cp:coreProperties>
</file>