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Su Su\78 BU (15.06.2020)\April'2023~Mar'2024\Inventory Data\Order\Stock Order Approval\5)Jan'2023\"/>
    </mc:Choice>
  </mc:AlternateContent>
  <bookViews>
    <workbookView xWindow="0" yWindow="0" windowWidth="20496" windowHeight="6852" activeTab="2"/>
  </bookViews>
  <sheets>
    <sheet name="Foreign" sheetId="2" r:id="rId1"/>
    <sheet name="Foreign (2)" sheetId="3" r:id="rId2"/>
    <sheet name="mitsubishi" sheetId="4" r:id="rId3"/>
  </sheets>
  <definedNames>
    <definedName name="_xlnm._FilterDatabase" localSheetId="0" hidden="1">Foreign!$A$8:$Q$76</definedName>
    <definedName name="_xlnm._FilterDatabase" localSheetId="1" hidden="1">'Foreign (2)'!$A$9:$Z$76</definedName>
    <definedName name="_xlnm._FilterDatabase" localSheetId="2" hidden="1">mitsubishi!$A$8:$W$53</definedName>
  </definedNames>
  <calcPr calcId="152511"/>
</workbook>
</file>

<file path=xl/calcChain.xml><?xml version="1.0" encoding="utf-8"?>
<calcChain xmlns="http://schemas.openxmlformats.org/spreadsheetml/2006/main">
  <c r="E10" i="4" l="1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9" i="4"/>
  <c r="I52" i="4"/>
  <c r="I53" i="4" s="1"/>
  <c r="A10" i="4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H75" i="3" l="1"/>
  <c r="H76" i="3" s="1"/>
  <c r="A10" i="3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65" i="3" s="1"/>
  <c r="A66" i="3" s="1"/>
  <c r="A67" i="3" s="1"/>
  <c r="A68" i="3" s="1"/>
  <c r="A69" i="3" s="1"/>
  <c r="A70" i="3" s="1"/>
  <c r="A71" i="3" s="1"/>
  <c r="A72" i="3" s="1"/>
  <c r="A73" i="3" s="1"/>
  <c r="A74" i="3" s="1"/>
  <c r="I75" i="2" l="1"/>
  <c r="A10" i="2" l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I76" i="2" l="1"/>
</calcChain>
</file>

<file path=xl/sharedStrings.xml><?xml version="1.0" encoding="utf-8"?>
<sst xmlns="http://schemas.openxmlformats.org/spreadsheetml/2006/main" count="1362" uniqueCount="180">
  <si>
    <t>Proposal No.</t>
  </si>
  <si>
    <t>Proposal Date</t>
  </si>
  <si>
    <t>INQ Ref; No</t>
  </si>
  <si>
    <t>Attn:</t>
  </si>
  <si>
    <t>No.</t>
  </si>
  <si>
    <t>Brand</t>
  </si>
  <si>
    <t xml:space="preserve"> Description</t>
  </si>
  <si>
    <t>Part Number</t>
  </si>
  <si>
    <t>Superseded</t>
  </si>
  <si>
    <t>Unit</t>
  </si>
  <si>
    <t>Order Qty</t>
  </si>
  <si>
    <t xml:space="preserve"> Total Amt 
USD</t>
  </si>
  <si>
    <t>Dis%</t>
  </si>
  <si>
    <t>Shipment By</t>
  </si>
  <si>
    <t>Stock Status</t>
  </si>
  <si>
    <t>Emergency
charges
Total</t>
  </si>
  <si>
    <t>Remarks</t>
  </si>
  <si>
    <t>Total Purchase Amount</t>
  </si>
  <si>
    <t>Without discount($)</t>
  </si>
  <si>
    <t>Requested By;</t>
  </si>
  <si>
    <t>Acknowledged By;</t>
  </si>
  <si>
    <t>Approved By;</t>
  </si>
  <si>
    <t>Sign</t>
  </si>
  <si>
    <t xml:space="preserve">Name </t>
  </si>
  <si>
    <t>:</t>
  </si>
  <si>
    <t>Inventory</t>
  </si>
  <si>
    <t>BU PRT Dept Head</t>
  </si>
  <si>
    <t>Supplier</t>
  </si>
  <si>
    <t xml:space="preserve">With discount($)
(0.00)
</t>
  </si>
  <si>
    <t>GM/AGM</t>
  </si>
  <si>
    <t>Pc</t>
  </si>
  <si>
    <t xml:space="preserve">02-IDS-PRT-FRM-004-00 </t>
  </si>
  <si>
    <t>pc</t>
  </si>
  <si>
    <t>MATADOR</t>
  </si>
  <si>
    <t>Brake shoe assy,LH</t>
  </si>
  <si>
    <t>Brake shoe assy,RH</t>
  </si>
  <si>
    <t>FHXX24433-71/5000G-L</t>
  </si>
  <si>
    <t>FHXX24433-71/5000G-R</t>
  </si>
  <si>
    <t>30DHW15-515000</t>
  </si>
  <si>
    <t>Unit Price (USD)</t>
  </si>
  <si>
    <t>HANGCHA</t>
  </si>
  <si>
    <t>Kyu Kyu Win</t>
  </si>
  <si>
    <t>N163-220008-001</t>
  </si>
  <si>
    <t>R960-224-Kit</t>
  </si>
  <si>
    <t>D-704-1E</t>
  </si>
  <si>
    <t>DR2HZ</t>
  </si>
  <si>
    <t>A300-603010-000</t>
  </si>
  <si>
    <t>GR 501-342000-000</t>
  </si>
  <si>
    <t>A300-603200-000</t>
  </si>
  <si>
    <t>KW 1323</t>
  </si>
  <si>
    <t>SC601-700009-001</t>
  </si>
  <si>
    <t>XF250-611020-500</t>
  </si>
  <si>
    <t>K05564-35100        </t>
  </si>
  <si>
    <t>R450-740200-000</t>
  </si>
  <si>
    <t>25783-71250G</t>
  </si>
  <si>
    <t xml:space="preserve">5CY23A-00400-R </t>
  </si>
  <si>
    <t xml:space="preserve">5CY23A-00400-L </t>
  </si>
  <si>
    <t>R960-701400-001</t>
  </si>
  <si>
    <t>NC967-700400-000</t>
  </si>
  <si>
    <t>Pin shaft</t>
  </si>
  <si>
    <t>Seal kit for steering cyl</t>
  </si>
  <si>
    <t>Hour meter</t>
  </si>
  <si>
    <t>Fuel Level gauge</t>
  </si>
  <si>
    <t>Hydraulic Suction filter</t>
  </si>
  <si>
    <t>Fuel Water Separator</t>
  </si>
  <si>
    <t>Hydraulic breather filter</t>
  </si>
  <si>
    <t>Air Filter</t>
  </si>
  <si>
    <t>Oil Seal</t>
  </si>
  <si>
    <t>Oil Warning Switch</t>
  </si>
  <si>
    <t xml:space="preserve">Valve assy solenoid </t>
  </si>
  <si>
    <t>Seal,Oil</t>
  </si>
  <si>
    <t>brake master cyl.</t>
  </si>
  <si>
    <t>Pre-Heat &amp; Start Switch</t>
  </si>
  <si>
    <t>WHEEL CYLINDER ASSY</t>
  </si>
  <si>
    <t>BRAKE SHOE ASSY,RH</t>
  </si>
  <si>
    <t>BRAKE SHOE ASSY,LH</t>
  </si>
  <si>
    <t>Voltage Regulator</t>
  </si>
  <si>
    <t>Fuel Sensor</t>
  </si>
  <si>
    <t>Jan'2023 Order Confirmation</t>
  </si>
  <si>
    <t>FPO-78-2023-01-001</t>
  </si>
  <si>
    <t>INVTRY;INQ/78/2023/02/004</t>
  </si>
  <si>
    <t>32A0101600</t>
  </si>
  <si>
    <t>32A0102204</t>
  </si>
  <si>
    <t>32A0420100</t>
  </si>
  <si>
    <t>32A0421100</t>
  </si>
  <si>
    <t>32A1900501</t>
  </si>
  <si>
    <t>91A2407900</t>
  </si>
  <si>
    <t>91E4302300</t>
  </si>
  <si>
    <t>91E43-11300</t>
  </si>
  <si>
    <t>91E4600113</t>
  </si>
  <si>
    <t>91E4600114</t>
  </si>
  <si>
    <t>91E4600212</t>
  </si>
  <si>
    <t>F3202-03000</t>
  </si>
  <si>
    <t>32A0402801</t>
  </si>
  <si>
    <t>91B2402300</t>
  </si>
  <si>
    <t>32A6610101S</t>
  </si>
  <si>
    <t>91A1010500</t>
  </si>
  <si>
    <t>91375-03800</t>
  </si>
  <si>
    <t>91A2840010</t>
  </si>
  <si>
    <t>91A2408600</t>
  </si>
  <si>
    <t>91A2421502</t>
  </si>
  <si>
    <t>32A1708300</t>
  </si>
  <si>
    <t>6326G7</t>
  </si>
  <si>
    <t>91A0701910</t>
  </si>
  <si>
    <t>91W5111900</t>
  </si>
  <si>
    <t>0515308510</t>
  </si>
  <si>
    <t>70000-02070-0</t>
  </si>
  <si>
    <t>91B2401700</t>
  </si>
  <si>
    <t>A990059075-PU</t>
  </si>
  <si>
    <t>NC9321-430005-000</t>
  </si>
  <si>
    <t>50DHW14-620100</t>
  </si>
  <si>
    <t>32A3000201</t>
  </si>
  <si>
    <t>32A4601800</t>
  </si>
  <si>
    <t>Seal Assy, Oil</t>
  </si>
  <si>
    <t>Pulley</t>
  </si>
  <si>
    <t>Guide, Valve</t>
  </si>
  <si>
    <t>Gasket,Cylinder Head</t>
  </si>
  <si>
    <t>Valve, Intake</t>
  </si>
  <si>
    <t>Valve, Exhaust</t>
  </si>
  <si>
    <t>Bushing</t>
  </si>
  <si>
    <t>Seal , Oil</t>
  </si>
  <si>
    <t>PLATE ,FRRICTION TRQ</t>
  </si>
  <si>
    <t>Seal , Oil(Rear axle system)</t>
  </si>
  <si>
    <t>SEAL, DUST</t>
  </si>
  <si>
    <t>Shoe and Lining Assy Primary,Wheel Brake R.H &amp; L.H</t>
  </si>
  <si>
    <t>Shoe and Lining Assy Secondary,Wheel Brake L.H</t>
  </si>
  <si>
    <t>Shoe and Lining Assy Secondary,Wheel Brake R.H</t>
  </si>
  <si>
    <t>Snap Ring</t>
  </si>
  <si>
    <t>VALVE COTTER</t>
  </si>
  <si>
    <t>SEAL, VALVE STEM</t>
  </si>
  <si>
    <t>Plate Matting</t>
  </si>
  <si>
    <t>Starter Motor</t>
  </si>
  <si>
    <t>BRACKET, ASSY DIFF</t>
  </si>
  <si>
    <t>Fuel Housing Cap Assy</t>
  </si>
  <si>
    <t>Hyd Filter Assy Return</t>
  </si>
  <si>
    <t xml:space="preserve">Solenoid Valve Assy(Forward-Reverse Transmission)
</t>
  </si>
  <si>
    <t>Switch, Starting</t>
  </si>
  <si>
    <t>PISTON,CLUTCH</t>
  </si>
  <si>
    <t>Pin,Piston</t>
  </si>
  <si>
    <t>Thermostat</t>
  </si>
  <si>
    <t>Plug SB175 Blue</t>
  </si>
  <si>
    <t xml:space="preserve">KEY SET,START SWITCH
</t>
  </si>
  <si>
    <t>RETAINER,UPPER</t>
  </si>
  <si>
    <t>CYLINDER,MASTER</t>
  </si>
  <si>
    <t>CAP</t>
  </si>
  <si>
    <t>Spring,Gas</t>
  </si>
  <si>
    <t>Lens</t>
  </si>
  <si>
    <t xml:space="preserve">Filter ,Return </t>
  </si>
  <si>
    <t>BEARING,BALL</t>
  </si>
  <si>
    <t>Fork Wheel, Tanderm-PU yellow W/bearing 80x70</t>
  </si>
  <si>
    <t xml:space="preserve"> AIR SPRING AT LEFT</t>
  </si>
  <si>
    <t xml:space="preserve">THROTTLE LINE    </t>
  </si>
  <si>
    <t>Seal Kit, Tilt Cylinder</t>
  </si>
  <si>
    <t>Gasket, Inlet Manifold</t>
  </si>
  <si>
    <t>Gasket, Thermostat Case</t>
  </si>
  <si>
    <t>MITSUBISHI</t>
  </si>
  <si>
    <t>No stock in factory, 15days</t>
  </si>
  <si>
    <t>No stock in factory, 4-6 weeks</t>
  </si>
  <si>
    <t>No stock in factory, 6-7 months</t>
  </si>
  <si>
    <t>No stock in factory, 4 months</t>
  </si>
  <si>
    <t>Ex stock in factory</t>
  </si>
  <si>
    <t>Weight (Kg)</t>
  </si>
  <si>
    <t>91B2412200</t>
  </si>
  <si>
    <t>70000-56760-1</t>
  </si>
  <si>
    <t>32A6211010</t>
  </si>
  <si>
    <t>70000-56750-1</t>
  </si>
  <si>
    <t>91A0711901</t>
  </si>
  <si>
    <t>HG4-692-67</t>
  </si>
  <si>
    <t>may be 5kg</t>
  </si>
  <si>
    <t>MODULE FET (TRV)</t>
  </si>
  <si>
    <t>MODULE FET (HYD)</t>
  </si>
  <si>
    <t>6.03.2023</t>
  </si>
  <si>
    <t>Border</t>
  </si>
  <si>
    <t xml:space="preserve">           INVENTORY PURCHASE ORDER </t>
  </si>
  <si>
    <t>BU GM/AGM</t>
  </si>
  <si>
    <t>Aftersales GM/AGM</t>
  </si>
  <si>
    <t>Emergency
charges</t>
  </si>
  <si>
    <t>:  Khin Sandi Aye</t>
  </si>
  <si>
    <t>:  Chit San Ko</t>
  </si>
  <si>
    <t>:  Su Su Naing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</si>
</sst>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yy;@"/>
    <numFmt numFmtId="165" formatCode="_(* #,##0_);_(* \(#,##0\);_(* &quot;-&quot;??_);_(@_)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宋体"/>
      <charset val="134"/>
    </font>
    <font>
      <sz val="10"/>
      <name val="Arial"/>
      <family val="2"/>
    </font>
    <font>
      <sz val="10"/>
      <color indexed="8"/>
      <name val="Arial"/>
      <family val="2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0">
    <xf numFmtId="0" fontId="0" fillId="0" borderId="0"/>
    <xf numFmtId="9" fontId="1" fillId="0" borderId="0" applyFont="0" applyFill="0" applyBorder="0" applyAlignment="0" applyProtection="0"/>
    <xf numFmtId="0" fontId="4" fillId="0" borderId="0"/>
    <xf numFmtId="164" fontId="1" fillId="0" borderId="0"/>
    <xf numFmtId="0" fontId="1" fillId="0" borderId="0"/>
    <xf numFmtId="0" fontId="1" fillId="0" borderId="0"/>
    <xf numFmtId="0" fontId="3" fillId="0" borderId="0">
      <alignment vertical="center"/>
    </xf>
    <xf numFmtId="43" fontId="2" fillId="0" borderId="0" applyFont="0" applyFill="0" applyBorder="0" applyAlignment="0" applyProtection="0"/>
    <xf numFmtId="0" fontId="5" fillId="0" borderId="0">
      <alignment vertical="top"/>
    </xf>
    <xf numFmtId="43" fontId="1" fillId="0" borderId="0" applyFont="0" applyFill="0" applyBorder="0" applyAlignment="0" applyProtection="0"/>
  </cellStyleXfs>
  <cellXfs count="124">
    <xf numFmtId="0" fontId="0" fillId="0" borderId="0" xfId="0"/>
    <xf numFmtId="2" fontId="6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NumberFormat="1" applyFont="1" applyFill="1" applyBorder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9" fillId="0" borderId="0" xfId="8" applyFont="1" applyFill="1" applyBorder="1" applyAlignment="1">
      <alignment vertical="center"/>
    </xf>
    <xf numFmtId="164" fontId="9" fillId="0" borderId="0" xfId="0" applyNumberFormat="1" applyFont="1" applyFill="1" applyBorder="1" applyAlignment="1">
      <alignment horizontal="center" vertical="center" wrapText="1"/>
    </xf>
    <xf numFmtId="1" fontId="9" fillId="0" borderId="0" xfId="0" applyNumberFormat="1" applyFont="1" applyFill="1" applyBorder="1" applyAlignment="1">
      <alignment horizontal="center" vertical="center" wrapText="1"/>
    </xf>
    <xf numFmtId="2" fontId="9" fillId="0" borderId="0" xfId="0" applyNumberFormat="1" applyFont="1" applyFill="1" applyBorder="1" applyAlignment="1">
      <alignment horizontal="left" vertical="center" wrapText="1"/>
    </xf>
    <xf numFmtId="0" fontId="9" fillId="0" borderId="0" xfId="0" applyNumberFormat="1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 wrapText="1"/>
    </xf>
    <xf numFmtId="1" fontId="9" fillId="0" borderId="0" xfId="1" applyNumberFormat="1" applyFont="1" applyFill="1" applyBorder="1" applyAlignment="1">
      <alignment horizontal="center" vertical="center" wrapText="1"/>
    </xf>
    <xf numFmtId="2" fontId="9" fillId="0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9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2" fontId="7" fillId="0" borderId="1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left" vertical="center" wrapText="1"/>
    </xf>
    <xf numFmtId="0" fontId="0" fillId="0" borderId="0" xfId="0" applyBorder="1"/>
    <xf numFmtId="0" fontId="7" fillId="0" borderId="0" xfId="0" applyFont="1" applyFill="1" applyBorder="1" applyAlignment="1">
      <alignment horizontal="center" vertical="center"/>
    </xf>
    <xf numFmtId="0" fontId="6" fillId="0" borderId="0" xfId="0" applyFont="1"/>
    <xf numFmtId="0" fontId="9" fillId="0" borderId="0" xfId="0" applyNumberFormat="1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 wrapText="1"/>
    </xf>
    <xf numFmtId="2" fontId="7" fillId="0" borderId="1" xfId="0" applyNumberFormat="1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>
      <alignment horizontal="center" vertical="center" wrapText="1"/>
    </xf>
    <xf numFmtId="1" fontId="9" fillId="0" borderId="0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1" xfId="1" applyNumberFormat="1" applyFont="1" applyFill="1" applyBorder="1" applyAlignment="1">
      <alignment horizontal="center" vertical="center" wrapText="1"/>
    </xf>
    <xf numFmtId="0" fontId="13" fillId="0" borderId="0" xfId="0" applyFont="1"/>
    <xf numFmtId="0" fontId="9" fillId="0" borderId="0" xfId="0" applyNumberFormat="1" applyFont="1" applyFill="1" applyBorder="1" applyAlignment="1">
      <alignment vertical="center" wrapText="1"/>
    </xf>
    <xf numFmtId="2" fontId="9" fillId="0" borderId="0" xfId="0" applyNumberFormat="1" applyFont="1" applyFill="1" applyBorder="1" applyAlignment="1">
      <alignment vertical="center" wrapText="1"/>
    </xf>
    <xf numFmtId="0" fontId="0" fillId="0" borderId="0" xfId="0" applyBorder="1" applyAlignment="1">
      <alignment horizontal="left"/>
    </xf>
    <xf numFmtId="0" fontId="10" fillId="0" borderId="4" xfId="0" applyFont="1" applyFill="1" applyBorder="1" applyAlignment="1">
      <alignment horizontal="center" vertical="center"/>
    </xf>
    <xf numFmtId="2" fontId="9" fillId="0" borderId="0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10" fillId="0" borderId="1" xfId="0" applyNumberFormat="1" applyFont="1" applyFill="1" applyBorder="1" applyAlignment="1">
      <alignment horizontal="center" vertical="center" wrapText="1"/>
    </xf>
    <xf numFmtId="2" fontId="9" fillId="0" borderId="0" xfId="0" applyNumberFormat="1" applyFont="1" applyFill="1" applyAlignment="1">
      <alignment horizontal="center" vertical="center"/>
    </xf>
    <xf numFmtId="0" fontId="0" fillId="0" borderId="0" xfId="0" applyFill="1" applyBorder="1"/>
    <xf numFmtId="2" fontId="9" fillId="0" borderId="0" xfId="0" applyNumberFormat="1" applyFont="1" applyFill="1" applyBorder="1" applyAlignment="1">
      <alignment horizontal="center" vertical="center" wrapText="1"/>
    </xf>
    <xf numFmtId="0" fontId="7" fillId="0" borderId="0" xfId="1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vertical="center"/>
    </xf>
    <xf numFmtId="0" fontId="9" fillId="0" borderId="0" xfId="0" applyNumberFormat="1" applyFont="1" applyFill="1" applyBorder="1" applyAlignment="1">
      <alignment horizontal="center" vertical="center" wrapText="1"/>
    </xf>
    <xf numFmtId="1" fontId="9" fillId="0" borderId="0" xfId="1" applyNumberFormat="1" applyFont="1" applyFill="1" applyBorder="1" applyAlignment="1">
      <alignment horizontal="center" vertical="center" wrapText="1"/>
    </xf>
    <xf numFmtId="2" fontId="9" fillId="0" borderId="0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Fill="1" applyBorder="1" applyAlignment="1">
      <alignment horizontal="left" vertical="center" wrapText="1"/>
    </xf>
    <xf numFmtId="0" fontId="9" fillId="0" borderId="0" xfId="0" applyNumberFormat="1" applyFont="1" applyFill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Fill="1" applyBorder="1" applyAlignment="1">
      <alignment horizontal="left" vertical="center"/>
    </xf>
    <xf numFmtId="2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165" fontId="6" fillId="0" borderId="0" xfId="9" applyNumberFormat="1" applyFont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 wrapText="1"/>
    </xf>
    <xf numFmtId="1" fontId="9" fillId="0" borderId="0" xfId="1" applyNumberFormat="1" applyFont="1" applyFill="1" applyBorder="1" applyAlignment="1">
      <alignment horizontal="center" vertical="center" wrapText="1"/>
    </xf>
    <xf numFmtId="2" fontId="9" fillId="0" borderId="0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Fill="1" applyBorder="1" applyAlignment="1">
      <alignment horizontal="left" vertical="center" wrapText="1"/>
    </xf>
    <xf numFmtId="0" fontId="9" fillId="0" borderId="0" xfId="0" applyNumberFormat="1" applyFont="1" applyFill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 wrapText="1"/>
    </xf>
    <xf numFmtId="0" fontId="11" fillId="0" borderId="0" xfId="0" applyNumberFormat="1" applyFont="1" applyFill="1" applyBorder="1" applyAlignment="1">
      <alignment horizontal="center" vertical="center" wrapText="1"/>
    </xf>
    <xf numFmtId="164" fontId="11" fillId="0" borderId="0" xfId="0" applyNumberFormat="1" applyFont="1" applyFill="1" applyBorder="1" applyAlignment="1">
      <alignment horizontal="center" vertical="center" wrapText="1"/>
    </xf>
    <xf numFmtId="0" fontId="11" fillId="0" borderId="0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vertical="center" wrapText="1"/>
    </xf>
    <xf numFmtId="2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2" fontId="7" fillId="2" borderId="1" xfId="0" applyNumberFormat="1" applyFont="1" applyFill="1" applyBorder="1" applyAlignment="1">
      <alignment horizontal="center" vertical="center" wrapText="1"/>
    </xf>
    <xf numFmtId="0" fontId="7" fillId="2" borderId="1" xfId="1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6" fillId="2" borderId="0" xfId="0" applyFont="1" applyFill="1"/>
    <xf numFmtId="0" fontId="7" fillId="3" borderId="1" xfId="0" applyFont="1" applyFill="1" applyBorder="1" applyAlignment="1">
      <alignment horizontal="center" vertical="center"/>
    </xf>
    <xf numFmtId="0" fontId="15" fillId="0" borderId="1" xfId="0" applyNumberFormat="1" applyFont="1" applyFill="1" applyBorder="1" applyAlignment="1">
      <alignment horizontal="center" vertical="center" wrapText="1"/>
    </xf>
    <xf numFmtId="0" fontId="15" fillId="0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/>
    </xf>
    <xf numFmtId="2" fontId="15" fillId="0" borderId="1" xfId="0" applyNumberFormat="1" applyFont="1" applyFill="1" applyBorder="1" applyAlignment="1">
      <alignment horizontal="center" vertical="center"/>
    </xf>
    <xf numFmtId="0" fontId="15" fillId="0" borderId="1" xfId="1" applyNumberFormat="1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/>
    </xf>
    <xf numFmtId="2" fontId="15" fillId="0" borderId="1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10" fillId="0" borderId="2" xfId="0" applyNumberFormat="1" applyFont="1" applyFill="1" applyBorder="1" applyAlignment="1">
      <alignment horizontal="center" vertical="center" wrapText="1"/>
    </xf>
    <xf numFmtId="0" fontId="10" fillId="0" borderId="3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2" fontId="10" fillId="0" borderId="2" xfId="0" applyNumberFormat="1" applyFont="1" applyFill="1" applyBorder="1" applyAlignment="1">
      <alignment horizontal="center" vertical="center" wrapText="1"/>
    </xf>
    <xf numFmtId="2" fontId="10" fillId="0" borderId="3" xfId="0" applyNumberFormat="1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164" fontId="8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164" fontId="8" fillId="0" borderId="2" xfId="0" applyNumberFormat="1" applyFont="1" applyFill="1" applyBorder="1" applyAlignment="1">
      <alignment horizontal="center" vertical="center" wrapText="1"/>
    </xf>
    <xf numFmtId="164" fontId="8" fillId="0" borderId="3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/>
    </xf>
    <xf numFmtId="164" fontId="11" fillId="0" borderId="2" xfId="0" applyNumberFormat="1" applyFont="1" applyFill="1" applyBorder="1" applyAlignment="1">
      <alignment horizontal="center" vertical="center" wrapText="1"/>
    </xf>
    <xf numFmtId="164" fontId="11" fillId="0" borderId="3" xfId="0" applyNumberFormat="1" applyFont="1" applyFill="1" applyBorder="1" applyAlignment="1">
      <alignment horizontal="center" vertical="center" wrapText="1"/>
    </xf>
    <xf numFmtId="0" fontId="10" fillId="0" borderId="5" xfId="0" applyNumberFormat="1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0" fillId="0" borderId="0" xfId="0" applyAlignment="1" applyProtection="1">
      <alignment horizontal="center"/>
    </xf>
    <xf numFmtId="0" fontId="9" fillId="0" borderId="0" xfId="0" applyNumberFormat="1" applyFont="1" applyFill="1" applyBorder="1" applyAlignment="1">
      <alignment horizontal="center" vertical="center" wrapText="1"/>
    </xf>
    <xf numFmtId="1" fontId="9" fillId="0" borderId="0" xfId="1" applyNumberFormat="1" applyFont="1" applyFill="1" applyBorder="1" applyAlignment="1">
      <alignment horizontal="center" vertical="center" wrapText="1"/>
    </xf>
    <xf numFmtId="2" fontId="9" fillId="0" borderId="0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Fill="1" applyBorder="1" applyAlignment="1">
      <alignment horizontal="left" vertical="center" wrapText="1"/>
    </xf>
    <xf numFmtId="0" fontId="9" fillId="0" borderId="0" xfId="0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right" vertical="center"/>
    </xf>
  </cellXfs>
  <cellStyles count="10">
    <cellStyle name="Comma" xfId="9" builtinId="3"/>
    <cellStyle name="Comma 2" xfId="7"/>
    <cellStyle name="Normal" xfId="0" builtinId="0"/>
    <cellStyle name="Normal 2" xfId="8"/>
    <cellStyle name="Normal 2 2" xfId="2"/>
    <cellStyle name="Normal 3" xfId="3"/>
    <cellStyle name="Normal 5 2" xfId="4"/>
    <cellStyle name="Normal 6" xfId="5"/>
    <cellStyle name="Percent" xfId="1" builtinId="5"/>
    <cellStyle name="常规 6" xfId="6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133349</xdr:colOff>
      <xdr:row>0</xdr:row>
      <xdr:rowOff>57150</xdr:rowOff>
    </xdr:from>
    <xdr:to>
      <xdr:col>2</xdr:col>
      <xdr:colOff>342899</xdr:colOff>
      <xdr:row>0</xdr:row>
      <xdr:rowOff>733425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49" y="57150"/>
          <a:ext cx="1133475" cy="676275"/>
        </a:xfrm>
        <a:prstGeom prst="rect">
          <a:avLst/>
        </a:prstGeom>
      </xdr:spPr>
    </xdr:pic>
    <xdr:clientData/>
  </xdr:twoCellAnchor>
  <xdr:twoCellAnchor editAs="oneCell">
    <xdr:from>
      <xdr:col>13</xdr:col>
      <xdr:colOff>300988</xdr:colOff>
      <xdr:row>0</xdr:row>
      <xdr:rowOff>13336</xdr:rowOff>
    </xdr:from>
    <xdr:to>
      <xdr:col>15</xdr:col>
      <xdr:colOff>272414</xdr:colOff>
      <xdr:row>1</xdr:row>
      <xdr:rowOff>83820</xdr:rowOff>
    </xdr:to>
    <xdr:pic>
      <xdr:nvPicPr>
        <xdr:cNvPr id="3" name="Picture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90808" y="13336"/>
          <a:ext cx="1312546" cy="8096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</xdr:colOff>
      <xdr:row>0</xdr:row>
      <xdr:rowOff>34290</xdr:rowOff>
    </xdr:from>
    <xdr:to>
      <xdr:col>2</xdr:col>
      <xdr:colOff>243839</xdr:colOff>
      <xdr:row>0</xdr:row>
      <xdr:rowOff>710565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" y="34290"/>
          <a:ext cx="1162050" cy="676275"/>
        </a:xfrm>
        <a:prstGeom prst="rect">
          <a:avLst/>
        </a:prstGeom>
      </xdr:spPr>
    </xdr:pic>
    <xdr:clientData/>
  </xdr:twoCellAnchor>
  <xdr:twoCellAnchor editAs="oneCell">
    <xdr:from>
      <xdr:col>12</xdr:col>
      <xdr:colOff>552448</xdr:colOff>
      <xdr:row>0</xdr:row>
      <xdr:rowOff>0</xdr:rowOff>
    </xdr:from>
    <xdr:to>
      <xdr:col>14</xdr:col>
      <xdr:colOff>523874</xdr:colOff>
      <xdr:row>1</xdr:row>
      <xdr:rowOff>70484</xdr:rowOff>
    </xdr:to>
    <xdr:pic>
      <xdr:nvPicPr>
        <xdr:cNvPr id="3" name="Picture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91548" y="0"/>
          <a:ext cx="1312546" cy="80962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</xdr:colOff>
      <xdr:row>0</xdr:row>
      <xdr:rowOff>34290</xdr:rowOff>
    </xdr:from>
    <xdr:to>
      <xdr:col>2</xdr:col>
      <xdr:colOff>243839</xdr:colOff>
      <xdr:row>0</xdr:row>
      <xdr:rowOff>710565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" y="34290"/>
          <a:ext cx="1162050" cy="676275"/>
        </a:xfrm>
        <a:prstGeom prst="rect">
          <a:avLst/>
        </a:prstGeom>
      </xdr:spPr>
    </xdr:pic>
    <xdr:clientData/>
  </xdr:twoCellAnchor>
  <xdr:twoCellAnchor editAs="oneCell">
    <xdr:from>
      <xdr:col>13</xdr:col>
      <xdr:colOff>552448</xdr:colOff>
      <xdr:row>0</xdr:row>
      <xdr:rowOff>0</xdr:rowOff>
    </xdr:from>
    <xdr:to>
      <xdr:col>15</xdr:col>
      <xdr:colOff>523874</xdr:colOff>
      <xdr:row>1</xdr:row>
      <xdr:rowOff>70484</xdr:rowOff>
    </xdr:to>
    <xdr:pic>
      <xdr:nvPicPr>
        <xdr:cNvPr id="3" name="Picture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91548" y="0"/>
          <a:ext cx="1312546" cy="8096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87"/>
  <sheetViews>
    <sheetView topLeftCell="A73" workbookViewId="0">
      <selection activeCell="B80" sqref="B80:D80"/>
    </sheetView>
  </sheetViews>
  <sheetFormatPr defaultRowHeight="14.4"/>
  <cols>
    <col min="1" max="1" width="3.88671875" customWidth="1"/>
    <col min="2" max="2" width="10" customWidth="1"/>
    <col min="3" max="3" width="16.33203125" style="43" customWidth="1"/>
    <col min="4" max="4" width="15.21875" style="47" customWidth="1"/>
    <col min="5" max="5" width="12.88671875" customWidth="1"/>
    <col min="6" max="6" width="5.44140625" style="46" customWidth="1"/>
    <col min="7" max="7" width="7.109375" style="46" customWidth="1"/>
    <col min="8" max="8" width="19.88671875" style="47" customWidth="1"/>
    <col min="9" max="9" width="13.77734375" style="46" customWidth="1"/>
    <col min="10" max="10" width="6.5546875" customWidth="1"/>
    <col min="11" max="11" width="9.44140625" style="46" customWidth="1"/>
    <col min="12" max="12" width="15.88671875" style="15" customWidth="1"/>
    <col min="13" max="13" width="9.21875" style="15" customWidth="1"/>
    <col min="14" max="15" width="9.77734375" customWidth="1"/>
    <col min="16" max="16" width="19.5546875" style="46" customWidth="1"/>
    <col min="18" max="20" width="9.109375" customWidth="1"/>
  </cols>
  <sheetData>
    <row r="1" spans="1:17" ht="58.2" customHeight="1">
      <c r="A1" s="105" t="s">
        <v>173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</row>
    <row r="2" spans="1:17" ht="31.2" customHeight="1">
      <c r="A2" s="23"/>
      <c r="B2" s="23"/>
      <c r="C2" s="53"/>
      <c r="D2" s="50"/>
      <c r="E2" s="57"/>
      <c r="F2" s="116" t="s">
        <v>78</v>
      </c>
      <c r="G2" s="116"/>
      <c r="H2" s="116"/>
      <c r="I2" s="116"/>
      <c r="J2" s="116"/>
      <c r="K2" s="116"/>
      <c r="L2" s="116"/>
      <c r="M2" s="39"/>
      <c r="N2" s="23"/>
      <c r="O2" s="23"/>
      <c r="P2" s="49"/>
      <c r="Q2" s="23"/>
    </row>
    <row r="3" spans="1:17" ht="20.25" customHeight="1">
      <c r="A3" s="107" t="s">
        <v>0</v>
      </c>
      <c r="B3" s="107"/>
      <c r="C3" s="108" t="s">
        <v>79</v>
      </c>
      <c r="D3" s="108"/>
    </row>
    <row r="4" spans="1:17" ht="20.25" customHeight="1">
      <c r="A4" s="109" t="s">
        <v>1</v>
      </c>
      <c r="B4" s="110"/>
      <c r="C4" s="108" t="s">
        <v>171</v>
      </c>
      <c r="D4" s="108"/>
    </row>
    <row r="5" spans="1:17" ht="20.25" customHeight="1">
      <c r="A5" s="109" t="s">
        <v>2</v>
      </c>
      <c r="B5" s="110"/>
      <c r="C5" s="112" t="s">
        <v>80</v>
      </c>
      <c r="D5" s="113"/>
    </row>
    <row r="6" spans="1:17" ht="20.25" customHeight="1">
      <c r="A6" s="109" t="s">
        <v>3</v>
      </c>
      <c r="B6" s="110"/>
      <c r="C6" s="111" t="s">
        <v>41</v>
      </c>
      <c r="D6" s="111"/>
    </row>
    <row r="8" spans="1:17" s="36" customFormat="1" ht="41.4">
      <c r="A8" s="33" t="s">
        <v>4</v>
      </c>
      <c r="B8" s="33" t="s">
        <v>5</v>
      </c>
      <c r="C8" s="33" t="s">
        <v>6</v>
      </c>
      <c r="D8" s="33" t="s">
        <v>7</v>
      </c>
      <c r="E8" s="33" t="s">
        <v>8</v>
      </c>
      <c r="F8" s="34" t="s">
        <v>9</v>
      </c>
      <c r="G8" s="33" t="s">
        <v>10</v>
      </c>
      <c r="H8" s="33" t="s">
        <v>39</v>
      </c>
      <c r="I8" s="33" t="s">
        <v>11</v>
      </c>
      <c r="J8" s="35" t="s">
        <v>12</v>
      </c>
      <c r="K8" s="33" t="s">
        <v>13</v>
      </c>
      <c r="L8" s="30" t="s">
        <v>14</v>
      </c>
      <c r="M8" s="30" t="s">
        <v>27</v>
      </c>
      <c r="N8" s="33" t="s">
        <v>15</v>
      </c>
      <c r="O8" s="33" t="s">
        <v>161</v>
      </c>
      <c r="P8" s="33" t="s">
        <v>16</v>
      </c>
    </row>
    <row r="9" spans="1:17" s="25" customFormat="1" ht="24" customHeight="1">
      <c r="A9" s="17">
        <v>1</v>
      </c>
      <c r="B9" s="18" t="s">
        <v>155</v>
      </c>
      <c r="C9" s="28" t="s">
        <v>113</v>
      </c>
      <c r="D9" s="20">
        <v>3440711090</v>
      </c>
      <c r="E9" s="17"/>
      <c r="F9" s="18" t="s">
        <v>32</v>
      </c>
      <c r="G9" s="20">
        <v>2</v>
      </c>
      <c r="H9" s="21">
        <v>20.48</v>
      </c>
      <c r="I9" s="29">
        <v>40.96</v>
      </c>
      <c r="J9" s="19"/>
      <c r="K9" s="17" t="s">
        <v>172</v>
      </c>
      <c r="L9" s="56" t="s">
        <v>160</v>
      </c>
      <c r="M9" s="27" t="s">
        <v>155</v>
      </c>
      <c r="N9" s="29">
        <v>1.6384000000000001</v>
      </c>
      <c r="O9" s="29">
        <v>0.16</v>
      </c>
      <c r="P9" s="17"/>
    </row>
    <row r="10" spans="1:17" s="25" customFormat="1" ht="24" customHeight="1">
      <c r="A10" s="17">
        <f>A9+1</f>
        <v>2</v>
      </c>
      <c r="B10" s="18" t="s">
        <v>155</v>
      </c>
      <c r="C10" s="28" t="s">
        <v>114</v>
      </c>
      <c r="D10" s="17">
        <v>9309200100</v>
      </c>
      <c r="E10" s="17"/>
      <c r="F10" s="18" t="s">
        <v>32</v>
      </c>
      <c r="G10" s="20">
        <v>2</v>
      </c>
      <c r="H10" s="21">
        <v>69.53</v>
      </c>
      <c r="I10" s="29">
        <v>139.06</v>
      </c>
      <c r="J10" s="19"/>
      <c r="K10" s="17" t="s">
        <v>172</v>
      </c>
      <c r="L10" s="56" t="s">
        <v>160</v>
      </c>
      <c r="M10" s="27" t="s">
        <v>155</v>
      </c>
      <c r="N10" s="29">
        <v>0</v>
      </c>
      <c r="O10" s="29">
        <v>0.28100000000000003</v>
      </c>
      <c r="P10" s="17"/>
    </row>
    <row r="11" spans="1:17" s="25" customFormat="1" ht="24" customHeight="1">
      <c r="A11" s="17">
        <f t="shared" ref="A11:A74" si="0">A10+1</f>
        <v>3</v>
      </c>
      <c r="B11" s="18" t="s">
        <v>155</v>
      </c>
      <c r="C11" s="28" t="s">
        <v>115</v>
      </c>
      <c r="D11" s="20" t="s">
        <v>81</v>
      </c>
      <c r="E11" s="17"/>
      <c r="F11" s="18" t="s">
        <v>32</v>
      </c>
      <c r="G11" s="20">
        <v>8</v>
      </c>
      <c r="H11" s="21">
        <v>2.39</v>
      </c>
      <c r="I11" s="29">
        <v>19.12</v>
      </c>
      <c r="J11" s="19"/>
      <c r="K11" s="17" t="s">
        <v>172</v>
      </c>
      <c r="L11" s="56" t="s">
        <v>160</v>
      </c>
      <c r="M11" s="27" t="s">
        <v>155</v>
      </c>
      <c r="N11" s="29">
        <v>0.19120000000000001</v>
      </c>
      <c r="O11" s="29">
        <v>2.1999999999999999E-2</v>
      </c>
      <c r="P11" s="17"/>
    </row>
    <row r="12" spans="1:17" s="25" customFormat="1" ht="24" customHeight="1">
      <c r="A12" s="17">
        <f t="shared" si="0"/>
        <v>4</v>
      </c>
      <c r="B12" s="18" t="s">
        <v>155</v>
      </c>
      <c r="C12" s="28" t="s">
        <v>116</v>
      </c>
      <c r="D12" s="20" t="s">
        <v>82</v>
      </c>
      <c r="E12" s="17"/>
      <c r="F12" s="18" t="s">
        <v>32</v>
      </c>
      <c r="G12" s="20">
        <v>2</v>
      </c>
      <c r="H12" s="21">
        <v>65.16</v>
      </c>
      <c r="I12" s="29">
        <v>130.32</v>
      </c>
      <c r="J12" s="19"/>
      <c r="K12" s="17" t="s">
        <v>172</v>
      </c>
      <c r="L12" s="56" t="s">
        <v>160</v>
      </c>
      <c r="M12" s="27" t="s">
        <v>155</v>
      </c>
      <c r="N12" s="29">
        <v>5.2127999999999997</v>
      </c>
      <c r="O12" s="29">
        <v>0.36</v>
      </c>
      <c r="P12" s="17"/>
    </row>
    <row r="13" spans="1:17" s="25" customFormat="1" ht="24" customHeight="1">
      <c r="A13" s="17">
        <f t="shared" si="0"/>
        <v>5</v>
      </c>
      <c r="B13" s="18" t="s">
        <v>155</v>
      </c>
      <c r="C13" s="28" t="s">
        <v>117</v>
      </c>
      <c r="D13" s="20" t="s">
        <v>83</v>
      </c>
      <c r="E13" s="17"/>
      <c r="F13" s="18" t="s">
        <v>32</v>
      </c>
      <c r="G13" s="20">
        <v>4</v>
      </c>
      <c r="H13" s="21">
        <v>13.69</v>
      </c>
      <c r="I13" s="29">
        <v>54.76</v>
      </c>
      <c r="J13" s="19"/>
      <c r="K13" s="17" t="s">
        <v>172</v>
      </c>
      <c r="L13" s="56" t="s">
        <v>157</v>
      </c>
      <c r="M13" s="27" t="s">
        <v>155</v>
      </c>
      <c r="N13" s="29">
        <v>1.0952</v>
      </c>
      <c r="O13" s="29">
        <v>0.11</v>
      </c>
      <c r="P13" s="17"/>
    </row>
    <row r="14" spans="1:17" s="25" customFormat="1" ht="24" customHeight="1">
      <c r="A14" s="17">
        <f t="shared" si="0"/>
        <v>6</v>
      </c>
      <c r="B14" s="18" t="s">
        <v>155</v>
      </c>
      <c r="C14" s="28" t="s">
        <v>118</v>
      </c>
      <c r="D14" s="20" t="s">
        <v>84</v>
      </c>
      <c r="E14" s="17"/>
      <c r="F14" s="18" t="s">
        <v>32</v>
      </c>
      <c r="G14" s="20">
        <v>4</v>
      </c>
      <c r="H14" s="21">
        <v>18.77</v>
      </c>
      <c r="I14" s="29">
        <v>75.08</v>
      </c>
      <c r="J14" s="19"/>
      <c r="K14" s="17" t="s">
        <v>172</v>
      </c>
      <c r="L14" s="56" t="s">
        <v>160</v>
      </c>
      <c r="M14" s="27" t="s">
        <v>155</v>
      </c>
      <c r="N14" s="29">
        <v>1.5016</v>
      </c>
      <c r="O14" s="29">
        <v>0.11</v>
      </c>
      <c r="P14" s="17"/>
    </row>
    <row r="15" spans="1:17" s="25" customFormat="1" ht="24" customHeight="1">
      <c r="A15" s="17">
        <f t="shared" si="0"/>
        <v>7</v>
      </c>
      <c r="B15" s="18" t="s">
        <v>155</v>
      </c>
      <c r="C15" s="28" t="s">
        <v>119</v>
      </c>
      <c r="D15" s="20" t="s">
        <v>85</v>
      </c>
      <c r="E15" s="17"/>
      <c r="F15" s="18" t="s">
        <v>32</v>
      </c>
      <c r="G15" s="20">
        <v>4</v>
      </c>
      <c r="H15" s="21">
        <v>3.42</v>
      </c>
      <c r="I15" s="29">
        <v>13.68</v>
      </c>
      <c r="J15" s="19"/>
      <c r="K15" s="17" t="s">
        <v>172</v>
      </c>
      <c r="L15" s="56" t="s">
        <v>160</v>
      </c>
      <c r="M15" s="27" t="s">
        <v>155</v>
      </c>
      <c r="N15" s="29">
        <v>0.27360000000000001</v>
      </c>
      <c r="O15" s="29">
        <v>3.5000000000000003E-2</v>
      </c>
      <c r="P15" s="17"/>
    </row>
    <row r="16" spans="1:17" s="25" customFormat="1" ht="24" customHeight="1">
      <c r="A16" s="17">
        <f t="shared" si="0"/>
        <v>8</v>
      </c>
      <c r="B16" s="18" t="s">
        <v>155</v>
      </c>
      <c r="C16" s="28" t="s">
        <v>120</v>
      </c>
      <c r="D16" s="20" t="s">
        <v>86</v>
      </c>
      <c r="E16" s="17"/>
      <c r="F16" s="18" t="s">
        <v>32</v>
      </c>
      <c r="G16" s="20">
        <v>2</v>
      </c>
      <c r="H16" s="21">
        <v>3.3</v>
      </c>
      <c r="I16" s="29">
        <v>6.6</v>
      </c>
      <c r="J16" s="19"/>
      <c r="K16" s="17" t="s">
        <v>172</v>
      </c>
      <c r="L16" s="56" t="s">
        <v>160</v>
      </c>
      <c r="M16" s="27" t="s">
        <v>155</v>
      </c>
      <c r="N16" s="29">
        <v>0.26400000000000001</v>
      </c>
      <c r="O16" s="29">
        <v>2.1000000000000001E-2</v>
      </c>
      <c r="P16" s="17"/>
    </row>
    <row r="17" spans="1:16" s="25" customFormat="1" ht="24" customHeight="1">
      <c r="A17" s="17">
        <f t="shared" si="0"/>
        <v>9</v>
      </c>
      <c r="B17" s="18" t="s">
        <v>155</v>
      </c>
      <c r="C17" s="28" t="s">
        <v>121</v>
      </c>
      <c r="D17" s="17" t="s">
        <v>162</v>
      </c>
      <c r="E17" s="17"/>
      <c r="F17" s="18" t="s">
        <v>32</v>
      </c>
      <c r="G17" s="20">
        <v>10</v>
      </c>
      <c r="H17" s="21">
        <v>12.87</v>
      </c>
      <c r="I17" s="29">
        <v>128.69999999999999</v>
      </c>
      <c r="J17" s="19"/>
      <c r="K17" s="17" t="s">
        <v>172</v>
      </c>
      <c r="L17" s="56" t="s">
        <v>160</v>
      </c>
      <c r="M17" s="27" t="s">
        <v>155</v>
      </c>
      <c r="N17" s="29">
        <v>0</v>
      </c>
      <c r="O17" s="29">
        <v>0.11</v>
      </c>
      <c r="P17" s="17"/>
    </row>
    <row r="18" spans="1:16" s="25" customFormat="1" ht="24" customHeight="1">
      <c r="A18" s="17">
        <f t="shared" si="0"/>
        <v>10</v>
      </c>
      <c r="B18" s="18" t="s">
        <v>155</v>
      </c>
      <c r="C18" s="28" t="s">
        <v>122</v>
      </c>
      <c r="D18" s="20" t="s">
        <v>87</v>
      </c>
      <c r="E18" s="17"/>
      <c r="F18" s="18" t="s">
        <v>32</v>
      </c>
      <c r="G18" s="20">
        <v>2</v>
      </c>
      <c r="H18" s="21">
        <v>9.3000000000000007</v>
      </c>
      <c r="I18" s="29">
        <v>18.600000000000001</v>
      </c>
      <c r="J18" s="19"/>
      <c r="K18" s="17" t="s">
        <v>172</v>
      </c>
      <c r="L18" s="56" t="s">
        <v>160</v>
      </c>
      <c r="M18" s="27" t="s">
        <v>155</v>
      </c>
      <c r="N18" s="29">
        <v>0.74400000000000011</v>
      </c>
      <c r="O18" s="29">
        <v>0.05</v>
      </c>
      <c r="P18" s="17"/>
    </row>
    <row r="19" spans="1:16" s="25" customFormat="1" ht="24" customHeight="1">
      <c r="A19" s="17">
        <f t="shared" si="0"/>
        <v>11</v>
      </c>
      <c r="B19" s="18" t="s">
        <v>155</v>
      </c>
      <c r="C19" s="28" t="s">
        <v>123</v>
      </c>
      <c r="D19" s="20" t="s">
        <v>88</v>
      </c>
      <c r="E19" s="17"/>
      <c r="F19" s="18" t="s">
        <v>32</v>
      </c>
      <c r="G19" s="20">
        <v>3</v>
      </c>
      <c r="H19" s="21">
        <v>10.53</v>
      </c>
      <c r="I19" s="29">
        <v>31.589999999999996</v>
      </c>
      <c r="J19" s="19"/>
      <c r="K19" s="17" t="s">
        <v>172</v>
      </c>
      <c r="L19" s="56" t="s">
        <v>160</v>
      </c>
      <c r="M19" s="27" t="s">
        <v>155</v>
      </c>
      <c r="N19" s="29">
        <v>0.84239999999999993</v>
      </c>
      <c r="O19" s="29">
        <v>2E-3</v>
      </c>
      <c r="P19" s="17"/>
    </row>
    <row r="20" spans="1:16" s="25" customFormat="1" ht="24" customHeight="1">
      <c r="A20" s="17">
        <f t="shared" si="0"/>
        <v>12</v>
      </c>
      <c r="B20" s="18" t="s">
        <v>155</v>
      </c>
      <c r="C20" s="28" t="s">
        <v>124</v>
      </c>
      <c r="D20" s="20" t="s">
        <v>89</v>
      </c>
      <c r="E20" s="17"/>
      <c r="F20" s="18" t="s">
        <v>32</v>
      </c>
      <c r="G20" s="20">
        <v>4</v>
      </c>
      <c r="H20" s="21">
        <v>34.74</v>
      </c>
      <c r="I20" s="29">
        <v>138.96</v>
      </c>
      <c r="J20" s="19"/>
      <c r="K20" s="17" t="s">
        <v>172</v>
      </c>
      <c r="L20" s="56" t="s">
        <v>160</v>
      </c>
      <c r="M20" s="27" t="s">
        <v>155</v>
      </c>
      <c r="N20" s="29">
        <v>2.7792000000000003</v>
      </c>
      <c r="O20" s="29">
        <v>1.3</v>
      </c>
      <c r="P20" s="17"/>
    </row>
    <row r="21" spans="1:16" s="25" customFormat="1" ht="24" customHeight="1">
      <c r="A21" s="17">
        <f t="shared" si="0"/>
        <v>13</v>
      </c>
      <c r="B21" s="18" t="s">
        <v>155</v>
      </c>
      <c r="C21" s="28" t="s">
        <v>125</v>
      </c>
      <c r="D21" s="20" t="s">
        <v>90</v>
      </c>
      <c r="E21" s="17"/>
      <c r="F21" s="18" t="s">
        <v>32</v>
      </c>
      <c r="G21" s="20">
        <v>2</v>
      </c>
      <c r="H21" s="21">
        <v>41.23</v>
      </c>
      <c r="I21" s="29">
        <v>82.46</v>
      </c>
      <c r="J21" s="19"/>
      <c r="K21" s="17" t="s">
        <v>172</v>
      </c>
      <c r="L21" s="56" t="s">
        <v>160</v>
      </c>
      <c r="M21" s="27" t="s">
        <v>155</v>
      </c>
      <c r="N21" s="29">
        <v>3.2984</v>
      </c>
      <c r="O21" s="29">
        <v>1.3</v>
      </c>
      <c r="P21" s="17"/>
    </row>
    <row r="22" spans="1:16" s="25" customFormat="1" ht="24" customHeight="1">
      <c r="A22" s="17">
        <f t="shared" si="0"/>
        <v>14</v>
      </c>
      <c r="B22" s="18" t="s">
        <v>155</v>
      </c>
      <c r="C22" s="28" t="s">
        <v>126</v>
      </c>
      <c r="D22" s="20" t="s">
        <v>91</v>
      </c>
      <c r="E22" s="17"/>
      <c r="F22" s="18" t="s">
        <v>32</v>
      </c>
      <c r="G22" s="20">
        <v>2</v>
      </c>
      <c r="H22" s="21">
        <v>41.23</v>
      </c>
      <c r="I22" s="29">
        <v>82.46</v>
      </c>
      <c r="J22" s="19"/>
      <c r="K22" s="17" t="s">
        <v>172</v>
      </c>
      <c r="L22" s="56" t="s">
        <v>160</v>
      </c>
      <c r="M22" s="27" t="s">
        <v>155</v>
      </c>
      <c r="N22" s="29">
        <v>3.2984</v>
      </c>
      <c r="O22" s="29">
        <v>1.4970000000000001</v>
      </c>
      <c r="P22" s="17"/>
    </row>
    <row r="23" spans="1:16" s="25" customFormat="1" ht="24" customHeight="1">
      <c r="A23" s="17">
        <f t="shared" si="0"/>
        <v>15</v>
      </c>
      <c r="B23" s="18" t="s">
        <v>155</v>
      </c>
      <c r="C23" s="28" t="s">
        <v>127</v>
      </c>
      <c r="D23" s="20" t="s">
        <v>92</v>
      </c>
      <c r="E23" s="17"/>
      <c r="F23" s="18" t="s">
        <v>32</v>
      </c>
      <c r="G23" s="20">
        <v>8</v>
      </c>
      <c r="H23" s="21">
        <v>1.37</v>
      </c>
      <c r="I23" s="29">
        <v>10.96</v>
      </c>
      <c r="J23" s="19"/>
      <c r="K23" s="17" t="s">
        <v>172</v>
      </c>
      <c r="L23" s="56" t="s">
        <v>160</v>
      </c>
      <c r="M23" s="27" t="s">
        <v>155</v>
      </c>
      <c r="N23" s="29">
        <v>0.10960000000000002</v>
      </c>
      <c r="O23" s="29">
        <v>3.0000000000000001E-3</v>
      </c>
      <c r="P23" s="17"/>
    </row>
    <row r="24" spans="1:16" s="25" customFormat="1" ht="24" customHeight="1">
      <c r="A24" s="17">
        <f t="shared" si="0"/>
        <v>16</v>
      </c>
      <c r="B24" s="18" t="s">
        <v>155</v>
      </c>
      <c r="C24" s="28" t="s">
        <v>128</v>
      </c>
      <c r="D24" s="20">
        <v>3440402901</v>
      </c>
      <c r="E24" s="17"/>
      <c r="F24" s="18" t="s">
        <v>32</v>
      </c>
      <c r="G24" s="20">
        <v>16</v>
      </c>
      <c r="H24" s="21">
        <v>2.66</v>
      </c>
      <c r="I24" s="29">
        <v>42.56</v>
      </c>
      <c r="J24" s="19"/>
      <c r="K24" s="17" t="s">
        <v>172</v>
      </c>
      <c r="L24" s="56" t="s">
        <v>160</v>
      </c>
      <c r="M24" s="27" t="s">
        <v>155</v>
      </c>
      <c r="N24" s="29">
        <v>0.21280000000000002</v>
      </c>
      <c r="O24" s="29">
        <v>2E-3</v>
      </c>
      <c r="P24" s="17"/>
    </row>
    <row r="25" spans="1:16" s="25" customFormat="1" ht="24" customHeight="1">
      <c r="A25" s="17">
        <f t="shared" si="0"/>
        <v>17</v>
      </c>
      <c r="B25" s="18" t="s">
        <v>155</v>
      </c>
      <c r="C25" s="28" t="s">
        <v>129</v>
      </c>
      <c r="D25" s="20" t="s">
        <v>93</v>
      </c>
      <c r="E25" s="17"/>
      <c r="F25" s="18" t="s">
        <v>32</v>
      </c>
      <c r="G25" s="20">
        <v>8</v>
      </c>
      <c r="H25" s="21">
        <v>4.33</v>
      </c>
      <c r="I25" s="29">
        <v>34.64</v>
      </c>
      <c r="J25" s="19"/>
      <c r="K25" s="17" t="s">
        <v>172</v>
      </c>
      <c r="L25" s="56" t="s">
        <v>160</v>
      </c>
      <c r="M25" s="27" t="s">
        <v>155</v>
      </c>
      <c r="N25" s="29">
        <v>0.34639999999999999</v>
      </c>
      <c r="O25" s="29">
        <v>2E-3</v>
      </c>
      <c r="P25" s="17"/>
    </row>
    <row r="26" spans="1:16" s="25" customFormat="1" ht="24" customHeight="1">
      <c r="A26" s="17">
        <f t="shared" si="0"/>
        <v>18</v>
      </c>
      <c r="B26" s="18" t="s">
        <v>155</v>
      </c>
      <c r="C26" s="28" t="s">
        <v>130</v>
      </c>
      <c r="D26" s="20" t="s">
        <v>94</v>
      </c>
      <c r="E26" s="17"/>
      <c r="F26" s="18" t="s">
        <v>32</v>
      </c>
      <c r="G26" s="20">
        <v>12</v>
      </c>
      <c r="H26" s="21">
        <v>9.9</v>
      </c>
      <c r="I26" s="29">
        <v>118.80000000000001</v>
      </c>
      <c r="J26" s="19"/>
      <c r="K26" s="17" t="s">
        <v>172</v>
      </c>
      <c r="L26" s="56" t="s">
        <v>160</v>
      </c>
      <c r="M26" s="27" t="s">
        <v>155</v>
      </c>
      <c r="N26" s="29">
        <v>0.79200000000000004</v>
      </c>
      <c r="O26" s="29">
        <v>0.1</v>
      </c>
      <c r="P26" s="17"/>
    </row>
    <row r="27" spans="1:16" s="25" customFormat="1" ht="24" customHeight="1">
      <c r="A27" s="17">
        <f t="shared" si="0"/>
        <v>19</v>
      </c>
      <c r="B27" s="18" t="s">
        <v>155</v>
      </c>
      <c r="C27" s="28" t="s">
        <v>131</v>
      </c>
      <c r="D27" s="20" t="s">
        <v>95</v>
      </c>
      <c r="E27" s="17"/>
      <c r="F27" s="18" t="s">
        <v>32</v>
      </c>
      <c r="G27" s="20">
        <v>1</v>
      </c>
      <c r="H27" s="21">
        <v>233.44</v>
      </c>
      <c r="I27" s="29">
        <v>233.44</v>
      </c>
      <c r="J27" s="19"/>
      <c r="K27" s="17" t="s">
        <v>172</v>
      </c>
      <c r="L27" s="56" t="s">
        <v>160</v>
      </c>
      <c r="M27" s="27" t="s">
        <v>155</v>
      </c>
      <c r="N27" s="29">
        <v>18.6752</v>
      </c>
      <c r="O27" s="29">
        <v>6.14</v>
      </c>
      <c r="P27" s="17"/>
    </row>
    <row r="28" spans="1:16" s="25" customFormat="1" ht="24" customHeight="1">
      <c r="A28" s="17">
        <f t="shared" si="0"/>
        <v>20</v>
      </c>
      <c r="B28" s="18" t="s">
        <v>155</v>
      </c>
      <c r="C28" s="28" t="s">
        <v>169</v>
      </c>
      <c r="D28" s="17" t="s">
        <v>163</v>
      </c>
      <c r="E28" s="17"/>
      <c r="F28" s="18" t="s">
        <v>32</v>
      </c>
      <c r="G28" s="20">
        <v>1</v>
      </c>
      <c r="H28" s="21">
        <v>550.79999999999995</v>
      </c>
      <c r="I28" s="29">
        <v>550.79999999999995</v>
      </c>
      <c r="J28" s="19"/>
      <c r="K28" s="17" t="s">
        <v>172</v>
      </c>
      <c r="L28" s="56" t="s">
        <v>160</v>
      </c>
      <c r="M28" s="27" t="s">
        <v>155</v>
      </c>
      <c r="N28" s="29">
        <v>44.064</v>
      </c>
      <c r="O28" s="29">
        <v>0.65</v>
      </c>
      <c r="P28" s="17"/>
    </row>
    <row r="29" spans="1:16" s="25" customFormat="1" ht="24" customHeight="1">
      <c r="A29" s="17">
        <f t="shared" si="0"/>
        <v>21</v>
      </c>
      <c r="B29" s="18" t="s">
        <v>155</v>
      </c>
      <c r="C29" s="28" t="s">
        <v>132</v>
      </c>
      <c r="D29" s="20" t="s">
        <v>96</v>
      </c>
      <c r="E29" s="17"/>
      <c r="F29" s="18" t="s">
        <v>32</v>
      </c>
      <c r="G29" s="20">
        <v>1</v>
      </c>
      <c r="H29" s="21">
        <v>49.6</v>
      </c>
      <c r="I29" s="29">
        <v>49.6</v>
      </c>
      <c r="J29" s="19"/>
      <c r="K29" s="17" t="s">
        <v>172</v>
      </c>
      <c r="L29" s="56" t="s">
        <v>160</v>
      </c>
      <c r="M29" s="27" t="s">
        <v>155</v>
      </c>
      <c r="N29" s="29">
        <v>0</v>
      </c>
      <c r="O29" s="29">
        <v>1.85</v>
      </c>
      <c r="P29" s="17"/>
    </row>
    <row r="30" spans="1:16" s="25" customFormat="1" ht="24" customHeight="1">
      <c r="A30" s="17">
        <f t="shared" si="0"/>
        <v>22</v>
      </c>
      <c r="B30" s="18" t="s">
        <v>155</v>
      </c>
      <c r="C30" s="28" t="s">
        <v>133</v>
      </c>
      <c r="D30" s="17" t="s">
        <v>164</v>
      </c>
      <c r="E30" s="17"/>
      <c r="F30" s="18" t="s">
        <v>32</v>
      </c>
      <c r="G30" s="20">
        <v>2</v>
      </c>
      <c r="H30" s="21">
        <v>79.64</v>
      </c>
      <c r="I30" s="29">
        <v>159.28</v>
      </c>
      <c r="J30" s="19"/>
      <c r="K30" s="17" t="s">
        <v>172</v>
      </c>
      <c r="L30" s="56" t="s">
        <v>160</v>
      </c>
      <c r="M30" s="27" t="s">
        <v>155</v>
      </c>
      <c r="N30" s="29">
        <v>0</v>
      </c>
      <c r="O30" s="29">
        <v>0.45</v>
      </c>
      <c r="P30" s="17"/>
    </row>
    <row r="31" spans="1:16" s="25" customFormat="1" ht="24" customHeight="1">
      <c r="A31" s="17">
        <f t="shared" si="0"/>
        <v>23</v>
      </c>
      <c r="B31" s="18" t="s">
        <v>155</v>
      </c>
      <c r="C31" s="28" t="s">
        <v>134</v>
      </c>
      <c r="D31" s="20" t="s">
        <v>97</v>
      </c>
      <c r="E31" s="17"/>
      <c r="F31" s="18" t="s">
        <v>32</v>
      </c>
      <c r="G31" s="20">
        <v>10</v>
      </c>
      <c r="H31" s="21">
        <v>17.12</v>
      </c>
      <c r="I31" s="29">
        <v>171.20000000000002</v>
      </c>
      <c r="J31" s="19"/>
      <c r="K31" s="17" t="s">
        <v>172</v>
      </c>
      <c r="L31" s="56" t="s">
        <v>160</v>
      </c>
      <c r="M31" s="27" t="s">
        <v>155</v>
      </c>
      <c r="N31" s="29">
        <v>1.3696000000000002</v>
      </c>
      <c r="O31" s="29">
        <v>0.4</v>
      </c>
      <c r="P31" s="17"/>
    </row>
    <row r="32" spans="1:16" s="25" customFormat="1" ht="24" customHeight="1">
      <c r="A32" s="17">
        <f t="shared" si="0"/>
        <v>24</v>
      </c>
      <c r="B32" s="18" t="s">
        <v>155</v>
      </c>
      <c r="C32" s="28" t="s">
        <v>170</v>
      </c>
      <c r="D32" s="17" t="s">
        <v>165</v>
      </c>
      <c r="E32" s="17"/>
      <c r="F32" s="18" t="s">
        <v>32</v>
      </c>
      <c r="G32" s="20">
        <v>1</v>
      </c>
      <c r="H32" s="21">
        <v>636.97</v>
      </c>
      <c r="I32" s="29">
        <v>636.97</v>
      </c>
      <c r="J32" s="19"/>
      <c r="K32" s="17" t="s">
        <v>172</v>
      </c>
      <c r="L32" s="56" t="s">
        <v>158</v>
      </c>
      <c r="M32" s="27" t="s">
        <v>155</v>
      </c>
      <c r="N32" s="29">
        <v>0</v>
      </c>
      <c r="O32" s="29">
        <v>0.6</v>
      </c>
      <c r="P32" s="17"/>
    </row>
    <row r="33" spans="1:16" s="25" customFormat="1" ht="24" customHeight="1">
      <c r="A33" s="17">
        <f t="shared" si="0"/>
        <v>25</v>
      </c>
      <c r="B33" s="18" t="s">
        <v>155</v>
      </c>
      <c r="C33" s="28" t="s">
        <v>135</v>
      </c>
      <c r="D33" s="20" t="s">
        <v>98</v>
      </c>
      <c r="E33" s="17"/>
      <c r="F33" s="18" t="s">
        <v>32</v>
      </c>
      <c r="G33" s="20">
        <v>1</v>
      </c>
      <c r="H33" s="21">
        <v>153.44999999999999</v>
      </c>
      <c r="I33" s="29">
        <v>153.44999999999999</v>
      </c>
      <c r="J33" s="19"/>
      <c r="K33" s="17" t="s">
        <v>172</v>
      </c>
      <c r="L33" s="56" t="s">
        <v>160</v>
      </c>
      <c r="M33" s="27" t="s">
        <v>155</v>
      </c>
      <c r="N33" s="29">
        <v>0</v>
      </c>
      <c r="O33" s="29">
        <v>1.5</v>
      </c>
      <c r="P33" s="17"/>
    </row>
    <row r="34" spans="1:16" s="25" customFormat="1" ht="24" customHeight="1">
      <c r="A34" s="17">
        <f t="shared" si="0"/>
        <v>26</v>
      </c>
      <c r="B34" s="18" t="s">
        <v>155</v>
      </c>
      <c r="C34" s="28" t="s">
        <v>120</v>
      </c>
      <c r="D34" s="20" t="s">
        <v>99</v>
      </c>
      <c r="E34" s="17"/>
      <c r="F34" s="18" t="s">
        <v>32</v>
      </c>
      <c r="G34" s="20">
        <v>2</v>
      </c>
      <c r="H34" s="21">
        <v>12.39</v>
      </c>
      <c r="I34" s="29">
        <v>24.78</v>
      </c>
      <c r="J34" s="19"/>
      <c r="K34" s="17" t="s">
        <v>172</v>
      </c>
      <c r="L34" s="56" t="s">
        <v>160</v>
      </c>
      <c r="M34" s="27" t="s">
        <v>155</v>
      </c>
      <c r="N34" s="29">
        <v>0.99120000000000008</v>
      </c>
      <c r="O34" s="29">
        <v>0.04</v>
      </c>
      <c r="P34" s="17"/>
    </row>
    <row r="35" spans="1:16" s="25" customFormat="1" ht="24" customHeight="1">
      <c r="A35" s="17">
        <f t="shared" si="0"/>
        <v>27</v>
      </c>
      <c r="B35" s="18" t="s">
        <v>155</v>
      </c>
      <c r="C35" s="28" t="s">
        <v>136</v>
      </c>
      <c r="D35" s="17" t="s">
        <v>166</v>
      </c>
      <c r="E35" s="17"/>
      <c r="F35" s="18" t="s">
        <v>32</v>
      </c>
      <c r="G35" s="20">
        <v>7</v>
      </c>
      <c r="H35" s="21">
        <v>29.86</v>
      </c>
      <c r="I35" s="29">
        <v>209.01999999999998</v>
      </c>
      <c r="J35" s="19"/>
      <c r="K35" s="17" t="s">
        <v>172</v>
      </c>
      <c r="L35" s="56" t="s">
        <v>160</v>
      </c>
      <c r="M35" s="27" t="s">
        <v>155</v>
      </c>
      <c r="N35" s="29">
        <v>0</v>
      </c>
      <c r="O35" s="29">
        <v>0.11</v>
      </c>
      <c r="P35" s="17"/>
    </row>
    <row r="36" spans="1:16" s="25" customFormat="1" ht="24" customHeight="1">
      <c r="A36" s="17">
        <f t="shared" si="0"/>
        <v>28</v>
      </c>
      <c r="B36" s="18" t="s">
        <v>155</v>
      </c>
      <c r="C36" s="28" t="s">
        <v>137</v>
      </c>
      <c r="D36" s="20" t="s">
        <v>100</v>
      </c>
      <c r="E36" s="17"/>
      <c r="F36" s="18" t="s">
        <v>30</v>
      </c>
      <c r="G36" s="20">
        <v>2</v>
      </c>
      <c r="H36" s="21">
        <v>139.29</v>
      </c>
      <c r="I36" s="29">
        <v>278.58</v>
      </c>
      <c r="J36" s="19"/>
      <c r="K36" s="17" t="s">
        <v>172</v>
      </c>
      <c r="L36" s="56" t="s">
        <v>160</v>
      </c>
      <c r="M36" s="27" t="s">
        <v>155</v>
      </c>
      <c r="N36" s="29">
        <v>0</v>
      </c>
      <c r="O36" s="29">
        <v>0.3</v>
      </c>
      <c r="P36" s="17"/>
    </row>
    <row r="37" spans="1:16" s="25" customFormat="1" ht="24" customHeight="1">
      <c r="A37" s="17">
        <f t="shared" si="0"/>
        <v>29</v>
      </c>
      <c r="B37" s="18" t="s">
        <v>155</v>
      </c>
      <c r="C37" s="28" t="s">
        <v>138</v>
      </c>
      <c r="D37" s="20" t="s">
        <v>101</v>
      </c>
      <c r="E37" s="17"/>
      <c r="F37" s="18" t="s">
        <v>30</v>
      </c>
      <c r="G37" s="20">
        <v>4</v>
      </c>
      <c r="H37" s="21">
        <v>9.49</v>
      </c>
      <c r="I37" s="29">
        <v>37.96</v>
      </c>
      <c r="J37" s="19"/>
      <c r="K37" s="17" t="s">
        <v>172</v>
      </c>
      <c r="L37" s="56" t="s">
        <v>160</v>
      </c>
      <c r="M37" s="27" t="s">
        <v>155</v>
      </c>
      <c r="N37" s="29">
        <v>0.75919999999999999</v>
      </c>
      <c r="O37" s="29">
        <v>0.28999999999999998</v>
      </c>
      <c r="P37" s="17"/>
    </row>
    <row r="38" spans="1:16" s="25" customFormat="1" ht="24" customHeight="1">
      <c r="A38" s="17">
        <f t="shared" si="0"/>
        <v>30</v>
      </c>
      <c r="B38" s="18" t="s">
        <v>155</v>
      </c>
      <c r="C38" s="28" t="s">
        <v>139</v>
      </c>
      <c r="D38" s="20">
        <v>3164612200</v>
      </c>
      <c r="E38" s="17"/>
      <c r="F38" s="18" t="s">
        <v>32</v>
      </c>
      <c r="G38" s="20">
        <v>2</v>
      </c>
      <c r="H38" s="21">
        <v>35.340000000000003</v>
      </c>
      <c r="I38" s="29">
        <v>70.680000000000007</v>
      </c>
      <c r="J38" s="19"/>
      <c r="K38" s="17" t="s">
        <v>172</v>
      </c>
      <c r="L38" s="56" t="s">
        <v>160</v>
      </c>
      <c r="M38" s="27" t="s">
        <v>155</v>
      </c>
      <c r="N38" s="29">
        <v>0</v>
      </c>
      <c r="O38" s="29">
        <v>0.2</v>
      </c>
      <c r="P38" s="17"/>
    </row>
    <row r="39" spans="1:16" s="25" customFormat="1" ht="24" customHeight="1">
      <c r="A39" s="17">
        <f t="shared" si="0"/>
        <v>31</v>
      </c>
      <c r="B39" s="18" t="s">
        <v>155</v>
      </c>
      <c r="C39" s="28" t="s">
        <v>140</v>
      </c>
      <c r="D39" s="20" t="s">
        <v>102</v>
      </c>
      <c r="E39" s="17"/>
      <c r="F39" s="18" t="s">
        <v>32</v>
      </c>
      <c r="G39" s="20">
        <v>6</v>
      </c>
      <c r="H39" s="21">
        <v>60.17</v>
      </c>
      <c r="I39" s="29">
        <v>361.02</v>
      </c>
      <c r="J39" s="19"/>
      <c r="K39" s="17" t="s">
        <v>172</v>
      </c>
      <c r="L39" s="56" t="s">
        <v>160</v>
      </c>
      <c r="M39" s="27" t="s">
        <v>155</v>
      </c>
      <c r="N39" s="29">
        <v>0</v>
      </c>
      <c r="O39" s="29">
        <v>0.12</v>
      </c>
      <c r="P39" s="17"/>
    </row>
    <row r="40" spans="1:16" s="25" customFormat="1" ht="24" customHeight="1">
      <c r="A40" s="17">
        <f t="shared" si="0"/>
        <v>32</v>
      </c>
      <c r="B40" s="18" t="s">
        <v>155</v>
      </c>
      <c r="C40" s="28" t="s">
        <v>141</v>
      </c>
      <c r="D40" s="20" t="s">
        <v>103</v>
      </c>
      <c r="E40" s="17"/>
      <c r="F40" s="18" t="s">
        <v>32</v>
      </c>
      <c r="G40" s="20">
        <v>3</v>
      </c>
      <c r="H40" s="21">
        <v>6.73</v>
      </c>
      <c r="I40" s="29">
        <v>20.190000000000001</v>
      </c>
      <c r="J40" s="19"/>
      <c r="K40" s="17" t="s">
        <v>172</v>
      </c>
      <c r="L40" s="56" t="s">
        <v>160</v>
      </c>
      <c r="M40" s="27" t="s">
        <v>155</v>
      </c>
      <c r="N40" s="29">
        <v>0.5384000000000001</v>
      </c>
      <c r="O40" s="29">
        <v>0.02</v>
      </c>
      <c r="P40" s="17"/>
    </row>
    <row r="41" spans="1:16" s="25" customFormat="1" ht="24" customHeight="1">
      <c r="A41" s="17">
        <f t="shared" si="0"/>
        <v>33</v>
      </c>
      <c r="B41" s="18" t="s">
        <v>155</v>
      </c>
      <c r="C41" s="28" t="s">
        <v>142</v>
      </c>
      <c r="D41" s="20">
        <v>3060431601</v>
      </c>
      <c r="E41" s="17"/>
      <c r="F41" s="18" t="s">
        <v>32</v>
      </c>
      <c r="G41" s="20">
        <v>8</v>
      </c>
      <c r="H41" s="21">
        <v>9.68</v>
      </c>
      <c r="I41" s="29">
        <v>77.44</v>
      </c>
      <c r="J41" s="19"/>
      <c r="K41" s="17" t="s">
        <v>172</v>
      </c>
      <c r="L41" s="56" t="s">
        <v>160</v>
      </c>
      <c r="M41" s="27" t="s">
        <v>155</v>
      </c>
      <c r="N41" s="29">
        <v>0.77439999999999998</v>
      </c>
      <c r="O41" s="29">
        <v>1.4999999999999999E-2</v>
      </c>
      <c r="P41" s="17"/>
    </row>
    <row r="42" spans="1:16" s="25" customFormat="1" ht="24" customHeight="1">
      <c r="A42" s="17">
        <f t="shared" si="0"/>
        <v>34</v>
      </c>
      <c r="B42" s="18" t="s">
        <v>155</v>
      </c>
      <c r="C42" s="28" t="s">
        <v>145</v>
      </c>
      <c r="D42" s="20">
        <v>9131202900</v>
      </c>
      <c r="E42" s="17"/>
      <c r="F42" s="18" t="s">
        <v>32</v>
      </c>
      <c r="G42" s="20">
        <v>2</v>
      </c>
      <c r="H42" s="21">
        <v>27.63</v>
      </c>
      <c r="I42" s="29">
        <v>55.26</v>
      </c>
      <c r="J42" s="19"/>
      <c r="K42" s="17" t="s">
        <v>172</v>
      </c>
      <c r="L42" s="56" t="s">
        <v>160</v>
      </c>
      <c r="M42" s="27" t="s">
        <v>155</v>
      </c>
      <c r="N42" s="29">
        <v>0</v>
      </c>
      <c r="O42" s="29">
        <v>0.32</v>
      </c>
      <c r="P42" s="17"/>
    </row>
    <row r="43" spans="1:16" s="25" customFormat="1" ht="24" customHeight="1">
      <c r="A43" s="17">
        <f t="shared" si="0"/>
        <v>35</v>
      </c>
      <c r="B43" s="18" t="s">
        <v>155</v>
      </c>
      <c r="C43" s="28" t="s">
        <v>146</v>
      </c>
      <c r="D43" s="20" t="s">
        <v>105</v>
      </c>
      <c r="E43" s="17"/>
      <c r="F43" s="18" t="s">
        <v>32</v>
      </c>
      <c r="G43" s="20">
        <v>2</v>
      </c>
      <c r="H43" s="21">
        <v>10.69</v>
      </c>
      <c r="I43" s="29">
        <v>21.38</v>
      </c>
      <c r="J43" s="19"/>
      <c r="K43" s="17" t="s">
        <v>172</v>
      </c>
      <c r="L43" s="56" t="s">
        <v>160</v>
      </c>
      <c r="M43" s="27" t="s">
        <v>155</v>
      </c>
      <c r="N43" s="29">
        <v>0.85519999999999996</v>
      </c>
      <c r="O43" s="29">
        <v>7.4999999999999997E-2</v>
      </c>
      <c r="P43" s="17"/>
    </row>
    <row r="44" spans="1:16" s="25" customFormat="1" ht="24" customHeight="1">
      <c r="A44" s="17">
        <f t="shared" si="0"/>
        <v>36</v>
      </c>
      <c r="B44" s="18" t="s">
        <v>155</v>
      </c>
      <c r="C44" s="28" t="s">
        <v>147</v>
      </c>
      <c r="D44" s="20" t="s">
        <v>106</v>
      </c>
      <c r="E44" s="17"/>
      <c r="F44" s="18" t="s">
        <v>32</v>
      </c>
      <c r="G44" s="20">
        <v>10</v>
      </c>
      <c r="H44" s="21">
        <v>22.44</v>
      </c>
      <c r="I44" s="29">
        <v>224.4</v>
      </c>
      <c r="J44" s="19"/>
      <c r="K44" s="17" t="s">
        <v>172</v>
      </c>
      <c r="L44" s="56" t="s">
        <v>160</v>
      </c>
      <c r="M44" s="27" t="s">
        <v>155</v>
      </c>
      <c r="N44" s="29">
        <v>0</v>
      </c>
      <c r="O44" s="29">
        <v>0.31</v>
      </c>
      <c r="P44" s="17"/>
    </row>
    <row r="45" spans="1:16" s="25" customFormat="1" ht="24" customHeight="1">
      <c r="A45" s="17">
        <f t="shared" si="0"/>
        <v>37</v>
      </c>
      <c r="B45" s="18" t="s">
        <v>155</v>
      </c>
      <c r="C45" s="28" t="s">
        <v>148</v>
      </c>
      <c r="D45" s="20" t="s">
        <v>107</v>
      </c>
      <c r="E45" s="17"/>
      <c r="F45" s="18" t="s">
        <v>32</v>
      </c>
      <c r="G45" s="20">
        <v>2</v>
      </c>
      <c r="H45" s="21">
        <v>10.58</v>
      </c>
      <c r="I45" s="29">
        <v>21.16</v>
      </c>
      <c r="J45" s="19"/>
      <c r="K45" s="17" t="s">
        <v>172</v>
      </c>
      <c r="L45" s="56" t="s">
        <v>160</v>
      </c>
      <c r="M45" s="27" t="s">
        <v>155</v>
      </c>
      <c r="N45" s="29">
        <v>0</v>
      </c>
      <c r="O45" s="29">
        <v>0.35</v>
      </c>
      <c r="P45" s="17"/>
    </row>
    <row r="46" spans="1:16" s="25" customFormat="1" ht="24" customHeight="1">
      <c r="A46" s="17">
        <f t="shared" si="0"/>
        <v>38</v>
      </c>
      <c r="B46" s="18" t="s">
        <v>155</v>
      </c>
      <c r="C46" s="28" t="s">
        <v>149</v>
      </c>
      <c r="D46" s="20" t="s">
        <v>108</v>
      </c>
      <c r="E46" s="17"/>
      <c r="F46" s="18" t="s">
        <v>32</v>
      </c>
      <c r="G46" s="20">
        <v>2</v>
      </c>
      <c r="H46" s="21">
        <v>12.58</v>
      </c>
      <c r="I46" s="29">
        <v>25.16</v>
      </c>
      <c r="J46" s="19"/>
      <c r="K46" s="17" t="s">
        <v>172</v>
      </c>
      <c r="L46" s="56" t="s">
        <v>160</v>
      </c>
      <c r="M46" s="27" t="s">
        <v>155</v>
      </c>
      <c r="N46" s="29">
        <v>0</v>
      </c>
      <c r="O46" s="29">
        <v>0.93</v>
      </c>
      <c r="P46" s="17"/>
    </row>
    <row r="47" spans="1:16" s="25" customFormat="1" ht="24" customHeight="1">
      <c r="A47" s="17">
        <f t="shared" si="0"/>
        <v>39</v>
      </c>
      <c r="B47" s="18" t="s">
        <v>155</v>
      </c>
      <c r="C47" s="28" t="s">
        <v>152</v>
      </c>
      <c r="D47" s="20">
        <v>9450420028</v>
      </c>
      <c r="E47" s="17"/>
      <c r="F47" s="18" t="s">
        <v>32</v>
      </c>
      <c r="G47" s="20">
        <v>1</v>
      </c>
      <c r="H47" s="21">
        <v>128.84</v>
      </c>
      <c r="I47" s="29">
        <v>128.84</v>
      </c>
      <c r="J47" s="19"/>
      <c r="K47" s="17" t="s">
        <v>172</v>
      </c>
      <c r="L47" s="56" t="s">
        <v>160</v>
      </c>
      <c r="M47" s="27" t="s">
        <v>155</v>
      </c>
      <c r="N47" s="29">
        <v>6.4420000000000002</v>
      </c>
      <c r="O47" s="29">
        <v>0.09</v>
      </c>
      <c r="P47" s="17"/>
    </row>
    <row r="48" spans="1:16" s="25" customFormat="1" ht="24" customHeight="1">
      <c r="A48" s="17">
        <f t="shared" si="0"/>
        <v>40</v>
      </c>
      <c r="B48" s="18" t="s">
        <v>155</v>
      </c>
      <c r="C48" s="28" t="s">
        <v>153</v>
      </c>
      <c r="D48" s="20" t="s">
        <v>111</v>
      </c>
      <c r="E48" s="17"/>
      <c r="F48" s="18" t="s">
        <v>32</v>
      </c>
      <c r="G48" s="20">
        <v>1</v>
      </c>
      <c r="H48" s="21">
        <v>3.45</v>
      </c>
      <c r="I48" s="29">
        <v>3.45</v>
      </c>
      <c r="J48" s="55"/>
      <c r="K48" s="17" t="s">
        <v>172</v>
      </c>
      <c r="L48" s="56" t="s">
        <v>160</v>
      </c>
      <c r="M48" s="27" t="s">
        <v>155</v>
      </c>
      <c r="N48" s="29">
        <v>0.17250000000000001</v>
      </c>
      <c r="O48" s="29">
        <v>1.4E-2</v>
      </c>
      <c r="P48" s="17"/>
    </row>
    <row r="49" spans="1:16" s="25" customFormat="1" ht="24" customHeight="1">
      <c r="A49" s="17">
        <f t="shared" si="0"/>
        <v>41</v>
      </c>
      <c r="B49" s="18" t="s">
        <v>155</v>
      </c>
      <c r="C49" s="28" t="s">
        <v>154</v>
      </c>
      <c r="D49" s="20" t="s">
        <v>112</v>
      </c>
      <c r="E49" s="17"/>
      <c r="F49" s="18" t="s">
        <v>32</v>
      </c>
      <c r="G49" s="20">
        <v>1</v>
      </c>
      <c r="H49" s="21">
        <v>1.02</v>
      </c>
      <c r="I49" s="29">
        <v>1.02</v>
      </c>
      <c r="K49" s="17" t="s">
        <v>172</v>
      </c>
      <c r="L49" s="56" t="s">
        <v>160</v>
      </c>
      <c r="M49" s="27" t="s">
        <v>155</v>
      </c>
      <c r="N49" s="29">
        <v>8.1600000000000006E-2</v>
      </c>
      <c r="O49" s="29">
        <v>3.0000000000000001E-3</v>
      </c>
      <c r="P49" s="17"/>
    </row>
    <row r="50" spans="1:16" s="25" customFormat="1" ht="24" customHeight="1">
      <c r="A50" s="17">
        <f t="shared" si="0"/>
        <v>42</v>
      </c>
      <c r="B50" s="18" t="s">
        <v>155</v>
      </c>
      <c r="C50" s="28" t="s">
        <v>143</v>
      </c>
      <c r="D50" s="20" t="s">
        <v>104</v>
      </c>
      <c r="E50" s="17"/>
      <c r="F50" s="18" t="s">
        <v>32</v>
      </c>
      <c r="G50" s="20">
        <v>1</v>
      </c>
      <c r="H50" s="21">
        <v>181.7</v>
      </c>
      <c r="I50" s="29">
        <v>181.7</v>
      </c>
      <c r="J50" s="19"/>
      <c r="K50" s="17" t="s">
        <v>172</v>
      </c>
      <c r="L50" s="56" t="s">
        <v>160</v>
      </c>
      <c r="M50" s="27" t="s">
        <v>155</v>
      </c>
      <c r="N50" s="29">
        <v>0</v>
      </c>
      <c r="O50" s="29">
        <v>0.89</v>
      </c>
      <c r="P50" s="17"/>
    </row>
    <row r="51" spans="1:16" s="25" customFormat="1" ht="24" customHeight="1">
      <c r="A51" s="17">
        <f t="shared" si="0"/>
        <v>43</v>
      </c>
      <c r="B51" s="18" t="s">
        <v>155</v>
      </c>
      <c r="C51" s="28" t="s">
        <v>144</v>
      </c>
      <c r="D51" s="20">
        <v>3130411700</v>
      </c>
      <c r="E51" s="17"/>
      <c r="F51" s="18" t="s">
        <v>32</v>
      </c>
      <c r="G51" s="20">
        <v>8</v>
      </c>
      <c r="H51" s="21">
        <v>2.86</v>
      </c>
      <c r="I51" s="29">
        <v>22.88</v>
      </c>
      <c r="J51" s="19"/>
      <c r="K51" s="17" t="s">
        <v>172</v>
      </c>
      <c r="L51" s="56" t="s">
        <v>159</v>
      </c>
      <c r="M51" s="27" t="s">
        <v>155</v>
      </c>
      <c r="N51" s="29">
        <v>0.2288</v>
      </c>
      <c r="O51" s="29">
        <v>3.0000000000000001E-3</v>
      </c>
      <c r="P51" s="17"/>
    </row>
    <row r="52" spans="1:16" s="25" customFormat="1" ht="24" customHeight="1">
      <c r="A52" s="17">
        <f t="shared" si="0"/>
        <v>44</v>
      </c>
      <c r="B52" s="18" t="s">
        <v>33</v>
      </c>
      <c r="C52" s="28" t="s">
        <v>59</v>
      </c>
      <c r="D52" s="20" t="s">
        <v>42</v>
      </c>
      <c r="E52" s="17"/>
      <c r="F52" s="18" t="s">
        <v>32</v>
      </c>
      <c r="G52" s="20">
        <v>2</v>
      </c>
      <c r="H52" s="21">
        <v>4.9800000000000004</v>
      </c>
      <c r="I52" s="29">
        <v>9.9600000000000009</v>
      </c>
      <c r="J52" s="19"/>
      <c r="K52" s="17" t="s">
        <v>172</v>
      </c>
      <c r="L52" s="56" t="s">
        <v>156</v>
      </c>
      <c r="M52" s="27" t="s">
        <v>40</v>
      </c>
      <c r="N52" s="29">
        <v>0</v>
      </c>
      <c r="O52" s="29">
        <v>0.12</v>
      </c>
      <c r="P52" s="17"/>
    </row>
    <row r="53" spans="1:16" s="25" customFormat="1" ht="24" customHeight="1">
      <c r="A53" s="17">
        <f t="shared" si="0"/>
        <v>45</v>
      </c>
      <c r="B53" s="18" t="s">
        <v>33</v>
      </c>
      <c r="C53" s="28" t="s">
        <v>60</v>
      </c>
      <c r="D53" s="20" t="s">
        <v>43</v>
      </c>
      <c r="E53" s="17"/>
      <c r="F53" s="18" t="s">
        <v>32</v>
      </c>
      <c r="G53" s="20">
        <v>2</v>
      </c>
      <c r="H53" s="21">
        <v>33.19</v>
      </c>
      <c r="I53" s="29">
        <v>66.38</v>
      </c>
      <c r="J53" s="19"/>
      <c r="K53" s="17" t="s">
        <v>172</v>
      </c>
      <c r="L53" s="56" t="s">
        <v>156</v>
      </c>
      <c r="M53" s="27" t="s">
        <v>40</v>
      </c>
      <c r="N53" s="29">
        <v>0</v>
      </c>
      <c r="O53" s="29">
        <v>7.0000000000000007E-2</v>
      </c>
      <c r="P53" s="17"/>
    </row>
    <row r="54" spans="1:16" s="25" customFormat="1" ht="24" customHeight="1">
      <c r="A54" s="17">
        <f t="shared" si="0"/>
        <v>46</v>
      </c>
      <c r="B54" s="18" t="s">
        <v>33</v>
      </c>
      <c r="C54" s="28" t="s">
        <v>61</v>
      </c>
      <c r="D54" s="20" t="s">
        <v>44</v>
      </c>
      <c r="E54" s="17"/>
      <c r="F54" s="18" t="s">
        <v>32</v>
      </c>
      <c r="G54" s="20">
        <v>3</v>
      </c>
      <c r="H54" s="21">
        <v>17.88</v>
      </c>
      <c r="I54" s="29">
        <v>53.64</v>
      </c>
      <c r="J54" s="19"/>
      <c r="K54" s="17" t="s">
        <v>172</v>
      </c>
      <c r="L54" s="56" t="s">
        <v>156</v>
      </c>
      <c r="M54" s="27" t="s">
        <v>40</v>
      </c>
      <c r="N54" s="29">
        <v>0</v>
      </c>
      <c r="O54" s="29">
        <v>7.0000000000000007E-2</v>
      </c>
      <c r="P54" s="17"/>
    </row>
    <row r="55" spans="1:16" s="25" customFormat="1" ht="24" customHeight="1">
      <c r="A55" s="17">
        <f t="shared" si="0"/>
        <v>47</v>
      </c>
      <c r="B55" s="18" t="s">
        <v>33</v>
      </c>
      <c r="C55" s="28" t="s">
        <v>62</v>
      </c>
      <c r="D55" s="20" t="s">
        <v>45</v>
      </c>
      <c r="E55" s="17"/>
      <c r="F55" s="18" t="s">
        <v>32</v>
      </c>
      <c r="G55" s="20">
        <v>2</v>
      </c>
      <c r="H55" s="21">
        <v>18.600000000000001</v>
      </c>
      <c r="I55" s="29">
        <v>37.200000000000003</v>
      </c>
      <c r="J55" s="19"/>
      <c r="K55" s="17" t="s">
        <v>172</v>
      </c>
      <c r="L55" s="56" t="s">
        <v>156</v>
      </c>
      <c r="M55" s="27" t="s">
        <v>40</v>
      </c>
      <c r="N55" s="29">
        <v>0</v>
      </c>
      <c r="O55" s="29">
        <v>3.6999999999999998E-2</v>
      </c>
      <c r="P55" s="17"/>
    </row>
    <row r="56" spans="1:16" s="25" customFormat="1" ht="24" customHeight="1">
      <c r="A56" s="17">
        <f t="shared" si="0"/>
        <v>48</v>
      </c>
      <c r="B56" s="18" t="s">
        <v>33</v>
      </c>
      <c r="C56" s="28" t="s">
        <v>63</v>
      </c>
      <c r="D56" s="20" t="s">
        <v>46</v>
      </c>
      <c r="E56" s="17"/>
      <c r="F56" s="18" t="s">
        <v>32</v>
      </c>
      <c r="G56" s="20">
        <v>5</v>
      </c>
      <c r="H56" s="21">
        <v>5.23</v>
      </c>
      <c r="I56" s="29">
        <v>26.150000000000002</v>
      </c>
      <c r="J56" s="19"/>
      <c r="K56" s="17" t="s">
        <v>172</v>
      </c>
      <c r="L56" s="56" t="s">
        <v>156</v>
      </c>
      <c r="M56" s="27" t="s">
        <v>40</v>
      </c>
      <c r="N56" s="29">
        <v>0</v>
      </c>
      <c r="O56" s="29">
        <v>0.2</v>
      </c>
      <c r="P56" s="17"/>
    </row>
    <row r="57" spans="1:16" s="25" customFormat="1" ht="24" customHeight="1">
      <c r="A57" s="17">
        <f t="shared" si="0"/>
        <v>49</v>
      </c>
      <c r="B57" s="18" t="s">
        <v>33</v>
      </c>
      <c r="C57" s="28" t="s">
        <v>64</v>
      </c>
      <c r="D57" s="20" t="s">
        <v>47</v>
      </c>
      <c r="E57" s="17"/>
      <c r="F57" s="18" t="s">
        <v>32</v>
      </c>
      <c r="G57" s="20">
        <v>2</v>
      </c>
      <c r="H57" s="21">
        <v>24.74</v>
      </c>
      <c r="I57" s="29">
        <v>49.48</v>
      </c>
      <c r="J57" s="19"/>
      <c r="K57" s="17" t="s">
        <v>172</v>
      </c>
      <c r="L57" s="56" t="s">
        <v>156</v>
      </c>
      <c r="M57" s="27" t="s">
        <v>40</v>
      </c>
      <c r="N57" s="29">
        <v>0</v>
      </c>
      <c r="O57" s="29">
        <v>1</v>
      </c>
      <c r="P57" s="17"/>
    </row>
    <row r="58" spans="1:16" s="25" customFormat="1" ht="24" customHeight="1">
      <c r="A58" s="17">
        <f t="shared" si="0"/>
        <v>50</v>
      </c>
      <c r="B58" s="18" t="s">
        <v>33</v>
      </c>
      <c r="C58" s="28" t="s">
        <v>65</v>
      </c>
      <c r="D58" s="20" t="s">
        <v>48</v>
      </c>
      <c r="E58" s="17"/>
      <c r="F58" s="18" t="s">
        <v>32</v>
      </c>
      <c r="G58" s="20">
        <v>3</v>
      </c>
      <c r="H58" s="21">
        <v>6.91</v>
      </c>
      <c r="I58" s="29">
        <v>20.73</v>
      </c>
      <c r="J58" s="19"/>
      <c r="K58" s="17" t="s">
        <v>172</v>
      </c>
      <c r="L58" s="56" t="s">
        <v>156</v>
      </c>
      <c r="M58" s="27" t="s">
        <v>40</v>
      </c>
      <c r="N58" s="29">
        <v>0</v>
      </c>
      <c r="O58" s="29">
        <v>0.23</v>
      </c>
      <c r="P58" s="17"/>
    </row>
    <row r="59" spans="1:16" s="25" customFormat="1" ht="24" customHeight="1">
      <c r="A59" s="17">
        <f t="shared" si="0"/>
        <v>51</v>
      </c>
      <c r="B59" s="18" t="s">
        <v>33</v>
      </c>
      <c r="C59" s="28" t="s">
        <v>66</v>
      </c>
      <c r="D59" s="20" t="s">
        <v>49</v>
      </c>
      <c r="E59" s="17"/>
      <c r="F59" s="18" t="s">
        <v>32</v>
      </c>
      <c r="G59" s="20">
        <v>5</v>
      </c>
      <c r="H59" s="21">
        <v>4.0599999999999996</v>
      </c>
      <c r="I59" s="29">
        <v>20.299999999999997</v>
      </c>
      <c r="J59" s="19"/>
      <c r="K59" s="17" t="s">
        <v>172</v>
      </c>
      <c r="L59" s="56" t="s">
        <v>156</v>
      </c>
      <c r="M59" s="27" t="s">
        <v>40</v>
      </c>
      <c r="N59" s="29">
        <v>0</v>
      </c>
      <c r="O59" s="29">
        <v>0.4</v>
      </c>
      <c r="P59" s="17"/>
    </row>
    <row r="60" spans="1:16" s="25" customFormat="1" ht="24" customHeight="1">
      <c r="A60" s="17">
        <f t="shared" si="0"/>
        <v>52</v>
      </c>
      <c r="B60" s="18" t="s">
        <v>33</v>
      </c>
      <c r="C60" s="28" t="s">
        <v>67</v>
      </c>
      <c r="D60" s="17" t="s">
        <v>167</v>
      </c>
      <c r="E60" s="17"/>
      <c r="F60" s="18" t="s">
        <v>32</v>
      </c>
      <c r="G60" s="20">
        <v>1</v>
      </c>
      <c r="H60" s="21">
        <v>6.15</v>
      </c>
      <c r="I60" s="29">
        <v>6.15</v>
      </c>
      <c r="J60" s="19"/>
      <c r="K60" s="17" t="s">
        <v>172</v>
      </c>
      <c r="L60" s="56" t="s">
        <v>156</v>
      </c>
      <c r="M60" s="27" t="s">
        <v>40</v>
      </c>
      <c r="N60" s="29">
        <v>0</v>
      </c>
      <c r="O60" s="29">
        <v>3.5999999999999997E-2</v>
      </c>
      <c r="P60" s="17"/>
    </row>
    <row r="61" spans="1:16" s="25" customFormat="1" ht="24" customHeight="1">
      <c r="A61" s="17">
        <f t="shared" si="0"/>
        <v>53</v>
      </c>
      <c r="B61" s="18" t="s">
        <v>33</v>
      </c>
      <c r="C61" s="28" t="s">
        <v>68</v>
      </c>
      <c r="D61" s="20" t="s">
        <v>50</v>
      </c>
      <c r="E61" s="17"/>
      <c r="F61" s="18" t="s">
        <v>32</v>
      </c>
      <c r="G61" s="20">
        <v>1</v>
      </c>
      <c r="H61" s="21">
        <v>13</v>
      </c>
      <c r="I61" s="29">
        <v>13</v>
      </c>
      <c r="J61" s="19"/>
      <c r="K61" s="17" t="s">
        <v>172</v>
      </c>
      <c r="L61" s="56" t="s">
        <v>156</v>
      </c>
      <c r="M61" s="27" t="s">
        <v>40</v>
      </c>
      <c r="N61" s="29">
        <v>0</v>
      </c>
      <c r="O61" s="29">
        <v>0.1</v>
      </c>
      <c r="P61" s="17"/>
    </row>
    <row r="62" spans="1:16" s="25" customFormat="1" ht="24" customHeight="1">
      <c r="A62" s="17">
        <f t="shared" si="0"/>
        <v>54</v>
      </c>
      <c r="B62" s="18" t="s">
        <v>33</v>
      </c>
      <c r="C62" s="28" t="s">
        <v>69</v>
      </c>
      <c r="D62" s="20" t="s">
        <v>51</v>
      </c>
      <c r="E62" s="17"/>
      <c r="F62" s="18" t="s">
        <v>32</v>
      </c>
      <c r="G62" s="20">
        <v>2</v>
      </c>
      <c r="H62" s="21">
        <v>80.03</v>
      </c>
      <c r="I62" s="29">
        <v>160.06</v>
      </c>
      <c r="J62" s="19"/>
      <c r="K62" s="17" t="s">
        <v>172</v>
      </c>
      <c r="L62" s="56" t="s">
        <v>156</v>
      </c>
      <c r="M62" s="27" t="s">
        <v>40</v>
      </c>
      <c r="N62" s="29">
        <v>0</v>
      </c>
      <c r="O62" s="29">
        <v>0.26</v>
      </c>
      <c r="P62" s="17"/>
    </row>
    <row r="63" spans="1:16" s="25" customFormat="1" ht="24" customHeight="1">
      <c r="A63" s="17">
        <f t="shared" si="0"/>
        <v>55</v>
      </c>
      <c r="B63" s="18" t="s">
        <v>33</v>
      </c>
      <c r="C63" s="28" t="s">
        <v>70</v>
      </c>
      <c r="D63" s="20" t="s">
        <v>52</v>
      </c>
      <c r="E63" s="17"/>
      <c r="F63" s="18" t="s">
        <v>32</v>
      </c>
      <c r="G63" s="20">
        <v>1</v>
      </c>
      <c r="H63" s="21">
        <v>15.01</v>
      </c>
      <c r="I63" s="29">
        <v>15.01</v>
      </c>
      <c r="J63" s="19"/>
      <c r="K63" s="17" t="s">
        <v>172</v>
      </c>
      <c r="L63" s="56" t="s">
        <v>156</v>
      </c>
      <c r="M63" s="27" t="s">
        <v>40</v>
      </c>
      <c r="N63" s="29">
        <v>0</v>
      </c>
      <c r="O63" s="29">
        <v>0.05</v>
      </c>
      <c r="P63" s="17"/>
    </row>
    <row r="64" spans="1:16" s="25" customFormat="1" ht="24" customHeight="1">
      <c r="A64" s="17">
        <f t="shared" si="0"/>
        <v>56</v>
      </c>
      <c r="B64" s="18" t="s">
        <v>33</v>
      </c>
      <c r="C64" s="28" t="s">
        <v>34</v>
      </c>
      <c r="D64" s="20" t="s">
        <v>36</v>
      </c>
      <c r="E64" s="17"/>
      <c r="F64" s="18" t="s">
        <v>32</v>
      </c>
      <c r="G64" s="20">
        <v>2</v>
      </c>
      <c r="H64" s="21">
        <v>22.1</v>
      </c>
      <c r="I64" s="29">
        <v>44.2</v>
      </c>
      <c r="J64" s="19"/>
      <c r="K64" s="17" t="s">
        <v>172</v>
      </c>
      <c r="L64" s="56" t="s">
        <v>156</v>
      </c>
      <c r="M64" s="27" t="s">
        <v>40</v>
      </c>
      <c r="N64" s="29">
        <v>0</v>
      </c>
      <c r="O64" s="29">
        <v>3.48</v>
      </c>
      <c r="P64" s="17"/>
    </row>
    <row r="65" spans="1:17" s="25" customFormat="1" ht="24" customHeight="1">
      <c r="A65" s="17">
        <f t="shared" si="0"/>
        <v>57</v>
      </c>
      <c r="B65" s="18" t="s">
        <v>33</v>
      </c>
      <c r="C65" s="28" t="s">
        <v>35</v>
      </c>
      <c r="D65" s="20" t="s">
        <v>37</v>
      </c>
      <c r="E65" s="17"/>
      <c r="F65" s="18" t="s">
        <v>32</v>
      </c>
      <c r="G65" s="20">
        <v>2</v>
      </c>
      <c r="H65" s="21">
        <v>22.1</v>
      </c>
      <c r="I65" s="29">
        <v>44.2</v>
      </c>
      <c r="J65" s="19"/>
      <c r="K65" s="17" t="s">
        <v>172</v>
      </c>
      <c r="L65" s="56" t="s">
        <v>156</v>
      </c>
      <c r="M65" s="27" t="s">
        <v>40</v>
      </c>
      <c r="N65" s="29">
        <v>0</v>
      </c>
      <c r="O65" s="29">
        <v>3.48</v>
      </c>
      <c r="P65" s="17"/>
    </row>
    <row r="66" spans="1:17" s="25" customFormat="1" ht="24" customHeight="1">
      <c r="A66" s="17">
        <f t="shared" si="0"/>
        <v>58</v>
      </c>
      <c r="B66" s="18" t="s">
        <v>33</v>
      </c>
      <c r="C66" s="28" t="s">
        <v>71</v>
      </c>
      <c r="D66" s="20" t="s">
        <v>38</v>
      </c>
      <c r="E66" s="17"/>
      <c r="F66" s="18" t="s">
        <v>32</v>
      </c>
      <c r="G66" s="20">
        <v>2</v>
      </c>
      <c r="H66" s="21">
        <v>13.27</v>
      </c>
      <c r="I66" s="29">
        <v>26.54</v>
      </c>
      <c r="J66" s="19"/>
      <c r="K66" s="17" t="s">
        <v>172</v>
      </c>
      <c r="L66" s="56" t="s">
        <v>156</v>
      </c>
      <c r="M66" s="27" t="s">
        <v>40</v>
      </c>
      <c r="N66" s="29">
        <v>0</v>
      </c>
      <c r="O66" s="29">
        <v>8.6999999999999994E-2</v>
      </c>
      <c r="P66" s="17"/>
    </row>
    <row r="67" spans="1:17" s="25" customFormat="1" ht="24" customHeight="1">
      <c r="A67" s="17">
        <f t="shared" si="0"/>
        <v>59</v>
      </c>
      <c r="B67" s="18" t="s">
        <v>33</v>
      </c>
      <c r="C67" s="28" t="s">
        <v>72</v>
      </c>
      <c r="D67" s="20" t="s">
        <v>53</v>
      </c>
      <c r="E67" s="17"/>
      <c r="F67" s="18" t="s">
        <v>32</v>
      </c>
      <c r="G67" s="20">
        <v>2</v>
      </c>
      <c r="H67" s="21">
        <v>10.45</v>
      </c>
      <c r="I67" s="29">
        <v>20.9</v>
      </c>
      <c r="J67" s="19"/>
      <c r="K67" s="17" t="s">
        <v>172</v>
      </c>
      <c r="L67" s="56" t="s">
        <v>156</v>
      </c>
      <c r="M67" s="27" t="s">
        <v>40</v>
      </c>
      <c r="N67" s="29">
        <v>0</v>
      </c>
      <c r="O67" s="29">
        <v>0.313</v>
      </c>
      <c r="P67" s="17"/>
    </row>
    <row r="68" spans="1:17" s="25" customFormat="1" ht="24" customHeight="1">
      <c r="A68" s="17">
        <f t="shared" si="0"/>
        <v>60</v>
      </c>
      <c r="B68" s="18" t="s">
        <v>33</v>
      </c>
      <c r="C68" s="28" t="s">
        <v>73</v>
      </c>
      <c r="D68" s="20" t="s">
        <v>54</v>
      </c>
      <c r="E68" s="17"/>
      <c r="F68" s="18" t="s">
        <v>32</v>
      </c>
      <c r="G68" s="20">
        <v>2</v>
      </c>
      <c r="H68" s="21">
        <v>7.68</v>
      </c>
      <c r="I68" s="29">
        <v>15.36</v>
      </c>
      <c r="J68" s="19"/>
      <c r="K68" s="17" t="s">
        <v>172</v>
      </c>
      <c r="L68" s="56" t="s">
        <v>156</v>
      </c>
      <c r="M68" s="27" t="s">
        <v>40</v>
      </c>
      <c r="N68" s="29">
        <v>0</v>
      </c>
      <c r="O68" s="29">
        <v>1.01</v>
      </c>
      <c r="P68" s="17"/>
    </row>
    <row r="69" spans="1:17" s="25" customFormat="1" ht="24" customHeight="1">
      <c r="A69" s="17">
        <f t="shared" si="0"/>
        <v>61</v>
      </c>
      <c r="B69" s="18" t="s">
        <v>33</v>
      </c>
      <c r="C69" s="28" t="s">
        <v>74</v>
      </c>
      <c r="D69" s="20" t="s">
        <v>55</v>
      </c>
      <c r="E69" s="17"/>
      <c r="F69" s="18" t="s">
        <v>32</v>
      </c>
      <c r="G69" s="20">
        <v>1</v>
      </c>
      <c r="H69" s="21">
        <v>39.200000000000003</v>
      </c>
      <c r="I69" s="29">
        <v>39.200000000000003</v>
      </c>
      <c r="J69" s="19"/>
      <c r="K69" s="17" t="s">
        <v>172</v>
      </c>
      <c r="L69" s="56" t="s">
        <v>156</v>
      </c>
      <c r="M69" s="27" t="s">
        <v>40</v>
      </c>
      <c r="N69" s="29">
        <v>0</v>
      </c>
      <c r="O69" s="29" t="s">
        <v>168</v>
      </c>
      <c r="P69" s="17"/>
    </row>
    <row r="70" spans="1:17" s="25" customFormat="1" ht="24" customHeight="1">
      <c r="A70" s="17">
        <f t="shared" si="0"/>
        <v>62</v>
      </c>
      <c r="B70" s="18" t="s">
        <v>33</v>
      </c>
      <c r="C70" s="28" t="s">
        <v>75</v>
      </c>
      <c r="D70" s="20" t="s">
        <v>56</v>
      </c>
      <c r="E70" s="17"/>
      <c r="F70" s="18" t="s">
        <v>32</v>
      </c>
      <c r="G70" s="20">
        <v>1</v>
      </c>
      <c r="H70" s="21">
        <v>39.200000000000003</v>
      </c>
      <c r="I70" s="29">
        <v>39.200000000000003</v>
      </c>
      <c r="J70" s="19"/>
      <c r="K70" s="17" t="s">
        <v>172</v>
      </c>
      <c r="L70" s="56" t="s">
        <v>156</v>
      </c>
      <c r="M70" s="27" t="s">
        <v>40</v>
      </c>
      <c r="N70" s="29">
        <v>0</v>
      </c>
      <c r="O70" s="29" t="s">
        <v>168</v>
      </c>
      <c r="P70" s="17"/>
    </row>
    <row r="71" spans="1:17" s="25" customFormat="1" ht="24" customHeight="1">
      <c r="A71" s="17">
        <f t="shared" si="0"/>
        <v>63</v>
      </c>
      <c r="B71" s="18" t="s">
        <v>33</v>
      </c>
      <c r="C71" s="28" t="s">
        <v>76</v>
      </c>
      <c r="D71" s="20" t="s">
        <v>57</v>
      </c>
      <c r="E71" s="17"/>
      <c r="F71" s="18" t="s">
        <v>32</v>
      </c>
      <c r="G71" s="20">
        <v>1</v>
      </c>
      <c r="H71" s="21">
        <v>9.15</v>
      </c>
      <c r="I71" s="29">
        <v>9.15</v>
      </c>
      <c r="J71" s="19"/>
      <c r="K71" s="17" t="s">
        <v>172</v>
      </c>
      <c r="L71" s="56" t="s">
        <v>156</v>
      </c>
      <c r="M71" s="27" t="s">
        <v>40</v>
      </c>
      <c r="N71" s="29">
        <v>0</v>
      </c>
      <c r="O71" s="29">
        <v>0.14000000000000001</v>
      </c>
      <c r="P71" s="17"/>
    </row>
    <row r="72" spans="1:17" s="25" customFormat="1" ht="24" customHeight="1">
      <c r="A72" s="17">
        <f t="shared" si="0"/>
        <v>64</v>
      </c>
      <c r="B72" s="18" t="s">
        <v>33</v>
      </c>
      <c r="C72" s="28" t="s">
        <v>77</v>
      </c>
      <c r="D72" s="20" t="s">
        <v>58</v>
      </c>
      <c r="E72" s="17"/>
      <c r="F72" s="18" t="s">
        <v>32</v>
      </c>
      <c r="G72" s="20">
        <v>1</v>
      </c>
      <c r="H72" s="21">
        <v>12.34</v>
      </c>
      <c r="I72" s="29">
        <v>12.34</v>
      </c>
      <c r="J72" s="19"/>
      <c r="K72" s="17" t="s">
        <v>172</v>
      </c>
      <c r="L72" s="56" t="s">
        <v>156</v>
      </c>
      <c r="M72" s="27" t="s">
        <v>40</v>
      </c>
      <c r="N72" s="29">
        <v>0</v>
      </c>
      <c r="O72" s="29">
        <v>0.23</v>
      </c>
      <c r="P72" s="17"/>
    </row>
    <row r="73" spans="1:17" s="25" customFormat="1" ht="24" customHeight="1">
      <c r="A73" s="17">
        <f t="shared" si="0"/>
        <v>65</v>
      </c>
      <c r="B73" s="18" t="s">
        <v>33</v>
      </c>
      <c r="C73" s="28" t="s">
        <v>150</v>
      </c>
      <c r="D73" s="20" t="s">
        <v>109</v>
      </c>
      <c r="E73" s="17"/>
      <c r="F73" s="18" t="s">
        <v>32</v>
      </c>
      <c r="G73" s="20">
        <v>2</v>
      </c>
      <c r="H73" s="21">
        <v>15.78</v>
      </c>
      <c r="I73" s="29">
        <v>31.56</v>
      </c>
      <c r="J73" s="19"/>
      <c r="K73" s="17" t="s">
        <v>172</v>
      </c>
      <c r="L73" s="56" t="s">
        <v>156</v>
      </c>
      <c r="M73" s="27" t="s">
        <v>40</v>
      </c>
      <c r="N73" s="29">
        <v>0</v>
      </c>
      <c r="O73" s="29">
        <v>0.46</v>
      </c>
      <c r="P73" s="17"/>
    </row>
    <row r="74" spans="1:17" s="25" customFormat="1" ht="24" customHeight="1">
      <c r="A74" s="17">
        <f t="shared" si="0"/>
        <v>66</v>
      </c>
      <c r="B74" s="18" t="s">
        <v>33</v>
      </c>
      <c r="C74" s="28" t="s">
        <v>151</v>
      </c>
      <c r="D74" s="20" t="s">
        <v>110</v>
      </c>
      <c r="E74" s="17"/>
      <c r="F74" s="18" t="s">
        <v>32</v>
      </c>
      <c r="G74" s="20">
        <v>1</v>
      </c>
      <c r="H74" s="21">
        <v>11.89</v>
      </c>
      <c r="I74" s="29">
        <v>11.89</v>
      </c>
      <c r="J74" s="19"/>
      <c r="K74" s="17" t="s">
        <v>172</v>
      </c>
      <c r="L74" s="56" t="s">
        <v>156</v>
      </c>
      <c r="M74" s="27" t="s">
        <v>40</v>
      </c>
      <c r="N74" s="29">
        <v>0</v>
      </c>
      <c r="O74" s="29">
        <v>0.5</v>
      </c>
      <c r="P74" s="17"/>
    </row>
    <row r="75" spans="1:17" s="32" customFormat="1" ht="33.75" customHeight="1">
      <c r="C75" s="114" t="s">
        <v>17</v>
      </c>
      <c r="D75" s="115"/>
      <c r="E75" s="115"/>
      <c r="F75" s="115"/>
      <c r="G75" s="115"/>
      <c r="H75" s="40"/>
      <c r="I75" s="51">
        <f>SUM(I9:I74)</f>
        <v>5661.5699999999979</v>
      </c>
      <c r="J75" s="99" t="s">
        <v>18</v>
      </c>
      <c r="K75" s="100"/>
      <c r="N75" s="44"/>
      <c r="O75" s="44"/>
      <c r="P75" s="45"/>
      <c r="Q75" s="44"/>
    </row>
    <row r="76" spans="1:17" s="32" customFormat="1" ht="33.75" customHeight="1">
      <c r="C76" s="101" t="s">
        <v>17</v>
      </c>
      <c r="D76" s="102"/>
      <c r="E76" s="102"/>
      <c r="F76" s="102"/>
      <c r="G76" s="102"/>
      <c r="H76" s="40"/>
      <c r="I76" s="51">
        <f>I75-0</f>
        <v>5661.5699999999979</v>
      </c>
      <c r="J76" s="103" t="s">
        <v>28</v>
      </c>
      <c r="K76" s="104"/>
      <c r="N76" s="44"/>
      <c r="O76" s="44"/>
      <c r="P76" s="45"/>
      <c r="Q76" s="44"/>
    </row>
    <row r="77" spans="1:17">
      <c r="I77" s="48"/>
      <c r="Q77" s="23"/>
    </row>
    <row r="78" spans="1:17">
      <c r="A78" s="12"/>
      <c r="B78" s="12"/>
      <c r="C78" s="5"/>
      <c r="D78" s="6"/>
      <c r="E78" s="6"/>
      <c r="F78" s="42"/>
      <c r="G78" s="7"/>
      <c r="H78" s="41"/>
      <c r="I78" s="41"/>
      <c r="J78" s="13"/>
      <c r="K78" s="41"/>
      <c r="L78" s="8"/>
      <c r="M78" s="8"/>
      <c r="N78" s="14"/>
      <c r="O78" s="54"/>
      <c r="P78" s="41"/>
      <c r="Q78" s="24"/>
    </row>
    <row r="79" spans="1:17">
      <c r="A79" s="12"/>
      <c r="B79" s="12"/>
      <c r="C79" s="9"/>
      <c r="D79" s="6"/>
      <c r="E79" s="6"/>
      <c r="F79" s="42"/>
      <c r="G79" s="7"/>
      <c r="H79" s="10"/>
      <c r="I79" s="10"/>
      <c r="J79" s="7"/>
      <c r="K79" s="41"/>
      <c r="L79" s="8"/>
      <c r="M79" s="8"/>
      <c r="N79" s="4"/>
      <c r="O79" s="4"/>
      <c r="P79" s="52"/>
      <c r="Q79" s="23"/>
    </row>
    <row r="80" spans="1:17" ht="15" customHeight="1">
      <c r="B80" s="118" t="s">
        <v>19</v>
      </c>
      <c r="C80" s="118"/>
      <c r="D80" s="118"/>
      <c r="E80" s="119" t="s">
        <v>20</v>
      </c>
      <c r="F80" s="119"/>
      <c r="G80" s="119"/>
      <c r="H80" s="119"/>
      <c r="I80" s="119"/>
      <c r="J80" s="119"/>
      <c r="K80" s="41"/>
      <c r="L80" s="120" t="s">
        <v>21</v>
      </c>
      <c r="M80" s="120"/>
      <c r="N80" s="120"/>
      <c r="O80" s="120"/>
      <c r="P80" s="120"/>
      <c r="Q80" s="38"/>
    </row>
    <row r="81" spans="1:17">
      <c r="A81" s="121"/>
      <c r="B81" s="121"/>
      <c r="C81" s="9"/>
      <c r="D81" s="6"/>
      <c r="E81" s="121"/>
      <c r="F81" s="121"/>
      <c r="G81" s="42"/>
      <c r="H81" s="41"/>
      <c r="I81" s="41"/>
      <c r="J81" s="13"/>
      <c r="K81" s="4"/>
      <c r="L81" s="22"/>
      <c r="M81" s="26"/>
      <c r="N81" s="16"/>
      <c r="O81" s="16"/>
      <c r="P81" s="41"/>
    </row>
    <row r="82" spans="1:17">
      <c r="A82" s="121" t="s">
        <v>22</v>
      </c>
      <c r="B82" s="121"/>
      <c r="C82" s="9" t="s">
        <v>24</v>
      </c>
      <c r="D82" s="6"/>
      <c r="E82" s="121" t="s">
        <v>22</v>
      </c>
      <c r="F82" s="121"/>
      <c r="G82" s="42" t="s">
        <v>24</v>
      </c>
      <c r="H82" s="10"/>
      <c r="I82" s="10"/>
      <c r="J82" s="7"/>
      <c r="K82" s="4"/>
      <c r="L82" s="37" t="s">
        <v>22</v>
      </c>
      <c r="M82" s="9" t="s">
        <v>24</v>
      </c>
      <c r="N82" s="4"/>
      <c r="O82" s="4"/>
      <c r="P82" s="10"/>
    </row>
    <row r="83" spans="1:17">
      <c r="A83" s="121" t="s">
        <v>23</v>
      </c>
      <c r="B83" s="121"/>
      <c r="C83" s="9" t="s">
        <v>24</v>
      </c>
      <c r="D83" s="6"/>
      <c r="E83" s="121" t="s">
        <v>23</v>
      </c>
      <c r="F83" s="121"/>
      <c r="G83" s="42" t="s">
        <v>24</v>
      </c>
      <c r="H83" s="41"/>
      <c r="I83" s="41"/>
      <c r="J83" s="31"/>
      <c r="K83" s="4"/>
      <c r="L83" s="37" t="s">
        <v>23</v>
      </c>
      <c r="M83" s="9" t="s">
        <v>24</v>
      </c>
      <c r="N83" s="4"/>
      <c r="O83" s="4"/>
      <c r="P83" s="41"/>
    </row>
    <row r="84" spans="1:17">
      <c r="A84" s="122" t="s">
        <v>25</v>
      </c>
      <c r="B84" s="122"/>
      <c r="C84" s="122"/>
      <c r="D84" s="122"/>
      <c r="E84" s="122" t="s">
        <v>26</v>
      </c>
      <c r="F84" s="122"/>
      <c r="G84" s="122"/>
      <c r="H84" s="122"/>
      <c r="I84" s="122"/>
      <c r="J84" s="122"/>
      <c r="K84" s="42"/>
      <c r="L84" s="122" t="s">
        <v>29</v>
      </c>
      <c r="M84" s="122"/>
      <c r="N84" s="122"/>
      <c r="O84" s="122"/>
      <c r="P84" s="122"/>
    </row>
    <row r="85" spans="1:17">
      <c r="A85" s="11"/>
      <c r="B85" s="11"/>
      <c r="C85" s="3"/>
      <c r="D85" s="11"/>
      <c r="E85" s="11"/>
      <c r="F85" s="11"/>
      <c r="G85" s="11"/>
      <c r="H85" s="1"/>
      <c r="I85" s="11"/>
      <c r="J85" s="11"/>
      <c r="K85" s="1"/>
      <c r="L85" s="2"/>
      <c r="M85" s="2"/>
      <c r="N85" s="123"/>
      <c r="O85" s="123"/>
      <c r="P85" s="123"/>
    </row>
    <row r="87" spans="1:17">
      <c r="M87" s="117" t="s">
        <v>31</v>
      </c>
      <c r="N87" s="117"/>
      <c r="O87" s="117"/>
      <c r="P87" s="117"/>
      <c r="Q87" s="117"/>
    </row>
  </sheetData>
  <mergeCells count="28">
    <mergeCell ref="M87:Q87"/>
    <mergeCell ref="B80:D80"/>
    <mergeCell ref="E80:J80"/>
    <mergeCell ref="L80:P80"/>
    <mergeCell ref="A81:B81"/>
    <mergeCell ref="A82:B82"/>
    <mergeCell ref="E81:F81"/>
    <mergeCell ref="E82:F82"/>
    <mergeCell ref="E83:F83"/>
    <mergeCell ref="L84:P84"/>
    <mergeCell ref="E84:J84"/>
    <mergeCell ref="A83:B83"/>
    <mergeCell ref="N85:P85"/>
    <mergeCell ref="A84:D84"/>
    <mergeCell ref="J75:K75"/>
    <mergeCell ref="C76:G76"/>
    <mergeCell ref="J76:K76"/>
    <mergeCell ref="A1:P1"/>
    <mergeCell ref="A3:B3"/>
    <mergeCell ref="C3:D3"/>
    <mergeCell ref="A4:B4"/>
    <mergeCell ref="C4:D4"/>
    <mergeCell ref="A6:B6"/>
    <mergeCell ref="C6:D6"/>
    <mergeCell ref="A5:B5"/>
    <mergeCell ref="C5:D5"/>
    <mergeCell ref="C75:G75"/>
    <mergeCell ref="F2:L2"/>
  </mergeCells>
  <printOptions horizontalCentered="1"/>
  <pageMargins left="0.2" right="0.2" top="0.5" bottom="0.5" header="0.3" footer="0.3"/>
  <pageSetup paperSize="9" scale="98" orientation="landscape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7"/>
  <sheetViews>
    <sheetView workbookViewId="0">
      <selection activeCell="K12" sqref="K12"/>
    </sheetView>
  </sheetViews>
  <sheetFormatPr defaultRowHeight="14.4"/>
  <cols>
    <col min="1" max="1" width="3.88671875" customWidth="1"/>
    <col min="2" max="2" width="10.33203125" customWidth="1"/>
    <col min="3" max="3" width="16.33203125" style="43" customWidth="1"/>
    <col min="4" max="4" width="15.21875" style="47" customWidth="1"/>
    <col min="5" max="5" width="6.6640625" style="46" customWidth="1"/>
    <col min="6" max="6" width="7.109375" style="46" customWidth="1"/>
    <col min="7" max="7" width="8.88671875" style="47" customWidth="1"/>
    <col min="8" max="8" width="11.33203125" style="46" customWidth="1"/>
    <col min="9" max="9" width="6.5546875" customWidth="1"/>
    <col min="10" max="10" width="8.33203125" style="46" customWidth="1"/>
    <col min="11" max="11" width="13.33203125" style="15" customWidth="1"/>
    <col min="12" max="12" width="9.21875" style="15" customWidth="1"/>
    <col min="13" max="14" width="9.77734375" customWidth="1"/>
    <col min="15" max="15" width="8" style="46" customWidth="1"/>
  </cols>
  <sheetData>
    <row r="1" spans="1:15" ht="58.2" customHeight="1">
      <c r="A1" s="105" t="s">
        <v>173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</row>
    <row r="2" spans="1:15" ht="29.4" customHeight="1">
      <c r="A2" s="23"/>
      <c r="B2" s="23"/>
      <c r="C2" s="53"/>
      <c r="D2" s="50"/>
      <c r="E2" s="116" t="s">
        <v>78</v>
      </c>
      <c r="F2" s="116"/>
      <c r="G2" s="116"/>
      <c r="H2" s="116"/>
      <c r="I2" s="116"/>
      <c r="J2" s="116"/>
      <c r="K2" s="116"/>
      <c r="L2" s="39"/>
      <c r="M2" s="23"/>
      <c r="N2" s="23"/>
      <c r="O2" s="49"/>
    </row>
    <row r="3" spans="1:15" ht="20.25" customHeight="1">
      <c r="A3" s="107" t="s">
        <v>0</v>
      </c>
      <c r="B3" s="107"/>
      <c r="C3" s="108" t="s">
        <v>79</v>
      </c>
      <c r="D3" s="108"/>
    </row>
    <row r="4" spans="1:15" ht="20.25" customHeight="1">
      <c r="A4" s="109" t="s">
        <v>1</v>
      </c>
      <c r="B4" s="110"/>
      <c r="C4" s="108" t="s">
        <v>171</v>
      </c>
      <c r="D4" s="108"/>
    </row>
    <row r="5" spans="1:15" ht="20.25" customHeight="1">
      <c r="A5" s="109" t="s">
        <v>2</v>
      </c>
      <c r="B5" s="110"/>
      <c r="C5" s="112" t="s">
        <v>80</v>
      </c>
      <c r="D5" s="113"/>
    </row>
    <row r="6" spans="1:15" ht="20.25" customHeight="1">
      <c r="A6" s="109" t="s">
        <v>3</v>
      </c>
      <c r="B6" s="110"/>
      <c r="C6" s="111" t="s">
        <v>41</v>
      </c>
      <c r="D6" s="111"/>
    </row>
    <row r="8" spans="1:15" s="36" customFormat="1" ht="27.6">
      <c r="A8" s="33" t="s">
        <v>4</v>
      </c>
      <c r="B8" s="33" t="s">
        <v>5</v>
      </c>
      <c r="C8" s="33" t="s">
        <v>6</v>
      </c>
      <c r="D8" s="33" t="s">
        <v>7</v>
      </c>
      <c r="E8" s="34" t="s">
        <v>9</v>
      </c>
      <c r="F8" s="33" t="s">
        <v>10</v>
      </c>
      <c r="G8" s="33" t="s">
        <v>39</v>
      </c>
      <c r="H8" s="33" t="s">
        <v>11</v>
      </c>
      <c r="I8" s="35" t="s">
        <v>12</v>
      </c>
      <c r="J8" s="33" t="s">
        <v>13</v>
      </c>
      <c r="K8" s="63" t="s">
        <v>14</v>
      </c>
      <c r="L8" s="63" t="s">
        <v>27</v>
      </c>
      <c r="M8" s="33" t="s">
        <v>176</v>
      </c>
      <c r="N8" s="33" t="s">
        <v>161</v>
      </c>
      <c r="O8" s="33" t="s">
        <v>16</v>
      </c>
    </row>
    <row r="9" spans="1:15" s="25" customFormat="1" ht="24" customHeight="1">
      <c r="A9" s="17">
        <v>1</v>
      </c>
      <c r="B9" s="18" t="s">
        <v>155</v>
      </c>
      <c r="C9" s="28" t="s">
        <v>113</v>
      </c>
      <c r="D9" s="20">
        <v>3440711090</v>
      </c>
      <c r="E9" s="18" t="s">
        <v>32</v>
      </c>
      <c r="F9" s="20">
        <v>2</v>
      </c>
      <c r="G9" s="21">
        <v>20.48</v>
      </c>
      <c r="H9" s="29">
        <v>40.96</v>
      </c>
      <c r="I9" s="19"/>
      <c r="J9" s="17" t="s">
        <v>172</v>
      </c>
      <c r="K9" s="56" t="s">
        <v>160</v>
      </c>
      <c r="L9" s="27" t="s">
        <v>155</v>
      </c>
      <c r="M9" s="29">
        <v>1.6384000000000001</v>
      </c>
      <c r="N9" s="29">
        <v>0.16</v>
      </c>
      <c r="O9" s="17"/>
    </row>
    <row r="10" spans="1:15" s="25" customFormat="1" ht="24" customHeight="1">
      <c r="A10" s="17">
        <f>A9+1</f>
        <v>2</v>
      </c>
      <c r="B10" s="18" t="s">
        <v>155</v>
      </c>
      <c r="C10" s="28" t="s">
        <v>114</v>
      </c>
      <c r="D10" s="17">
        <v>9309200100</v>
      </c>
      <c r="E10" s="18" t="s">
        <v>32</v>
      </c>
      <c r="F10" s="20">
        <v>2</v>
      </c>
      <c r="G10" s="21">
        <v>69.53</v>
      </c>
      <c r="H10" s="29">
        <v>139.06</v>
      </c>
      <c r="I10" s="19"/>
      <c r="J10" s="17" t="s">
        <v>172</v>
      </c>
      <c r="K10" s="56" t="s">
        <v>160</v>
      </c>
      <c r="L10" s="27" t="s">
        <v>155</v>
      </c>
      <c r="M10" s="29">
        <v>0</v>
      </c>
      <c r="N10" s="29">
        <v>0.28100000000000003</v>
      </c>
      <c r="O10" s="17"/>
    </row>
    <row r="11" spans="1:15" s="25" customFormat="1" ht="24" customHeight="1">
      <c r="A11" s="17">
        <f t="shared" ref="A11:A74" si="0">A10+1</f>
        <v>3</v>
      </c>
      <c r="B11" s="18" t="s">
        <v>155</v>
      </c>
      <c r="C11" s="28" t="s">
        <v>115</v>
      </c>
      <c r="D11" s="20" t="s">
        <v>81</v>
      </c>
      <c r="E11" s="18" t="s">
        <v>32</v>
      </c>
      <c r="F11" s="20">
        <v>8</v>
      </c>
      <c r="G11" s="21">
        <v>2.39</v>
      </c>
      <c r="H11" s="29">
        <v>19.12</v>
      </c>
      <c r="I11" s="19"/>
      <c r="J11" s="17" t="s">
        <v>172</v>
      </c>
      <c r="K11" s="56" t="s">
        <v>160</v>
      </c>
      <c r="L11" s="27" t="s">
        <v>155</v>
      </c>
      <c r="M11" s="29">
        <v>0.19120000000000001</v>
      </c>
      <c r="N11" s="29">
        <v>2.1999999999999999E-2</v>
      </c>
      <c r="O11" s="17"/>
    </row>
    <row r="12" spans="1:15" s="25" customFormat="1" ht="24" customHeight="1">
      <c r="A12" s="17">
        <f t="shared" si="0"/>
        <v>4</v>
      </c>
      <c r="B12" s="18" t="s">
        <v>155</v>
      </c>
      <c r="C12" s="28" t="s">
        <v>116</v>
      </c>
      <c r="D12" s="20" t="s">
        <v>82</v>
      </c>
      <c r="E12" s="18" t="s">
        <v>32</v>
      </c>
      <c r="F12" s="20">
        <v>2</v>
      </c>
      <c r="G12" s="21">
        <v>65.16</v>
      </c>
      <c r="H12" s="29">
        <v>130.32</v>
      </c>
      <c r="I12" s="19"/>
      <c r="J12" s="17" t="s">
        <v>172</v>
      </c>
      <c r="K12" s="56" t="s">
        <v>160</v>
      </c>
      <c r="L12" s="27" t="s">
        <v>155</v>
      </c>
      <c r="M12" s="29">
        <v>5.2127999999999997</v>
      </c>
      <c r="N12" s="29">
        <v>0.36</v>
      </c>
      <c r="O12" s="17"/>
    </row>
    <row r="13" spans="1:15" s="25" customFormat="1" ht="24" customHeight="1">
      <c r="A13" s="17">
        <f t="shared" si="0"/>
        <v>5</v>
      </c>
      <c r="B13" s="18" t="s">
        <v>155</v>
      </c>
      <c r="C13" s="28" t="s">
        <v>117</v>
      </c>
      <c r="D13" s="20" t="s">
        <v>83</v>
      </c>
      <c r="E13" s="18" t="s">
        <v>32</v>
      </c>
      <c r="F13" s="20">
        <v>4</v>
      </c>
      <c r="G13" s="21">
        <v>13.69</v>
      </c>
      <c r="H13" s="29">
        <v>54.76</v>
      </c>
      <c r="I13" s="19"/>
      <c r="J13" s="17" t="s">
        <v>172</v>
      </c>
      <c r="K13" s="56" t="s">
        <v>157</v>
      </c>
      <c r="L13" s="27" t="s">
        <v>155</v>
      </c>
      <c r="M13" s="29">
        <v>1.0952</v>
      </c>
      <c r="N13" s="29">
        <v>0.11</v>
      </c>
      <c r="O13" s="17"/>
    </row>
    <row r="14" spans="1:15" s="25" customFormat="1" ht="24" customHeight="1">
      <c r="A14" s="17">
        <f t="shared" si="0"/>
        <v>6</v>
      </c>
      <c r="B14" s="18" t="s">
        <v>155</v>
      </c>
      <c r="C14" s="28" t="s">
        <v>118</v>
      </c>
      <c r="D14" s="20" t="s">
        <v>84</v>
      </c>
      <c r="E14" s="18" t="s">
        <v>32</v>
      </c>
      <c r="F14" s="20">
        <v>4</v>
      </c>
      <c r="G14" s="21">
        <v>18.77</v>
      </c>
      <c r="H14" s="29">
        <v>75.08</v>
      </c>
      <c r="I14" s="19"/>
      <c r="J14" s="17" t="s">
        <v>172</v>
      </c>
      <c r="K14" s="56" t="s">
        <v>160</v>
      </c>
      <c r="L14" s="27" t="s">
        <v>155</v>
      </c>
      <c r="M14" s="29">
        <v>1.5016</v>
      </c>
      <c r="N14" s="29">
        <v>0.11</v>
      </c>
      <c r="O14" s="17"/>
    </row>
    <row r="15" spans="1:15" s="25" customFormat="1" ht="24" customHeight="1">
      <c r="A15" s="17">
        <f t="shared" si="0"/>
        <v>7</v>
      </c>
      <c r="B15" s="18" t="s">
        <v>155</v>
      </c>
      <c r="C15" s="28" t="s">
        <v>119</v>
      </c>
      <c r="D15" s="20" t="s">
        <v>85</v>
      </c>
      <c r="E15" s="18" t="s">
        <v>32</v>
      </c>
      <c r="F15" s="20">
        <v>4</v>
      </c>
      <c r="G15" s="21">
        <v>3.42</v>
      </c>
      <c r="H15" s="29">
        <v>13.68</v>
      </c>
      <c r="I15" s="19"/>
      <c r="J15" s="17" t="s">
        <v>172</v>
      </c>
      <c r="K15" s="56" t="s">
        <v>160</v>
      </c>
      <c r="L15" s="27" t="s">
        <v>155</v>
      </c>
      <c r="M15" s="29">
        <v>0.27360000000000001</v>
      </c>
      <c r="N15" s="29">
        <v>3.5000000000000003E-2</v>
      </c>
      <c r="O15" s="17"/>
    </row>
    <row r="16" spans="1:15" s="25" customFormat="1" ht="24" customHeight="1">
      <c r="A16" s="17">
        <f t="shared" si="0"/>
        <v>8</v>
      </c>
      <c r="B16" s="18" t="s">
        <v>155</v>
      </c>
      <c r="C16" s="28" t="s">
        <v>120</v>
      </c>
      <c r="D16" s="20" t="s">
        <v>86</v>
      </c>
      <c r="E16" s="18" t="s">
        <v>32</v>
      </c>
      <c r="F16" s="20">
        <v>2</v>
      </c>
      <c r="G16" s="21">
        <v>3.3</v>
      </c>
      <c r="H16" s="29">
        <v>6.6</v>
      </c>
      <c r="I16" s="19"/>
      <c r="J16" s="17" t="s">
        <v>172</v>
      </c>
      <c r="K16" s="56" t="s">
        <v>160</v>
      </c>
      <c r="L16" s="27" t="s">
        <v>155</v>
      </c>
      <c r="M16" s="29">
        <v>0.26400000000000001</v>
      </c>
      <c r="N16" s="29">
        <v>2.1000000000000001E-2</v>
      </c>
      <c r="O16" s="17"/>
    </row>
    <row r="17" spans="1:15" s="25" customFormat="1" ht="24" customHeight="1">
      <c r="A17" s="17">
        <f t="shared" si="0"/>
        <v>9</v>
      </c>
      <c r="B17" s="18" t="s">
        <v>155</v>
      </c>
      <c r="C17" s="28" t="s">
        <v>121</v>
      </c>
      <c r="D17" s="17" t="s">
        <v>162</v>
      </c>
      <c r="E17" s="18" t="s">
        <v>32</v>
      </c>
      <c r="F17" s="20">
        <v>10</v>
      </c>
      <c r="G17" s="21">
        <v>12.87</v>
      </c>
      <c r="H17" s="29">
        <v>128.69999999999999</v>
      </c>
      <c r="I17" s="19"/>
      <c r="J17" s="17" t="s">
        <v>172</v>
      </c>
      <c r="K17" s="56" t="s">
        <v>160</v>
      </c>
      <c r="L17" s="27" t="s">
        <v>155</v>
      </c>
      <c r="M17" s="29">
        <v>0</v>
      </c>
      <c r="N17" s="29">
        <v>0.11</v>
      </c>
      <c r="O17" s="17"/>
    </row>
    <row r="18" spans="1:15" s="25" customFormat="1" ht="24" customHeight="1">
      <c r="A18" s="17">
        <f t="shared" si="0"/>
        <v>10</v>
      </c>
      <c r="B18" s="18" t="s">
        <v>155</v>
      </c>
      <c r="C18" s="28" t="s">
        <v>122</v>
      </c>
      <c r="D18" s="20" t="s">
        <v>87</v>
      </c>
      <c r="E18" s="18" t="s">
        <v>32</v>
      </c>
      <c r="F18" s="20">
        <v>2</v>
      </c>
      <c r="G18" s="21">
        <v>9.3000000000000007</v>
      </c>
      <c r="H18" s="29">
        <v>18.600000000000001</v>
      </c>
      <c r="I18" s="19"/>
      <c r="J18" s="17" t="s">
        <v>172</v>
      </c>
      <c r="K18" s="56" t="s">
        <v>160</v>
      </c>
      <c r="L18" s="27" t="s">
        <v>155</v>
      </c>
      <c r="M18" s="29">
        <v>0.74400000000000011</v>
      </c>
      <c r="N18" s="29">
        <v>0.05</v>
      </c>
      <c r="O18" s="17"/>
    </row>
    <row r="19" spans="1:15" s="25" customFormat="1" ht="24" customHeight="1">
      <c r="A19" s="17">
        <f t="shared" si="0"/>
        <v>11</v>
      </c>
      <c r="B19" s="18" t="s">
        <v>155</v>
      </c>
      <c r="C19" s="28" t="s">
        <v>123</v>
      </c>
      <c r="D19" s="20" t="s">
        <v>88</v>
      </c>
      <c r="E19" s="18" t="s">
        <v>32</v>
      </c>
      <c r="F19" s="20">
        <v>3</v>
      </c>
      <c r="G19" s="21">
        <v>10.53</v>
      </c>
      <c r="H19" s="29">
        <v>31.589999999999996</v>
      </c>
      <c r="I19" s="19"/>
      <c r="J19" s="17" t="s">
        <v>172</v>
      </c>
      <c r="K19" s="56" t="s">
        <v>160</v>
      </c>
      <c r="L19" s="27" t="s">
        <v>155</v>
      </c>
      <c r="M19" s="29">
        <v>0.84239999999999993</v>
      </c>
      <c r="N19" s="29">
        <v>2E-3</v>
      </c>
      <c r="O19" s="17"/>
    </row>
    <row r="20" spans="1:15" s="25" customFormat="1" ht="24" customHeight="1">
      <c r="A20" s="17">
        <f t="shared" si="0"/>
        <v>12</v>
      </c>
      <c r="B20" s="18" t="s">
        <v>155</v>
      </c>
      <c r="C20" s="28" t="s">
        <v>124</v>
      </c>
      <c r="D20" s="20" t="s">
        <v>89</v>
      </c>
      <c r="E20" s="18" t="s">
        <v>32</v>
      </c>
      <c r="F20" s="20">
        <v>4</v>
      </c>
      <c r="G20" s="21">
        <v>34.74</v>
      </c>
      <c r="H20" s="29">
        <v>138.96</v>
      </c>
      <c r="I20" s="19"/>
      <c r="J20" s="17" t="s">
        <v>172</v>
      </c>
      <c r="K20" s="56" t="s">
        <v>160</v>
      </c>
      <c r="L20" s="27" t="s">
        <v>155</v>
      </c>
      <c r="M20" s="29">
        <v>2.7792000000000003</v>
      </c>
      <c r="N20" s="29">
        <v>1.3</v>
      </c>
      <c r="O20" s="17"/>
    </row>
    <row r="21" spans="1:15" s="25" customFormat="1" ht="24" customHeight="1">
      <c r="A21" s="17">
        <f t="shared" si="0"/>
        <v>13</v>
      </c>
      <c r="B21" s="18" t="s">
        <v>155</v>
      </c>
      <c r="C21" s="28" t="s">
        <v>125</v>
      </c>
      <c r="D21" s="20" t="s">
        <v>90</v>
      </c>
      <c r="E21" s="18" t="s">
        <v>32</v>
      </c>
      <c r="F21" s="20">
        <v>2</v>
      </c>
      <c r="G21" s="21">
        <v>41.23</v>
      </c>
      <c r="H21" s="29">
        <v>82.46</v>
      </c>
      <c r="I21" s="19"/>
      <c r="J21" s="17" t="s">
        <v>172</v>
      </c>
      <c r="K21" s="56" t="s">
        <v>160</v>
      </c>
      <c r="L21" s="27" t="s">
        <v>155</v>
      </c>
      <c r="M21" s="29">
        <v>3.2984</v>
      </c>
      <c r="N21" s="29">
        <v>1.3</v>
      </c>
      <c r="O21" s="17"/>
    </row>
    <row r="22" spans="1:15" s="25" customFormat="1" ht="24" customHeight="1">
      <c r="A22" s="17">
        <f t="shared" si="0"/>
        <v>14</v>
      </c>
      <c r="B22" s="18" t="s">
        <v>155</v>
      </c>
      <c r="C22" s="28" t="s">
        <v>126</v>
      </c>
      <c r="D22" s="20" t="s">
        <v>91</v>
      </c>
      <c r="E22" s="18" t="s">
        <v>32</v>
      </c>
      <c r="F22" s="20">
        <v>2</v>
      </c>
      <c r="G22" s="21">
        <v>41.23</v>
      </c>
      <c r="H22" s="29">
        <v>82.46</v>
      </c>
      <c r="I22" s="19"/>
      <c r="J22" s="17" t="s">
        <v>172</v>
      </c>
      <c r="K22" s="56" t="s">
        <v>160</v>
      </c>
      <c r="L22" s="27" t="s">
        <v>155</v>
      </c>
      <c r="M22" s="29">
        <v>3.2984</v>
      </c>
      <c r="N22" s="29">
        <v>1.4970000000000001</v>
      </c>
      <c r="O22" s="17"/>
    </row>
    <row r="23" spans="1:15" s="25" customFormat="1" ht="24" customHeight="1">
      <c r="A23" s="17">
        <f t="shared" si="0"/>
        <v>15</v>
      </c>
      <c r="B23" s="18" t="s">
        <v>155</v>
      </c>
      <c r="C23" s="28" t="s">
        <v>127</v>
      </c>
      <c r="D23" s="20" t="s">
        <v>92</v>
      </c>
      <c r="E23" s="18" t="s">
        <v>32</v>
      </c>
      <c r="F23" s="20">
        <v>8</v>
      </c>
      <c r="G23" s="21">
        <v>1.37</v>
      </c>
      <c r="H23" s="29">
        <v>10.96</v>
      </c>
      <c r="I23" s="19"/>
      <c r="J23" s="17" t="s">
        <v>172</v>
      </c>
      <c r="K23" s="56" t="s">
        <v>160</v>
      </c>
      <c r="L23" s="27" t="s">
        <v>155</v>
      </c>
      <c r="M23" s="29">
        <v>0.10960000000000002</v>
      </c>
      <c r="N23" s="29">
        <v>3.0000000000000001E-3</v>
      </c>
      <c r="O23" s="17"/>
    </row>
    <row r="24" spans="1:15" s="25" customFormat="1" ht="24" customHeight="1">
      <c r="A24" s="17">
        <f t="shared" si="0"/>
        <v>16</v>
      </c>
      <c r="B24" s="18" t="s">
        <v>155</v>
      </c>
      <c r="C24" s="28" t="s">
        <v>128</v>
      </c>
      <c r="D24" s="20">
        <v>3440402901</v>
      </c>
      <c r="E24" s="18" t="s">
        <v>32</v>
      </c>
      <c r="F24" s="20">
        <v>16</v>
      </c>
      <c r="G24" s="21">
        <v>2.66</v>
      </c>
      <c r="H24" s="29">
        <v>42.56</v>
      </c>
      <c r="I24" s="19"/>
      <c r="J24" s="17" t="s">
        <v>172</v>
      </c>
      <c r="K24" s="56" t="s">
        <v>160</v>
      </c>
      <c r="L24" s="27" t="s">
        <v>155</v>
      </c>
      <c r="M24" s="29">
        <v>0.21280000000000002</v>
      </c>
      <c r="N24" s="29">
        <v>2E-3</v>
      </c>
      <c r="O24" s="17"/>
    </row>
    <row r="25" spans="1:15" s="25" customFormat="1" ht="24" customHeight="1">
      <c r="A25" s="17">
        <f t="shared" si="0"/>
        <v>17</v>
      </c>
      <c r="B25" s="18" t="s">
        <v>155</v>
      </c>
      <c r="C25" s="28" t="s">
        <v>129</v>
      </c>
      <c r="D25" s="20" t="s">
        <v>93</v>
      </c>
      <c r="E25" s="18" t="s">
        <v>32</v>
      </c>
      <c r="F25" s="20">
        <v>8</v>
      </c>
      <c r="G25" s="21">
        <v>4.33</v>
      </c>
      <c r="H25" s="29">
        <v>34.64</v>
      </c>
      <c r="I25" s="19"/>
      <c r="J25" s="17" t="s">
        <v>172</v>
      </c>
      <c r="K25" s="56" t="s">
        <v>160</v>
      </c>
      <c r="L25" s="27" t="s">
        <v>155</v>
      </c>
      <c r="M25" s="29">
        <v>0.34639999999999999</v>
      </c>
      <c r="N25" s="29">
        <v>2E-3</v>
      </c>
      <c r="O25" s="17"/>
    </row>
    <row r="26" spans="1:15" s="25" customFormat="1" ht="24" customHeight="1">
      <c r="A26" s="17">
        <f t="shared" si="0"/>
        <v>18</v>
      </c>
      <c r="B26" s="18" t="s">
        <v>155</v>
      </c>
      <c r="C26" s="28" t="s">
        <v>130</v>
      </c>
      <c r="D26" s="20" t="s">
        <v>94</v>
      </c>
      <c r="E26" s="18" t="s">
        <v>32</v>
      </c>
      <c r="F26" s="20">
        <v>12</v>
      </c>
      <c r="G26" s="21">
        <v>9.9</v>
      </c>
      <c r="H26" s="29">
        <v>118.80000000000001</v>
      </c>
      <c r="I26" s="19"/>
      <c r="J26" s="17" t="s">
        <v>172</v>
      </c>
      <c r="K26" s="56" t="s">
        <v>160</v>
      </c>
      <c r="L26" s="27" t="s">
        <v>155</v>
      </c>
      <c r="M26" s="29">
        <v>0.79200000000000004</v>
      </c>
      <c r="N26" s="29">
        <v>0.1</v>
      </c>
      <c r="O26" s="17"/>
    </row>
    <row r="27" spans="1:15" s="25" customFormat="1" ht="24" customHeight="1">
      <c r="A27" s="17">
        <f t="shared" si="0"/>
        <v>19</v>
      </c>
      <c r="B27" s="18" t="s">
        <v>155</v>
      </c>
      <c r="C27" s="28" t="s">
        <v>131</v>
      </c>
      <c r="D27" s="20" t="s">
        <v>95</v>
      </c>
      <c r="E27" s="18" t="s">
        <v>32</v>
      </c>
      <c r="F27" s="20">
        <v>1</v>
      </c>
      <c r="G27" s="21">
        <v>233.44</v>
      </c>
      <c r="H27" s="29">
        <v>233.44</v>
      </c>
      <c r="I27" s="19"/>
      <c r="J27" s="17" t="s">
        <v>172</v>
      </c>
      <c r="K27" s="56" t="s">
        <v>160</v>
      </c>
      <c r="L27" s="27" t="s">
        <v>155</v>
      </c>
      <c r="M27" s="29">
        <v>18.6752</v>
      </c>
      <c r="N27" s="29">
        <v>6.14</v>
      </c>
      <c r="O27" s="17"/>
    </row>
    <row r="28" spans="1:15" s="25" customFormat="1" ht="24" customHeight="1">
      <c r="A28" s="17">
        <f t="shared" si="0"/>
        <v>20</v>
      </c>
      <c r="B28" s="18" t="s">
        <v>155</v>
      </c>
      <c r="C28" s="28" t="s">
        <v>169</v>
      </c>
      <c r="D28" s="17" t="s">
        <v>163</v>
      </c>
      <c r="E28" s="18" t="s">
        <v>32</v>
      </c>
      <c r="F28" s="20">
        <v>1</v>
      </c>
      <c r="G28" s="21">
        <v>550.79999999999995</v>
      </c>
      <c r="H28" s="29">
        <v>550.79999999999995</v>
      </c>
      <c r="I28" s="19"/>
      <c r="J28" s="17" t="s">
        <v>172</v>
      </c>
      <c r="K28" s="56" t="s">
        <v>160</v>
      </c>
      <c r="L28" s="27" t="s">
        <v>155</v>
      </c>
      <c r="M28" s="29">
        <v>44.064</v>
      </c>
      <c r="N28" s="29">
        <v>0.65</v>
      </c>
      <c r="O28" s="17"/>
    </row>
    <row r="29" spans="1:15" s="25" customFormat="1" ht="24" customHeight="1">
      <c r="A29" s="17">
        <f t="shared" si="0"/>
        <v>21</v>
      </c>
      <c r="B29" s="18" t="s">
        <v>155</v>
      </c>
      <c r="C29" s="28" t="s">
        <v>132</v>
      </c>
      <c r="D29" s="20" t="s">
        <v>96</v>
      </c>
      <c r="E29" s="18" t="s">
        <v>32</v>
      </c>
      <c r="F29" s="20">
        <v>1</v>
      </c>
      <c r="G29" s="21">
        <v>49.6</v>
      </c>
      <c r="H29" s="29">
        <v>49.6</v>
      </c>
      <c r="I29" s="19"/>
      <c r="J29" s="17" t="s">
        <v>172</v>
      </c>
      <c r="K29" s="56" t="s">
        <v>160</v>
      </c>
      <c r="L29" s="27" t="s">
        <v>155</v>
      </c>
      <c r="M29" s="29">
        <v>0</v>
      </c>
      <c r="N29" s="29">
        <v>1.85</v>
      </c>
      <c r="O29" s="17"/>
    </row>
    <row r="30" spans="1:15" s="25" customFormat="1" ht="24" customHeight="1">
      <c r="A30" s="17">
        <f t="shared" si="0"/>
        <v>22</v>
      </c>
      <c r="B30" s="18" t="s">
        <v>155</v>
      </c>
      <c r="C30" s="28" t="s">
        <v>133</v>
      </c>
      <c r="D30" s="17" t="s">
        <v>164</v>
      </c>
      <c r="E30" s="18" t="s">
        <v>32</v>
      </c>
      <c r="F30" s="20">
        <v>2</v>
      </c>
      <c r="G30" s="21">
        <v>79.64</v>
      </c>
      <c r="H30" s="29">
        <v>159.28</v>
      </c>
      <c r="I30" s="19"/>
      <c r="J30" s="17" t="s">
        <v>172</v>
      </c>
      <c r="K30" s="56" t="s">
        <v>160</v>
      </c>
      <c r="L30" s="27" t="s">
        <v>155</v>
      </c>
      <c r="M30" s="29">
        <v>0</v>
      </c>
      <c r="N30" s="29">
        <v>0.45</v>
      </c>
      <c r="O30" s="17"/>
    </row>
    <row r="31" spans="1:15" s="25" customFormat="1" ht="24" customHeight="1">
      <c r="A31" s="17">
        <f t="shared" si="0"/>
        <v>23</v>
      </c>
      <c r="B31" s="18" t="s">
        <v>155</v>
      </c>
      <c r="C31" s="28" t="s">
        <v>134</v>
      </c>
      <c r="D31" s="20" t="s">
        <v>97</v>
      </c>
      <c r="E31" s="18" t="s">
        <v>32</v>
      </c>
      <c r="F31" s="20">
        <v>10</v>
      </c>
      <c r="G31" s="21">
        <v>17.12</v>
      </c>
      <c r="H31" s="29">
        <v>171.20000000000002</v>
      </c>
      <c r="I31" s="19"/>
      <c r="J31" s="17" t="s">
        <v>172</v>
      </c>
      <c r="K31" s="56" t="s">
        <v>160</v>
      </c>
      <c r="L31" s="27" t="s">
        <v>155</v>
      </c>
      <c r="M31" s="29">
        <v>1.3696000000000002</v>
      </c>
      <c r="N31" s="29">
        <v>0.4</v>
      </c>
      <c r="O31" s="17"/>
    </row>
    <row r="32" spans="1:15" s="25" customFormat="1" ht="24" customHeight="1">
      <c r="A32" s="17">
        <f t="shared" si="0"/>
        <v>24</v>
      </c>
      <c r="B32" s="18" t="s">
        <v>155</v>
      </c>
      <c r="C32" s="28" t="s">
        <v>170</v>
      </c>
      <c r="D32" s="17" t="s">
        <v>165</v>
      </c>
      <c r="E32" s="18" t="s">
        <v>32</v>
      </c>
      <c r="F32" s="20">
        <v>1</v>
      </c>
      <c r="G32" s="21">
        <v>636.97</v>
      </c>
      <c r="H32" s="29">
        <v>636.97</v>
      </c>
      <c r="I32" s="19"/>
      <c r="J32" s="17" t="s">
        <v>172</v>
      </c>
      <c r="K32" s="56" t="s">
        <v>158</v>
      </c>
      <c r="L32" s="27" t="s">
        <v>155</v>
      </c>
      <c r="M32" s="29">
        <v>0</v>
      </c>
      <c r="N32" s="29">
        <v>0.6</v>
      </c>
      <c r="O32" s="17"/>
    </row>
    <row r="33" spans="1:26" s="25" customFormat="1" ht="24" customHeight="1">
      <c r="A33" s="17">
        <f t="shared" si="0"/>
        <v>25</v>
      </c>
      <c r="B33" s="18" t="s">
        <v>155</v>
      </c>
      <c r="C33" s="28" t="s">
        <v>135</v>
      </c>
      <c r="D33" s="20" t="s">
        <v>98</v>
      </c>
      <c r="E33" s="18" t="s">
        <v>32</v>
      </c>
      <c r="F33" s="20">
        <v>1</v>
      </c>
      <c r="G33" s="21">
        <v>153.44999999999999</v>
      </c>
      <c r="H33" s="29">
        <v>153.44999999999999</v>
      </c>
      <c r="I33" s="19"/>
      <c r="J33" s="17" t="s">
        <v>172</v>
      </c>
      <c r="K33" s="56" t="s">
        <v>160</v>
      </c>
      <c r="L33" s="27" t="s">
        <v>155</v>
      </c>
      <c r="M33" s="29">
        <v>0</v>
      </c>
      <c r="N33" s="29">
        <v>1.5</v>
      </c>
      <c r="O33" s="17"/>
    </row>
    <row r="34" spans="1:26" s="25" customFormat="1" ht="24" customHeight="1">
      <c r="A34" s="17">
        <f t="shared" si="0"/>
        <v>26</v>
      </c>
      <c r="B34" s="18" t="s">
        <v>155</v>
      </c>
      <c r="C34" s="28" t="s">
        <v>120</v>
      </c>
      <c r="D34" s="20" t="s">
        <v>99</v>
      </c>
      <c r="E34" s="18" t="s">
        <v>32</v>
      </c>
      <c r="F34" s="20">
        <v>2</v>
      </c>
      <c r="G34" s="21">
        <v>12.39</v>
      </c>
      <c r="H34" s="29">
        <v>24.78</v>
      </c>
      <c r="I34" s="19"/>
      <c r="J34" s="17" t="s">
        <v>172</v>
      </c>
      <c r="K34" s="56" t="s">
        <v>160</v>
      </c>
      <c r="L34" s="27" t="s">
        <v>155</v>
      </c>
      <c r="M34" s="29">
        <v>0.99120000000000008</v>
      </c>
      <c r="N34" s="29">
        <v>0.04</v>
      </c>
      <c r="O34" s="17"/>
    </row>
    <row r="35" spans="1:26" s="25" customFormat="1" ht="24" customHeight="1">
      <c r="A35" s="17">
        <f t="shared" si="0"/>
        <v>27</v>
      </c>
      <c r="B35" s="18" t="s">
        <v>155</v>
      </c>
      <c r="C35" s="28" t="s">
        <v>136</v>
      </c>
      <c r="D35" s="17" t="s">
        <v>166</v>
      </c>
      <c r="E35" s="18" t="s">
        <v>32</v>
      </c>
      <c r="F35" s="20">
        <v>7</v>
      </c>
      <c r="G35" s="21">
        <v>29.86</v>
      </c>
      <c r="H35" s="29">
        <v>209.01999999999998</v>
      </c>
      <c r="I35" s="19"/>
      <c r="J35" s="17" t="s">
        <v>172</v>
      </c>
      <c r="K35" s="56" t="s">
        <v>160</v>
      </c>
      <c r="L35" s="27" t="s">
        <v>155</v>
      </c>
      <c r="M35" s="29">
        <v>0</v>
      </c>
      <c r="N35" s="29">
        <v>0.11</v>
      </c>
      <c r="O35" s="17"/>
    </row>
    <row r="36" spans="1:26" s="25" customFormat="1" ht="24" customHeight="1">
      <c r="A36" s="17">
        <f t="shared" si="0"/>
        <v>28</v>
      </c>
      <c r="B36" s="18" t="s">
        <v>155</v>
      </c>
      <c r="C36" s="28" t="s">
        <v>137</v>
      </c>
      <c r="D36" s="20" t="s">
        <v>100</v>
      </c>
      <c r="E36" s="18" t="s">
        <v>30</v>
      </c>
      <c r="F36" s="20">
        <v>2</v>
      </c>
      <c r="G36" s="21">
        <v>139.29</v>
      </c>
      <c r="H36" s="29">
        <v>278.58</v>
      </c>
      <c r="I36" s="19"/>
      <c r="J36" s="17" t="s">
        <v>172</v>
      </c>
      <c r="K36" s="56" t="s">
        <v>160</v>
      </c>
      <c r="L36" s="27" t="s">
        <v>155</v>
      </c>
      <c r="M36" s="29">
        <v>0</v>
      </c>
      <c r="N36" s="29">
        <v>0.3</v>
      </c>
      <c r="O36" s="17"/>
    </row>
    <row r="37" spans="1:26" s="25" customFormat="1" ht="24" customHeight="1">
      <c r="A37" s="17">
        <f t="shared" si="0"/>
        <v>29</v>
      </c>
      <c r="B37" s="18" t="s">
        <v>155</v>
      </c>
      <c r="C37" s="28" t="s">
        <v>138</v>
      </c>
      <c r="D37" s="20" t="s">
        <v>101</v>
      </c>
      <c r="E37" s="18" t="s">
        <v>30</v>
      </c>
      <c r="F37" s="20">
        <v>4</v>
      </c>
      <c r="G37" s="21">
        <v>9.49</v>
      </c>
      <c r="H37" s="29">
        <v>37.96</v>
      </c>
      <c r="I37" s="19"/>
      <c r="J37" s="17" t="s">
        <v>172</v>
      </c>
      <c r="K37" s="56" t="s">
        <v>160</v>
      </c>
      <c r="L37" s="27" t="s">
        <v>155</v>
      </c>
      <c r="M37" s="29">
        <v>0.75919999999999999</v>
      </c>
      <c r="N37" s="29">
        <v>0.28999999999999998</v>
      </c>
      <c r="O37" s="17"/>
    </row>
    <row r="38" spans="1:26" s="25" customFormat="1" ht="24" customHeight="1">
      <c r="A38" s="17">
        <f t="shared" si="0"/>
        <v>30</v>
      </c>
      <c r="B38" s="18" t="s">
        <v>155</v>
      </c>
      <c r="C38" s="28" t="s">
        <v>139</v>
      </c>
      <c r="D38" s="20">
        <v>3164612200</v>
      </c>
      <c r="E38" s="18" t="s">
        <v>32</v>
      </c>
      <c r="F38" s="20">
        <v>2</v>
      </c>
      <c r="G38" s="21">
        <v>35.340000000000003</v>
      </c>
      <c r="H38" s="29">
        <v>70.680000000000007</v>
      </c>
      <c r="I38" s="19"/>
      <c r="J38" s="17" t="s">
        <v>172</v>
      </c>
      <c r="K38" s="56" t="s">
        <v>160</v>
      </c>
      <c r="L38" s="27" t="s">
        <v>155</v>
      </c>
      <c r="M38" s="29">
        <v>0</v>
      </c>
      <c r="N38" s="29">
        <v>0.2</v>
      </c>
      <c r="O38" s="17"/>
      <c r="V38" s="66"/>
      <c r="W38" s="65"/>
      <c r="X38" s="65"/>
      <c r="Y38" s="67"/>
      <c r="Z38" s="68"/>
    </row>
    <row r="39" spans="1:26" s="25" customFormat="1" ht="24" customHeight="1">
      <c r="A39" s="17">
        <f t="shared" si="0"/>
        <v>31</v>
      </c>
      <c r="B39" s="18" t="s">
        <v>155</v>
      </c>
      <c r="C39" s="28" t="s">
        <v>140</v>
      </c>
      <c r="D39" s="20" t="s">
        <v>102</v>
      </c>
      <c r="E39" s="18" t="s">
        <v>32</v>
      </c>
      <c r="F39" s="20">
        <v>6</v>
      </c>
      <c r="G39" s="21">
        <v>60.17</v>
      </c>
      <c r="H39" s="29">
        <v>361.02</v>
      </c>
      <c r="I39" s="19"/>
      <c r="J39" s="17" t="s">
        <v>172</v>
      </c>
      <c r="K39" s="56" t="s">
        <v>160</v>
      </c>
      <c r="L39" s="27" t="s">
        <v>155</v>
      </c>
      <c r="M39" s="29">
        <v>0</v>
      </c>
      <c r="N39" s="29">
        <v>0.12</v>
      </c>
      <c r="O39" s="17"/>
    </row>
    <row r="40" spans="1:26" s="25" customFormat="1" ht="24" customHeight="1">
      <c r="A40" s="17">
        <f t="shared" si="0"/>
        <v>32</v>
      </c>
      <c r="B40" s="18" t="s">
        <v>155</v>
      </c>
      <c r="C40" s="28" t="s">
        <v>141</v>
      </c>
      <c r="D40" s="20" t="s">
        <v>103</v>
      </c>
      <c r="E40" s="18" t="s">
        <v>32</v>
      </c>
      <c r="F40" s="20">
        <v>3</v>
      </c>
      <c r="G40" s="21">
        <v>6.73</v>
      </c>
      <c r="H40" s="29">
        <v>20.190000000000001</v>
      </c>
      <c r="I40" s="19"/>
      <c r="J40" s="17" t="s">
        <v>172</v>
      </c>
      <c r="K40" s="56" t="s">
        <v>160</v>
      </c>
      <c r="L40" s="27" t="s">
        <v>155</v>
      </c>
      <c r="M40" s="29">
        <v>0.5384000000000001</v>
      </c>
      <c r="N40" s="29">
        <v>0.02</v>
      </c>
      <c r="O40" s="17"/>
    </row>
    <row r="41" spans="1:26" s="25" customFormat="1" ht="24" customHeight="1">
      <c r="A41" s="17">
        <f t="shared" si="0"/>
        <v>33</v>
      </c>
      <c r="B41" s="18" t="s">
        <v>155</v>
      </c>
      <c r="C41" s="28" t="s">
        <v>142</v>
      </c>
      <c r="D41" s="20">
        <v>3060431601</v>
      </c>
      <c r="E41" s="18" t="s">
        <v>32</v>
      </c>
      <c r="F41" s="20">
        <v>8</v>
      </c>
      <c r="G41" s="21">
        <v>9.68</v>
      </c>
      <c r="H41" s="29">
        <v>77.44</v>
      </c>
      <c r="I41" s="19"/>
      <c r="J41" s="17" t="s">
        <v>172</v>
      </c>
      <c r="K41" s="56" t="s">
        <v>160</v>
      </c>
      <c r="L41" s="27" t="s">
        <v>155</v>
      </c>
      <c r="M41" s="29">
        <v>0.77439999999999998</v>
      </c>
      <c r="N41" s="29">
        <v>1.4999999999999999E-2</v>
      </c>
      <c r="O41" s="17"/>
    </row>
    <row r="42" spans="1:26" s="25" customFormat="1" ht="24" customHeight="1">
      <c r="A42" s="17">
        <f t="shared" si="0"/>
        <v>34</v>
      </c>
      <c r="B42" s="18" t="s">
        <v>155</v>
      </c>
      <c r="C42" s="28" t="s">
        <v>145</v>
      </c>
      <c r="D42" s="20">
        <v>9131202900</v>
      </c>
      <c r="E42" s="18" t="s">
        <v>32</v>
      </c>
      <c r="F42" s="20">
        <v>2</v>
      </c>
      <c r="G42" s="21">
        <v>27.63</v>
      </c>
      <c r="H42" s="29">
        <v>55.26</v>
      </c>
      <c r="I42" s="19"/>
      <c r="J42" s="17" t="s">
        <v>172</v>
      </c>
      <c r="K42" s="56" t="s">
        <v>160</v>
      </c>
      <c r="L42" s="27" t="s">
        <v>155</v>
      </c>
      <c r="M42" s="29">
        <v>0</v>
      </c>
      <c r="N42" s="29">
        <v>0.32</v>
      </c>
      <c r="O42" s="17"/>
    </row>
    <row r="43" spans="1:26" s="25" customFormat="1" ht="24" customHeight="1">
      <c r="A43" s="17">
        <f t="shared" si="0"/>
        <v>35</v>
      </c>
      <c r="B43" s="18" t="s">
        <v>155</v>
      </c>
      <c r="C43" s="28" t="s">
        <v>146</v>
      </c>
      <c r="D43" s="20" t="s">
        <v>105</v>
      </c>
      <c r="E43" s="18" t="s">
        <v>32</v>
      </c>
      <c r="F43" s="20">
        <v>2</v>
      </c>
      <c r="G43" s="21">
        <v>10.69</v>
      </c>
      <c r="H43" s="29">
        <v>21.38</v>
      </c>
      <c r="I43" s="19"/>
      <c r="J43" s="17" t="s">
        <v>172</v>
      </c>
      <c r="K43" s="56" t="s">
        <v>160</v>
      </c>
      <c r="L43" s="27" t="s">
        <v>155</v>
      </c>
      <c r="M43" s="29">
        <v>0.85519999999999996</v>
      </c>
      <c r="N43" s="29">
        <v>7.4999999999999997E-2</v>
      </c>
      <c r="O43" s="17"/>
    </row>
    <row r="44" spans="1:26" s="25" customFormat="1" ht="24" customHeight="1">
      <c r="A44" s="17">
        <f t="shared" si="0"/>
        <v>36</v>
      </c>
      <c r="B44" s="18" t="s">
        <v>155</v>
      </c>
      <c r="C44" s="28" t="s">
        <v>147</v>
      </c>
      <c r="D44" s="20" t="s">
        <v>106</v>
      </c>
      <c r="E44" s="18" t="s">
        <v>32</v>
      </c>
      <c r="F44" s="20">
        <v>10</v>
      </c>
      <c r="G44" s="21">
        <v>22.44</v>
      </c>
      <c r="H44" s="29">
        <v>224.4</v>
      </c>
      <c r="I44" s="19"/>
      <c r="J44" s="17" t="s">
        <v>172</v>
      </c>
      <c r="K44" s="56" t="s">
        <v>160</v>
      </c>
      <c r="L44" s="27" t="s">
        <v>155</v>
      </c>
      <c r="M44" s="29">
        <v>0</v>
      </c>
      <c r="N44" s="29">
        <v>0.31</v>
      </c>
      <c r="O44" s="17"/>
    </row>
    <row r="45" spans="1:26" s="25" customFormat="1" ht="24" customHeight="1">
      <c r="A45" s="17">
        <f t="shared" si="0"/>
        <v>37</v>
      </c>
      <c r="B45" s="18" t="s">
        <v>155</v>
      </c>
      <c r="C45" s="28" t="s">
        <v>148</v>
      </c>
      <c r="D45" s="20" t="s">
        <v>107</v>
      </c>
      <c r="E45" s="18" t="s">
        <v>32</v>
      </c>
      <c r="F45" s="20">
        <v>2</v>
      </c>
      <c r="G45" s="21">
        <v>10.58</v>
      </c>
      <c r="H45" s="29">
        <v>21.16</v>
      </c>
      <c r="I45" s="19"/>
      <c r="J45" s="17" t="s">
        <v>172</v>
      </c>
      <c r="K45" s="56" t="s">
        <v>160</v>
      </c>
      <c r="L45" s="27" t="s">
        <v>155</v>
      </c>
      <c r="M45" s="29">
        <v>0</v>
      </c>
      <c r="N45" s="29">
        <v>0.35</v>
      </c>
      <c r="O45" s="17"/>
    </row>
    <row r="46" spans="1:26" s="25" customFormat="1" ht="24" customHeight="1">
      <c r="A46" s="17">
        <f t="shared" si="0"/>
        <v>38</v>
      </c>
      <c r="B46" s="18" t="s">
        <v>155</v>
      </c>
      <c r="C46" s="28" t="s">
        <v>149</v>
      </c>
      <c r="D46" s="20" t="s">
        <v>108</v>
      </c>
      <c r="E46" s="18" t="s">
        <v>32</v>
      </c>
      <c r="F46" s="20">
        <v>2</v>
      </c>
      <c r="G46" s="21">
        <v>12.58</v>
      </c>
      <c r="H46" s="29">
        <v>25.16</v>
      </c>
      <c r="I46" s="19"/>
      <c r="J46" s="17" t="s">
        <v>172</v>
      </c>
      <c r="K46" s="56" t="s">
        <v>160</v>
      </c>
      <c r="L46" s="27" t="s">
        <v>155</v>
      </c>
      <c r="M46" s="29">
        <v>0</v>
      </c>
      <c r="N46" s="29">
        <v>0.93</v>
      </c>
      <c r="O46" s="17"/>
    </row>
    <row r="47" spans="1:26" s="25" customFormat="1" ht="24" customHeight="1">
      <c r="A47" s="17">
        <f t="shared" si="0"/>
        <v>39</v>
      </c>
      <c r="B47" s="18" t="s">
        <v>155</v>
      </c>
      <c r="C47" s="28" t="s">
        <v>152</v>
      </c>
      <c r="D47" s="20">
        <v>9450420028</v>
      </c>
      <c r="E47" s="18" t="s">
        <v>32</v>
      </c>
      <c r="F47" s="20">
        <v>1</v>
      </c>
      <c r="G47" s="21">
        <v>128.84</v>
      </c>
      <c r="H47" s="29">
        <v>128.84</v>
      </c>
      <c r="I47" s="19"/>
      <c r="J47" s="17" t="s">
        <v>172</v>
      </c>
      <c r="K47" s="56" t="s">
        <v>160</v>
      </c>
      <c r="L47" s="27" t="s">
        <v>155</v>
      </c>
      <c r="M47" s="29">
        <v>6.4420000000000002</v>
      </c>
      <c r="N47" s="29">
        <v>0.09</v>
      </c>
      <c r="O47" s="17"/>
    </row>
    <row r="48" spans="1:26" s="25" customFormat="1" ht="24" customHeight="1">
      <c r="A48" s="17">
        <f t="shared" si="0"/>
        <v>40</v>
      </c>
      <c r="B48" s="18" t="s">
        <v>155</v>
      </c>
      <c r="C48" s="28" t="s">
        <v>153</v>
      </c>
      <c r="D48" s="20" t="s">
        <v>111</v>
      </c>
      <c r="E48" s="18" t="s">
        <v>32</v>
      </c>
      <c r="F48" s="20">
        <v>1</v>
      </c>
      <c r="G48" s="21">
        <v>3.45</v>
      </c>
      <c r="H48" s="29">
        <v>3.45</v>
      </c>
      <c r="I48" s="55"/>
      <c r="J48" s="17" t="s">
        <v>172</v>
      </c>
      <c r="K48" s="56" t="s">
        <v>160</v>
      </c>
      <c r="L48" s="27" t="s">
        <v>155</v>
      </c>
      <c r="M48" s="29">
        <v>0.17250000000000001</v>
      </c>
      <c r="N48" s="29">
        <v>1.4E-2</v>
      </c>
      <c r="O48" s="17"/>
    </row>
    <row r="49" spans="1:15" s="25" customFormat="1" ht="24" customHeight="1">
      <c r="A49" s="17">
        <f t="shared" si="0"/>
        <v>41</v>
      </c>
      <c r="B49" s="18" t="s">
        <v>155</v>
      </c>
      <c r="C49" s="28" t="s">
        <v>154</v>
      </c>
      <c r="D49" s="20" t="s">
        <v>112</v>
      </c>
      <c r="E49" s="18" t="s">
        <v>32</v>
      </c>
      <c r="F49" s="20">
        <v>1</v>
      </c>
      <c r="G49" s="21">
        <v>1.02</v>
      </c>
      <c r="H49" s="29">
        <v>1.02</v>
      </c>
      <c r="J49" s="17" t="s">
        <v>172</v>
      </c>
      <c r="K49" s="56" t="s">
        <v>160</v>
      </c>
      <c r="L49" s="27" t="s">
        <v>155</v>
      </c>
      <c r="M49" s="29">
        <v>8.1600000000000006E-2</v>
      </c>
      <c r="N49" s="29">
        <v>3.0000000000000001E-3</v>
      </c>
      <c r="O49" s="17"/>
    </row>
    <row r="50" spans="1:15" s="25" customFormat="1" ht="24" customHeight="1">
      <c r="A50" s="17">
        <f t="shared" si="0"/>
        <v>42</v>
      </c>
      <c r="B50" s="18" t="s">
        <v>155</v>
      </c>
      <c r="C50" s="28" t="s">
        <v>143</v>
      </c>
      <c r="D50" s="20" t="s">
        <v>104</v>
      </c>
      <c r="E50" s="18" t="s">
        <v>32</v>
      </c>
      <c r="F50" s="20">
        <v>1</v>
      </c>
      <c r="G50" s="21">
        <v>181.7</v>
      </c>
      <c r="H50" s="29">
        <v>181.7</v>
      </c>
      <c r="I50" s="19"/>
      <c r="J50" s="17" t="s">
        <v>172</v>
      </c>
      <c r="K50" s="56" t="s">
        <v>160</v>
      </c>
      <c r="L50" s="27" t="s">
        <v>155</v>
      </c>
      <c r="M50" s="29">
        <v>0</v>
      </c>
      <c r="N50" s="29">
        <v>0.89</v>
      </c>
      <c r="O50" s="17"/>
    </row>
    <row r="51" spans="1:15" s="25" customFormat="1" ht="24" customHeight="1">
      <c r="A51" s="17">
        <f t="shared" si="0"/>
        <v>43</v>
      </c>
      <c r="B51" s="18" t="s">
        <v>155</v>
      </c>
      <c r="C51" s="28" t="s">
        <v>144</v>
      </c>
      <c r="D51" s="20">
        <v>3130411700</v>
      </c>
      <c r="E51" s="18" t="s">
        <v>32</v>
      </c>
      <c r="F51" s="20">
        <v>8</v>
      </c>
      <c r="G51" s="21">
        <v>2.86</v>
      </c>
      <c r="H51" s="29">
        <v>22.88</v>
      </c>
      <c r="I51" s="19"/>
      <c r="J51" s="17" t="s">
        <v>172</v>
      </c>
      <c r="K51" s="56" t="s">
        <v>159</v>
      </c>
      <c r="L51" s="27" t="s">
        <v>155</v>
      </c>
      <c r="M51" s="29">
        <v>0.2288</v>
      </c>
      <c r="N51" s="29">
        <v>3.0000000000000001E-3</v>
      </c>
      <c r="O51" s="17"/>
    </row>
    <row r="52" spans="1:15" s="25" customFormat="1" ht="24" customHeight="1">
      <c r="A52" s="17">
        <f t="shared" si="0"/>
        <v>44</v>
      </c>
      <c r="B52" s="18" t="s">
        <v>33</v>
      </c>
      <c r="C52" s="28" t="s">
        <v>59</v>
      </c>
      <c r="D52" s="20" t="s">
        <v>42</v>
      </c>
      <c r="E52" s="18" t="s">
        <v>32</v>
      </c>
      <c r="F52" s="20">
        <v>2</v>
      </c>
      <c r="G52" s="21">
        <v>4.9800000000000004</v>
      </c>
      <c r="H52" s="29">
        <v>9.9600000000000009</v>
      </c>
      <c r="I52" s="19"/>
      <c r="J52" s="17" t="s">
        <v>172</v>
      </c>
      <c r="K52" s="56" t="s">
        <v>156</v>
      </c>
      <c r="L52" s="27" t="s">
        <v>40</v>
      </c>
      <c r="M52" s="29">
        <v>0</v>
      </c>
      <c r="N52" s="29">
        <v>0.12</v>
      </c>
      <c r="O52" s="17"/>
    </row>
    <row r="53" spans="1:15" s="25" customFormat="1" ht="24" customHeight="1">
      <c r="A53" s="17">
        <f t="shared" si="0"/>
        <v>45</v>
      </c>
      <c r="B53" s="18" t="s">
        <v>33</v>
      </c>
      <c r="C53" s="28" t="s">
        <v>60</v>
      </c>
      <c r="D53" s="20" t="s">
        <v>43</v>
      </c>
      <c r="E53" s="18" t="s">
        <v>32</v>
      </c>
      <c r="F53" s="20">
        <v>2</v>
      </c>
      <c r="G53" s="21">
        <v>33.19</v>
      </c>
      <c r="H53" s="29">
        <v>66.38</v>
      </c>
      <c r="I53" s="19"/>
      <c r="J53" s="17" t="s">
        <v>172</v>
      </c>
      <c r="K53" s="56" t="s">
        <v>156</v>
      </c>
      <c r="L53" s="27" t="s">
        <v>40</v>
      </c>
      <c r="M53" s="29">
        <v>0</v>
      </c>
      <c r="N53" s="29">
        <v>7.0000000000000007E-2</v>
      </c>
      <c r="O53" s="17"/>
    </row>
    <row r="54" spans="1:15" s="25" customFormat="1" ht="24" customHeight="1">
      <c r="A54" s="17">
        <f t="shared" si="0"/>
        <v>46</v>
      </c>
      <c r="B54" s="18" t="s">
        <v>33</v>
      </c>
      <c r="C54" s="28" t="s">
        <v>61</v>
      </c>
      <c r="D54" s="20" t="s">
        <v>44</v>
      </c>
      <c r="E54" s="18" t="s">
        <v>32</v>
      </c>
      <c r="F54" s="20">
        <v>3</v>
      </c>
      <c r="G54" s="21">
        <v>17.88</v>
      </c>
      <c r="H54" s="29">
        <v>53.64</v>
      </c>
      <c r="I54" s="19"/>
      <c r="J54" s="17" t="s">
        <v>172</v>
      </c>
      <c r="K54" s="56" t="s">
        <v>156</v>
      </c>
      <c r="L54" s="27" t="s">
        <v>40</v>
      </c>
      <c r="M54" s="29">
        <v>0</v>
      </c>
      <c r="N54" s="29">
        <v>7.0000000000000007E-2</v>
      </c>
      <c r="O54" s="17"/>
    </row>
    <row r="55" spans="1:15" s="25" customFormat="1" ht="24" customHeight="1">
      <c r="A55" s="17">
        <f t="shared" si="0"/>
        <v>47</v>
      </c>
      <c r="B55" s="18" t="s">
        <v>33</v>
      </c>
      <c r="C55" s="28" t="s">
        <v>62</v>
      </c>
      <c r="D55" s="20" t="s">
        <v>45</v>
      </c>
      <c r="E55" s="18" t="s">
        <v>32</v>
      </c>
      <c r="F55" s="20">
        <v>2</v>
      </c>
      <c r="G55" s="21">
        <v>18.600000000000001</v>
      </c>
      <c r="H55" s="29">
        <v>37.200000000000003</v>
      </c>
      <c r="I55" s="19"/>
      <c r="J55" s="17" t="s">
        <v>172</v>
      </c>
      <c r="K55" s="56" t="s">
        <v>156</v>
      </c>
      <c r="L55" s="27" t="s">
        <v>40</v>
      </c>
      <c r="M55" s="29">
        <v>0</v>
      </c>
      <c r="N55" s="29">
        <v>3.6999999999999998E-2</v>
      </c>
      <c r="O55" s="17"/>
    </row>
    <row r="56" spans="1:15" s="25" customFormat="1" ht="24" customHeight="1">
      <c r="A56" s="17">
        <f t="shared" si="0"/>
        <v>48</v>
      </c>
      <c r="B56" s="18" t="s">
        <v>33</v>
      </c>
      <c r="C56" s="28" t="s">
        <v>63</v>
      </c>
      <c r="D56" s="20" t="s">
        <v>46</v>
      </c>
      <c r="E56" s="18" t="s">
        <v>32</v>
      </c>
      <c r="F56" s="20">
        <v>5</v>
      </c>
      <c r="G56" s="21">
        <v>5.23</v>
      </c>
      <c r="H56" s="29">
        <v>26.150000000000002</v>
      </c>
      <c r="I56" s="19"/>
      <c r="J56" s="17" t="s">
        <v>172</v>
      </c>
      <c r="K56" s="56" t="s">
        <v>156</v>
      </c>
      <c r="L56" s="27" t="s">
        <v>40</v>
      </c>
      <c r="M56" s="29">
        <v>0</v>
      </c>
      <c r="N56" s="29">
        <v>0.2</v>
      </c>
      <c r="O56" s="17"/>
    </row>
    <row r="57" spans="1:15" s="25" customFormat="1" ht="24" customHeight="1">
      <c r="A57" s="17">
        <f t="shared" si="0"/>
        <v>49</v>
      </c>
      <c r="B57" s="18" t="s">
        <v>33</v>
      </c>
      <c r="C57" s="28" t="s">
        <v>64</v>
      </c>
      <c r="D57" s="20" t="s">
        <v>47</v>
      </c>
      <c r="E57" s="18" t="s">
        <v>32</v>
      </c>
      <c r="F57" s="20">
        <v>2</v>
      </c>
      <c r="G57" s="21">
        <v>24.74</v>
      </c>
      <c r="H57" s="29">
        <v>49.48</v>
      </c>
      <c r="I57" s="19"/>
      <c r="J57" s="17" t="s">
        <v>172</v>
      </c>
      <c r="K57" s="56" t="s">
        <v>156</v>
      </c>
      <c r="L57" s="27" t="s">
        <v>40</v>
      </c>
      <c r="M57" s="29">
        <v>0</v>
      </c>
      <c r="N57" s="29">
        <v>1</v>
      </c>
      <c r="O57" s="17"/>
    </row>
    <row r="58" spans="1:15" s="25" customFormat="1" ht="24" customHeight="1">
      <c r="A58" s="17">
        <f t="shared" si="0"/>
        <v>50</v>
      </c>
      <c r="B58" s="18" t="s">
        <v>33</v>
      </c>
      <c r="C58" s="28" t="s">
        <v>65</v>
      </c>
      <c r="D58" s="20" t="s">
        <v>48</v>
      </c>
      <c r="E58" s="18" t="s">
        <v>32</v>
      </c>
      <c r="F58" s="20">
        <v>3</v>
      </c>
      <c r="G58" s="21">
        <v>6.91</v>
      </c>
      <c r="H58" s="29">
        <v>20.73</v>
      </c>
      <c r="I58" s="19"/>
      <c r="J58" s="17" t="s">
        <v>172</v>
      </c>
      <c r="K58" s="56" t="s">
        <v>156</v>
      </c>
      <c r="L58" s="27" t="s">
        <v>40</v>
      </c>
      <c r="M58" s="29">
        <v>0</v>
      </c>
      <c r="N58" s="29">
        <v>0.23</v>
      </c>
      <c r="O58" s="17"/>
    </row>
    <row r="59" spans="1:15" s="25" customFormat="1" ht="24" customHeight="1">
      <c r="A59" s="17">
        <f t="shared" si="0"/>
        <v>51</v>
      </c>
      <c r="B59" s="18" t="s">
        <v>33</v>
      </c>
      <c r="C59" s="28" t="s">
        <v>66</v>
      </c>
      <c r="D59" s="20" t="s">
        <v>49</v>
      </c>
      <c r="E59" s="18" t="s">
        <v>32</v>
      </c>
      <c r="F59" s="20">
        <v>5</v>
      </c>
      <c r="G59" s="21">
        <v>4.0599999999999996</v>
      </c>
      <c r="H59" s="29">
        <v>20.299999999999997</v>
      </c>
      <c r="I59" s="19"/>
      <c r="J59" s="17" t="s">
        <v>172</v>
      </c>
      <c r="K59" s="56" t="s">
        <v>156</v>
      </c>
      <c r="L59" s="27" t="s">
        <v>40</v>
      </c>
      <c r="M59" s="29">
        <v>0</v>
      </c>
      <c r="N59" s="29">
        <v>0.4</v>
      </c>
      <c r="O59" s="17"/>
    </row>
    <row r="60" spans="1:15" s="25" customFormat="1" ht="24" customHeight="1">
      <c r="A60" s="17">
        <f t="shared" si="0"/>
        <v>52</v>
      </c>
      <c r="B60" s="18" t="s">
        <v>33</v>
      </c>
      <c r="C60" s="28" t="s">
        <v>67</v>
      </c>
      <c r="D60" s="17" t="s">
        <v>167</v>
      </c>
      <c r="E60" s="18" t="s">
        <v>32</v>
      </c>
      <c r="F60" s="20">
        <v>1</v>
      </c>
      <c r="G60" s="21">
        <v>6.15</v>
      </c>
      <c r="H60" s="29">
        <v>6.15</v>
      </c>
      <c r="I60" s="19"/>
      <c r="J60" s="17" t="s">
        <v>172</v>
      </c>
      <c r="K60" s="56" t="s">
        <v>156</v>
      </c>
      <c r="L60" s="27" t="s">
        <v>40</v>
      </c>
      <c r="M60" s="29">
        <v>0</v>
      </c>
      <c r="N60" s="29">
        <v>3.5999999999999997E-2</v>
      </c>
      <c r="O60" s="17"/>
    </row>
    <row r="61" spans="1:15" s="25" customFormat="1" ht="24" customHeight="1">
      <c r="A61" s="17">
        <f t="shared" si="0"/>
        <v>53</v>
      </c>
      <c r="B61" s="18" t="s">
        <v>33</v>
      </c>
      <c r="C61" s="28" t="s">
        <v>68</v>
      </c>
      <c r="D61" s="20" t="s">
        <v>50</v>
      </c>
      <c r="E61" s="18" t="s">
        <v>32</v>
      </c>
      <c r="F61" s="20">
        <v>1</v>
      </c>
      <c r="G61" s="21">
        <v>13</v>
      </c>
      <c r="H61" s="29">
        <v>13</v>
      </c>
      <c r="I61" s="19"/>
      <c r="J61" s="17" t="s">
        <v>172</v>
      </c>
      <c r="K61" s="56" t="s">
        <v>156</v>
      </c>
      <c r="L61" s="27" t="s">
        <v>40</v>
      </c>
      <c r="M61" s="29">
        <v>0</v>
      </c>
      <c r="N61" s="29">
        <v>0.1</v>
      </c>
      <c r="O61" s="17"/>
    </row>
    <row r="62" spans="1:15" s="25" customFormat="1" ht="24" customHeight="1">
      <c r="A62" s="17">
        <f t="shared" si="0"/>
        <v>54</v>
      </c>
      <c r="B62" s="18" t="s">
        <v>33</v>
      </c>
      <c r="C62" s="28" t="s">
        <v>69</v>
      </c>
      <c r="D62" s="20" t="s">
        <v>51</v>
      </c>
      <c r="E62" s="18" t="s">
        <v>32</v>
      </c>
      <c r="F62" s="20">
        <v>2</v>
      </c>
      <c r="G62" s="21">
        <v>80.03</v>
      </c>
      <c r="H62" s="29">
        <v>160.06</v>
      </c>
      <c r="I62" s="19"/>
      <c r="J62" s="17" t="s">
        <v>172</v>
      </c>
      <c r="K62" s="56" t="s">
        <v>156</v>
      </c>
      <c r="L62" s="27" t="s">
        <v>40</v>
      </c>
      <c r="M62" s="29">
        <v>0</v>
      </c>
      <c r="N62" s="29">
        <v>0.26</v>
      </c>
      <c r="O62" s="17"/>
    </row>
    <row r="63" spans="1:15" s="25" customFormat="1" ht="24" customHeight="1">
      <c r="A63" s="17">
        <f t="shared" si="0"/>
        <v>55</v>
      </c>
      <c r="B63" s="18" t="s">
        <v>33</v>
      </c>
      <c r="C63" s="28" t="s">
        <v>70</v>
      </c>
      <c r="D63" s="20" t="s">
        <v>52</v>
      </c>
      <c r="E63" s="18" t="s">
        <v>32</v>
      </c>
      <c r="F63" s="20">
        <v>1</v>
      </c>
      <c r="G63" s="21">
        <v>15.01</v>
      </c>
      <c r="H63" s="29">
        <v>15.01</v>
      </c>
      <c r="I63" s="19"/>
      <c r="J63" s="17" t="s">
        <v>172</v>
      </c>
      <c r="K63" s="56" t="s">
        <v>156</v>
      </c>
      <c r="L63" s="27" t="s">
        <v>40</v>
      </c>
      <c r="M63" s="29">
        <v>0</v>
      </c>
      <c r="N63" s="29">
        <v>0.05</v>
      </c>
      <c r="O63" s="17"/>
    </row>
    <row r="64" spans="1:15" s="25" customFormat="1" ht="24" customHeight="1">
      <c r="A64" s="17">
        <f t="shared" si="0"/>
        <v>56</v>
      </c>
      <c r="B64" s="18" t="s">
        <v>33</v>
      </c>
      <c r="C64" s="28" t="s">
        <v>34</v>
      </c>
      <c r="D64" s="20" t="s">
        <v>36</v>
      </c>
      <c r="E64" s="18" t="s">
        <v>32</v>
      </c>
      <c r="F64" s="20">
        <v>2</v>
      </c>
      <c r="G64" s="21">
        <v>22.1</v>
      </c>
      <c r="H64" s="29">
        <v>44.2</v>
      </c>
      <c r="I64" s="19"/>
      <c r="J64" s="17" t="s">
        <v>172</v>
      </c>
      <c r="K64" s="56" t="s">
        <v>156</v>
      </c>
      <c r="L64" s="27" t="s">
        <v>40</v>
      </c>
      <c r="M64" s="29">
        <v>0</v>
      </c>
      <c r="N64" s="29">
        <v>3.48</v>
      </c>
      <c r="O64" s="17"/>
    </row>
    <row r="65" spans="1:15" s="25" customFormat="1" ht="24" customHeight="1">
      <c r="A65" s="17">
        <f t="shared" si="0"/>
        <v>57</v>
      </c>
      <c r="B65" s="18" t="s">
        <v>33</v>
      </c>
      <c r="C65" s="28" t="s">
        <v>35</v>
      </c>
      <c r="D65" s="20" t="s">
        <v>37</v>
      </c>
      <c r="E65" s="18" t="s">
        <v>32</v>
      </c>
      <c r="F65" s="20">
        <v>2</v>
      </c>
      <c r="G65" s="21">
        <v>22.1</v>
      </c>
      <c r="H65" s="29">
        <v>44.2</v>
      </c>
      <c r="I65" s="19"/>
      <c r="J65" s="17" t="s">
        <v>172</v>
      </c>
      <c r="K65" s="56" t="s">
        <v>156</v>
      </c>
      <c r="L65" s="27" t="s">
        <v>40</v>
      </c>
      <c r="M65" s="29">
        <v>0</v>
      </c>
      <c r="N65" s="29">
        <v>3.48</v>
      </c>
      <c r="O65" s="17"/>
    </row>
    <row r="66" spans="1:15" s="25" customFormat="1" ht="24" customHeight="1">
      <c r="A66" s="17">
        <f t="shared" si="0"/>
        <v>58</v>
      </c>
      <c r="B66" s="18" t="s">
        <v>33</v>
      </c>
      <c r="C66" s="28" t="s">
        <v>71</v>
      </c>
      <c r="D66" s="20" t="s">
        <v>38</v>
      </c>
      <c r="E66" s="18" t="s">
        <v>32</v>
      </c>
      <c r="F66" s="20">
        <v>2</v>
      </c>
      <c r="G66" s="21">
        <v>13.27</v>
      </c>
      <c r="H66" s="29">
        <v>26.54</v>
      </c>
      <c r="I66" s="19"/>
      <c r="J66" s="17" t="s">
        <v>172</v>
      </c>
      <c r="K66" s="56" t="s">
        <v>156</v>
      </c>
      <c r="L66" s="27" t="s">
        <v>40</v>
      </c>
      <c r="M66" s="29">
        <v>0</v>
      </c>
      <c r="N66" s="29">
        <v>8.6999999999999994E-2</v>
      </c>
      <c r="O66" s="17"/>
    </row>
    <row r="67" spans="1:15" s="25" customFormat="1" ht="24" customHeight="1">
      <c r="A67" s="17">
        <f t="shared" si="0"/>
        <v>59</v>
      </c>
      <c r="B67" s="18" t="s">
        <v>33</v>
      </c>
      <c r="C67" s="28" t="s">
        <v>72</v>
      </c>
      <c r="D67" s="20" t="s">
        <v>53</v>
      </c>
      <c r="E67" s="18" t="s">
        <v>32</v>
      </c>
      <c r="F67" s="20">
        <v>2</v>
      </c>
      <c r="G67" s="21">
        <v>10.45</v>
      </c>
      <c r="H67" s="29">
        <v>20.9</v>
      </c>
      <c r="I67" s="19"/>
      <c r="J67" s="17" t="s">
        <v>172</v>
      </c>
      <c r="K67" s="56" t="s">
        <v>156</v>
      </c>
      <c r="L67" s="27" t="s">
        <v>40</v>
      </c>
      <c r="M67" s="29">
        <v>0</v>
      </c>
      <c r="N67" s="29">
        <v>0.313</v>
      </c>
      <c r="O67" s="17"/>
    </row>
    <row r="68" spans="1:15" s="25" customFormat="1" ht="24" customHeight="1">
      <c r="A68" s="17">
        <f t="shared" si="0"/>
        <v>60</v>
      </c>
      <c r="B68" s="18" t="s">
        <v>33</v>
      </c>
      <c r="C68" s="28" t="s">
        <v>73</v>
      </c>
      <c r="D68" s="20" t="s">
        <v>54</v>
      </c>
      <c r="E68" s="18" t="s">
        <v>32</v>
      </c>
      <c r="F68" s="20">
        <v>2</v>
      </c>
      <c r="G68" s="21">
        <v>7.68</v>
      </c>
      <c r="H68" s="29">
        <v>15.36</v>
      </c>
      <c r="I68" s="19"/>
      <c r="J68" s="17" t="s">
        <v>172</v>
      </c>
      <c r="K68" s="56" t="s">
        <v>156</v>
      </c>
      <c r="L68" s="27" t="s">
        <v>40</v>
      </c>
      <c r="M68" s="29">
        <v>0</v>
      </c>
      <c r="N68" s="29">
        <v>1.01</v>
      </c>
      <c r="O68" s="17"/>
    </row>
    <row r="69" spans="1:15" s="25" customFormat="1" ht="24" customHeight="1">
      <c r="A69" s="17">
        <f t="shared" si="0"/>
        <v>61</v>
      </c>
      <c r="B69" s="18" t="s">
        <v>33</v>
      </c>
      <c r="C69" s="28" t="s">
        <v>74</v>
      </c>
      <c r="D69" s="20" t="s">
        <v>55</v>
      </c>
      <c r="E69" s="18" t="s">
        <v>32</v>
      </c>
      <c r="F69" s="20">
        <v>1</v>
      </c>
      <c r="G69" s="21">
        <v>39.200000000000003</v>
      </c>
      <c r="H69" s="29">
        <v>39.200000000000003</v>
      </c>
      <c r="I69" s="19"/>
      <c r="J69" s="17" t="s">
        <v>172</v>
      </c>
      <c r="K69" s="56" t="s">
        <v>156</v>
      </c>
      <c r="L69" s="27" t="s">
        <v>40</v>
      </c>
      <c r="M69" s="29">
        <v>0</v>
      </c>
      <c r="N69" s="29" t="s">
        <v>168</v>
      </c>
      <c r="O69" s="17"/>
    </row>
    <row r="70" spans="1:15" s="25" customFormat="1" ht="24" customHeight="1">
      <c r="A70" s="17">
        <f t="shared" si="0"/>
        <v>62</v>
      </c>
      <c r="B70" s="18" t="s">
        <v>33</v>
      </c>
      <c r="C70" s="28" t="s">
        <v>75</v>
      </c>
      <c r="D70" s="20" t="s">
        <v>56</v>
      </c>
      <c r="E70" s="18" t="s">
        <v>32</v>
      </c>
      <c r="F70" s="20">
        <v>1</v>
      </c>
      <c r="G70" s="21">
        <v>39.200000000000003</v>
      </c>
      <c r="H70" s="29">
        <v>39.200000000000003</v>
      </c>
      <c r="I70" s="19"/>
      <c r="J70" s="17" t="s">
        <v>172</v>
      </c>
      <c r="K70" s="56" t="s">
        <v>156</v>
      </c>
      <c r="L70" s="27" t="s">
        <v>40</v>
      </c>
      <c r="M70" s="29">
        <v>0</v>
      </c>
      <c r="N70" s="29" t="s">
        <v>168</v>
      </c>
      <c r="O70" s="17"/>
    </row>
    <row r="71" spans="1:15" s="25" customFormat="1" ht="24" customHeight="1">
      <c r="A71" s="17">
        <f t="shared" si="0"/>
        <v>63</v>
      </c>
      <c r="B71" s="18" t="s">
        <v>33</v>
      </c>
      <c r="C71" s="28" t="s">
        <v>76</v>
      </c>
      <c r="D71" s="20" t="s">
        <v>57</v>
      </c>
      <c r="E71" s="18" t="s">
        <v>32</v>
      </c>
      <c r="F71" s="20">
        <v>1</v>
      </c>
      <c r="G71" s="21">
        <v>9.15</v>
      </c>
      <c r="H71" s="29">
        <v>9.15</v>
      </c>
      <c r="I71" s="19"/>
      <c r="J71" s="17" t="s">
        <v>172</v>
      </c>
      <c r="K71" s="56" t="s">
        <v>156</v>
      </c>
      <c r="L71" s="27" t="s">
        <v>40</v>
      </c>
      <c r="M71" s="29">
        <v>0</v>
      </c>
      <c r="N71" s="29">
        <v>0.14000000000000001</v>
      </c>
      <c r="O71" s="17"/>
    </row>
    <row r="72" spans="1:15" s="25" customFormat="1" ht="24" customHeight="1">
      <c r="A72" s="17">
        <f t="shared" si="0"/>
        <v>64</v>
      </c>
      <c r="B72" s="18" t="s">
        <v>33</v>
      </c>
      <c r="C72" s="28" t="s">
        <v>77</v>
      </c>
      <c r="D72" s="20" t="s">
        <v>58</v>
      </c>
      <c r="E72" s="18" t="s">
        <v>32</v>
      </c>
      <c r="F72" s="20">
        <v>1</v>
      </c>
      <c r="G72" s="21">
        <v>12.34</v>
      </c>
      <c r="H72" s="29">
        <v>12.34</v>
      </c>
      <c r="I72" s="19"/>
      <c r="J72" s="17" t="s">
        <v>172</v>
      </c>
      <c r="K72" s="56" t="s">
        <v>156</v>
      </c>
      <c r="L72" s="27" t="s">
        <v>40</v>
      </c>
      <c r="M72" s="29">
        <v>0</v>
      </c>
      <c r="N72" s="29">
        <v>0.23</v>
      </c>
      <c r="O72" s="17"/>
    </row>
    <row r="73" spans="1:15" s="25" customFormat="1" ht="24" customHeight="1">
      <c r="A73" s="17">
        <f t="shared" si="0"/>
        <v>65</v>
      </c>
      <c r="B73" s="18" t="s">
        <v>33</v>
      </c>
      <c r="C73" s="28" t="s">
        <v>150</v>
      </c>
      <c r="D73" s="20" t="s">
        <v>109</v>
      </c>
      <c r="E73" s="18" t="s">
        <v>32</v>
      </c>
      <c r="F73" s="20">
        <v>2</v>
      </c>
      <c r="G73" s="21">
        <v>15.78</v>
      </c>
      <c r="H73" s="29">
        <v>31.56</v>
      </c>
      <c r="I73" s="19"/>
      <c r="J73" s="17" t="s">
        <v>172</v>
      </c>
      <c r="K73" s="56" t="s">
        <v>156</v>
      </c>
      <c r="L73" s="27" t="s">
        <v>40</v>
      </c>
      <c r="M73" s="29">
        <v>0</v>
      </c>
      <c r="N73" s="29">
        <v>0.46</v>
      </c>
      <c r="O73" s="17"/>
    </row>
    <row r="74" spans="1:15" s="25" customFormat="1" ht="24" customHeight="1">
      <c r="A74" s="17">
        <f t="shared" si="0"/>
        <v>66</v>
      </c>
      <c r="B74" s="18" t="s">
        <v>33</v>
      </c>
      <c r="C74" s="28" t="s">
        <v>151</v>
      </c>
      <c r="D74" s="20" t="s">
        <v>110</v>
      </c>
      <c r="E74" s="18" t="s">
        <v>32</v>
      </c>
      <c r="F74" s="20">
        <v>1</v>
      </c>
      <c r="G74" s="21">
        <v>11.89</v>
      </c>
      <c r="H74" s="29">
        <v>11.89</v>
      </c>
      <c r="I74" s="19"/>
      <c r="J74" s="17" t="s">
        <v>172</v>
      </c>
      <c r="K74" s="56" t="s">
        <v>156</v>
      </c>
      <c r="L74" s="27" t="s">
        <v>40</v>
      </c>
      <c r="M74" s="29">
        <v>0</v>
      </c>
      <c r="N74" s="29">
        <v>0.5</v>
      </c>
      <c r="O74" s="17"/>
    </row>
    <row r="75" spans="1:15" s="32" customFormat="1" ht="33.75" customHeight="1">
      <c r="C75" s="114" t="s">
        <v>17</v>
      </c>
      <c r="D75" s="115"/>
      <c r="E75" s="115"/>
      <c r="F75" s="115"/>
      <c r="G75" s="40"/>
      <c r="H75" s="51">
        <f>SUM(H9:H74)</f>
        <v>5661.5699999999979</v>
      </c>
      <c r="I75" s="99" t="s">
        <v>18</v>
      </c>
      <c r="J75" s="100"/>
      <c r="M75" s="44"/>
      <c r="N75" s="44"/>
      <c r="O75" s="45"/>
    </row>
    <row r="76" spans="1:15" s="32" customFormat="1" ht="33.75" customHeight="1">
      <c r="C76" s="101" t="s">
        <v>17</v>
      </c>
      <c r="D76" s="102"/>
      <c r="E76" s="102"/>
      <c r="F76" s="102"/>
      <c r="G76" s="40"/>
      <c r="H76" s="51">
        <f>H75-0</f>
        <v>5661.5699999999979</v>
      </c>
      <c r="I76" s="103" t="s">
        <v>28</v>
      </c>
      <c r="J76" s="104"/>
      <c r="M76" s="44"/>
      <c r="N76" s="44"/>
      <c r="O76" s="45"/>
    </row>
    <row r="77" spans="1:15">
      <c r="H77" s="48"/>
    </row>
    <row r="78" spans="1:15">
      <c r="A78" s="58"/>
      <c r="B78" s="58"/>
      <c r="C78" s="5"/>
      <c r="D78" s="6"/>
      <c r="E78" s="62"/>
      <c r="F78" s="7"/>
      <c r="G78" s="60"/>
      <c r="H78" s="60"/>
      <c r="I78" s="59"/>
      <c r="J78" s="60"/>
      <c r="K78" s="8"/>
      <c r="L78" s="8"/>
      <c r="M78" s="60"/>
      <c r="N78" s="60"/>
      <c r="O78" s="60"/>
    </row>
    <row r="79" spans="1:15">
      <c r="A79" s="58"/>
      <c r="B79" s="58"/>
      <c r="C79" s="9"/>
      <c r="D79" s="6"/>
      <c r="E79" s="62"/>
      <c r="F79" s="7"/>
      <c r="G79" s="10"/>
      <c r="H79" s="10"/>
      <c r="I79" s="7"/>
      <c r="J79" s="60"/>
      <c r="K79" s="8"/>
      <c r="L79" s="8"/>
      <c r="M79" s="4"/>
      <c r="N79" s="4"/>
      <c r="O79" s="52"/>
    </row>
    <row r="80" spans="1:15" ht="15" customHeight="1">
      <c r="A80" s="118" t="s">
        <v>19</v>
      </c>
      <c r="B80" s="118"/>
      <c r="C80" s="118"/>
      <c r="D80" s="118"/>
      <c r="E80" s="119" t="s">
        <v>20</v>
      </c>
      <c r="F80" s="119"/>
      <c r="G80" s="119"/>
      <c r="H80" s="119"/>
      <c r="I80" s="119" t="s">
        <v>21</v>
      </c>
      <c r="J80" s="119"/>
      <c r="K80" s="119"/>
      <c r="L80" s="120" t="s">
        <v>21</v>
      </c>
      <c r="M80" s="120"/>
      <c r="N80" s="120"/>
      <c r="O80" s="120"/>
    </row>
    <row r="81" spans="1:15">
      <c r="A81" s="121"/>
      <c r="B81" s="121"/>
      <c r="C81" s="9"/>
      <c r="D81" s="6"/>
      <c r="E81" s="61"/>
      <c r="F81" s="62"/>
      <c r="G81" s="60"/>
      <c r="H81" s="121"/>
      <c r="I81" s="121"/>
      <c r="J81" s="62"/>
      <c r="K81" s="61"/>
      <c r="L81" s="61"/>
      <c r="M81" s="61"/>
      <c r="N81" s="61"/>
      <c r="O81" s="60"/>
    </row>
    <row r="82" spans="1:15" ht="21.6" customHeight="1">
      <c r="A82" s="118" t="s">
        <v>22</v>
      </c>
      <c r="B82" s="118"/>
      <c r="C82" s="9" t="s">
        <v>24</v>
      </c>
      <c r="D82" s="6"/>
      <c r="E82" s="37" t="s">
        <v>22</v>
      </c>
      <c r="F82" s="64" t="s">
        <v>24</v>
      </c>
      <c r="G82" s="10"/>
      <c r="I82" s="37" t="s">
        <v>22</v>
      </c>
      <c r="J82" s="64" t="s">
        <v>24</v>
      </c>
      <c r="K82" s="37"/>
      <c r="L82" s="37" t="s">
        <v>22</v>
      </c>
      <c r="M82" s="9" t="s">
        <v>24</v>
      </c>
      <c r="O82" s="10"/>
    </row>
    <row r="83" spans="1:15" ht="21.6" customHeight="1">
      <c r="A83" s="118" t="s">
        <v>23</v>
      </c>
      <c r="B83" s="118"/>
      <c r="C83" s="9" t="s">
        <v>179</v>
      </c>
      <c r="D83" s="6"/>
      <c r="E83" s="37" t="s">
        <v>23</v>
      </c>
      <c r="F83" s="64" t="s">
        <v>179</v>
      </c>
      <c r="G83" s="60"/>
      <c r="I83" s="37" t="s">
        <v>23</v>
      </c>
      <c r="J83" s="64" t="s">
        <v>178</v>
      </c>
      <c r="K83" s="37"/>
      <c r="L83" s="37" t="s">
        <v>23</v>
      </c>
      <c r="M83" s="9" t="s">
        <v>177</v>
      </c>
      <c r="O83" s="60"/>
    </row>
    <row r="84" spans="1:15">
      <c r="A84" s="122" t="s">
        <v>25</v>
      </c>
      <c r="B84" s="122"/>
      <c r="C84" s="122"/>
      <c r="D84" s="122"/>
      <c r="E84" s="122" t="s">
        <v>26</v>
      </c>
      <c r="F84" s="122"/>
      <c r="G84" s="122"/>
      <c r="H84" s="122"/>
      <c r="I84" s="122" t="s">
        <v>174</v>
      </c>
      <c r="J84" s="122"/>
      <c r="K84" s="122"/>
      <c r="L84" s="122" t="s">
        <v>175</v>
      </c>
      <c r="M84" s="122"/>
      <c r="N84" s="122"/>
      <c r="O84" s="122"/>
    </row>
    <row r="85" spans="1:15">
      <c r="A85" s="11"/>
      <c r="B85" s="11"/>
      <c r="C85" s="3"/>
      <c r="D85" s="11"/>
      <c r="E85" s="11"/>
      <c r="F85" s="11"/>
      <c r="G85" s="1"/>
      <c r="H85" s="11"/>
      <c r="I85" s="11"/>
      <c r="J85" s="1"/>
      <c r="K85" s="2"/>
      <c r="L85" s="2"/>
      <c r="M85" s="123"/>
      <c r="N85" s="123"/>
      <c r="O85" s="123"/>
    </row>
    <row r="87" spans="1:15">
      <c r="L87" s="117" t="s">
        <v>31</v>
      </c>
      <c r="M87" s="117"/>
      <c r="N87" s="117"/>
      <c r="O87" s="117"/>
    </row>
  </sheetData>
  <mergeCells count="28">
    <mergeCell ref="M85:O85"/>
    <mergeCell ref="L87:O87"/>
    <mergeCell ref="H81:I81"/>
    <mergeCell ref="A82:B82"/>
    <mergeCell ref="C76:F76"/>
    <mergeCell ref="I76:J76"/>
    <mergeCell ref="A81:B81"/>
    <mergeCell ref="I80:K80"/>
    <mergeCell ref="L84:O84"/>
    <mergeCell ref="I84:K84"/>
    <mergeCell ref="A83:B83"/>
    <mergeCell ref="A84:D84"/>
    <mergeCell ref="A80:D80"/>
    <mergeCell ref="E80:H80"/>
    <mergeCell ref="E84:H84"/>
    <mergeCell ref="L80:O80"/>
    <mergeCell ref="I75:J75"/>
    <mergeCell ref="A1:O1"/>
    <mergeCell ref="E2:K2"/>
    <mergeCell ref="A3:B3"/>
    <mergeCell ref="C3:D3"/>
    <mergeCell ref="A4:B4"/>
    <mergeCell ref="C4:D4"/>
    <mergeCell ref="A5:B5"/>
    <mergeCell ref="C5:D5"/>
    <mergeCell ref="A6:B6"/>
    <mergeCell ref="C6:D6"/>
    <mergeCell ref="C75:F75"/>
  </mergeCells>
  <printOptions horizontalCentered="1"/>
  <pageMargins left="0.2" right="0.2" top="0.5" bottom="0.5" header="0.3" footer="0.3"/>
  <pageSetup paperSize="9" scale="98" orientation="landscape" verticalDpi="18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W64"/>
  <sheetViews>
    <sheetView tabSelected="1" topLeftCell="A4" workbookViewId="0">
      <selection activeCell="Q54" sqref="Q35:Q54"/>
    </sheetView>
  </sheetViews>
  <sheetFormatPr defaultRowHeight="14.4"/>
  <cols>
    <col min="1" max="1" width="3.88671875" customWidth="1"/>
    <col min="2" max="2" width="10.33203125" customWidth="1"/>
    <col min="3" max="3" width="16.33203125" style="43" customWidth="1"/>
    <col min="4" max="5" width="15.21875" style="47" customWidth="1"/>
    <col min="6" max="6" width="6.6640625" style="46" customWidth="1"/>
    <col min="7" max="7" width="7.109375" style="46" customWidth="1"/>
    <col min="8" max="8" width="8.88671875" style="47" customWidth="1"/>
    <col min="9" max="9" width="11.33203125" style="46" hidden="1" customWidth="1"/>
    <col min="10" max="10" width="6.5546875" customWidth="1"/>
    <col min="11" max="11" width="8.33203125" style="46" customWidth="1"/>
    <col min="12" max="12" width="13.33203125" style="15" customWidth="1"/>
    <col min="13" max="13" width="9.21875" style="15" customWidth="1"/>
    <col min="14" max="15" width="9.77734375" customWidth="1"/>
    <col min="16" max="16" width="8" style="46" customWidth="1"/>
  </cols>
  <sheetData>
    <row r="1" spans="1:16" ht="58.2" customHeight="1">
      <c r="A1" s="105" t="s">
        <v>173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</row>
    <row r="2" spans="1:16" ht="29.4" customHeight="1">
      <c r="A2" s="23"/>
      <c r="B2" s="23"/>
      <c r="C2" s="53"/>
      <c r="D2" s="50"/>
      <c r="E2" s="50"/>
      <c r="F2" s="116" t="s">
        <v>78</v>
      </c>
      <c r="G2" s="116"/>
      <c r="H2" s="116"/>
      <c r="I2" s="116"/>
      <c r="J2" s="116"/>
      <c r="K2" s="116"/>
      <c r="L2" s="116"/>
      <c r="M2" s="39"/>
      <c r="N2" s="23"/>
      <c r="O2" s="23"/>
      <c r="P2" s="49"/>
    </row>
    <row r="3" spans="1:16" ht="20.25" customHeight="1">
      <c r="A3" s="107" t="s">
        <v>0</v>
      </c>
      <c r="B3" s="107"/>
      <c r="C3" s="108" t="s">
        <v>79</v>
      </c>
      <c r="D3" s="108"/>
      <c r="E3" s="75"/>
    </row>
    <row r="4" spans="1:16" ht="20.25" customHeight="1">
      <c r="A4" s="109" t="s">
        <v>1</v>
      </c>
      <c r="B4" s="110"/>
      <c r="C4" s="108" t="s">
        <v>171</v>
      </c>
      <c r="D4" s="108"/>
      <c r="E4" s="75"/>
    </row>
    <row r="5" spans="1:16" ht="20.25" customHeight="1">
      <c r="A5" s="109" t="s">
        <v>2</v>
      </c>
      <c r="B5" s="110"/>
      <c r="C5" s="112" t="s">
        <v>80</v>
      </c>
      <c r="D5" s="113"/>
      <c r="E5" s="76"/>
    </row>
    <row r="6" spans="1:16" ht="20.25" customHeight="1">
      <c r="A6" s="109" t="s">
        <v>3</v>
      </c>
      <c r="B6" s="110"/>
      <c r="C6" s="111" t="s">
        <v>41</v>
      </c>
      <c r="D6" s="111"/>
      <c r="E6" s="77"/>
    </row>
    <row r="8" spans="1:16" s="36" customFormat="1" ht="27.6">
      <c r="A8" s="33" t="s">
        <v>4</v>
      </c>
      <c r="B8" s="33" t="s">
        <v>5</v>
      </c>
      <c r="C8" s="33" t="s">
        <v>6</v>
      </c>
      <c r="D8" s="33" t="s">
        <v>7</v>
      </c>
      <c r="E8" s="33"/>
      <c r="F8" s="34" t="s">
        <v>9</v>
      </c>
      <c r="G8" s="33" t="s">
        <v>10</v>
      </c>
      <c r="H8" s="33" t="s">
        <v>39</v>
      </c>
      <c r="I8" s="33" t="s">
        <v>11</v>
      </c>
      <c r="J8" s="35" t="s">
        <v>12</v>
      </c>
      <c r="K8" s="33" t="s">
        <v>13</v>
      </c>
      <c r="L8" s="74" t="s">
        <v>14</v>
      </c>
      <c r="M8" s="74" t="s">
        <v>27</v>
      </c>
      <c r="N8" s="33" t="s">
        <v>176</v>
      </c>
      <c r="O8" s="33" t="s">
        <v>161</v>
      </c>
      <c r="P8" s="33" t="s">
        <v>16</v>
      </c>
    </row>
    <row r="9" spans="1:16" s="25" customFormat="1" ht="24" hidden="1" customHeight="1">
      <c r="A9" s="17">
        <v>1</v>
      </c>
      <c r="B9" s="18" t="s">
        <v>155</v>
      </c>
      <c r="C9" s="28" t="s">
        <v>113</v>
      </c>
      <c r="D9" s="20">
        <v>3440711090</v>
      </c>
      <c r="E9" s="21" t="str">
        <f>TRIM(D9)</f>
        <v>3440711090</v>
      </c>
      <c r="F9" s="18" t="s">
        <v>32</v>
      </c>
      <c r="G9" s="20">
        <v>2</v>
      </c>
      <c r="H9" s="21">
        <v>20.48</v>
      </c>
      <c r="I9" s="29">
        <v>40.96</v>
      </c>
      <c r="J9" s="19"/>
      <c r="K9" s="17" t="s">
        <v>172</v>
      </c>
      <c r="L9" s="56" t="s">
        <v>160</v>
      </c>
      <c r="M9" s="27" t="s">
        <v>155</v>
      </c>
      <c r="N9" s="29">
        <v>1.6384000000000001</v>
      </c>
      <c r="O9" s="29">
        <v>0.16</v>
      </c>
      <c r="P9" s="17"/>
    </row>
    <row r="10" spans="1:16" s="25" customFormat="1" ht="24" hidden="1" customHeight="1">
      <c r="A10" s="17">
        <f>A9+1</f>
        <v>2</v>
      </c>
      <c r="B10" s="18" t="s">
        <v>155</v>
      </c>
      <c r="C10" s="28" t="s">
        <v>114</v>
      </c>
      <c r="D10" s="17">
        <v>9309200100</v>
      </c>
      <c r="E10" s="21" t="str">
        <f t="shared" ref="E10:E51" si="0">TRIM(D10)</f>
        <v>9309200100</v>
      </c>
      <c r="F10" s="18" t="s">
        <v>32</v>
      </c>
      <c r="G10" s="20">
        <v>2</v>
      </c>
      <c r="H10" s="21">
        <v>69.53</v>
      </c>
      <c r="I10" s="29">
        <v>139.06</v>
      </c>
      <c r="J10" s="19"/>
      <c r="K10" s="17" t="s">
        <v>172</v>
      </c>
      <c r="L10" s="56" t="s">
        <v>160</v>
      </c>
      <c r="M10" s="27" t="s">
        <v>155</v>
      </c>
      <c r="N10" s="29">
        <v>0</v>
      </c>
      <c r="O10" s="29">
        <v>0.28100000000000003</v>
      </c>
      <c r="P10" s="17"/>
    </row>
    <row r="11" spans="1:16" s="25" customFormat="1" ht="24" hidden="1" customHeight="1">
      <c r="A11" s="17">
        <f t="shared" ref="A11:A51" si="1">A10+1</f>
        <v>3</v>
      </c>
      <c r="B11" s="18" t="s">
        <v>155</v>
      </c>
      <c r="C11" s="28" t="s">
        <v>115</v>
      </c>
      <c r="D11" s="20" t="s">
        <v>81</v>
      </c>
      <c r="E11" s="21" t="str">
        <f t="shared" si="0"/>
        <v>32A0101600</v>
      </c>
      <c r="F11" s="18" t="s">
        <v>32</v>
      </c>
      <c r="G11" s="20">
        <v>8</v>
      </c>
      <c r="H11" s="21">
        <v>2.39</v>
      </c>
      <c r="I11" s="29">
        <v>19.12</v>
      </c>
      <c r="J11" s="19"/>
      <c r="K11" s="17" t="s">
        <v>172</v>
      </c>
      <c r="L11" s="56" t="s">
        <v>160</v>
      </c>
      <c r="M11" s="27" t="s">
        <v>155</v>
      </c>
      <c r="N11" s="29">
        <v>0.19120000000000001</v>
      </c>
      <c r="O11" s="29">
        <v>2.1999999999999999E-2</v>
      </c>
      <c r="P11" s="17"/>
    </row>
    <row r="12" spans="1:16" s="25" customFormat="1" ht="24" hidden="1" customHeight="1">
      <c r="A12" s="17">
        <f t="shared" si="1"/>
        <v>4</v>
      </c>
      <c r="B12" s="18" t="s">
        <v>155</v>
      </c>
      <c r="C12" s="28" t="s">
        <v>116</v>
      </c>
      <c r="D12" s="20" t="s">
        <v>82</v>
      </c>
      <c r="E12" s="21" t="str">
        <f t="shared" si="0"/>
        <v>32A0102204</v>
      </c>
      <c r="F12" s="18" t="s">
        <v>32</v>
      </c>
      <c r="G12" s="20">
        <v>2</v>
      </c>
      <c r="H12" s="21">
        <v>65.16</v>
      </c>
      <c r="I12" s="29">
        <v>130.32</v>
      </c>
      <c r="J12" s="19"/>
      <c r="K12" s="17" t="s">
        <v>172</v>
      </c>
      <c r="L12" s="56" t="s">
        <v>160</v>
      </c>
      <c r="M12" s="27" t="s">
        <v>155</v>
      </c>
      <c r="N12" s="29">
        <v>5.2127999999999997</v>
      </c>
      <c r="O12" s="29">
        <v>0.36</v>
      </c>
      <c r="P12" s="17"/>
    </row>
    <row r="13" spans="1:16" s="25" customFormat="1" ht="24" hidden="1" customHeight="1">
      <c r="A13" s="17">
        <f t="shared" si="1"/>
        <v>5</v>
      </c>
      <c r="B13" s="18" t="s">
        <v>155</v>
      </c>
      <c r="C13" s="28" t="s">
        <v>117</v>
      </c>
      <c r="D13" s="20" t="s">
        <v>83</v>
      </c>
      <c r="E13" s="21" t="str">
        <f t="shared" si="0"/>
        <v>32A0420100</v>
      </c>
      <c r="F13" s="18" t="s">
        <v>32</v>
      </c>
      <c r="G13" s="20">
        <v>4</v>
      </c>
      <c r="H13" s="21">
        <v>13.69</v>
      </c>
      <c r="I13" s="29">
        <v>54.76</v>
      </c>
      <c r="J13" s="19"/>
      <c r="K13" s="17" t="s">
        <v>172</v>
      </c>
      <c r="L13" s="56" t="s">
        <v>157</v>
      </c>
      <c r="M13" s="27" t="s">
        <v>155</v>
      </c>
      <c r="N13" s="29">
        <v>1.0952</v>
      </c>
      <c r="O13" s="29">
        <v>0.11</v>
      </c>
      <c r="P13" s="17"/>
    </row>
    <row r="14" spans="1:16" s="25" customFormat="1" ht="24" hidden="1" customHeight="1">
      <c r="A14" s="17">
        <f t="shared" si="1"/>
        <v>6</v>
      </c>
      <c r="B14" s="18" t="s">
        <v>155</v>
      </c>
      <c r="C14" s="28" t="s">
        <v>118</v>
      </c>
      <c r="D14" s="20" t="s">
        <v>84</v>
      </c>
      <c r="E14" s="21" t="str">
        <f t="shared" si="0"/>
        <v>32A0421100</v>
      </c>
      <c r="F14" s="18" t="s">
        <v>32</v>
      </c>
      <c r="G14" s="20">
        <v>4</v>
      </c>
      <c r="H14" s="21">
        <v>18.77</v>
      </c>
      <c r="I14" s="29">
        <v>75.08</v>
      </c>
      <c r="J14" s="19"/>
      <c r="K14" s="17" t="s">
        <v>172</v>
      </c>
      <c r="L14" s="56" t="s">
        <v>160</v>
      </c>
      <c r="M14" s="27" t="s">
        <v>155</v>
      </c>
      <c r="N14" s="29">
        <v>1.5016</v>
      </c>
      <c r="O14" s="29">
        <v>0.11</v>
      </c>
      <c r="P14" s="17"/>
    </row>
    <row r="15" spans="1:16" s="25" customFormat="1" ht="24" hidden="1" customHeight="1">
      <c r="A15" s="17">
        <f t="shared" si="1"/>
        <v>7</v>
      </c>
      <c r="B15" s="18" t="s">
        <v>155</v>
      </c>
      <c r="C15" s="28" t="s">
        <v>119</v>
      </c>
      <c r="D15" s="20" t="s">
        <v>85</v>
      </c>
      <c r="E15" s="21" t="str">
        <f t="shared" si="0"/>
        <v>32A1900501</v>
      </c>
      <c r="F15" s="18" t="s">
        <v>32</v>
      </c>
      <c r="G15" s="20">
        <v>4</v>
      </c>
      <c r="H15" s="21">
        <v>3.42</v>
      </c>
      <c r="I15" s="29">
        <v>13.68</v>
      </c>
      <c r="J15" s="19"/>
      <c r="K15" s="17" t="s">
        <v>172</v>
      </c>
      <c r="L15" s="56" t="s">
        <v>160</v>
      </c>
      <c r="M15" s="27" t="s">
        <v>155</v>
      </c>
      <c r="N15" s="29">
        <v>0.27360000000000001</v>
      </c>
      <c r="O15" s="29">
        <v>3.5000000000000003E-2</v>
      </c>
      <c r="P15" s="17"/>
    </row>
    <row r="16" spans="1:16" s="25" customFormat="1" ht="24" hidden="1" customHeight="1">
      <c r="A16" s="17">
        <f t="shared" si="1"/>
        <v>8</v>
      </c>
      <c r="B16" s="18" t="s">
        <v>155</v>
      </c>
      <c r="C16" s="28" t="s">
        <v>120</v>
      </c>
      <c r="D16" s="20" t="s">
        <v>86</v>
      </c>
      <c r="E16" s="21" t="str">
        <f t="shared" si="0"/>
        <v>91A2407900</v>
      </c>
      <c r="F16" s="18" t="s">
        <v>32</v>
      </c>
      <c r="G16" s="20">
        <v>2</v>
      </c>
      <c r="H16" s="21">
        <v>3.3</v>
      </c>
      <c r="I16" s="29">
        <v>6.6</v>
      </c>
      <c r="J16" s="19"/>
      <c r="K16" s="17" t="s">
        <v>172</v>
      </c>
      <c r="L16" s="56" t="s">
        <v>160</v>
      </c>
      <c r="M16" s="27" t="s">
        <v>155</v>
      </c>
      <c r="N16" s="29">
        <v>0.26400000000000001</v>
      </c>
      <c r="O16" s="29">
        <v>2.1000000000000001E-2</v>
      </c>
      <c r="P16" s="17"/>
    </row>
    <row r="17" spans="1:16" s="87" customFormat="1" ht="24" hidden="1" customHeight="1">
      <c r="A17" s="78">
        <f t="shared" si="1"/>
        <v>9</v>
      </c>
      <c r="B17" s="79" t="s">
        <v>155</v>
      </c>
      <c r="C17" s="80" t="s">
        <v>121</v>
      </c>
      <c r="D17" s="78" t="s">
        <v>162</v>
      </c>
      <c r="E17" s="81" t="str">
        <f t="shared" si="0"/>
        <v>91B2412200</v>
      </c>
      <c r="F17" s="79" t="s">
        <v>32</v>
      </c>
      <c r="G17" s="82">
        <v>10</v>
      </c>
      <c r="H17" s="81">
        <v>12.87</v>
      </c>
      <c r="I17" s="83">
        <v>128.69999999999999</v>
      </c>
      <c r="J17" s="84"/>
      <c r="K17" s="78" t="s">
        <v>172</v>
      </c>
      <c r="L17" s="85" t="s">
        <v>160</v>
      </c>
      <c r="M17" s="86" t="s">
        <v>155</v>
      </c>
      <c r="N17" s="83">
        <v>0</v>
      </c>
      <c r="O17" s="83">
        <v>0.11</v>
      </c>
      <c r="P17" s="78"/>
    </row>
    <row r="18" spans="1:16" s="25" customFormat="1" ht="24" hidden="1" customHeight="1">
      <c r="A18" s="17">
        <f t="shared" si="1"/>
        <v>10</v>
      </c>
      <c r="B18" s="18" t="s">
        <v>155</v>
      </c>
      <c r="C18" s="28" t="s">
        <v>122</v>
      </c>
      <c r="D18" s="20" t="s">
        <v>87</v>
      </c>
      <c r="E18" s="21" t="str">
        <f t="shared" si="0"/>
        <v>91E4302300</v>
      </c>
      <c r="F18" s="18" t="s">
        <v>32</v>
      </c>
      <c r="G18" s="20">
        <v>2</v>
      </c>
      <c r="H18" s="21">
        <v>9.3000000000000007</v>
      </c>
      <c r="I18" s="29">
        <v>18.600000000000001</v>
      </c>
      <c r="J18" s="19"/>
      <c r="K18" s="17" t="s">
        <v>172</v>
      </c>
      <c r="L18" s="56" t="s">
        <v>160</v>
      </c>
      <c r="M18" s="27" t="s">
        <v>155</v>
      </c>
      <c r="N18" s="29">
        <v>0.74400000000000011</v>
      </c>
      <c r="O18" s="29">
        <v>0.05</v>
      </c>
      <c r="P18" s="17"/>
    </row>
    <row r="19" spans="1:16" s="25" customFormat="1" ht="24" hidden="1" customHeight="1">
      <c r="A19" s="17">
        <f t="shared" si="1"/>
        <v>11</v>
      </c>
      <c r="B19" s="18" t="s">
        <v>155</v>
      </c>
      <c r="C19" s="28" t="s">
        <v>123</v>
      </c>
      <c r="D19" s="20" t="s">
        <v>88</v>
      </c>
      <c r="E19" s="21" t="str">
        <f t="shared" si="0"/>
        <v>91E43-11300</v>
      </c>
      <c r="F19" s="18" t="s">
        <v>32</v>
      </c>
      <c r="G19" s="20">
        <v>3</v>
      </c>
      <c r="H19" s="21">
        <v>10.53</v>
      </c>
      <c r="I19" s="29">
        <v>31.589999999999996</v>
      </c>
      <c r="J19" s="19"/>
      <c r="K19" s="17" t="s">
        <v>172</v>
      </c>
      <c r="L19" s="56" t="s">
        <v>160</v>
      </c>
      <c r="M19" s="27" t="s">
        <v>155</v>
      </c>
      <c r="N19" s="29">
        <v>0.84239999999999993</v>
      </c>
      <c r="O19" s="29">
        <v>2E-3</v>
      </c>
      <c r="P19" s="17"/>
    </row>
    <row r="20" spans="1:16" s="25" customFormat="1" ht="24" hidden="1" customHeight="1">
      <c r="A20" s="17">
        <f t="shared" si="1"/>
        <v>12</v>
      </c>
      <c r="B20" s="18" t="s">
        <v>155</v>
      </c>
      <c r="C20" s="28" t="s">
        <v>124</v>
      </c>
      <c r="D20" s="20" t="s">
        <v>89</v>
      </c>
      <c r="E20" s="21" t="str">
        <f t="shared" si="0"/>
        <v>91E4600113</v>
      </c>
      <c r="F20" s="18" t="s">
        <v>32</v>
      </c>
      <c r="G20" s="20">
        <v>4</v>
      </c>
      <c r="H20" s="21">
        <v>34.74</v>
      </c>
      <c r="I20" s="29">
        <v>138.96</v>
      </c>
      <c r="J20" s="19"/>
      <c r="K20" s="17" t="s">
        <v>172</v>
      </c>
      <c r="L20" s="56" t="s">
        <v>160</v>
      </c>
      <c r="M20" s="27" t="s">
        <v>155</v>
      </c>
      <c r="N20" s="29">
        <v>2.7792000000000003</v>
      </c>
      <c r="O20" s="29">
        <v>1.3</v>
      </c>
      <c r="P20" s="17"/>
    </row>
    <row r="21" spans="1:16" s="25" customFormat="1" ht="24" hidden="1" customHeight="1">
      <c r="A21" s="17">
        <f t="shared" si="1"/>
        <v>13</v>
      </c>
      <c r="B21" s="18" t="s">
        <v>155</v>
      </c>
      <c r="C21" s="28" t="s">
        <v>125</v>
      </c>
      <c r="D21" s="20" t="s">
        <v>90</v>
      </c>
      <c r="E21" s="21" t="str">
        <f t="shared" si="0"/>
        <v>91E4600114</v>
      </c>
      <c r="F21" s="18" t="s">
        <v>32</v>
      </c>
      <c r="G21" s="20">
        <v>2</v>
      </c>
      <c r="H21" s="21">
        <v>41.23</v>
      </c>
      <c r="I21" s="29">
        <v>82.46</v>
      </c>
      <c r="J21" s="19"/>
      <c r="K21" s="17" t="s">
        <v>172</v>
      </c>
      <c r="L21" s="56" t="s">
        <v>160</v>
      </c>
      <c r="M21" s="27" t="s">
        <v>155</v>
      </c>
      <c r="N21" s="29">
        <v>3.2984</v>
      </c>
      <c r="O21" s="29">
        <v>1.3</v>
      </c>
      <c r="P21" s="17"/>
    </row>
    <row r="22" spans="1:16" s="25" customFormat="1" ht="24" hidden="1" customHeight="1">
      <c r="A22" s="17">
        <f t="shared" si="1"/>
        <v>14</v>
      </c>
      <c r="B22" s="18" t="s">
        <v>155</v>
      </c>
      <c r="C22" s="28" t="s">
        <v>126</v>
      </c>
      <c r="D22" s="20" t="s">
        <v>91</v>
      </c>
      <c r="E22" s="21" t="str">
        <f t="shared" si="0"/>
        <v>91E4600212</v>
      </c>
      <c r="F22" s="18" t="s">
        <v>32</v>
      </c>
      <c r="G22" s="20">
        <v>2</v>
      </c>
      <c r="H22" s="21">
        <v>41.23</v>
      </c>
      <c r="I22" s="29">
        <v>82.46</v>
      </c>
      <c r="J22" s="19"/>
      <c r="K22" s="17" t="s">
        <v>172</v>
      </c>
      <c r="L22" s="56" t="s">
        <v>160</v>
      </c>
      <c r="M22" s="27" t="s">
        <v>155</v>
      </c>
      <c r="N22" s="29">
        <v>3.2984</v>
      </c>
      <c r="O22" s="29">
        <v>1.4970000000000001</v>
      </c>
      <c r="P22" s="17"/>
    </row>
    <row r="23" spans="1:16" s="25" customFormat="1" ht="24" hidden="1" customHeight="1">
      <c r="A23" s="17">
        <f t="shared" si="1"/>
        <v>15</v>
      </c>
      <c r="B23" s="18" t="s">
        <v>155</v>
      </c>
      <c r="C23" s="28" t="s">
        <v>127</v>
      </c>
      <c r="D23" s="20" t="s">
        <v>92</v>
      </c>
      <c r="E23" s="21" t="str">
        <f t="shared" si="0"/>
        <v>F3202-03000</v>
      </c>
      <c r="F23" s="18" t="s">
        <v>32</v>
      </c>
      <c r="G23" s="20">
        <v>8</v>
      </c>
      <c r="H23" s="21">
        <v>1.37</v>
      </c>
      <c r="I23" s="29">
        <v>10.96</v>
      </c>
      <c r="J23" s="19"/>
      <c r="K23" s="17" t="s">
        <v>172</v>
      </c>
      <c r="L23" s="56" t="s">
        <v>160</v>
      </c>
      <c r="M23" s="27" t="s">
        <v>155</v>
      </c>
      <c r="N23" s="29">
        <v>0.10960000000000002</v>
      </c>
      <c r="O23" s="29">
        <v>3.0000000000000001E-3</v>
      </c>
      <c r="P23" s="17"/>
    </row>
    <row r="24" spans="1:16" s="25" customFormat="1" ht="24" hidden="1" customHeight="1">
      <c r="A24" s="17">
        <f t="shared" si="1"/>
        <v>16</v>
      </c>
      <c r="B24" s="18" t="s">
        <v>155</v>
      </c>
      <c r="C24" s="28" t="s">
        <v>128</v>
      </c>
      <c r="D24" s="20">
        <v>3440402901</v>
      </c>
      <c r="E24" s="21" t="str">
        <f t="shared" si="0"/>
        <v>3440402901</v>
      </c>
      <c r="F24" s="18" t="s">
        <v>32</v>
      </c>
      <c r="G24" s="20">
        <v>16</v>
      </c>
      <c r="H24" s="21">
        <v>2.66</v>
      </c>
      <c r="I24" s="29">
        <v>42.56</v>
      </c>
      <c r="J24" s="19"/>
      <c r="K24" s="17" t="s">
        <v>172</v>
      </c>
      <c r="L24" s="56" t="s">
        <v>160</v>
      </c>
      <c r="M24" s="27" t="s">
        <v>155</v>
      </c>
      <c r="N24" s="29">
        <v>0.21280000000000002</v>
      </c>
      <c r="O24" s="29">
        <v>2E-3</v>
      </c>
      <c r="P24" s="17"/>
    </row>
    <row r="25" spans="1:16" s="25" customFormat="1" ht="24" hidden="1" customHeight="1">
      <c r="A25" s="17">
        <f t="shared" si="1"/>
        <v>17</v>
      </c>
      <c r="B25" s="18" t="s">
        <v>155</v>
      </c>
      <c r="C25" s="28" t="s">
        <v>129</v>
      </c>
      <c r="D25" s="20" t="s">
        <v>93</v>
      </c>
      <c r="E25" s="21" t="str">
        <f t="shared" si="0"/>
        <v>32A0402801</v>
      </c>
      <c r="F25" s="18" t="s">
        <v>32</v>
      </c>
      <c r="G25" s="20">
        <v>8</v>
      </c>
      <c r="H25" s="21">
        <v>4.33</v>
      </c>
      <c r="I25" s="29">
        <v>34.64</v>
      </c>
      <c r="J25" s="19"/>
      <c r="K25" s="17" t="s">
        <v>172</v>
      </c>
      <c r="L25" s="56" t="s">
        <v>160</v>
      </c>
      <c r="M25" s="27" t="s">
        <v>155</v>
      </c>
      <c r="N25" s="29">
        <v>0.34639999999999999</v>
      </c>
      <c r="O25" s="29">
        <v>2E-3</v>
      </c>
      <c r="P25" s="17"/>
    </row>
    <row r="26" spans="1:16" s="25" customFormat="1" ht="24" hidden="1" customHeight="1">
      <c r="A26" s="17">
        <f t="shared" si="1"/>
        <v>18</v>
      </c>
      <c r="B26" s="18" t="s">
        <v>155</v>
      </c>
      <c r="C26" s="28" t="s">
        <v>130</v>
      </c>
      <c r="D26" s="20" t="s">
        <v>94</v>
      </c>
      <c r="E26" s="21" t="str">
        <f t="shared" si="0"/>
        <v>91B2402300</v>
      </c>
      <c r="F26" s="18" t="s">
        <v>32</v>
      </c>
      <c r="G26" s="20">
        <v>12</v>
      </c>
      <c r="H26" s="21">
        <v>9.9</v>
      </c>
      <c r="I26" s="29">
        <v>118.80000000000001</v>
      </c>
      <c r="J26" s="19"/>
      <c r="K26" s="17" t="s">
        <v>172</v>
      </c>
      <c r="L26" s="56" t="s">
        <v>160</v>
      </c>
      <c r="M26" s="27" t="s">
        <v>155</v>
      </c>
      <c r="N26" s="29">
        <v>0.79200000000000004</v>
      </c>
      <c r="O26" s="29">
        <v>0.1</v>
      </c>
      <c r="P26" s="17"/>
    </row>
    <row r="27" spans="1:16" s="25" customFormat="1" ht="24" hidden="1" customHeight="1">
      <c r="A27" s="17">
        <f t="shared" si="1"/>
        <v>19</v>
      </c>
      <c r="B27" s="18" t="s">
        <v>155</v>
      </c>
      <c r="C27" s="28" t="s">
        <v>131</v>
      </c>
      <c r="D27" s="88" t="s">
        <v>95</v>
      </c>
      <c r="E27" s="21" t="str">
        <f t="shared" si="0"/>
        <v>32A6610101S</v>
      </c>
      <c r="F27" s="18" t="s">
        <v>32</v>
      </c>
      <c r="G27" s="20">
        <v>1</v>
      </c>
      <c r="H27" s="21">
        <v>233.44</v>
      </c>
      <c r="I27" s="29">
        <v>233.44</v>
      </c>
      <c r="J27" s="19"/>
      <c r="K27" s="17" t="s">
        <v>172</v>
      </c>
      <c r="L27" s="56" t="s">
        <v>160</v>
      </c>
      <c r="M27" s="27" t="s">
        <v>155</v>
      </c>
      <c r="N27" s="29">
        <v>18.6752</v>
      </c>
      <c r="O27" s="29">
        <v>6.14</v>
      </c>
      <c r="P27" s="17"/>
    </row>
    <row r="28" spans="1:16" s="25" customFormat="1" ht="24" hidden="1" customHeight="1">
      <c r="A28" s="17">
        <f t="shared" si="1"/>
        <v>20</v>
      </c>
      <c r="B28" s="18" t="s">
        <v>155</v>
      </c>
      <c r="C28" s="28" t="s">
        <v>169</v>
      </c>
      <c r="D28" s="17" t="s">
        <v>163</v>
      </c>
      <c r="E28" s="21" t="str">
        <f t="shared" si="0"/>
        <v>70000-56760-1</v>
      </c>
      <c r="F28" s="18" t="s">
        <v>32</v>
      </c>
      <c r="G28" s="20">
        <v>1</v>
      </c>
      <c r="H28" s="21">
        <v>550.79999999999995</v>
      </c>
      <c r="I28" s="29">
        <v>550.79999999999995</v>
      </c>
      <c r="J28" s="19"/>
      <c r="K28" s="17" t="s">
        <v>172</v>
      </c>
      <c r="L28" s="56" t="s">
        <v>160</v>
      </c>
      <c r="M28" s="27" t="s">
        <v>155</v>
      </c>
      <c r="N28" s="29">
        <v>44.064</v>
      </c>
      <c r="O28" s="29">
        <v>0.65</v>
      </c>
      <c r="P28" s="17"/>
    </row>
    <row r="29" spans="1:16" s="25" customFormat="1" ht="24" hidden="1" customHeight="1">
      <c r="A29" s="17">
        <f t="shared" si="1"/>
        <v>21</v>
      </c>
      <c r="B29" s="18" t="s">
        <v>155</v>
      </c>
      <c r="C29" s="28" t="s">
        <v>132</v>
      </c>
      <c r="D29" s="20" t="s">
        <v>96</v>
      </c>
      <c r="E29" s="21" t="str">
        <f t="shared" si="0"/>
        <v>91A1010500</v>
      </c>
      <c r="F29" s="18" t="s">
        <v>32</v>
      </c>
      <c r="G29" s="20">
        <v>1</v>
      </c>
      <c r="H29" s="21">
        <v>49.6</v>
      </c>
      <c r="I29" s="29">
        <v>49.6</v>
      </c>
      <c r="J29" s="19"/>
      <c r="K29" s="17" t="s">
        <v>172</v>
      </c>
      <c r="L29" s="56" t="s">
        <v>160</v>
      </c>
      <c r="M29" s="27" t="s">
        <v>155</v>
      </c>
      <c r="N29" s="29">
        <v>0</v>
      </c>
      <c r="O29" s="29">
        <v>1.85</v>
      </c>
      <c r="P29" s="17"/>
    </row>
    <row r="30" spans="1:16" s="25" customFormat="1" ht="24" hidden="1" customHeight="1">
      <c r="A30" s="17">
        <f t="shared" si="1"/>
        <v>22</v>
      </c>
      <c r="B30" s="18" t="s">
        <v>155</v>
      </c>
      <c r="C30" s="28" t="s">
        <v>133</v>
      </c>
      <c r="D30" s="17" t="s">
        <v>164</v>
      </c>
      <c r="E30" s="21" t="str">
        <f t="shared" si="0"/>
        <v>32A6211010</v>
      </c>
      <c r="F30" s="18" t="s">
        <v>32</v>
      </c>
      <c r="G30" s="20">
        <v>2</v>
      </c>
      <c r="H30" s="21">
        <v>79.64</v>
      </c>
      <c r="I30" s="29">
        <v>159.28</v>
      </c>
      <c r="J30" s="19"/>
      <c r="K30" s="17" t="s">
        <v>172</v>
      </c>
      <c r="L30" s="56" t="s">
        <v>160</v>
      </c>
      <c r="M30" s="27" t="s">
        <v>155</v>
      </c>
      <c r="N30" s="29">
        <v>0</v>
      </c>
      <c r="O30" s="29">
        <v>0.45</v>
      </c>
      <c r="P30" s="17"/>
    </row>
    <row r="31" spans="1:16" s="25" customFormat="1" ht="24" hidden="1" customHeight="1">
      <c r="A31" s="17">
        <f t="shared" si="1"/>
        <v>23</v>
      </c>
      <c r="B31" s="18" t="s">
        <v>155</v>
      </c>
      <c r="C31" s="28" t="s">
        <v>134</v>
      </c>
      <c r="D31" s="20" t="s">
        <v>97</v>
      </c>
      <c r="E31" s="21" t="str">
        <f t="shared" si="0"/>
        <v>91375-03800</v>
      </c>
      <c r="F31" s="18" t="s">
        <v>32</v>
      </c>
      <c r="G31" s="20">
        <v>10</v>
      </c>
      <c r="H31" s="21">
        <v>17.12</v>
      </c>
      <c r="I31" s="29">
        <v>171.20000000000002</v>
      </c>
      <c r="J31" s="19"/>
      <c r="K31" s="17" t="s">
        <v>172</v>
      </c>
      <c r="L31" s="56" t="s">
        <v>160</v>
      </c>
      <c r="M31" s="27" t="s">
        <v>155</v>
      </c>
      <c r="N31" s="29">
        <v>1.3696000000000002</v>
      </c>
      <c r="O31" s="29">
        <v>0.4</v>
      </c>
      <c r="P31" s="17"/>
    </row>
    <row r="32" spans="1:16" s="87" customFormat="1" ht="24" hidden="1" customHeight="1">
      <c r="A32" s="78">
        <f t="shared" si="1"/>
        <v>24</v>
      </c>
      <c r="B32" s="79" t="s">
        <v>155</v>
      </c>
      <c r="C32" s="80" t="s">
        <v>170</v>
      </c>
      <c r="D32" s="78" t="s">
        <v>165</v>
      </c>
      <c r="E32" s="81" t="str">
        <f t="shared" si="0"/>
        <v>70000-56750-1</v>
      </c>
      <c r="F32" s="79" t="s">
        <v>32</v>
      </c>
      <c r="G32" s="82">
        <v>1</v>
      </c>
      <c r="H32" s="81">
        <v>636.97</v>
      </c>
      <c r="I32" s="83">
        <v>636.97</v>
      </c>
      <c r="J32" s="84"/>
      <c r="K32" s="78" t="s">
        <v>172</v>
      </c>
      <c r="L32" s="85" t="s">
        <v>158</v>
      </c>
      <c r="M32" s="86" t="s">
        <v>155</v>
      </c>
      <c r="N32" s="83">
        <v>0</v>
      </c>
      <c r="O32" s="83">
        <v>0.6</v>
      </c>
      <c r="P32" s="78"/>
    </row>
    <row r="33" spans="1:23" s="98" customFormat="1" ht="24" hidden="1" customHeight="1">
      <c r="A33" s="89">
        <f t="shared" si="1"/>
        <v>25</v>
      </c>
      <c r="B33" s="90" t="s">
        <v>155</v>
      </c>
      <c r="C33" s="91" t="s">
        <v>135</v>
      </c>
      <c r="D33" s="92" t="s">
        <v>98</v>
      </c>
      <c r="E33" s="93" t="str">
        <f t="shared" si="0"/>
        <v>91A2840010</v>
      </c>
      <c r="F33" s="90" t="s">
        <v>32</v>
      </c>
      <c r="G33" s="92">
        <v>1</v>
      </c>
      <c r="H33" s="93">
        <v>153.44999999999999</v>
      </c>
      <c r="I33" s="29">
        <v>153.44999999999999</v>
      </c>
      <c r="J33" s="94"/>
      <c r="K33" s="89" t="s">
        <v>172</v>
      </c>
      <c r="L33" s="95" t="s">
        <v>160</v>
      </c>
      <c r="M33" s="96" t="s">
        <v>155</v>
      </c>
      <c r="N33" s="97">
        <v>0</v>
      </c>
      <c r="O33" s="97">
        <v>1.5</v>
      </c>
      <c r="P33" s="89"/>
    </row>
    <row r="34" spans="1:23" s="25" customFormat="1" ht="24" hidden="1" customHeight="1">
      <c r="A34" s="17">
        <f t="shared" si="1"/>
        <v>26</v>
      </c>
      <c r="B34" s="18" t="s">
        <v>155</v>
      </c>
      <c r="C34" s="28" t="s">
        <v>120</v>
      </c>
      <c r="D34" s="20" t="s">
        <v>99</v>
      </c>
      <c r="E34" s="21" t="str">
        <f t="shared" si="0"/>
        <v>91A2408600</v>
      </c>
      <c r="F34" s="18" t="s">
        <v>32</v>
      </c>
      <c r="G34" s="20">
        <v>2</v>
      </c>
      <c r="H34" s="21">
        <v>12.39</v>
      </c>
      <c r="I34" s="29">
        <v>24.78</v>
      </c>
      <c r="J34" s="19"/>
      <c r="K34" s="17" t="s">
        <v>172</v>
      </c>
      <c r="L34" s="56" t="s">
        <v>160</v>
      </c>
      <c r="M34" s="27" t="s">
        <v>155</v>
      </c>
      <c r="N34" s="29">
        <v>0.99120000000000008</v>
      </c>
      <c r="O34" s="29">
        <v>0.04</v>
      </c>
      <c r="P34" s="17"/>
    </row>
    <row r="35" spans="1:23" s="25" customFormat="1" ht="24" customHeight="1">
      <c r="A35" s="17">
        <f t="shared" si="1"/>
        <v>27</v>
      </c>
      <c r="B35" s="18" t="s">
        <v>155</v>
      </c>
      <c r="C35" s="28" t="s">
        <v>136</v>
      </c>
      <c r="D35" s="17" t="s">
        <v>166</v>
      </c>
      <c r="E35" s="21" t="str">
        <f t="shared" si="0"/>
        <v>91A0711901</v>
      </c>
      <c r="F35" s="18" t="s">
        <v>32</v>
      </c>
      <c r="G35" s="20">
        <v>7</v>
      </c>
      <c r="H35" s="21">
        <v>29.86</v>
      </c>
      <c r="I35" s="29">
        <v>209.01999999999998</v>
      </c>
      <c r="J35" s="19"/>
      <c r="K35" s="17" t="s">
        <v>172</v>
      </c>
      <c r="L35" s="56" t="s">
        <v>160</v>
      </c>
      <c r="M35" s="27" t="s">
        <v>155</v>
      </c>
      <c r="N35" s="29">
        <v>0</v>
      </c>
      <c r="O35" s="29">
        <v>0.11</v>
      </c>
      <c r="P35" s="17"/>
    </row>
    <row r="36" spans="1:23" s="25" customFormat="1" ht="24" hidden="1" customHeight="1">
      <c r="A36" s="17">
        <f t="shared" si="1"/>
        <v>28</v>
      </c>
      <c r="B36" s="18" t="s">
        <v>155</v>
      </c>
      <c r="C36" s="28" t="s">
        <v>137</v>
      </c>
      <c r="D36" s="20" t="s">
        <v>100</v>
      </c>
      <c r="E36" s="21" t="str">
        <f t="shared" si="0"/>
        <v>91A2421502</v>
      </c>
      <c r="F36" s="18" t="s">
        <v>30</v>
      </c>
      <c r="G36" s="20">
        <v>2</v>
      </c>
      <c r="H36" s="21">
        <v>139.29</v>
      </c>
      <c r="I36" s="29">
        <v>278.58</v>
      </c>
      <c r="J36" s="19"/>
      <c r="K36" s="17" t="s">
        <v>172</v>
      </c>
      <c r="L36" s="56" t="s">
        <v>160</v>
      </c>
      <c r="M36" s="27" t="s">
        <v>155</v>
      </c>
      <c r="N36" s="29">
        <v>0</v>
      </c>
      <c r="O36" s="29">
        <v>0.3</v>
      </c>
      <c r="P36" s="17"/>
    </row>
    <row r="37" spans="1:23" s="25" customFormat="1" ht="24" hidden="1" customHeight="1">
      <c r="A37" s="17">
        <f t="shared" si="1"/>
        <v>29</v>
      </c>
      <c r="B37" s="18" t="s">
        <v>155</v>
      </c>
      <c r="C37" s="28" t="s">
        <v>138</v>
      </c>
      <c r="D37" s="20" t="s">
        <v>101</v>
      </c>
      <c r="E37" s="21" t="str">
        <f t="shared" si="0"/>
        <v>32A1708300</v>
      </c>
      <c r="F37" s="18" t="s">
        <v>30</v>
      </c>
      <c r="G37" s="20">
        <v>4</v>
      </c>
      <c r="H37" s="21">
        <v>9.49</v>
      </c>
      <c r="I37" s="29">
        <v>37.96</v>
      </c>
      <c r="J37" s="19"/>
      <c r="K37" s="17" t="s">
        <v>172</v>
      </c>
      <c r="L37" s="56" t="s">
        <v>160</v>
      </c>
      <c r="M37" s="27" t="s">
        <v>155</v>
      </c>
      <c r="N37" s="29">
        <v>0.75919999999999999</v>
      </c>
      <c r="O37" s="29">
        <v>0.28999999999999998</v>
      </c>
      <c r="P37" s="17"/>
    </row>
    <row r="38" spans="1:23" s="25" customFormat="1" ht="24" hidden="1" customHeight="1">
      <c r="A38" s="17">
        <f t="shared" si="1"/>
        <v>30</v>
      </c>
      <c r="B38" s="18" t="s">
        <v>155</v>
      </c>
      <c r="C38" s="28" t="s">
        <v>139</v>
      </c>
      <c r="D38" s="20">
        <v>3164612200</v>
      </c>
      <c r="E38" s="21" t="str">
        <f t="shared" si="0"/>
        <v>3164612200</v>
      </c>
      <c r="F38" s="18" t="s">
        <v>32</v>
      </c>
      <c r="G38" s="20">
        <v>2</v>
      </c>
      <c r="H38" s="21">
        <v>35.340000000000003</v>
      </c>
      <c r="I38" s="29">
        <v>70.680000000000007</v>
      </c>
      <c r="J38" s="19"/>
      <c r="K38" s="17" t="s">
        <v>172</v>
      </c>
      <c r="L38" s="56" t="s">
        <v>160</v>
      </c>
      <c r="M38" s="27" t="s">
        <v>155</v>
      </c>
      <c r="N38" s="29">
        <v>0</v>
      </c>
      <c r="O38" s="29">
        <v>0.2</v>
      </c>
      <c r="P38" s="17"/>
      <c r="S38" s="66"/>
      <c r="T38" s="65"/>
      <c r="U38" s="65"/>
      <c r="V38" s="67"/>
      <c r="W38" s="68"/>
    </row>
    <row r="39" spans="1:23" s="25" customFormat="1" ht="24" hidden="1" customHeight="1">
      <c r="A39" s="17">
        <f t="shared" si="1"/>
        <v>31</v>
      </c>
      <c r="B39" s="18" t="s">
        <v>155</v>
      </c>
      <c r="C39" s="28" t="s">
        <v>140</v>
      </c>
      <c r="D39" s="20" t="s">
        <v>102</v>
      </c>
      <c r="E39" s="21" t="str">
        <f t="shared" si="0"/>
        <v>6326G7</v>
      </c>
      <c r="F39" s="18" t="s">
        <v>32</v>
      </c>
      <c r="G39" s="20">
        <v>6</v>
      </c>
      <c r="H39" s="21">
        <v>60.17</v>
      </c>
      <c r="I39" s="29">
        <v>361.02</v>
      </c>
      <c r="J39" s="19"/>
      <c r="K39" s="17" t="s">
        <v>172</v>
      </c>
      <c r="L39" s="56" t="s">
        <v>160</v>
      </c>
      <c r="M39" s="27" t="s">
        <v>155</v>
      </c>
      <c r="N39" s="29">
        <v>0</v>
      </c>
      <c r="O39" s="29">
        <v>0.12</v>
      </c>
      <c r="P39" s="17"/>
    </row>
    <row r="40" spans="1:23" s="25" customFormat="1" ht="24" hidden="1" customHeight="1">
      <c r="A40" s="17">
        <f t="shared" si="1"/>
        <v>32</v>
      </c>
      <c r="B40" s="18" t="s">
        <v>155</v>
      </c>
      <c r="C40" s="28" t="s">
        <v>141</v>
      </c>
      <c r="D40" s="20" t="s">
        <v>103</v>
      </c>
      <c r="E40" s="21" t="str">
        <f t="shared" si="0"/>
        <v>91A0701910</v>
      </c>
      <c r="F40" s="18" t="s">
        <v>32</v>
      </c>
      <c r="G40" s="20">
        <v>3</v>
      </c>
      <c r="H40" s="21">
        <v>6.73</v>
      </c>
      <c r="I40" s="29">
        <v>20.190000000000001</v>
      </c>
      <c r="J40" s="19"/>
      <c r="K40" s="17" t="s">
        <v>172</v>
      </c>
      <c r="L40" s="56" t="s">
        <v>160</v>
      </c>
      <c r="M40" s="27" t="s">
        <v>155</v>
      </c>
      <c r="N40" s="29">
        <v>0.5384000000000001</v>
      </c>
      <c r="O40" s="29">
        <v>0.02</v>
      </c>
      <c r="P40" s="17"/>
    </row>
    <row r="41" spans="1:23" s="25" customFormat="1" ht="24" hidden="1" customHeight="1">
      <c r="A41" s="17">
        <f t="shared" si="1"/>
        <v>33</v>
      </c>
      <c r="B41" s="18" t="s">
        <v>155</v>
      </c>
      <c r="C41" s="28" t="s">
        <v>142</v>
      </c>
      <c r="D41" s="20">
        <v>3060431601</v>
      </c>
      <c r="E41" s="21" t="str">
        <f t="shared" si="0"/>
        <v>3060431601</v>
      </c>
      <c r="F41" s="18" t="s">
        <v>32</v>
      </c>
      <c r="G41" s="20">
        <v>8</v>
      </c>
      <c r="H41" s="21">
        <v>9.68</v>
      </c>
      <c r="I41" s="29">
        <v>77.44</v>
      </c>
      <c r="J41" s="19"/>
      <c r="K41" s="17" t="s">
        <v>172</v>
      </c>
      <c r="L41" s="56" t="s">
        <v>160</v>
      </c>
      <c r="M41" s="27" t="s">
        <v>155</v>
      </c>
      <c r="N41" s="29">
        <v>0.77439999999999998</v>
      </c>
      <c r="O41" s="29">
        <v>1.4999999999999999E-2</v>
      </c>
      <c r="P41" s="17"/>
    </row>
    <row r="42" spans="1:23" s="25" customFormat="1" ht="24" hidden="1" customHeight="1">
      <c r="A42" s="17">
        <f t="shared" si="1"/>
        <v>34</v>
      </c>
      <c r="B42" s="18" t="s">
        <v>155</v>
      </c>
      <c r="C42" s="28" t="s">
        <v>145</v>
      </c>
      <c r="D42" s="20">
        <v>9131202900</v>
      </c>
      <c r="E42" s="21" t="str">
        <f t="shared" si="0"/>
        <v>9131202900</v>
      </c>
      <c r="F42" s="18" t="s">
        <v>32</v>
      </c>
      <c r="G42" s="20">
        <v>2</v>
      </c>
      <c r="H42" s="21">
        <v>27.63</v>
      </c>
      <c r="I42" s="29">
        <v>55.26</v>
      </c>
      <c r="J42" s="19"/>
      <c r="K42" s="17" t="s">
        <v>172</v>
      </c>
      <c r="L42" s="56" t="s">
        <v>160</v>
      </c>
      <c r="M42" s="27" t="s">
        <v>155</v>
      </c>
      <c r="N42" s="29">
        <v>0</v>
      </c>
      <c r="O42" s="29">
        <v>0.32</v>
      </c>
      <c r="P42" s="17"/>
    </row>
    <row r="43" spans="1:23" s="25" customFormat="1" ht="24" hidden="1" customHeight="1">
      <c r="A43" s="17">
        <f t="shared" si="1"/>
        <v>35</v>
      </c>
      <c r="B43" s="18" t="s">
        <v>155</v>
      </c>
      <c r="C43" s="28" t="s">
        <v>146</v>
      </c>
      <c r="D43" s="20" t="s">
        <v>105</v>
      </c>
      <c r="E43" s="21" t="str">
        <f t="shared" si="0"/>
        <v>0515308510</v>
      </c>
      <c r="F43" s="18" t="s">
        <v>32</v>
      </c>
      <c r="G43" s="20">
        <v>2</v>
      </c>
      <c r="H43" s="21">
        <v>10.69</v>
      </c>
      <c r="I43" s="29">
        <v>21.38</v>
      </c>
      <c r="J43" s="19"/>
      <c r="K43" s="17" t="s">
        <v>172</v>
      </c>
      <c r="L43" s="56" t="s">
        <v>160</v>
      </c>
      <c r="M43" s="27" t="s">
        <v>155</v>
      </c>
      <c r="N43" s="29">
        <v>0.85519999999999996</v>
      </c>
      <c r="O43" s="29">
        <v>7.4999999999999997E-2</v>
      </c>
      <c r="P43" s="17"/>
    </row>
    <row r="44" spans="1:23" s="25" customFormat="1" ht="24" hidden="1" customHeight="1">
      <c r="A44" s="17">
        <f t="shared" si="1"/>
        <v>36</v>
      </c>
      <c r="B44" s="18" t="s">
        <v>155</v>
      </c>
      <c r="C44" s="28" t="s">
        <v>147</v>
      </c>
      <c r="D44" s="20" t="s">
        <v>106</v>
      </c>
      <c r="E44" s="21" t="str">
        <f t="shared" si="0"/>
        <v>70000-02070-0</v>
      </c>
      <c r="F44" s="18" t="s">
        <v>32</v>
      </c>
      <c r="G44" s="20">
        <v>10</v>
      </c>
      <c r="H44" s="21">
        <v>22.44</v>
      </c>
      <c r="I44" s="29">
        <v>224.4</v>
      </c>
      <c r="J44" s="19"/>
      <c r="K44" s="17" t="s">
        <v>172</v>
      </c>
      <c r="L44" s="56" t="s">
        <v>160</v>
      </c>
      <c r="M44" s="27" t="s">
        <v>155</v>
      </c>
      <c r="N44" s="29">
        <v>0</v>
      </c>
      <c r="O44" s="29">
        <v>0.31</v>
      </c>
      <c r="P44" s="17"/>
    </row>
    <row r="45" spans="1:23" s="25" customFormat="1" ht="24" hidden="1" customHeight="1">
      <c r="A45" s="17">
        <f t="shared" si="1"/>
        <v>37</v>
      </c>
      <c r="B45" s="18" t="s">
        <v>155</v>
      </c>
      <c r="C45" s="28" t="s">
        <v>148</v>
      </c>
      <c r="D45" s="20" t="s">
        <v>107</v>
      </c>
      <c r="E45" s="21" t="str">
        <f t="shared" si="0"/>
        <v>91B2401700</v>
      </c>
      <c r="F45" s="18" t="s">
        <v>32</v>
      </c>
      <c r="G45" s="20">
        <v>2</v>
      </c>
      <c r="H45" s="21">
        <v>10.58</v>
      </c>
      <c r="I45" s="29">
        <v>21.16</v>
      </c>
      <c r="J45" s="19"/>
      <c r="K45" s="17" t="s">
        <v>172</v>
      </c>
      <c r="L45" s="56" t="s">
        <v>160</v>
      </c>
      <c r="M45" s="27" t="s">
        <v>155</v>
      </c>
      <c r="N45" s="29">
        <v>0</v>
      </c>
      <c r="O45" s="29">
        <v>0.35</v>
      </c>
      <c r="P45" s="17"/>
    </row>
    <row r="46" spans="1:23" s="25" customFormat="1" ht="24" hidden="1" customHeight="1">
      <c r="A46" s="17">
        <f t="shared" si="1"/>
        <v>38</v>
      </c>
      <c r="B46" s="18" t="s">
        <v>155</v>
      </c>
      <c r="C46" s="28" t="s">
        <v>149</v>
      </c>
      <c r="D46" s="20" t="s">
        <v>108</v>
      </c>
      <c r="E46" s="21" t="str">
        <f t="shared" si="0"/>
        <v>A990059075-PU</v>
      </c>
      <c r="F46" s="18" t="s">
        <v>32</v>
      </c>
      <c r="G46" s="20">
        <v>2</v>
      </c>
      <c r="H46" s="21">
        <v>12.58</v>
      </c>
      <c r="I46" s="29">
        <v>25.16</v>
      </c>
      <c r="J46" s="19"/>
      <c r="K46" s="17" t="s">
        <v>172</v>
      </c>
      <c r="L46" s="56" t="s">
        <v>160</v>
      </c>
      <c r="M46" s="27" t="s">
        <v>155</v>
      </c>
      <c r="N46" s="29">
        <v>0</v>
      </c>
      <c r="O46" s="29">
        <v>0.93</v>
      </c>
      <c r="P46" s="17"/>
    </row>
    <row r="47" spans="1:23" s="25" customFormat="1" ht="24" hidden="1" customHeight="1">
      <c r="A47" s="17">
        <f t="shared" si="1"/>
        <v>39</v>
      </c>
      <c r="B47" s="18" t="s">
        <v>155</v>
      </c>
      <c r="C47" s="28" t="s">
        <v>152</v>
      </c>
      <c r="D47" s="20">
        <v>9450420028</v>
      </c>
      <c r="E47" s="21" t="str">
        <f t="shared" si="0"/>
        <v>9450420028</v>
      </c>
      <c r="F47" s="18" t="s">
        <v>32</v>
      </c>
      <c r="G47" s="20">
        <v>1</v>
      </c>
      <c r="H47" s="21">
        <v>128.84</v>
      </c>
      <c r="I47" s="29">
        <v>128.84</v>
      </c>
      <c r="J47" s="19"/>
      <c r="K47" s="17" t="s">
        <v>172</v>
      </c>
      <c r="L47" s="56" t="s">
        <v>160</v>
      </c>
      <c r="M47" s="27" t="s">
        <v>155</v>
      </c>
      <c r="N47" s="29">
        <v>6.4420000000000002</v>
      </c>
      <c r="O47" s="29">
        <v>0.09</v>
      </c>
      <c r="P47" s="17"/>
    </row>
    <row r="48" spans="1:23" s="25" customFormat="1" ht="24" hidden="1" customHeight="1">
      <c r="A48" s="17">
        <f t="shared" si="1"/>
        <v>40</v>
      </c>
      <c r="B48" s="18" t="s">
        <v>155</v>
      </c>
      <c r="C48" s="28" t="s">
        <v>153</v>
      </c>
      <c r="D48" s="20" t="s">
        <v>111</v>
      </c>
      <c r="E48" s="21" t="str">
        <f t="shared" si="0"/>
        <v>32A3000201</v>
      </c>
      <c r="F48" s="18" t="s">
        <v>32</v>
      </c>
      <c r="G48" s="20">
        <v>1</v>
      </c>
      <c r="H48" s="21">
        <v>3.45</v>
      </c>
      <c r="I48" s="29">
        <v>3.45</v>
      </c>
      <c r="J48" s="55"/>
      <c r="K48" s="17" t="s">
        <v>172</v>
      </c>
      <c r="L48" s="56" t="s">
        <v>160</v>
      </c>
      <c r="M48" s="27" t="s">
        <v>155</v>
      </c>
      <c r="N48" s="29">
        <v>0.17250000000000001</v>
      </c>
      <c r="O48" s="29">
        <v>1.4E-2</v>
      </c>
      <c r="P48" s="17"/>
    </row>
    <row r="49" spans="1:16" s="25" customFormat="1" ht="24" hidden="1" customHeight="1">
      <c r="A49" s="17">
        <f t="shared" si="1"/>
        <v>41</v>
      </c>
      <c r="B49" s="18" t="s">
        <v>155</v>
      </c>
      <c r="C49" s="28" t="s">
        <v>154</v>
      </c>
      <c r="D49" s="20" t="s">
        <v>112</v>
      </c>
      <c r="E49" s="21" t="str">
        <f t="shared" si="0"/>
        <v>32A4601800</v>
      </c>
      <c r="F49" s="18" t="s">
        <v>32</v>
      </c>
      <c r="G49" s="20">
        <v>1</v>
      </c>
      <c r="H49" s="21">
        <v>1.02</v>
      </c>
      <c r="I49" s="29">
        <v>1.02</v>
      </c>
      <c r="K49" s="17" t="s">
        <v>172</v>
      </c>
      <c r="L49" s="56" t="s">
        <v>160</v>
      </c>
      <c r="M49" s="27" t="s">
        <v>155</v>
      </c>
      <c r="N49" s="29">
        <v>8.1600000000000006E-2</v>
      </c>
      <c r="O49" s="29">
        <v>3.0000000000000001E-3</v>
      </c>
      <c r="P49" s="17"/>
    </row>
    <row r="50" spans="1:16" s="25" customFormat="1" ht="24" hidden="1" customHeight="1">
      <c r="A50" s="17">
        <f t="shared" si="1"/>
        <v>42</v>
      </c>
      <c r="B50" s="18" t="s">
        <v>155</v>
      </c>
      <c r="C50" s="28" t="s">
        <v>143</v>
      </c>
      <c r="D50" s="88" t="s">
        <v>104</v>
      </c>
      <c r="E50" s="21" t="str">
        <f t="shared" si="0"/>
        <v>91W5111900</v>
      </c>
      <c r="F50" s="18" t="s">
        <v>32</v>
      </c>
      <c r="G50" s="20">
        <v>1</v>
      </c>
      <c r="H50" s="21">
        <v>181.7</v>
      </c>
      <c r="I50" s="29">
        <v>181.7</v>
      </c>
      <c r="J50" s="19"/>
      <c r="K50" s="17" t="s">
        <v>172</v>
      </c>
      <c r="L50" s="56" t="s">
        <v>160</v>
      </c>
      <c r="M50" s="27" t="s">
        <v>155</v>
      </c>
      <c r="N50" s="29">
        <v>0</v>
      </c>
      <c r="O50" s="29">
        <v>0.89</v>
      </c>
      <c r="P50" s="17"/>
    </row>
    <row r="51" spans="1:16" s="25" customFormat="1" ht="24" hidden="1" customHeight="1">
      <c r="A51" s="17">
        <f t="shared" si="1"/>
        <v>43</v>
      </c>
      <c r="B51" s="18" t="s">
        <v>155</v>
      </c>
      <c r="C51" s="28" t="s">
        <v>144</v>
      </c>
      <c r="D51" s="20">
        <v>3130411700</v>
      </c>
      <c r="E51" s="21" t="str">
        <f t="shared" si="0"/>
        <v>3130411700</v>
      </c>
      <c r="F51" s="18" t="s">
        <v>32</v>
      </c>
      <c r="G51" s="20">
        <v>8</v>
      </c>
      <c r="H51" s="21">
        <v>2.86</v>
      </c>
      <c r="I51" s="29">
        <v>22.88</v>
      </c>
      <c r="J51" s="19"/>
      <c r="K51" s="17" t="s">
        <v>172</v>
      </c>
      <c r="L51" s="56" t="s">
        <v>159</v>
      </c>
      <c r="M51" s="27" t="s">
        <v>155</v>
      </c>
      <c r="N51" s="29">
        <v>0.2288</v>
      </c>
      <c r="O51" s="29">
        <v>3.0000000000000001E-3</v>
      </c>
      <c r="P51" s="17"/>
    </row>
    <row r="52" spans="1:16" s="32" customFormat="1" ht="33.75" hidden="1" customHeight="1">
      <c r="C52" s="114" t="s">
        <v>17</v>
      </c>
      <c r="D52" s="115"/>
      <c r="E52" s="115"/>
      <c r="F52" s="115"/>
      <c r="G52" s="115"/>
      <c r="H52" s="40"/>
      <c r="I52" s="51">
        <f>SUM(I9:I51)</f>
        <v>4888.9699999999993</v>
      </c>
      <c r="J52" s="99" t="s">
        <v>18</v>
      </c>
      <c r="K52" s="100"/>
      <c r="N52" s="44"/>
      <c r="O52" s="44"/>
      <c r="P52" s="45"/>
    </row>
    <row r="53" spans="1:16" s="32" customFormat="1" ht="33.75" hidden="1" customHeight="1">
      <c r="C53" s="101" t="s">
        <v>17</v>
      </c>
      <c r="D53" s="102"/>
      <c r="E53" s="102"/>
      <c r="F53" s="102"/>
      <c r="G53" s="102"/>
      <c r="H53" s="40"/>
      <c r="I53" s="51">
        <f>I52-0</f>
        <v>4888.9699999999993</v>
      </c>
      <c r="J53" s="103" t="s">
        <v>28</v>
      </c>
      <c r="K53" s="104"/>
      <c r="N53" s="44"/>
      <c r="O53" s="44"/>
      <c r="P53" s="45"/>
    </row>
    <row r="54" spans="1:16">
      <c r="I54" s="48"/>
    </row>
    <row r="55" spans="1:16">
      <c r="A55" s="69"/>
      <c r="B55" s="69"/>
      <c r="C55" s="5"/>
      <c r="D55" s="6"/>
      <c r="E55" s="6"/>
      <c r="F55" s="73"/>
      <c r="G55" s="7"/>
      <c r="H55" s="71"/>
      <c r="I55" s="71"/>
      <c r="J55" s="70"/>
      <c r="K55" s="71"/>
      <c r="L55" s="8"/>
      <c r="M55" s="8"/>
      <c r="N55" s="71"/>
      <c r="O55" s="71"/>
      <c r="P55" s="71"/>
    </row>
    <row r="56" spans="1:16">
      <c r="A56" s="69"/>
      <c r="B56" s="69"/>
      <c r="C56" s="9"/>
      <c r="D56" s="6"/>
      <c r="E56" s="6"/>
      <c r="F56" s="73"/>
      <c r="G56" s="7"/>
      <c r="H56" s="10"/>
      <c r="I56" s="10"/>
      <c r="J56" s="7"/>
      <c r="K56" s="71"/>
      <c r="L56" s="8"/>
      <c r="M56" s="8"/>
      <c r="N56" s="4"/>
      <c r="O56" s="4"/>
      <c r="P56" s="52"/>
    </row>
    <row r="57" spans="1:16" ht="15" customHeight="1">
      <c r="A57" s="118" t="s">
        <v>19</v>
      </c>
      <c r="B57" s="118"/>
      <c r="C57" s="118"/>
      <c r="D57" s="118"/>
      <c r="E57" s="69"/>
      <c r="F57" s="119" t="s">
        <v>20</v>
      </c>
      <c r="G57" s="119"/>
      <c r="H57" s="119"/>
      <c r="I57" s="119"/>
      <c r="J57" s="119" t="s">
        <v>21</v>
      </c>
      <c r="K57" s="119"/>
      <c r="L57" s="119"/>
      <c r="M57" s="120" t="s">
        <v>21</v>
      </c>
      <c r="N57" s="120"/>
      <c r="O57" s="120"/>
      <c r="P57" s="120"/>
    </row>
    <row r="58" spans="1:16">
      <c r="A58" s="121"/>
      <c r="B58" s="121"/>
      <c r="C58" s="9"/>
      <c r="D58" s="6"/>
      <c r="E58" s="6"/>
      <c r="F58" s="72"/>
      <c r="G58" s="73"/>
      <c r="H58" s="71"/>
      <c r="I58" s="121"/>
      <c r="J58" s="121"/>
      <c r="K58" s="73"/>
      <c r="L58" s="72"/>
      <c r="M58" s="72"/>
      <c r="N58" s="72"/>
      <c r="O58" s="72"/>
      <c r="P58" s="71"/>
    </row>
    <row r="59" spans="1:16" ht="21.6" customHeight="1">
      <c r="A59" s="118" t="s">
        <v>22</v>
      </c>
      <c r="B59" s="118"/>
      <c r="C59" s="9" t="s">
        <v>24</v>
      </c>
      <c r="D59" s="6"/>
      <c r="E59" s="6"/>
      <c r="F59" s="37" t="s">
        <v>22</v>
      </c>
      <c r="G59" s="64" t="s">
        <v>24</v>
      </c>
      <c r="H59" s="10"/>
      <c r="J59" s="37" t="s">
        <v>22</v>
      </c>
      <c r="K59" s="64" t="s">
        <v>24</v>
      </c>
      <c r="L59" s="37"/>
      <c r="M59" s="37" t="s">
        <v>22</v>
      </c>
      <c r="N59" s="9" t="s">
        <v>24</v>
      </c>
      <c r="P59" s="10"/>
    </row>
    <row r="60" spans="1:16" ht="21.6" customHeight="1">
      <c r="A60" s="118" t="s">
        <v>23</v>
      </c>
      <c r="B60" s="118"/>
      <c r="C60" s="9" t="s">
        <v>179</v>
      </c>
      <c r="D60" s="6"/>
      <c r="E60" s="6"/>
      <c r="F60" s="37" t="s">
        <v>23</v>
      </c>
      <c r="G60" s="64" t="s">
        <v>179</v>
      </c>
      <c r="H60" s="71"/>
      <c r="J60" s="37" t="s">
        <v>23</v>
      </c>
      <c r="K60" s="64" t="s">
        <v>178</v>
      </c>
      <c r="L60" s="37"/>
      <c r="M60" s="37" t="s">
        <v>23</v>
      </c>
      <c r="N60" s="9" t="s">
        <v>177</v>
      </c>
      <c r="P60" s="71"/>
    </row>
    <row r="61" spans="1:16">
      <c r="A61" s="122" t="s">
        <v>25</v>
      </c>
      <c r="B61" s="122"/>
      <c r="C61" s="122"/>
      <c r="D61" s="122"/>
      <c r="E61" s="73"/>
      <c r="F61" s="122" t="s">
        <v>26</v>
      </c>
      <c r="G61" s="122"/>
      <c r="H61" s="122"/>
      <c r="I61" s="122"/>
      <c r="J61" s="122" t="s">
        <v>174</v>
      </c>
      <c r="K61" s="122"/>
      <c r="L61" s="122"/>
      <c r="M61" s="122" t="s">
        <v>175</v>
      </c>
      <c r="N61" s="122"/>
      <c r="O61" s="122"/>
      <c r="P61" s="122"/>
    </row>
    <row r="62" spans="1:16">
      <c r="A62" s="11"/>
      <c r="B62" s="11"/>
      <c r="C62" s="3"/>
      <c r="D62" s="11"/>
      <c r="E62" s="11"/>
      <c r="F62" s="11"/>
      <c r="G62" s="11"/>
      <c r="H62" s="1"/>
      <c r="I62" s="11"/>
      <c r="J62" s="11"/>
      <c r="K62" s="1"/>
      <c r="L62" s="2"/>
      <c r="M62" s="2"/>
      <c r="N62" s="123"/>
      <c r="O62" s="123"/>
      <c r="P62" s="123"/>
    </row>
    <row r="64" spans="1:16">
      <c r="M64" s="117" t="s">
        <v>31</v>
      </c>
      <c r="N64" s="117"/>
      <c r="O64" s="117"/>
      <c r="P64" s="117"/>
    </row>
  </sheetData>
  <autoFilter ref="A8:W53">
    <filterColumn colId="3">
      <filters>
        <filter val="91A0711901"/>
      </filters>
    </filterColumn>
  </autoFilter>
  <mergeCells count="28">
    <mergeCell ref="M61:P61"/>
    <mergeCell ref="N62:P62"/>
    <mergeCell ref="M64:P64"/>
    <mergeCell ref="A58:B58"/>
    <mergeCell ref="I58:J58"/>
    <mergeCell ref="A59:B59"/>
    <mergeCell ref="A60:B60"/>
    <mergeCell ref="A61:D61"/>
    <mergeCell ref="F61:I61"/>
    <mergeCell ref="J61:L61"/>
    <mergeCell ref="M57:P57"/>
    <mergeCell ref="A5:B5"/>
    <mergeCell ref="C5:D5"/>
    <mergeCell ref="A6:B6"/>
    <mergeCell ref="C6:D6"/>
    <mergeCell ref="C52:G52"/>
    <mergeCell ref="J52:K52"/>
    <mergeCell ref="C53:G53"/>
    <mergeCell ref="J53:K53"/>
    <mergeCell ref="A57:D57"/>
    <mergeCell ref="F57:I57"/>
    <mergeCell ref="J57:L57"/>
    <mergeCell ref="A1:P1"/>
    <mergeCell ref="F2:L2"/>
    <mergeCell ref="A3:B3"/>
    <mergeCell ref="C3:D3"/>
    <mergeCell ref="A4:B4"/>
    <mergeCell ref="C4:D4"/>
  </mergeCells>
  <printOptions horizontalCentered="1"/>
  <pageMargins left="0.2" right="0.2" top="0.5" bottom="0.5" header="0.3" footer="0.3"/>
  <pageSetup paperSize="9" scale="98" orientation="landscape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Foreign</vt:lpstr>
      <vt:lpstr>Foreign (2)</vt:lpstr>
      <vt:lpstr>mitsubishi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ww2parts3</dc:creator>
  <cp:lastModifiedBy>Windows User</cp:lastModifiedBy>
  <cp:lastPrinted>2023-03-06T03:21:21Z</cp:lastPrinted>
  <dcterms:created xsi:type="dcterms:W3CDTF">2016-06-14T06:37:53Z</dcterms:created>
  <dcterms:modified xsi:type="dcterms:W3CDTF">2023-08-30T03:13:32Z</dcterms:modified>
</cp:coreProperties>
</file>