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mg\Desktop\460\"/>
    </mc:Choice>
  </mc:AlternateContent>
  <bookViews>
    <workbookView xWindow="0" yWindow="0" windowWidth="20490" windowHeight="6255"/>
  </bookViews>
  <sheets>
    <sheet name="CCO" sheetId="1" r:id="rId1"/>
  </sheets>
  <definedNames>
    <definedName name="_xlnm._FilterDatabase" localSheetId="0" hidden="1">CCO!$B$16:$N$131</definedName>
    <definedName name="_xlnm.Print_Area" localSheetId="0">CCO!$B$1:$N$140</definedName>
    <definedName name="_xlnm.Print_Titles" localSheetId="0">CCO!$16:$16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23" i="1" l="1"/>
  <c r="K18" i="1" l="1"/>
  <c r="K17" i="1"/>
  <c r="K20" i="1"/>
  <c r="K28" i="1"/>
  <c r="K33" i="1"/>
  <c r="K36" i="1"/>
  <c r="K44" i="1"/>
  <c r="K48" i="1"/>
  <c r="K51" i="1"/>
  <c r="K63" i="1"/>
  <c r="K67" i="1"/>
  <c r="K71" i="1"/>
  <c r="K79" i="1"/>
  <c r="K83" i="1"/>
  <c r="K90" i="1"/>
  <c r="K96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41" i="1" l="1"/>
  <c r="K25" i="1"/>
  <c r="K75" i="1"/>
  <c r="K59" i="1"/>
  <c r="K40" i="1"/>
  <c r="K32" i="1"/>
  <c r="K24" i="1"/>
  <c r="K87" i="1"/>
  <c r="K55" i="1"/>
  <c r="K45" i="1"/>
  <c r="K37" i="1"/>
  <c r="K29" i="1"/>
  <c r="K21" i="1"/>
  <c r="K82" i="1"/>
  <c r="K74" i="1"/>
  <c r="K66" i="1"/>
  <c r="K58" i="1"/>
  <c r="K50" i="1"/>
  <c r="K98" i="1"/>
  <c r="K95" i="1"/>
  <c r="K92" i="1"/>
  <c r="K89" i="1"/>
  <c r="K85" i="1"/>
  <c r="K81" i="1"/>
  <c r="K77" i="1"/>
  <c r="K73" i="1"/>
  <c r="K69" i="1"/>
  <c r="K65" i="1"/>
  <c r="K61" i="1"/>
  <c r="K57" i="1"/>
  <c r="K53" i="1"/>
  <c r="K49" i="1"/>
  <c r="K43" i="1"/>
  <c r="K39" i="1"/>
  <c r="K35" i="1"/>
  <c r="K31" i="1"/>
  <c r="K27" i="1"/>
  <c r="K23" i="1"/>
  <c r="K19" i="1"/>
  <c r="K93" i="1"/>
  <c r="K86" i="1"/>
  <c r="K78" i="1"/>
  <c r="K70" i="1"/>
  <c r="K62" i="1"/>
  <c r="K54" i="1"/>
  <c r="K47" i="1"/>
  <c r="K97" i="1"/>
  <c r="K94" i="1"/>
  <c r="K91" i="1"/>
  <c r="K88" i="1"/>
  <c r="K84" i="1"/>
  <c r="K80" i="1"/>
  <c r="K76" i="1"/>
  <c r="K72" i="1"/>
  <c r="K68" i="1"/>
  <c r="K64" i="1"/>
  <c r="K60" i="1"/>
  <c r="K56" i="1"/>
  <c r="K52" i="1"/>
  <c r="K46" i="1"/>
  <c r="K42" i="1"/>
  <c r="K38" i="1"/>
  <c r="K34" i="1"/>
  <c r="K30" i="1"/>
  <c r="K26" i="1"/>
  <c r="K22" i="1"/>
  <c r="E18" i="1" l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7" i="1"/>
  <c r="K123" i="1" l="1"/>
</calcChain>
</file>

<file path=xl/sharedStrings.xml><?xml version="1.0" encoding="utf-8"?>
<sst xmlns="http://schemas.openxmlformats.org/spreadsheetml/2006/main" count="519" uniqueCount="158">
  <si>
    <t>CUSTOMER CONFIRMATION ORDER</t>
  </si>
  <si>
    <t>Customer Name</t>
  </si>
  <si>
    <t>: Nay Min Gabar Co.,ltd.</t>
  </si>
  <si>
    <t>CCO No.</t>
  </si>
  <si>
    <t>': RMN/CCO/2023/6/0008</t>
  </si>
  <si>
    <t>Contact Person</t>
  </si>
  <si>
    <t xml:space="preserve">: </t>
  </si>
  <si>
    <t>CCO Date</t>
  </si>
  <si>
    <t>: 8-June-2023</t>
  </si>
  <si>
    <t>Contact Phone</t>
  </si>
  <si>
    <t>Ref Quotation</t>
  </si>
  <si>
    <t>Machine Brand</t>
  </si>
  <si>
    <t>: Volvo</t>
  </si>
  <si>
    <t>JO No.</t>
  </si>
  <si>
    <t>Machine Model/Sr No.</t>
  </si>
  <si>
    <t>: EC460BPrime</t>
  </si>
  <si>
    <t>Description</t>
  </si>
  <si>
    <t>: Machine Overhaul</t>
  </si>
  <si>
    <t>Component Name</t>
  </si>
  <si>
    <t>: Machine</t>
  </si>
  <si>
    <t>Componet Mdl/ Sr No.</t>
  </si>
  <si>
    <t>: D12D</t>
  </si>
  <si>
    <t xml:space="preserve">Currency                                    </t>
  </si>
  <si>
    <t>: MMK</t>
  </si>
  <si>
    <t>We are agreed for below quotation for (Machine overhaul)as below information:</t>
  </si>
  <si>
    <t>No</t>
  </si>
  <si>
    <t>Brand Name</t>
  </si>
  <si>
    <t>Part No</t>
  </si>
  <si>
    <t>Other Part No</t>
  </si>
  <si>
    <t>Qty</t>
  </si>
  <si>
    <t>Unit</t>
  </si>
  <si>
    <t>Total Price</t>
  </si>
  <si>
    <t>Currency</t>
  </si>
  <si>
    <t>Remark</t>
  </si>
  <si>
    <t>Overhaul Kit</t>
  </si>
  <si>
    <t>Volvo</t>
  </si>
  <si>
    <t>Pcs</t>
  </si>
  <si>
    <t>MMK</t>
  </si>
  <si>
    <t>Bearing Bushing (cam)</t>
  </si>
  <si>
    <t>Bid end bearing(STD)</t>
  </si>
  <si>
    <t>Main bearing</t>
  </si>
  <si>
    <t>VOE 276615
VOE 20530916</t>
  </si>
  <si>
    <t>Raceway (thrust washer )</t>
  </si>
  <si>
    <t>Piston (cooling nozzle)</t>
  </si>
  <si>
    <t>Valve Seat (In)</t>
  </si>
  <si>
    <t>Inlet Valve</t>
  </si>
  <si>
    <t>VOE 3183227</t>
  </si>
  <si>
    <t>EX Valve Seat</t>
  </si>
  <si>
    <t>Exhaust Valve</t>
  </si>
  <si>
    <t>VOE 3165369</t>
  </si>
  <si>
    <t>Valve Guide</t>
  </si>
  <si>
    <t>Sealing (Valve Stem)</t>
  </si>
  <si>
    <t>Sealing Ring</t>
  </si>
  <si>
    <t>Thermostat</t>
  </si>
  <si>
    <t>Bearing Kit (small end bushing)</t>
  </si>
  <si>
    <t>Fuel Filter (Pre)</t>
  </si>
  <si>
    <t>Fuel Filter (Main)</t>
  </si>
  <si>
    <t>P550529</t>
  </si>
  <si>
    <t>Oil Flter (Pre)</t>
  </si>
  <si>
    <t>Oil Flter (Main)</t>
  </si>
  <si>
    <t>Sealing Ring(oil cooler)</t>
  </si>
  <si>
    <t>V-ribbed belt (link with air compressor)</t>
  </si>
  <si>
    <t>V-ribbed belt</t>
  </si>
  <si>
    <t>Belt Tensinioner</t>
  </si>
  <si>
    <t>Fan Pully Ball</t>
  </si>
  <si>
    <t>Stud</t>
  </si>
  <si>
    <t>Spacer</t>
  </si>
  <si>
    <t>Nut</t>
  </si>
  <si>
    <t>Turbo</t>
  </si>
  <si>
    <t>Fuel Pump</t>
  </si>
  <si>
    <t>Alternator</t>
  </si>
  <si>
    <t>0124555559</t>
  </si>
  <si>
    <t>Sealing ring kit (injector)</t>
  </si>
  <si>
    <t xml:space="preserve">Copper Sleeve </t>
  </si>
  <si>
    <t>Seal (copper sleeve)</t>
  </si>
  <si>
    <t>Seal (Thermostat)</t>
  </si>
  <si>
    <t>Oil pump</t>
  </si>
  <si>
    <t>CYLINDER HEAD</t>
  </si>
  <si>
    <t>ROCKER ARM BRACKET</t>
  </si>
  <si>
    <t>Cylinder Liner</t>
  </si>
  <si>
    <t>SET OF PIS. RING</t>
  </si>
  <si>
    <t>sensor</t>
  </si>
  <si>
    <t>Pressure sensor</t>
  </si>
  <si>
    <t>Rocker Arm Shaft</t>
  </si>
  <si>
    <t>Sealing Kit</t>
  </si>
  <si>
    <t>Support</t>
  </si>
  <si>
    <t>7223-00260</t>
  </si>
  <si>
    <t>SWASH PLATE ASS'Y (Swash+Support)</t>
  </si>
  <si>
    <t>Plate</t>
  </si>
  <si>
    <t>Piston</t>
  </si>
  <si>
    <t>K3V180</t>
  </si>
  <si>
    <t>Roller Bearing</t>
  </si>
  <si>
    <t>7241-00421</t>
  </si>
  <si>
    <t>Needle Beraing</t>
  </si>
  <si>
    <t>7223-00210</t>
  </si>
  <si>
    <t>Sealing kit</t>
  </si>
  <si>
    <t>Seal Kit</t>
  </si>
  <si>
    <t>Bearing</t>
  </si>
  <si>
    <t>8230-26520</t>
  </si>
  <si>
    <t>spring pin</t>
  </si>
  <si>
    <t>9325-08010</t>
  </si>
  <si>
    <t>bearing</t>
  </si>
  <si>
    <t>7118-30420</t>
  </si>
  <si>
    <t>sun Gear</t>
  </si>
  <si>
    <t>7118-30490</t>
  </si>
  <si>
    <t>pin</t>
  </si>
  <si>
    <t>7118-30230</t>
  </si>
  <si>
    <t>2nd Gear</t>
  </si>
  <si>
    <t>7118-30220</t>
  </si>
  <si>
    <t>7118-30390</t>
  </si>
  <si>
    <t>seal</t>
  </si>
  <si>
    <t>O ring</t>
  </si>
  <si>
    <t>Sealing</t>
  </si>
  <si>
    <t>Washer</t>
  </si>
  <si>
    <t>Set screw</t>
  </si>
  <si>
    <t>Seal</t>
  </si>
  <si>
    <t>Screw</t>
  </si>
  <si>
    <t>Hex socket screw</t>
  </si>
  <si>
    <t>1146-06870</t>
  </si>
  <si>
    <t>Set Screw</t>
  </si>
  <si>
    <t>O-ring</t>
  </si>
  <si>
    <t>8230-29400</t>
  </si>
  <si>
    <t>Oring</t>
  </si>
  <si>
    <t>1st Gear</t>
  </si>
  <si>
    <t>8230-21170</t>
  </si>
  <si>
    <t>2nd gear</t>
  </si>
  <si>
    <t>2nd sun gear</t>
  </si>
  <si>
    <t>8230-35560</t>
  </si>
  <si>
    <t>Needle Bearing</t>
  </si>
  <si>
    <t>8230-22080</t>
  </si>
  <si>
    <t>8230-22070</t>
  </si>
  <si>
    <t>8230-22180</t>
  </si>
  <si>
    <t>3rd sun gear</t>
  </si>
  <si>
    <t>8230-35520</t>
  </si>
  <si>
    <t>1st sun gear</t>
  </si>
  <si>
    <t>Grand Total</t>
  </si>
  <si>
    <t>Stock Status           : Subject to priority sale for all stock in Chrysanthemum Wealth, Singapore, Germany, China and etc.</t>
  </si>
  <si>
    <t xml:space="preserve">                              : </t>
  </si>
  <si>
    <t>Delivery Time        : We can delivery your components within (10) days after your confirm and part complete date.</t>
  </si>
  <si>
    <t>Payment Terms     : 100% down payment must be pay after finishing each unit.</t>
  </si>
  <si>
    <t>Price Valid            : 1month after quotation date.</t>
  </si>
  <si>
    <r>
      <t xml:space="preserve">Warranty Term     </t>
    </r>
    <r>
      <rPr>
        <b/>
        <sz val="11"/>
        <color theme="1"/>
        <rFont val="Calibri"/>
        <family val="2"/>
        <scheme val="minor"/>
      </rPr>
      <t xml:space="preserve">: </t>
    </r>
  </si>
  <si>
    <t xml:space="preserve">Note: </t>
  </si>
  <si>
    <t xml:space="preserve">     Prepared By</t>
  </si>
  <si>
    <t>Acknowledged By</t>
  </si>
  <si>
    <t>Approved By</t>
  </si>
  <si>
    <t>Sign</t>
  </si>
  <si>
    <t xml:space="preserve">Sign                                   </t>
  </si>
  <si>
    <t>Name</t>
  </si>
  <si>
    <t xml:space="preserve">Name                                 </t>
  </si>
  <si>
    <t>Sale &amp; Marketing</t>
  </si>
  <si>
    <t>Department Head</t>
  </si>
  <si>
    <t>General Manager</t>
  </si>
  <si>
    <t>Customer</t>
  </si>
  <si>
    <t>02-BRM-SMK-FRM-002-03</t>
  </si>
  <si>
    <t>Stock Status</t>
  </si>
  <si>
    <t>Selling Price</t>
  </si>
  <si>
    <t xml:space="preserve">Payment Terms     : (35)% -658,794,427MMK advance on order confirmation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</si>
</sst>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3"/>
      <name val="Calibri"/>
      <family val="2"/>
      <scheme val="minor"/>
    </font>
    <font>
      <sz val="12"/>
      <color theme="1"/>
      <name val="Calibri Light"/>
      <family val="2"/>
      <scheme val="major"/>
    </font>
    <font>
      <sz val="13"/>
      <name val="Calibri"/>
      <family val="2"/>
      <scheme val="minor"/>
    </font>
    <font>
      <sz val="9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6" fillId="0" borderId="0"/>
    <xf numFmtId="0" fontId="1" fillId="0" borderId="0"/>
  </cellStyleXfs>
  <cellXfs count="103">
    <xf numFmtId="0" fontId="0" fillId="0" borderId="0" xfId="0"/>
    <xf numFmtId="0" fontId="2" fillId="0" borderId="0" xfId="0" applyFont="1" applyFill="1"/>
    <xf numFmtId="0" fontId="2" fillId="0" borderId="0" xfId="0" applyFont="1"/>
    <xf numFmtId="0" fontId="4" fillId="0" borderId="0" xfId="0" applyFont="1" applyFill="1" applyAlignment="1" applyProtection="1">
      <alignment horizontal="center" vertical="center"/>
    </xf>
    <xf numFmtId="0" fontId="2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0" fontId="5" fillId="0" borderId="0" xfId="0" applyFont="1" applyFill="1" applyAlignment="1" applyProtection="1">
      <alignment vertical="center"/>
    </xf>
    <xf numFmtId="0" fontId="2" fillId="0" borderId="0" xfId="0" applyFont="1" applyFill="1" applyAlignment="1" applyProtection="1">
      <alignment vertical="center"/>
    </xf>
    <xf numFmtId="0" fontId="2" fillId="0" borderId="0" xfId="0" applyFont="1" applyFill="1" applyAlignment="1" applyProtection="1">
      <alignment horizontal="center" vertical="center"/>
    </xf>
    <xf numFmtId="0" fontId="6" fillId="0" borderId="0" xfId="0" applyFont="1" applyAlignment="1" applyProtection="1">
      <alignment horizontal="left" vertical="center"/>
      <protection locked="0"/>
    </xf>
    <xf numFmtId="0" fontId="2" fillId="0" borderId="0" xfId="0" applyFont="1" applyFill="1" applyAlignment="1">
      <alignment horizontal="center"/>
    </xf>
    <xf numFmtId="0" fontId="7" fillId="0" borderId="0" xfId="0" applyFont="1" applyFill="1" applyAlignment="1" applyProtection="1">
      <alignment vertical="center"/>
      <protection locked="0"/>
    </xf>
    <xf numFmtId="0" fontId="6" fillId="0" borderId="0" xfId="0" applyFont="1" applyFill="1" applyAlignment="1" applyProtection="1">
      <alignment vertical="center"/>
      <protection locked="0"/>
    </xf>
    <xf numFmtId="0" fontId="8" fillId="0" borderId="0" xfId="0" applyFont="1" applyFill="1" applyAlignment="1" applyProtection="1">
      <alignment horizontal="left" vertical="center"/>
    </xf>
    <xf numFmtId="0" fontId="6" fillId="0" borderId="0" xfId="0" applyFont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horizontal="left" vertical="center"/>
    </xf>
    <xf numFmtId="0" fontId="7" fillId="0" borderId="0" xfId="0" applyFont="1" applyFill="1" applyAlignment="1" applyProtection="1">
      <alignment horizontal="left" vertical="center"/>
    </xf>
    <xf numFmtId="0" fontId="6" fillId="0" borderId="0" xfId="0" applyFont="1" applyAlignment="1" applyProtection="1">
      <alignment vertical="top" wrapText="1"/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6" fillId="0" borderId="0" xfId="0" applyFont="1" applyFill="1" applyAlignment="1" applyProtection="1">
      <alignment horizontal="left" vertical="center"/>
      <protection locked="0"/>
    </xf>
    <xf numFmtId="0" fontId="9" fillId="0" borderId="0" xfId="0" applyFont="1" applyAlignment="1" applyProtection="1">
      <alignment vertical="top" wrapText="1"/>
      <protection locked="0"/>
    </xf>
    <xf numFmtId="0" fontId="6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Alignment="1">
      <alignment vertical="center"/>
    </xf>
    <xf numFmtId="0" fontId="7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0" fillId="2" borderId="1" xfId="0" applyFont="1" applyFill="1" applyBorder="1" applyAlignment="1" applyProtection="1">
      <alignment horizontal="center" vertical="center"/>
    </xf>
    <xf numFmtId="0" fontId="10" fillId="2" borderId="1" xfId="0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horizontal="center" vertical="center" wrapText="1"/>
    </xf>
    <xf numFmtId="0" fontId="10" fillId="2" borderId="2" xfId="0" applyFont="1" applyFill="1" applyBorder="1" applyAlignment="1" applyProtection="1">
      <alignment horizontal="center" vertical="center" wrapText="1"/>
    </xf>
    <xf numFmtId="0" fontId="12" fillId="0" borderId="1" xfId="0" applyFont="1" applyFill="1" applyBorder="1" applyAlignment="1" applyProtection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4" fontId="14" fillId="0" borderId="1" xfId="1" applyNumberFormat="1" applyFont="1" applyFill="1" applyBorder="1" applyAlignment="1" applyProtection="1">
      <alignment vertical="center" wrapText="1"/>
    </xf>
    <xf numFmtId="0" fontId="12" fillId="0" borderId="1" xfId="0" applyFont="1" applyFill="1" applyBorder="1" applyAlignment="1" applyProtection="1">
      <alignment horizontal="center" vertical="center" wrapText="1"/>
    </xf>
    <xf numFmtId="164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 applyProtection="1">
      <alignment horizontal="center" vertical="center" wrapText="1"/>
      <protection hidden="1"/>
    </xf>
    <xf numFmtId="0" fontId="17" fillId="0" borderId="1" xfId="2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 vertical="center"/>
    </xf>
    <xf numFmtId="3" fontId="10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/>
    </xf>
    <xf numFmtId="0" fontId="12" fillId="0" borderId="0" xfId="0" applyFont="1" applyFill="1" applyBorder="1" applyAlignment="1" applyProtection="1">
      <alignment horizontal="center" vertical="center"/>
    </xf>
    <xf numFmtId="164" fontId="18" fillId="0" borderId="5" xfId="1" applyNumberFormat="1" applyFont="1" applyFill="1" applyBorder="1" applyAlignment="1" applyProtection="1">
      <alignment horizontal="center" vertical="center" wrapText="1"/>
    </xf>
    <xf numFmtId="0" fontId="18" fillId="3" borderId="6" xfId="0" applyFont="1" applyFill="1" applyBorder="1" applyAlignment="1" applyProtection="1">
      <alignment horizontal="center" vertical="center" wrapText="1"/>
    </xf>
    <xf numFmtId="0" fontId="2" fillId="3" borderId="0" xfId="0" applyFont="1" applyFill="1" applyAlignment="1">
      <alignment horizontal="center"/>
    </xf>
    <xf numFmtId="0" fontId="18" fillId="3" borderId="0" xfId="0" applyFont="1" applyFill="1" applyBorder="1" applyAlignment="1" applyProtection="1">
      <alignment horizontal="center" vertical="center" wrapText="1"/>
    </xf>
    <xf numFmtId="0" fontId="9" fillId="0" borderId="0" xfId="0" applyFont="1" applyFill="1" applyBorder="1" applyAlignment="1">
      <alignment vertical="center" wrapText="1"/>
    </xf>
    <xf numFmtId="0" fontId="2" fillId="3" borderId="0" xfId="0" applyFont="1" applyFill="1"/>
    <xf numFmtId="0" fontId="2" fillId="0" borderId="0" xfId="0" applyFont="1" applyFill="1" applyAlignment="1" applyProtection="1">
      <alignment horizontal="center"/>
      <protection locked="0"/>
    </xf>
    <xf numFmtId="0" fontId="9" fillId="0" borderId="0" xfId="0" applyFont="1" applyFill="1" applyAlignment="1" applyProtection="1">
      <alignment vertical="center"/>
      <protection locked="0"/>
    </xf>
    <xf numFmtId="0" fontId="9" fillId="0" borderId="0" xfId="0" applyFont="1" applyFill="1" applyProtection="1">
      <protection locked="0"/>
    </xf>
    <xf numFmtId="0" fontId="2" fillId="0" borderId="0" xfId="0" applyFont="1" applyFill="1" applyProtection="1">
      <protection locked="0"/>
    </xf>
    <xf numFmtId="164" fontId="2" fillId="0" borderId="0" xfId="0" applyNumberFormat="1" applyFont="1" applyFill="1" applyProtection="1">
      <protection locked="0"/>
    </xf>
    <xf numFmtId="0" fontId="19" fillId="2" borderId="0" xfId="0" applyFont="1" applyFill="1" applyAlignment="1" applyProtection="1">
      <alignment vertical="center"/>
      <protection locked="0"/>
    </xf>
    <xf numFmtId="0" fontId="19" fillId="2" borderId="0" xfId="0" applyFont="1" applyFill="1" applyProtection="1">
      <protection locked="0"/>
    </xf>
    <xf numFmtId="0" fontId="7" fillId="2" borderId="0" xfId="0" applyFont="1" applyFill="1" applyAlignment="1" applyProtection="1">
      <alignment horizontal="center"/>
      <protection locked="0"/>
    </xf>
    <xf numFmtId="0" fontId="2" fillId="2" borderId="0" xfId="0" applyFont="1" applyFill="1" applyProtection="1">
      <protection locked="0"/>
    </xf>
    <xf numFmtId="0" fontId="2" fillId="2" borderId="0" xfId="0" applyFont="1" applyFill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left"/>
      <protection locked="0"/>
    </xf>
    <xf numFmtId="0" fontId="9" fillId="0" borderId="0" xfId="0" applyFont="1" applyFill="1"/>
    <xf numFmtId="0" fontId="20" fillId="2" borderId="7" xfId="0" applyFont="1" applyFill="1" applyBorder="1" applyAlignment="1" applyProtection="1">
      <alignment horizontal="left" vertical="center"/>
      <protection locked="0"/>
    </xf>
    <xf numFmtId="0" fontId="7" fillId="2" borderId="8" xfId="0" applyFont="1" applyFill="1" applyBorder="1" applyAlignment="1" applyProtection="1">
      <alignment horizontal="left" vertical="center"/>
      <protection locked="0"/>
    </xf>
    <xf numFmtId="0" fontId="7" fillId="2" borderId="8" xfId="0" applyFont="1" applyFill="1" applyBorder="1" applyAlignment="1" applyProtection="1">
      <alignment horizontal="center" vertical="center"/>
      <protection locked="0"/>
    </xf>
    <xf numFmtId="0" fontId="20" fillId="0" borderId="0" xfId="0" applyFont="1" applyFill="1" applyBorder="1" applyAlignment="1" applyProtection="1">
      <alignment horizontal="left" vertical="center"/>
      <protection locked="0"/>
    </xf>
    <xf numFmtId="0" fontId="7" fillId="0" borderId="0" xfId="0" applyFont="1" applyFill="1" applyBorder="1" applyAlignment="1" applyProtection="1">
      <alignment horizontal="left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Alignment="1" applyProtection="1">
      <alignment horizontal="center" vertical="center"/>
      <protection locked="0"/>
    </xf>
    <xf numFmtId="0" fontId="9" fillId="0" borderId="0" xfId="0" applyFont="1" applyFill="1" applyAlignment="1" applyProtection="1">
      <alignment horizontal="center"/>
      <protection locked="0"/>
    </xf>
    <xf numFmtId="0" fontId="9" fillId="0" borderId="0" xfId="0" applyFont="1" applyFill="1" applyAlignment="1">
      <alignment horizontal="center"/>
    </xf>
    <xf numFmtId="0" fontId="9" fillId="0" borderId="0" xfId="0" applyFont="1" applyFill="1" applyAlignment="1" applyProtection="1">
      <protection locked="0"/>
    </xf>
    <xf numFmtId="0" fontId="9" fillId="0" borderId="0" xfId="0" applyFont="1" applyFill="1" applyAlignment="1" applyProtection="1">
      <alignment vertical="top"/>
      <protection locked="0"/>
    </xf>
    <xf numFmtId="0" fontId="9" fillId="0" borderId="0" xfId="0" applyFont="1" applyFill="1" applyAlignment="1" applyProtection="1">
      <alignment horizontal="center" vertical="top"/>
      <protection locked="0"/>
    </xf>
    <xf numFmtId="0" fontId="9" fillId="0" borderId="0" xfId="0" quotePrefix="1" applyFont="1" applyFill="1" applyProtection="1">
      <protection locked="0"/>
    </xf>
    <xf numFmtId="0" fontId="9" fillId="0" borderId="0" xfId="0" quotePrefix="1" applyFont="1" applyFill="1" applyAlignment="1" applyProtection="1">
      <alignment horizontal="center"/>
      <protection locked="0"/>
    </xf>
    <xf numFmtId="0" fontId="9" fillId="0" borderId="0" xfId="0" applyFont="1" applyFill="1" applyAlignment="1" applyProtection="1"/>
    <xf numFmtId="0" fontId="2" fillId="0" borderId="0" xfId="0" applyFont="1" applyFill="1" applyAlignment="1">
      <alignment horizontal="left"/>
    </xf>
    <xf numFmtId="0" fontId="9" fillId="0" borderId="0" xfId="3" applyFont="1" applyFill="1" applyBorder="1" applyAlignment="1" applyProtection="1">
      <alignment vertical="center"/>
      <protection locked="0"/>
    </xf>
    <xf numFmtId="0" fontId="9" fillId="0" borderId="0" xfId="3" applyFont="1" applyFill="1" applyBorder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/>
      <protection locked="0"/>
    </xf>
    <xf numFmtId="0" fontId="9" fillId="0" borderId="0" xfId="0" applyFont="1" applyFill="1" applyAlignment="1" applyProtection="1">
      <alignment horizontal="center"/>
    </xf>
    <xf numFmtId="0" fontId="9" fillId="0" borderId="0" xfId="0" applyFont="1" applyFill="1" applyAlignment="1" applyProtection="1">
      <alignment horizontal="center" vertical="center"/>
      <protection locked="0"/>
    </xf>
    <xf numFmtId="0" fontId="9" fillId="0" borderId="0" xfId="0" applyFont="1" applyFill="1" applyAlignment="1" applyProtection="1">
      <alignment horizontal="center"/>
      <protection locked="0"/>
    </xf>
    <xf numFmtId="0" fontId="18" fillId="0" borderId="5" xfId="0" applyFont="1" applyFill="1" applyBorder="1" applyAlignment="1" applyProtection="1">
      <alignment horizontal="center" vertical="center" wrapText="1"/>
    </xf>
    <xf numFmtId="164" fontId="14" fillId="4" borderId="1" xfId="1" applyNumberFormat="1" applyFont="1" applyFill="1" applyBorder="1" applyAlignment="1" applyProtection="1">
      <alignment vertical="center" wrapText="1"/>
    </xf>
    <xf numFmtId="0" fontId="10" fillId="5" borderId="1" xfId="0" applyFont="1" applyFill="1" applyBorder="1" applyAlignment="1" applyProtection="1">
      <alignment horizontal="center" vertical="center" wrapText="1"/>
    </xf>
    <xf numFmtId="0" fontId="9" fillId="0" borderId="0" xfId="0" applyFont="1" applyFill="1" applyAlignment="1" applyProtection="1">
      <alignment horizontal="left" vertical="center" wrapText="1"/>
      <protection locked="0"/>
    </xf>
    <xf numFmtId="0" fontId="9" fillId="0" borderId="0" xfId="0" applyFont="1" applyFill="1" applyAlignment="1" applyProtection="1">
      <alignment horizontal="left" vertical="center"/>
      <protection locked="0"/>
    </xf>
    <xf numFmtId="0" fontId="11" fillId="2" borderId="2" xfId="0" applyFont="1" applyFill="1" applyBorder="1" applyAlignment="1" applyProtection="1">
      <alignment horizontal="center" vertical="center" wrapText="1"/>
    </xf>
    <xf numFmtId="0" fontId="21" fillId="0" borderId="0" xfId="0" applyFont="1" applyFill="1" applyAlignment="1" applyProtection="1">
      <protection locked="0"/>
    </xf>
    <xf numFmtId="0" fontId="9" fillId="0" borderId="0" xfId="0" applyFont="1" applyFill="1" applyAlignment="1" applyProtection="1">
      <alignment horizontal="left"/>
      <protection locked="0"/>
    </xf>
    <xf numFmtId="1" fontId="9" fillId="0" borderId="0" xfId="0" applyNumberFormat="1" applyFont="1" applyFill="1" applyBorder="1" applyAlignment="1">
      <alignment vertical="center" wrapText="1"/>
    </xf>
    <xf numFmtId="0" fontId="17" fillId="0" borderId="1" xfId="2" applyFont="1" applyFill="1" applyBorder="1" applyAlignment="1">
      <alignment horizontal="center" vertical="center" wrapText="1"/>
    </xf>
    <xf numFmtId="0" fontId="3" fillId="0" borderId="0" xfId="0" applyFont="1" applyFill="1" applyAlignment="1" applyProtection="1">
      <alignment horizontal="center" vertical="center"/>
    </xf>
    <xf numFmtId="0" fontId="9" fillId="0" borderId="0" xfId="0" applyFont="1" applyFill="1" applyAlignment="1" applyProtection="1">
      <alignment horizontal="left" vertical="center" wrapText="1"/>
      <protection locked="0"/>
    </xf>
    <xf numFmtId="0" fontId="9" fillId="0" borderId="0" xfId="0" applyFont="1" applyFill="1" applyAlignment="1" applyProtection="1">
      <alignment horizontal="left" vertical="center"/>
      <protection locked="0"/>
    </xf>
    <xf numFmtId="0" fontId="9" fillId="0" borderId="0" xfId="0" applyFont="1" applyFill="1" applyAlignment="1" applyProtection="1">
      <alignment horizontal="center" vertical="center"/>
      <protection locked="0"/>
    </xf>
    <xf numFmtId="0" fontId="18" fillId="0" borderId="3" xfId="0" applyFont="1" applyFill="1" applyBorder="1" applyAlignment="1" applyProtection="1">
      <alignment horizontal="center" vertical="center" wrapText="1"/>
    </xf>
    <xf numFmtId="0" fontId="18" fillId="0" borderId="4" xfId="0" applyFont="1" applyFill="1" applyBorder="1" applyAlignment="1" applyProtection="1">
      <alignment horizontal="center" vertical="center" wrapText="1"/>
    </xf>
    <xf numFmtId="0" fontId="9" fillId="0" borderId="0" xfId="0" applyFont="1" applyFill="1" applyAlignment="1" applyProtection="1">
      <alignment horizontal="center"/>
      <protection locked="0"/>
    </xf>
  </cellXfs>
  <cellStyles count="4">
    <cellStyle name="Comma" xfId="1" builtinId="3"/>
    <cellStyle name="Normal" xfId="0" builtinId="0"/>
    <cellStyle name="Normal 5" xfId="3"/>
    <cellStyle name="Normal_Sheet1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561975</xdr:colOff>
      <xdr:row>0</xdr:row>
      <xdr:rowOff>19050</xdr:rowOff>
    </xdr:from>
    <xdr:to>
      <xdr:col>13</xdr:col>
      <xdr:colOff>1645423</xdr:colOff>
      <xdr:row>2</xdr:row>
      <xdr:rowOff>161926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467725" y="19050"/>
          <a:ext cx="153112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756723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4325" y="0"/>
          <a:ext cx="1099623" cy="581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5"/>
  <sheetViews>
    <sheetView tabSelected="1" topLeftCell="A60" zoomScaleNormal="100" workbookViewId="0">
      <selection activeCell="G73" sqref="G73"/>
    </sheetView>
  </sheetViews>
  <sheetFormatPr defaultColWidth="8.85546875" defaultRowHeight="26.25" customHeight="1" x14ac:dyDescent="0.25"/>
  <cols>
    <col min="1" max="1" width="3.140625" style="1" customWidth="1"/>
    <col min="2" max="2" width="4.5703125" style="1" customWidth="1"/>
    <col min="3" max="3" width="24.42578125" style="1" customWidth="1"/>
    <col min="4" max="5" width="20.7109375" style="10" customWidth="1"/>
    <col min="6" max="7" width="20.7109375" style="1" customWidth="1"/>
    <col min="8" max="8" width="6.85546875" style="10" customWidth="1"/>
    <col min="9" max="9" width="8.28515625" style="10" customWidth="1"/>
    <col min="10" max="10" width="16.85546875" style="1" bestFit="1" customWidth="1"/>
    <col min="11" max="11" width="19.140625" style="1" bestFit="1" customWidth="1"/>
    <col min="12" max="12" width="12.5703125" style="1" customWidth="1"/>
    <col min="13" max="13" width="10.7109375" style="1" hidden="1" customWidth="1"/>
    <col min="14" max="14" width="24.7109375" style="79" customWidth="1"/>
    <col min="15" max="16384" width="8.85546875" style="2"/>
  </cols>
  <sheetData>
    <row r="1" spans="1:14" ht="17.25" customHeight="1" x14ac:dyDescent="0.25">
      <c r="B1" s="96" t="s">
        <v>0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</row>
    <row r="2" spans="1:14" ht="17.25" customHeight="1" x14ac:dyDescent="0.25"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</row>
    <row r="3" spans="1:14" ht="17.25" customHeight="1" x14ac:dyDescent="0.25"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</row>
    <row r="4" spans="1:14" ht="3.75" customHeight="1" x14ac:dyDescent="0.25">
      <c r="B4" s="3"/>
      <c r="C4" s="3"/>
      <c r="D4" s="3"/>
      <c r="E4" s="3"/>
      <c r="F4" s="3"/>
      <c r="G4" s="3"/>
      <c r="H4" s="4"/>
      <c r="I4" s="3"/>
      <c r="J4" s="3"/>
      <c r="K4" s="3"/>
      <c r="L4" s="3"/>
      <c r="M4" s="3"/>
      <c r="N4" s="5"/>
    </row>
    <row r="5" spans="1:14" ht="21" customHeight="1" x14ac:dyDescent="0.25">
      <c r="B5" s="6" t="s">
        <v>1</v>
      </c>
      <c r="C5" s="7"/>
      <c r="D5" s="8"/>
      <c r="E5" s="8"/>
      <c r="F5" s="7"/>
      <c r="G5" s="7"/>
      <c r="H5" s="9" t="s">
        <v>2</v>
      </c>
      <c r="L5" s="6" t="s">
        <v>3</v>
      </c>
      <c r="M5" s="6"/>
      <c r="N5" s="9" t="s">
        <v>4</v>
      </c>
    </row>
    <row r="6" spans="1:14" ht="21" customHeight="1" x14ac:dyDescent="0.25">
      <c r="B6" s="6" t="s">
        <v>5</v>
      </c>
      <c r="C6" s="7"/>
      <c r="D6" s="8"/>
      <c r="E6" s="8"/>
      <c r="F6" s="7"/>
      <c r="G6" s="7"/>
      <c r="H6" s="9" t="s">
        <v>6</v>
      </c>
      <c r="J6" s="11"/>
      <c r="K6" s="11"/>
      <c r="L6" s="6" t="s">
        <v>7</v>
      </c>
      <c r="M6" s="6"/>
      <c r="N6" s="12" t="s">
        <v>8</v>
      </c>
    </row>
    <row r="7" spans="1:14" ht="21" customHeight="1" x14ac:dyDescent="0.25">
      <c r="B7" s="6" t="s">
        <v>9</v>
      </c>
      <c r="C7" s="7"/>
      <c r="D7" s="8"/>
      <c r="E7" s="8"/>
      <c r="F7" s="7"/>
      <c r="G7" s="7"/>
      <c r="H7" s="9" t="s">
        <v>6</v>
      </c>
      <c r="L7" s="13" t="s">
        <v>10</v>
      </c>
      <c r="M7" s="13"/>
      <c r="N7" s="9" t="s">
        <v>6</v>
      </c>
    </row>
    <row r="8" spans="1:14" ht="21" customHeight="1" x14ac:dyDescent="0.25">
      <c r="B8" s="6" t="s">
        <v>11</v>
      </c>
      <c r="C8" s="7"/>
      <c r="D8" s="8"/>
      <c r="E8" s="8"/>
      <c r="F8" s="7"/>
      <c r="G8" s="7"/>
      <c r="H8" s="9" t="s">
        <v>12</v>
      </c>
      <c r="L8" s="6" t="s">
        <v>13</v>
      </c>
      <c r="M8" s="6"/>
      <c r="N8" s="9" t="s">
        <v>6</v>
      </c>
    </row>
    <row r="9" spans="1:14" ht="21" customHeight="1" x14ac:dyDescent="0.25">
      <c r="B9" s="6" t="s">
        <v>14</v>
      </c>
      <c r="C9" s="7"/>
      <c r="D9" s="8"/>
      <c r="E9" s="8"/>
      <c r="F9" s="7"/>
      <c r="G9" s="14"/>
      <c r="H9" s="9" t="s">
        <v>15</v>
      </c>
      <c r="L9" s="15" t="s">
        <v>16</v>
      </c>
      <c r="M9" s="15"/>
      <c r="N9" s="9" t="s">
        <v>17</v>
      </c>
    </row>
    <row r="10" spans="1:14" ht="21" customHeight="1" x14ac:dyDescent="0.25">
      <c r="B10" s="6" t="s">
        <v>18</v>
      </c>
      <c r="C10" s="7"/>
      <c r="D10" s="8"/>
      <c r="E10" s="8"/>
      <c r="F10" s="7"/>
      <c r="G10" s="7"/>
      <c r="H10" s="9" t="s">
        <v>19</v>
      </c>
      <c r="I10" s="4"/>
      <c r="L10" s="16"/>
      <c r="M10" s="16"/>
      <c r="N10" s="17"/>
    </row>
    <row r="11" spans="1:14" ht="21" customHeight="1" x14ac:dyDescent="0.25">
      <c r="B11" s="6" t="s">
        <v>20</v>
      </c>
      <c r="C11" s="7"/>
      <c r="D11" s="8"/>
      <c r="E11" s="8"/>
      <c r="F11" s="7"/>
      <c r="G11" s="7"/>
      <c r="H11" s="9" t="s">
        <v>21</v>
      </c>
      <c r="I11" s="4"/>
      <c r="J11" s="18"/>
      <c r="K11" s="18"/>
      <c r="L11" s="11"/>
      <c r="M11" s="11"/>
      <c r="N11" s="17"/>
    </row>
    <row r="12" spans="1:14" ht="21" customHeight="1" x14ac:dyDescent="0.25">
      <c r="B12" s="6" t="s">
        <v>22</v>
      </c>
      <c r="C12" s="7"/>
      <c r="D12" s="8"/>
      <c r="E12" s="8"/>
      <c r="F12" s="7"/>
      <c r="G12" s="7"/>
      <c r="H12" s="19" t="s">
        <v>23</v>
      </c>
      <c r="I12" s="4"/>
      <c r="J12" s="18"/>
      <c r="K12" s="18"/>
      <c r="L12" s="18"/>
      <c r="M12" s="18"/>
      <c r="N12" s="20"/>
    </row>
    <row r="13" spans="1:14" ht="13.5" customHeight="1" x14ac:dyDescent="0.25">
      <c r="B13" s="6"/>
      <c r="C13" s="7"/>
      <c r="D13" s="8"/>
      <c r="E13" s="8"/>
      <c r="F13" s="7"/>
      <c r="G13" s="7"/>
      <c r="H13" s="21"/>
      <c r="I13" s="4"/>
      <c r="J13" s="18"/>
      <c r="K13" s="18"/>
      <c r="L13" s="18"/>
      <c r="M13" s="18"/>
      <c r="N13" s="20"/>
    </row>
    <row r="14" spans="1:14" ht="20.25" customHeight="1" x14ac:dyDescent="0.25">
      <c r="A14" s="22"/>
      <c r="B14" s="11" t="s">
        <v>24</v>
      </c>
      <c r="C14" s="11"/>
      <c r="D14" s="23"/>
      <c r="E14" s="23"/>
      <c r="F14" s="11"/>
      <c r="G14" s="11"/>
      <c r="H14" s="23"/>
      <c r="I14" s="23"/>
      <c r="J14" s="11"/>
      <c r="K14" s="11"/>
      <c r="L14" s="11"/>
      <c r="M14" s="11"/>
      <c r="N14" s="24"/>
    </row>
    <row r="15" spans="1:14" ht="13.5" customHeight="1" x14ac:dyDescent="0.25">
      <c r="A15" s="22"/>
      <c r="B15" s="11"/>
      <c r="C15" s="11"/>
      <c r="D15" s="23"/>
      <c r="E15" s="23"/>
      <c r="F15" s="11"/>
      <c r="G15" s="11"/>
      <c r="H15" s="23"/>
      <c r="I15" s="23"/>
      <c r="J15" s="11"/>
      <c r="K15" s="11"/>
      <c r="L15" s="11"/>
      <c r="M15" s="11"/>
      <c r="N15" s="24"/>
    </row>
    <row r="16" spans="1:14" ht="28.5" customHeight="1" x14ac:dyDescent="0.25">
      <c r="A16" s="10"/>
      <c r="B16" s="25" t="s">
        <v>25</v>
      </c>
      <c r="C16" s="25" t="s">
        <v>16</v>
      </c>
      <c r="D16" s="25" t="s">
        <v>26</v>
      </c>
      <c r="E16" s="25"/>
      <c r="F16" s="25" t="s">
        <v>27</v>
      </c>
      <c r="G16" s="26" t="s">
        <v>28</v>
      </c>
      <c r="H16" s="25" t="s">
        <v>29</v>
      </c>
      <c r="I16" s="25" t="s">
        <v>30</v>
      </c>
      <c r="J16" s="88" t="s">
        <v>156</v>
      </c>
      <c r="K16" s="26" t="s">
        <v>31</v>
      </c>
      <c r="L16" s="27" t="s">
        <v>32</v>
      </c>
      <c r="M16" s="91" t="s">
        <v>155</v>
      </c>
      <c r="N16" s="28" t="s">
        <v>33</v>
      </c>
    </row>
    <row r="17" spans="1:14" s="1" customFormat="1" ht="19.5" customHeight="1" x14ac:dyDescent="0.25">
      <c r="A17" s="10"/>
      <c r="B17" s="29">
        <v>1</v>
      </c>
      <c r="C17" s="29" t="s">
        <v>34</v>
      </c>
      <c r="D17" s="29" t="s">
        <v>35</v>
      </c>
      <c r="E17" s="29" t="str">
        <f>TRIM(F17)</f>
        <v>17445359</v>
      </c>
      <c r="F17" s="30">
        <v>17445359</v>
      </c>
      <c r="G17" s="31"/>
      <c r="H17" s="29">
        <v>7</v>
      </c>
      <c r="I17" s="29" t="s">
        <v>36</v>
      </c>
      <c r="J17" s="32">
        <v>21751917.955949999</v>
      </c>
      <c r="K17" s="32">
        <f t="shared" ref="K17:K48" si="0">J17*H17</f>
        <v>152263425.69165</v>
      </c>
      <c r="L17" s="33" t="s">
        <v>37</v>
      </c>
      <c r="M17" s="33">
        <v>0</v>
      </c>
      <c r="N17" s="34"/>
    </row>
    <row r="18" spans="1:14" s="1" customFormat="1" ht="19.5" customHeight="1" x14ac:dyDescent="0.25">
      <c r="A18" s="10"/>
      <c r="B18" s="29">
        <v>2</v>
      </c>
      <c r="C18" s="29" t="s">
        <v>38</v>
      </c>
      <c r="D18" s="29" t="s">
        <v>35</v>
      </c>
      <c r="E18" s="29" t="str">
        <f t="shared" ref="E18:E79" si="1">TRIM(F18)</f>
        <v>20503200</v>
      </c>
      <c r="F18" s="30">
        <v>20503200</v>
      </c>
      <c r="G18" s="31"/>
      <c r="H18" s="29">
        <v>7</v>
      </c>
      <c r="I18" s="29" t="s">
        <v>36</v>
      </c>
      <c r="J18" s="32">
        <v>264045.80475000007</v>
      </c>
      <c r="K18" s="32">
        <f t="shared" si="0"/>
        <v>1848320.6332500004</v>
      </c>
      <c r="L18" s="33" t="s">
        <v>37</v>
      </c>
      <c r="M18" s="33">
        <v>38</v>
      </c>
      <c r="N18" s="34"/>
    </row>
    <row r="19" spans="1:14" s="1" customFormat="1" ht="19.5" customHeight="1" x14ac:dyDescent="0.25">
      <c r="A19" s="10"/>
      <c r="B19" s="29">
        <v>3</v>
      </c>
      <c r="C19" s="29" t="s">
        <v>38</v>
      </c>
      <c r="D19" s="29" t="s">
        <v>35</v>
      </c>
      <c r="E19" s="29" t="str">
        <f t="shared" si="1"/>
        <v>276630</v>
      </c>
      <c r="F19" s="30">
        <v>276630</v>
      </c>
      <c r="G19" s="35"/>
      <c r="H19" s="29">
        <v>42</v>
      </c>
      <c r="I19" s="29" t="s">
        <v>36</v>
      </c>
      <c r="J19" s="32">
        <v>194471.65237500001</v>
      </c>
      <c r="K19" s="32">
        <f t="shared" si="0"/>
        <v>8167809.3997499999</v>
      </c>
      <c r="L19" s="33" t="s">
        <v>37</v>
      </c>
      <c r="M19" s="33">
        <v>4</v>
      </c>
      <c r="N19" s="34"/>
    </row>
    <row r="20" spans="1:14" s="1" customFormat="1" ht="19.5" customHeight="1" x14ac:dyDescent="0.25">
      <c r="A20" s="10"/>
      <c r="B20" s="29">
        <v>4</v>
      </c>
      <c r="C20" s="29" t="s">
        <v>39</v>
      </c>
      <c r="D20" s="29" t="s">
        <v>35</v>
      </c>
      <c r="E20" s="29" t="str">
        <f t="shared" si="1"/>
        <v>276349</v>
      </c>
      <c r="F20" s="30">
        <v>276349</v>
      </c>
      <c r="G20" s="31">
        <v>2761347</v>
      </c>
      <c r="H20" s="29">
        <v>42</v>
      </c>
      <c r="I20" s="29" t="s">
        <v>36</v>
      </c>
      <c r="J20" s="32">
        <v>450000</v>
      </c>
      <c r="K20" s="32">
        <f t="shared" si="0"/>
        <v>18900000</v>
      </c>
      <c r="L20" s="33" t="s">
        <v>37</v>
      </c>
      <c r="M20" s="33">
        <v>12</v>
      </c>
      <c r="N20" s="34"/>
    </row>
    <row r="21" spans="1:14" s="1" customFormat="1" ht="19.5" customHeight="1" x14ac:dyDescent="0.25">
      <c r="A21" s="10"/>
      <c r="B21" s="29">
        <v>5</v>
      </c>
      <c r="C21" s="29" t="s">
        <v>40</v>
      </c>
      <c r="D21" s="29" t="s">
        <v>35</v>
      </c>
      <c r="E21" s="29" t="str">
        <f t="shared" si="1"/>
        <v>23624058</v>
      </c>
      <c r="F21" s="30">
        <v>23624058</v>
      </c>
      <c r="G21" s="36" t="s">
        <v>41</v>
      </c>
      <c r="H21" s="29">
        <v>49</v>
      </c>
      <c r="I21" s="29" t="s">
        <v>36</v>
      </c>
      <c r="J21" s="32">
        <v>136037.10802500002</v>
      </c>
      <c r="K21" s="32">
        <f t="shared" si="0"/>
        <v>6665818.2932250015</v>
      </c>
      <c r="L21" s="33" t="s">
        <v>37</v>
      </c>
      <c r="M21" s="33">
        <v>23</v>
      </c>
      <c r="N21" s="34"/>
    </row>
    <row r="22" spans="1:14" s="1" customFormat="1" ht="19.5" customHeight="1" x14ac:dyDescent="0.25">
      <c r="A22" s="10"/>
      <c r="B22" s="29">
        <v>6</v>
      </c>
      <c r="C22" s="29" t="s">
        <v>42</v>
      </c>
      <c r="D22" s="29" t="s">
        <v>35</v>
      </c>
      <c r="E22" s="29" t="str">
        <f t="shared" si="1"/>
        <v>21948261</v>
      </c>
      <c r="F22" s="30">
        <v>21948261</v>
      </c>
      <c r="G22" s="31"/>
      <c r="H22" s="29">
        <v>28</v>
      </c>
      <c r="I22" s="29" t="s">
        <v>36</v>
      </c>
      <c r="J22" s="32">
        <v>305509.69312499999</v>
      </c>
      <c r="K22" s="32">
        <f t="shared" si="0"/>
        <v>8554271.4074999988</v>
      </c>
      <c r="L22" s="33" t="s">
        <v>37</v>
      </c>
      <c r="M22" s="33">
        <v>1</v>
      </c>
      <c r="N22" s="34"/>
    </row>
    <row r="23" spans="1:14" s="1" customFormat="1" ht="19.5" customHeight="1" x14ac:dyDescent="0.25">
      <c r="A23" s="10"/>
      <c r="B23" s="29">
        <v>7</v>
      </c>
      <c r="C23" s="29" t="s">
        <v>43</v>
      </c>
      <c r="D23" s="29" t="s">
        <v>35</v>
      </c>
      <c r="E23" s="29" t="str">
        <f t="shared" si="1"/>
        <v>22295738</v>
      </c>
      <c r="F23" s="30">
        <v>22295738</v>
      </c>
      <c r="G23" s="31"/>
      <c r="H23" s="29">
        <v>42</v>
      </c>
      <c r="I23" s="29" t="s">
        <v>36</v>
      </c>
      <c r="J23" s="32">
        <v>118295.83447500003</v>
      </c>
      <c r="K23" s="32">
        <f t="shared" si="0"/>
        <v>4968425.0479500014</v>
      </c>
      <c r="L23" s="33" t="s">
        <v>37</v>
      </c>
      <c r="M23" s="33">
        <v>13</v>
      </c>
      <c r="N23" s="34"/>
    </row>
    <row r="24" spans="1:14" s="1" customFormat="1" ht="19.5" customHeight="1" x14ac:dyDescent="0.25">
      <c r="A24" s="10"/>
      <c r="B24" s="29">
        <v>8</v>
      </c>
      <c r="C24" s="29" t="s">
        <v>44</v>
      </c>
      <c r="D24" s="29" t="s">
        <v>35</v>
      </c>
      <c r="E24" s="29" t="str">
        <f t="shared" si="1"/>
        <v>3169366</v>
      </c>
      <c r="F24" s="30">
        <v>3169366</v>
      </c>
      <c r="G24" s="31"/>
      <c r="H24" s="29">
        <v>84</v>
      </c>
      <c r="I24" s="29" t="s">
        <v>36</v>
      </c>
      <c r="J24" s="32">
        <v>347071.41787499998</v>
      </c>
      <c r="K24" s="32">
        <f t="shared" si="0"/>
        <v>29153999.101499997</v>
      </c>
      <c r="L24" s="33" t="s">
        <v>37</v>
      </c>
      <c r="M24" s="33">
        <v>24</v>
      </c>
      <c r="N24" s="34"/>
    </row>
    <row r="25" spans="1:14" s="1" customFormat="1" ht="19.5" customHeight="1" x14ac:dyDescent="0.25">
      <c r="A25" s="10"/>
      <c r="B25" s="29">
        <v>9</v>
      </c>
      <c r="C25" s="29" t="s">
        <v>45</v>
      </c>
      <c r="D25" s="29" t="s">
        <v>35</v>
      </c>
      <c r="E25" s="29" t="str">
        <f t="shared" si="1"/>
        <v>20459326</v>
      </c>
      <c r="F25" s="30">
        <v>20459326</v>
      </c>
      <c r="G25" s="36" t="s">
        <v>46</v>
      </c>
      <c r="H25" s="29">
        <v>84</v>
      </c>
      <c r="I25" s="29" t="s">
        <v>36</v>
      </c>
      <c r="J25" s="32">
        <v>223006.56787500004</v>
      </c>
      <c r="K25" s="32">
        <f t="shared" si="0"/>
        <v>18732551.701500002</v>
      </c>
      <c r="L25" s="33" t="s">
        <v>37</v>
      </c>
      <c r="M25" s="33">
        <v>45</v>
      </c>
      <c r="N25" s="34"/>
    </row>
    <row r="26" spans="1:14" s="1" customFormat="1" ht="19.5" customHeight="1" x14ac:dyDescent="0.25">
      <c r="A26" s="10"/>
      <c r="B26" s="29">
        <v>10</v>
      </c>
      <c r="C26" s="29" t="s">
        <v>47</v>
      </c>
      <c r="D26" s="29" t="s">
        <v>35</v>
      </c>
      <c r="E26" s="29" t="str">
        <f t="shared" si="1"/>
        <v>3169366</v>
      </c>
      <c r="F26" s="30">
        <v>3169366</v>
      </c>
      <c r="G26" s="31"/>
      <c r="H26" s="29">
        <v>84</v>
      </c>
      <c r="I26" s="29" t="s">
        <v>36</v>
      </c>
      <c r="J26" s="32">
        <v>347071.41787499998</v>
      </c>
      <c r="K26" s="32">
        <f t="shared" si="0"/>
        <v>29153999.101499997</v>
      </c>
      <c r="L26" s="33" t="s">
        <v>37</v>
      </c>
      <c r="M26" s="33">
        <v>24</v>
      </c>
      <c r="N26" s="34"/>
    </row>
    <row r="27" spans="1:14" s="1" customFormat="1" ht="19.5" customHeight="1" x14ac:dyDescent="0.25">
      <c r="A27" s="10"/>
      <c r="B27" s="29">
        <v>11</v>
      </c>
      <c r="C27" s="29" t="s">
        <v>48</v>
      </c>
      <c r="D27" s="29" t="s">
        <v>35</v>
      </c>
      <c r="E27" s="29" t="str">
        <f t="shared" si="1"/>
        <v>20441945</v>
      </c>
      <c r="F27" s="30">
        <v>20441945</v>
      </c>
      <c r="G27" s="36" t="s">
        <v>49</v>
      </c>
      <c r="H27" s="29">
        <v>84</v>
      </c>
      <c r="I27" s="29" t="s">
        <v>36</v>
      </c>
      <c r="J27" s="32">
        <v>256380.012525</v>
      </c>
      <c r="K27" s="32">
        <f t="shared" si="0"/>
        <v>21535921.052099999</v>
      </c>
      <c r="L27" s="33" t="s">
        <v>37</v>
      </c>
      <c r="M27" s="33">
        <v>54</v>
      </c>
      <c r="N27" s="34"/>
    </row>
    <row r="28" spans="1:14" s="1" customFormat="1" ht="19.5" customHeight="1" x14ac:dyDescent="0.25">
      <c r="A28" s="10"/>
      <c r="B28" s="29">
        <v>12</v>
      </c>
      <c r="C28" s="29" t="s">
        <v>50</v>
      </c>
      <c r="D28" s="29" t="s">
        <v>35</v>
      </c>
      <c r="E28" s="29" t="str">
        <f t="shared" si="1"/>
        <v>20905400</v>
      </c>
      <c r="F28" s="30">
        <v>20905400</v>
      </c>
      <c r="G28" s="31"/>
      <c r="H28" s="29">
        <v>168</v>
      </c>
      <c r="I28" s="29" t="s">
        <v>36</v>
      </c>
      <c r="J28" s="32">
        <v>203962.61340000003</v>
      </c>
      <c r="K28" s="32">
        <f t="shared" si="0"/>
        <v>34265719.051200002</v>
      </c>
      <c r="L28" s="33" t="s">
        <v>37</v>
      </c>
      <c r="M28" s="33">
        <v>24</v>
      </c>
      <c r="N28" s="34"/>
    </row>
    <row r="29" spans="1:14" s="1" customFormat="1" ht="19.5" customHeight="1" x14ac:dyDescent="0.25">
      <c r="A29" s="10"/>
      <c r="B29" s="29">
        <v>13</v>
      </c>
      <c r="C29" s="29" t="s">
        <v>51</v>
      </c>
      <c r="D29" s="29" t="s">
        <v>35</v>
      </c>
      <c r="E29" s="29" t="str">
        <f t="shared" si="1"/>
        <v>21344812</v>
      </c>
      <c r="F29" s="30">
        <v>21344812</v>
      </c>
      <c r="G29" s="31"/>
      <c r="H29" s="29">
        <v>168</v>
      </c>
      <c r="I29" s="29" t="s">
        <v>36</v>
      </c>
      <c r="J29" s="32">
        <v>110293.65165000003</v>
      </c>
      <c r="K29" s="32">
        <f t="shared" si="0"/>
        <v>18529333.477200005</v>
      </c>
      <c r="L29" s="33" t="s">
        <v>37</v>
      </c>
      <c r="M29" s="33">
        <v>6</v>
      </c>
      <c r="N29" s="34"/>
    </row>
    <row r="30" spans="1:14" s="1" customFormat="1" ht="19.5" customHeight="1" x14ac:dyDescent="0.25">
      <c r="A30" s="10"/>
      <c r="B30" s="29">
        <v>14</v>
      </c>
      <c r="C30" s="29" t="s">
        <v>52</v>
      </c>
      <c r="D30" s="29" t="s">
        <v>35</v>
      </c>
      <c r="E30" s="29" t="str">
        <f t="shared" si="1"/>
        <v>1544710</v>
      </c>
      <c r="F30" s="30">
        <v>1544710</v>
      </c>
      <c r="G30" s="31"/>
      <c r="H30" s="29">
        <v>7</v>
      </c>
      <c r="I30" s="29" t="s">
        <v>36</v>
      </c>
      <c r="J30" s="32">
        <v>80394.022800000021</v>
      </c>
      <c r="K30" s="32">
        <f t="shared" si="0"/>
        <v>562758.15960000013</v>
      </c>
      <c r="L30" s="33" t="s">
        <v>37</v>
      </c>
      <c r="M30" s="33">
        <v>0</v>
      </c>
      <c r="N30" s="34"/>
    </row>
    <row r="31" spans="1:14" s="1" customFormat="1" ht="19.5" customHeight="1" x14ac:dyDescent="0.25">
      <c r="A31" s="10"/>
      <c r="B31" s="29">
        <v>15</v>
      </c>
      <c r="C31" s="29" t="s">
        <v>53</v>
      </c>
      <c r="D31" s="29" t="s">
        <v>35</v>
      </c>
      <c r="E31" s="29" t="str">
        <f t="shared" si="1"/>
        <v>8149182</v>
      </c>
      <c r="F31" s="30">
        <v>8149182</v>
      </c>
      <c r="G31" s="31"/>
      <c r="H31" s="29">
        <v>7</v>
      </c>
      <c r="I31" s="29" t="s">
        <v>36</v>
      </c>
      <c r="J31" s="32">
        <v>358423.35165000008</v>
      </c>
      <c r="K31" s="32">
        <f t="shared" si="0"/>
        <v>2508963.4615500006</v>
      </c>
      <c r="L31" s="33" t="s">
        <v>37</v>
      </c>
      <c r="M31" s="33">
        <v>0</v>
      </c>
      <c r="N31" s="34"/>
    </row>
    <row r="32" spans="1:14" s="1" customFormat="1" ht="19.5" customHeight="1" x14ac:dyDescent="0.25">
      <c r="A32" s="10"/>
      <c r="B32" s="29">
        <v>16</v>
      </c>
      <c r="C32" s="29" t="s">
        <v>54</v>
      </c>
      <c r="D32" s="29" t="s">
        <v>35</v>
      </c>
      <c r="E32" s="29" t="str">
        <f t="shared" si="1"/>
        <v>20381185</v>
      </c>
      <c r="F32" s="30">
        <v>20381185</v>
      </c>
      <c r="G32" s="31"/>
      <c r="H32" s="29">
        <v>42</v>
      </c>
      <c r="I32" s="29" t="s">
        <v>36</v>
      </c>
      <c r="J32" s="32">
        <v>204756.82250625</v>
      </c>
      <c r="K32" s="32">
        <f t="shared" si="0"/>
        <v>8599786.5452625006</v>
      </c>
      <c r="L32" s="33" t="s">
        <v>37</v>
      </c>
      <c r="M32" s="33">
        <v>12</v>
      </c>
      <c r="N32" s="34"/>
    </row>
    <row r="33" spans="1:14" s="1" customFormat="1" ht="19.5" customHeight="1" x14ac:dyDescent="0.25">
      <c r="A33" s="10"/>
      <c r="B33" s="29">
        <v>17</v>
      </c>
      <c r="C33" s="29" t="s">
        <v>55</v>
      </c>
      <c r="D33" s="29" t="s">
        <v>35</v>
      </c>
      <c r="E33" s="29" t="str">
        <f t="shared" si="1"/>
        <v>11110683</v>
      </c>
      <c r="F33" s="30">
        <v>11110683</v>
      </c>
      <c r="G33" s="31"/>
      <c r="H33" s="29">
        <v>7</v>
      </c>
      <c r="I33" s="29" t="s">
        <v>36</v>
      </c>
      <c r="J33" s="87">
        <v>200004.13125000001</v>
      </c>
      <c r="K33" s="32">
        <f t="shared" si="0"/>
        <v>1400028.91875</v>
      </c>
      <c r="L33" s="33" t="s">
        <v>37</v>
      </c>
      <c r="M33" s="33">
        <v>302</v>
      </c>
      <c r="N33" s="34"/>
    </row>
    <row r="34" spans="1:14" s="1" customFormat="1" ht="19.5" customHeight="1" x14ac:dyDescent="0.25">
      <c r="A34" s="10"/>
      <c r="B34" s="29">
        <v>18</v>
      </c>
      <c r="C34" s="29" t="s">
        <v>56</v>
      </c>
      <c r="D34" s="29" t="s">
        <v>35</v>
      </c>
      <c r="E34" s="29" t="str">
        <f t="shared" si="1"/>
        <v>15126069</v>
      </c>
      <c r="F34" s="30">
        <v>15126069</v>
      </c>
      <c r="G34" s="37" t="s">
        <v>57</v>
      </c>
      <c r="H34" s="29">
        <v>7</v>
      </c>
      <c r="I34" s="29" t="s">
        <v>36</v>
      </c>
      <c r="J34" s="87">
        <v>95906.868750000009</v>
      </c>
      <c r="K34" s="32">
        <f t="shared" si="0"/>
        <v>671348.08125000005</v>
      </c>
      <c r="L34" s="33" t="s">
        <v>37</v>
      </c>
      <c r="M34" s="33">
        <v>1468</v>
      </c>
      <c r="N34" s="34"/>
    </row>
    <row r="35" spans="1:14" s="1" customFormat="1" ht="19.5" customHeight="1" x14ac:dyDescent="0.25">
      <c r="A35" s="10"/>
      <c r="B35" s="29">
        <v>19</v>
      </c>
      <c r="C35" s="29" t="s">
        <v>58</v>
      </c>
      <c r="D35" s="29" t="s">
        <v>35</v>
      </c>
      <c r="E35" s="29" t="str">
        <f t="shared" si="1"/>
        <v>17533661</v>
      </c>
      <c r="F35" s="30">
        <v>17533661</v>
      </c>
      <c r="G35" s="31"/>
      <c r="H35" s="29">
        <v>14</v>
      </c>
      <c r="I35" s="29" t="s">
        <v>36</v>
      </c>
      <c r="J35" s="87">
        <v>65893.038750000007</v>
      </c>
      <c r="K35" s="32">
        <f t="shared" si="0"/>
        <v>922502.5425000001</v>
      </c>
      <c r="L35" s="33" t="s">
        <v>37</v>
      </c>
      <c r="M35" s="33">
        <v>457</v>
      </c>
      <c r="N35" s="34"/>
    </row>
    <row r="36" spans="1:14" s="1" customFormat="1" ht="19.5" customHeight="1" x14ac:dyDescent="0.25">
      <c r="A36" s="10"/>
      <c r="B36" s="29">
        <v>20</v>
      </c>
      <c r="C36" s="29" t="s">
        <v>59</v>
      </c>
      <c r="D36" s="29" t="s">
        <v>35</v>
      </c>
      <c r="E36" s="29" t="str">
        <f t="shared" si="1"/>
        <v>21707132</v>
      </c>
      <c r="F36" s="30">
        <v>21707132</v>
      </c>
      <c r="G36" s="31"/>
      <c r="H36" s="29">
        <v>7</v>
      </c>
      <c r="I36" s="29" t="s">
        <v>36</v>
      </c>
      <c r="J36" s="87">
        <v>67742.482499999998</v>
      </c>
      <c r="K36" s="32">
        <f t="shared" si="0"/>
        <v>474197.3775</v>
      </c>
      <c r="L36" s="33" t="s">
        <v>37</v>
      </c>
      <c r="M36" s="33">
        <v>342</v>
      </c>
      <c r="N36" s="34"/>
    </row>
    <row r="37" spans="1:14" s="1" customFormat="1" ht="19.5" customHeight="1" x14ac:dyDescent="0.25">
      <c r="A37" s="10"/>
      <c r="B37" s="29">
        <v>21</v>
      </c>
      <c r="C37" s="29" t="s">
        <v>60</v>
      </c>
      <c r="D37" s="29" t="s">
        <v>35</v>
      </c>
      <c r="E37" s="29" t="str">
        <f t="shared" si="1"/>
        <v>20551483</v>
      </c>
      <c r="F37" s="30">
        <v>20551483</v>
      </c>
      <c r="G37" s="31"/>
      <c r="H37" s="29">
        <v>14</v>
      </c>
      <c r="I37" s="29" t="s">
        <v>36</v>
      </c>
      <c r="J37" s="32">
        <v>89140.594725000003</v>
      </c>
      <c r="K37" s="32">
        <f t="shared" si="0"/>
        <v>1247968.3261500001</v>
      </c>
      <c r="L37" s="33" t="s">
        <v>37</v>
      </c>
      <c r="M37" s="33">
        <v>2</v>
      </c>
      <c r="N37" s="34"/>
    </row>
    <row r="38" spans="1:14" s="1" customFormat="1" ht="19.5" customHeight="1" x14ac:dyDescent="0.25">
      <c r="A38" s="10"/>
      <c r="B38" s="29">
        <v>22</v>
      </c>
      <c r="C38" s="29" t="s">
        <v>61</v>
      </c>
      <c r="D38" s="29" t="s">
        <v>35</v>
      </c>
      <c r="E38" s="29" t="str">
        <f t="shared" si="1"/>
        <v>11128923</v>
      </c>
      <c r="F38" s="30">
        <v>11128923</v>
      </c>
      <c r="G38" s="31"/>
      <c r="H38" s="29">
        <v>7</v>
      </c>
      <c r="I38" s="29" t="s">
        <v>36</v>
      </c>
      <c r="J38" s="87">
        <v>144688.22943750003</v>
      </c>
      <c r="K38" s="32">
        <f t="shared" si="0"/>
        <v>1012817.6060625003</v>
      </c>
      <c r="L38" s="33" t="s">
        <v>37</v>
      </c>
      <c r="M38" s="33">
        <v>13</v>
      </c>
      <c r="N38" s="34"/>
    </row>
    <row r="39" spans="1:14" s="1" customFormat="1" ht="19.5" customHeight="1" x14ac:dyDescent="0.25">
      <c r="A39" s="10"/>
      <c r="B39" s="29">
        <v>23</v>
      </c>
      <c r="C39" s="29" t="s">
        <v>62</v>
      </c>
      <c r="D39" s="29" t="s">
        <v>35</v>
      </c>
      <c r="E39" s="29" t="str">
        <f t="shared" si="1"/>
        <v>20411860</v>
      </c>
      <c r="F39" s="30">
        <v>20411860</v>
      </c>
      <c r="G39" s="31"/>
      <c r="H39" s="29">
        <v>7</v>
      </c>
      <c r="I39" s="29" t="s">
        <v>36</v>
      </c>
      <c r="J39" s="87">
        <v>147606.50756250002</v>
      </c>
      <c r="K39" s="32">
        <f t="shared" si="0"/>
        <v>1033245.5529375002</v>
      </c>
      <c r="L39" s="33" t="s">
        <v>37</v>
      </c>
      <c r="M39" s="33">
        <v>42</v>
      </c>
      <c r="N39" s="34"/>
    </row>
    <row r="40" spans="1:14" s="1" customFormat="1" ht="19.5" customHeight="1" x14ac:dyDescent="0.25">
      <c r="A40" s="10"/>
      <c r="B40" s="29">
        <v>24</v>
      </c>
      <c r="C40" s="29" t="s">
        <v>63</v>
      </c>
      <c r="D40" s="29" t="s">
        <v>35</v>
      </c>
      <c r="E40" s="29" t="str">
        <f t="shared" si="1"/>
        <v>20747516</v>
      </c>
      <c r="F40" s="30">
        <v>20747516</v>
      </c>
      <c r="G40" s="38"/>
      <c r="H40" s="29">
        <v>7</v>
      </c>
      <c r="I40" s="29" t="s">
        <v>36</v>
      </c>
      <c r="J40" s="32">
        <v>373311.13365000003</v>
      </c>
      <c r="K40" s="32">
        <f t="shared" si="0"/>
        <v>2613177.9355500001</v>
      </c>
      <c r="L40" s="33" t="s">
        <v>37</v>
      </c>
      <c r="M40" s="33">
        <v>0</v>
      </c>
      <c r="N40" s="34"/>
    </row>
    <row r="41" spans="1:14" s="1" customFormat="1" ht="19.5" customHeight="1" x14ac:dyDescent="0.25">
      <c r="A41" s="10"/>
      <c r="B41" s="29">
        <v>25</v>
      </c>
      <c r="C41" s="29" t="s">
        <v>64</v>
      </c>
      <c r="D41" s="29" t="s">
        <v>35</v>
      </c>
      <c r="E41" s="29" t="str">
        <f t="shared" si="1"/>
        <v>17248194</v>
      </c>
      <c r="F41" s="30">
        <v>17248194</v>
      </c>
      <c r="G41" s="39"/>
      <c r="H41" s="29">
        <v>7</v>
      </c>
      <c r="I41" s="29" t="s">
        <v>36</v>
      </c>
      <c r="J41" s="32">
        <v>304331.07705000002</v>
      </c>
      <c r="K41" s="32">
        <f t="shared" si="0"/>
        <v>2130317.5393500002</v>
      </c>
      <c r="L41" s="33" t="s">
        <v>37</v>
      </c>
      <c r="M41" s="33">
        <v>0</v>
      </c>
      <c r="N41" s="34"/>
    </row>
    <row r="42" spans="1:14" s="1" customFormat="1" ht="19.5" customHeight="1" x14ac:dyDescent="0.25">
      <c r="A42" s="10"/>
      <c r="B42" s="29">
        <v>26</v>
      </c>
      <c r="C42" s="29" t="s">
        <v>65</v>
      </c>
      <c r="D42" s="29" t="s">
        <v>35</v>
      </c>
      <c r="E42" s="29" t="str">
        <f t="shared" si="1"/>
        <v>1543499</v>
      </c>
      <c r="F42" s="30">
        <v>1543499</v>
      </c>
      <c r="G42" s="40"/>
      <c r="H42" s="29">
        <v>28</v>
      </c>
      <c r="I42" s="29" t="s">
        <v>36</v>
      </c>
      <c r="J42" s="32">
        <v>8808.6043499999978</v>
      </c>
      <c r="K42" s="32">
        <f t="shared" si="0"/>
        <v>246640.92179999995</v>
      </c>
      <c r="L42" s="33" t="s">
        <v>37</v>
      </c>
      <c r="M42" s="33">
        <v>0</v>
      </c>
      <c r="N42" s="34"/>
    </row>
    <row r="43" spans="1:14" s="1" customFormat="1" ht="19.5" customHeight="1" x14ac:dyDescent="0.25">
      <c r="A43" s="10"/>
      <c r="B43" s="29">
        <v>27</v>
      </c>
      <c r="C43" s="29" t="s">
        <v>66</v>
      </c>
      <c r="D43" s="29" t="s">
        <v>35</v>
      </c>
      <c r="E43" s="29" t="str">
        <f t="shared" si="1"/>
        <v>21528140</v>
      </c>
      <c r="F43" s="30">
        <v>21528140</v>
      </c>
      <c r="G43" s="40"/>
      <c r="H43" s="29">
        <v>28</v>
      </c>
      <c r="I43" s="29" t="s">
        <v>36</v>
      </c>
      <c r="J43" s="32">
        <v>28969.142475000004</v>
      </c>
      <c r="K43" s="32">
        <f t="shared" si="0"/>
        <v>811135.98930000013</v>
      </c>
      <c r="L43" s="33" t="s">
        <v>37</v>
      </c>
      <c r="M43" s="33">
        <v>0</v>
      </c>
      <c r="N43" s="34"/>
    </row>
    <row r="44" spans="1:14" s="1" customFormat="1" ht="19.5" customHeight="1" x14ac:dyDescent="0.25">
      <c r="A44" s="10"/>
      <c r="B44" s="29">
        <v>28</v>
      </c>
      <c r="C44" s="29" t="s">
        <v>67</v>
      </c>
      <c r="D44" s="29" t="s">
        <v>35</v>
      </c>
      <c r="E44" s="29" t="str">
        <f t="shared" si="1"/>
        <v>21345127</v>
      </c>
      <c r="F44" s="30">
        <v>21345127</v>
      </c>
      <c r="G44" s="40"/>
      <c r="H44" s="29">
        <v>28</v>
      </c>
      <c r="I44" s="29" t="s">
        <v>36</v>
      </c>
      <c r="J44" s="32">
        <v>33001.250100000005</v>
      </c>
      <c r="K44" s="32">
        <f t="shared" si="0"/>
        <v>924035.00280000013</v>
      </c>
      <c r="L44" s="33" t="s">
        <v>37</v>
      </c>
      <c r="M44" s="33">
        <v>8</v>
      </c>
      <c r="N44" s="34"/>
    </row>
    <row r="45" spans="1:14" s="1" customFormat="1" ht="19.5" customHeight="1" x14ac:dyDescent="0.25">
      <c r="A45" s="10"/>
      <c r="B45" s="29">
        <v>29</v>
      </c>
      <c r="C45" s="29" t="s">
        <v>68</v>
      </c>
      <c r="D45" s="29" t="s">
        <v>35</v>
      </c>
      <c r="E45" s="29" t="str">
        <f t="shared" si="1"/>
        <v>4521640016</v>
      </c>
      <c r="F45" s="30">
        <v>4521640016</v>
      </c>
      <c r="G45" s="41"/>
      <c r="H45" s="29">
        <v>7</v>
      </c>
      <c r="I45" s="29" t="s">
        <v>36</v>
      </c>
      <c r="J45" s="32">
        <v>11617370.521575002</v>
      </c>
      <c r="K45" s="32">
        <f t="shared" si="0"/>
        <v>81321593.651025012</v>
      </c>
      <c r="L45" s="33" t="s">
        <v>37</v>
      </c>
      <c r="M45" s="33">
        <v>0</v>
      </c>
      <c r="N45" s="34"/>
    </row>
    <row r="46" spans="1:14" s="1" customFormat="1" ht="19.5" customHeight="1" x14ac:dyDescent="0.25">
      <c r="A46" s="10"/>
      <c r="B46" s="29">
        <v>30</v>
      </c>
      <c r="C46" s="29" t="s">
        <v>69</v>
      </c>
      <c r="D46" s="29" t="s">
        <v>35</v>
      </c>
      <c r="E46" s="29" t="str">
        <f t="shared" si="1"/>
        <v>21067551</v>
      </c>
      <c r="F46" s="30">
        <v>21067551</v>
      </c>
      <c r="G46" s="31"/>
      <c r="H46" s="29">
        <v>7</v>
      </c>
      <c r="I46" s="29" t="s">
        <v>36</v>
      </c>
      <c r="J46" s="32">
        <v>1393558.4276250002</v>
      </c>
      <c r="K46" s="32">
        <f t="shared" si="0"/>
        <v>9754908.9933750015</v>
      </c>
      <c r="L46" s="33" t="s">
        <v>37</v>
      </c>
      <c r="M46" s="33">
        <v>0</v>
      </c>
      <c r="N46" s="34"/>
    </row>
    <row r="47" spans="1:14" s="1" customFormat="1" ht="19.5" customHeight="1" x14ac:dyDescent="0.25">
      <c r="A47" s="10"/>
      <c r="B47" s="29">
        <v>31</v>
      </c>
      <c r="C47" s="29" t="s">
        <v>70</v>
      </c>
      <c r="D47" s="29" t="s">
        <v>35</v>
      </c>
      <c r="E47" s="29" t="str">
        <f t="shared" si="1"/>
        <v>0124555559</v>
      </c>
      <c r="F47" s="30" t="s">
        <v>71</v>
      </c>
      <c r="G47" s="40">
        <v>11170321</v>
      </c>
      <c r="H47" s="29">
        <v>7</v>
      </c>
      <c r="I47" s="29" t="s">
        <v>36</v>
      </c>
      <c r="J47" s="32">
        <v>4343510.3985000011</v>
      </c>
      <c r="K47" s="32">
        <f t="shared" si="0"/>
        <v>30404572.789500006</v>
      </c>
      <c r="L47" s="33" t="s">
        <v>37</v>
      </c>
      <c r="M47" s="33">
        <v>0</v>
      </c>
      <c r="N47" s="34"/>
    </row>
    <row r="48" spans="1:14" s="1" customFormat="1" ht="19.5" customHeight="1" x14ac:dyDescent="0.25">
      <c r="A48" s="10"/>
      <c r="B48" s="29">
        <v>32</v>
      </c>
      <c r="C48" s="29" t="s">
        <v>72</v>
      </c>
      <c r="D48" s="29" t="s">
        <v>35</v>
      </c>
      <c r="E48" s="29" t="str">
        <f t="shared" si="1"/>
        <v>276935</v>
      </c>
      <c r="F48" s="30">
        <v>276935</v>
      </c>
      <c r="G48" s="40"/>
      <c r="H48" s="29">
        <v>42</v>
      </c>
      <c r="I48" s="29" t="s">
        <v>36</v>
      </c>
      <c r="J48" s="32">
        <v>74190.780300000028</v>
      </c>
      <c r="K48" s="32">
        <f t="shared" si="0"/>
        <v>3116012.7726000012</v>
      </c>
      <c r="L48" s="33" t="s">
        <v>37</v>
      </c>
      <c r="M48" s="33">
        <v>2</v>
      </c>
      <c r="N48" s="34"/>
    </row>
    <row r="49" spans="1:14" s="1" customFormat="1" ht="19.5" customHeight="1" x14ac:dyDescent="0.25">
      <c r="A49" s="10"/>
      <c r="B49" s="29">
        <v>33</v>
      </c>
      <c r="C49" s="29" t="s">
        <v>73</v>
      </c>
      <c r="D49" s="29" t="s">
        <v>35</v>
      </c>
      <c r="E49" s="29" t="str">
        <f t="shared" si="1"/>
        <v>3183368</v>
      </c>
      <c r="F49" s="30">
        <v>3183368</v>
      </c>
      <c r="G49" s="40"/>
      <c r="H49" s="29">
        <v>42</v>
      </c>
      <c r="I49" s="29" t="s">
        <v>36</v>
      </c>
      <c r="J49" s="32">
        <v>279642.17190000002</v>
      </c>
      <c r="K49" s="32">
        <f t="shared" ref="K49:K80" si="2">J49*H49</f>
        <v>11744971.219800001</v>
      </c>
      <c r="L49" s="33" t="s">
        <v>37</v>
      </c>
      <c r="M49" s="33">
        <v>0</v>
      </c>
      <c r="N49" s="34"/>
    </row>
    <row r="50" spans="1:14" s="1" customFormat="1" ht="19.5" customHeight="1" x14ac:dyDescent="0.25">
      <c r="A50" s="10"/>
      <c r="B50" s="29">
        <v>34</v>
      </c>
      <c r="C50" s="29" t="s">
        <v>74</v>
      </c>
      <c r="D50" s="29" t="s">
        <v>35</v>
      </c>
      <c r="E50" s="29" t="str">
        <f t="shared" si="1"/>
        <v>20536487</v>
      </c>
      <c r="F50" s="30">
        <v>20536487</v>
      </c>
      <c r="G50" s="40"/>
      <c r="H50" s="29">
        <v>42</v>
      </c>
      <c r="I50" s="29" t="s">
        <v>36</v>
      </c>
      <c r="J50" s="32">
        <v>28100.688525000001</v>
      </c>
      <c r="K50" s="32">
        <f t="shared" si="2"/>
        <v>1180228.91805</v>
      </c>
      <c r="L50" s="33" t="s">
        <v>37</v>
      </c>
      <c r="M50" s="33">
        <v>0</v>
      </c>
      <c r="N50" s="34"/>
    </row>
    <row r="51" spans="1:14" s="1" customFormat="1" ht="19.5" customHeight="1" x14ac:dyDescent="0.25">
      <c r="A51" s="10"/>
      <c r="B51" s="29">
        <v>35</v>
      </c>
      <c r="C51" s="29" t="s">
        <v>75</v>
      </c>
      <c r="D51" s="29" t="s">
        <v>35</v>
      </c>
      <c r="E51" s="29" t="str">
        <f t="shared" si="1"/>
        <v>1544710</v>
      </c>
      <c r="F51" s="30">
        <v>1544710</v>
      </c>
      <c r="G51" s="40"/>
      <c r="H51" s="29">
        <v>7</v>
      </c>
      <c r="I51" s="29" t="s">
        <v>36</v>
      </c>
      <c r="J51" s="32">
        <v>80394.022800000021</v>
      </c>
      <c r="K51" s="32">
        <f t="shared" si="2"/>
        <v>562758.15960000013</v>
      </c>
      <c r="L51" s="33" t="s">
        <v>37</v>
      </c>
      <c r="M51" s="33">
        <v>0</v>
      </c>
      <c r="N51" s="34"/>
    </row>
    <row r="52" spans="1:14" s="1" customFormat="1" ht="19.5" customHeight="1" x14ac:dyDescent="0.25">
      <c r="A52" s="10"/>
      <c r="B52" s="29">
        <v>36</v>
      </c>
      <c r="C52" s="29" t="s">
        <v>76</v>
      </c>
      <c r="D52" s="29" t="s">
        <v>35</v>
      </c>
      <c r="E52" s="29" t="str">
        <f t="shared" si="1"/>
        <v>8170261</v>
      </c>
      <c r="F52" s="30">
        <v>8170261</v>
      </c>
      <c r="G52" s="38"/>
      <c r="H52" s="29">
        <v>7</v>
      </c>
      <c r="I52" s="29" t="s">
        <v>36</v>
      </c>
      <c r="J52" s="32">
        <v>4687666.2923999997</v>
      </c>
      <c r="K52" s="32">
        <f t="shared" si="2"/>
        <v>32813664.046799999</v>
      </c>
      <c r="L52" s="33" t="s">
        <v>37</v>
      </c>
      <c r="M52" s="33">
        <v>2</v>
      </c>
      <c r="N52" s="34"/>
    </row>
    <row r="53" spans="1:14" s="1" customFormat="1" ht="19.5" customHeight="1" x14ac:dyDescent="0.25">
      <c r="A53" s="10"/>
      <c r="B53" s="29">
        <v>37</v>
      </c>
      <c r="C53" s="29" t="s">
        <v>77</v>
      </c>
      <c r="D53" s="29" t="s">
        <v>35</v>
      </c>
      <c r="E53" s="29" t="str">
        <f t="shared" si="1"/>
        <v>22012779</v>
      </c>
      <c r="F53" s="30">
        <v>22012779</v>
      </c>
      <c r="G53" s="38"/>
      <c r="H53" s="29">
        <v>7</v>
      </c>
      <c r="I53" s="29" t="s">
        <v>36</v>
      </c>
      <c r="J53" s="32">
        <v>40287516.708074994</v>
      </c>
      <c r="K53" s="32">
        <f t="shared" si="2"/>
        <v>282012616.95652497</v>
      </c>
      <c r="L53" s="33" t="s">
        <v>37</v>
      </c>
      <c r="M53" s="33">
        <v>0</v>
      </c>
      <c r="N53" s="34"/>
    </row>
    <row r="54" spans="1:14" s="1" customFormat="1" ht="19.5" customHeight="1" x14ac:dyDescent="0.25">
      <c r="A54" s="10"/>
      <c r="B54" s="29">
        <v>38</v>
      </c>
      <c r="C54" s="29" t="s">
        <v>78</v>
      </c>
      <c r="D54" s="29" t="s">
        <v>35</v>
      </c>
      <c r="E54" s="29" t="str">
        <f t="shared" si="1"/>
        <v>21084235</v>
      </c>
      <c r="F54" s="30">
        <v>21084235</v>
      </c>
      <c r="G54" s="38"/>
      <c r="H54" s="29">
        <v>42</v>
      </c>
      <c r="I54" s="29" t="s">
        <v>36</v>
      </c>
      <c r="J54" s="32">
        <v>1027567.1201250001</v>
      </c>
      <c r="K54" s="32">
        <f t="shared" si="2"/>
        <v>43157819.045250006</v>
      </c>
      <c r="L54" s="33" t="s">
        <v>37</v>
      </c>
      <c r="M54" s="33">
        <v>5</v>
      </c>
      <c r="N54" s="34"/>
    </row>
    <row r="55" spans="1:14" s="1" customFormat="1" ht="19.5" customHeight="1" x14ac:dyDescent="0.25">
      <c r="A55" s="10"/>
      <c r="B55" s="29">
        <v>39</v>
      </c>
      <c r="C55" s="29" t="s">
        <v>79</v>
      </c>
      <c r="D55" s="29" t="s">
        <v>35</v>
      </c>
      <c r="E55" s="29" t="str">
        <f t="shared" si="1"/>
        <v>17395194</v>
      </c>
      <c r="F55" s="30">
        <v>17395194</v>
      </c>
      <c r="G55" s="37">
        <v>11712686</v>
      </c>
      <c r="H55" s="29">
        <v>42</v>
      </c>
      <c r="I55" s="29" t="s">
        <v>36</v>
      </c>
      <c r="J55" s="32">
        <v>2380432.2769499999</v>
      </c>
      <c r="K55" s="32">
        <f t="shared" si="2"/>
        <v>99978155.631899998</v>
      </c>
      <c r="L55" s="33" t="s">
        <v>37</v>
      </c>
      <c r="M55" s="33">
        <v>0</v>
      </c>
      <c r="N55" s="34"/>
    </row>
    <row r="56" spans="1:14" s="1" customFormat="1" ht="19.5" customHeight="1" x14ac:dyDescent="0.25">
      <c r="A56" s="10"/>
      <c r="B56" s="29">
        <v>40</v>
      </c>
      <c r="C56" s="29" t="s">
        <v>80</v>
      </c>
      <c r="D56" s="29" t="s">
        <v>35</v>
      </c>
      <c r="E56" s="29" t="str">
        <f t="shared" si="1"/>
        <v>20509932</v>
      </c>
      <c r="F56" s="30">
        <v>20509932</v>
      </c>
      <c r="G56" s="38"/>
      <c r="H56" s="29">
        <v>42</v>
      </c>
      <c r="I56" s="29" t="s">
        <v>36</v>
      </c>
      <c r="J56" s="32">
        <v>528206.09887500003</v>
      </c>
      <c r="K56" s="32">
        <f t="shared" si="2"/>
        <v>22184656.15275</v>
      </c>
      <c r="L56" s="33" t="s">
        <v>37</v>
      </c>
      <c r="M56" s="33">
        <v>0</v>
      </c>
      <c r="N56" s="34"/>
    </row>
    <row r="57" spans="1:14" s="1" customFormat="1" ht="19.5" customHeight="1" x14ac:dyDescent="0.25">
      <c r="A57" s="10"/>
      <c r="B57" s="29">
        <v>41</v>
      </c>
      <c r="C57" s="29" t="s">
        <v>81</v>
      </c>
      <c r="D57" s="29" t="s">
        <v>35</v>
      </c>
      <c r="E57" s="29" t="str">
        <f t="shared" si="1"/>
        <v>20576614</v>
      </c>
      <c r="F57" s="30">
        <v>20576614</v>
      </c>
      <c r="G57" s="38"/>
      <c r="H57" s="29">
        <v>7</v>
      </c>
      <c r="I57" s="29" t="s">
        <v>36</v>
      </c>
      <c r="J57" s="32">
        <v>726523.76160000009</v>
      </c>
      <c r="K57" s="32">
        <f t="shared" si="2"/>
        <v>5085666.3312000008</v>
      </c>
      <c r="L57" s="33" t="s">
        <v>37</v>
      </c>
      <c r="M57" s="33">
        <v>0</v>
      </c>
      <c r="N57" s="34"/>
    </row>
    <row r="58" spans="1:14" s="1" customFormat="1" ht="19.5" customHeight="1" x14ac:dyDescent="0.25">
      <c r="A58" s="10"/>
      <c r="B58" s="29">
        <v>42</v>
      </c>
      <c r="C58" s="29" t="s">
        <v>81</v>
      </c>
      <c r="D58" s="29" t="s">
        <v>35</v>
      </c>
      <c r="E58" s="29" t="str">
        <f t="shared" si="1"/>
        <v>20508011</v>
      </c>
      <c r="F58" s="30">
        <v>20508011</v>
      </c>
      <c r="G58" s="38"/>
      <c r="H58" s="29">
        <v>7</v>
      </c>
      <c r="I58" s="29" t="s">
        <v>36</v>
      </c>
      <c r="J58" s="32">
        <v>479138.45069999999</v>
      </c>
      <c r="K58" s="32">
        <f t="shared" si="2"/>
        <v>3353969.1549</v>
      </c>
      <c r="L58" s="33" t="s">
        <v>37</v>
      </c>
      <c r="M58" s="33">
        <v>0</v>
      </c>
      <c r="N58" s="34"/>
    </row>
    <row r="59" spans="1:14" s="1" customFormat="1" ht="19.5" customHeight="1" x14ac:dyDescent="0.25">
      <c r="A59" s="10"/>
      <c r="B59" s="29">
        <v>43</v>
      </c>
      <c r="C59" s="29" t="s">
        <v>81</v>
      </c>
      <c r="D59" s="29" t="s">
        <v>35</v>
      </c>
      <c r="E59" s="29" t="str">
        <f t="shared" si="1"/>
        <v>20700060</v>
      </c>
      <c r="F59" s="30">
        <v>20700060</v>
      </c>
      <c r="G59" s="38"/>
      <c r="H59" s="29">
        <v>7</v>
      </c>
      <c r="I59" s="29" t="s">
        <v>36</v>
      </c>
      <c r="J59" s="32">
        <v>836879.44567500008</v>
      </c>
      <c r="K59" s="32">
        <f t="shared" si="2"/>
        <v>5858156.1197250001</v>
      </c>
      <c r="L59" s="33" t="s">
        <v>37</v>
      </c>
      <c r="M59" s="33">
        <v>0</v>
      </c>
      <c r="N59" s="34"/>
    </row>
    <row r="60" spans="1:14" s="1" customFormat="1" ht="19.5" customHeight="1" x14ac:dyDescent="0.25">
      <c r="A60" s="10"/>
      <c r="B60" s="29">
        <v>44</v>
      </c>
      <c r="C60" s="29" t="s">
        <v>82</v>
      </c>
      <c r="D60" s="29" t="s">
        <v>35</v>
      </c>
      <c r="E60" s="29" t="str">
        <f t="shared" si="1"/>
        <v>20796744</v>
      </c>
      <c r="F60" s="30">
        <v>20796744</v>
      </c>
      <c r="G60" s="38"/>
      <c r="H60" s="29">
        <v>7</v>
      </c>
      <c r="I60" s="29" t="s">
        <v>36</v>
      </c>
      <c r="J60" s="32">
        <v>461893.43654999998</v>
      </c>
      <c r="K60" s="32">
        <f t="shared" si="2"/>
        <v>3233254.0558500001</v>
      </c>
      <c r="L60" s="33" t="s">
        <v>37</v>
      </c>
      <c r="M60" s="33">
        <v>0</v>
      </c>
      <c r="N60" s="34"/>
    </row>
    <row r="61" spans="1:14" s="1" customFormat="1" ht="19.5" customHeight="1" x14ac:dyDescent="0.25">
      <c r="A61" s="10"/>
      <c r="B61" s="29">
        <v>45</v>
      </c>
      <c r="C61" s="29" t="s">
        <v>82</v>
      </c>
      <c r="D61" s="29" t="s">
        <v>35</v>
      </c>
      <c r="E61" s="29" t="str">
        <f t="shared" si="1"/>
        <v>22899626</v>
      </c>
      <c r="F61" s="30">
        <v>22899626</v>
      </c>
      <c r="G61" s="38"/>
      <c r="H61" s="29">
        <v>7</v>
      </c>
      <c r="I61" s="29" t="s">
        <v>36</v>
      </c>
      <c r="J61" s="32">
        <v>370705.77180000005</v>
      </c>
      <c r="K61" s="32">
        <f t="shared" si="2"/>
        <v>2594940.4026000001</v>
      </c>
      <c r="L61" s="33" t="s">
        <v>37</v>
      </c>
      <c r="M61" s="33">
        <v>0</v>
      </c>
      <c r="N61" s="34"/>
    </row>
    <row r="62" spans="1:14" s="1" customFormat="1" ht="19.5" customHeight="1" x14ac:dyDescent="0.25">
      <c r="A62" s="10"/>
      <c r="B62" s="29">
        <v>46</v>
      </c>
      <c r="C62" s="29" t="s">
        <v>83</v>
      </c>
      <c r="D62" s="29" t="s">
        <v>35</v>
      </c>
      <c r="E62" s="29" t="str">
        <f t="shared" si="1"/>
        <v>8170159</v>
      </c>
      <c r="F62" s="30">
        <v>8170159</v>
      </c>
      <c r="G62" s="38"/>
      <c r="H62" s="29">
        <v>7</v>
      </c>
      <c r="I62" s="29" t="s">
        <v>36</v>
      </c>
      <c r="J62" s="32">
        <v>5428581.5766000003</v>
      </c>
      <c r="K62" s="32">
        <f t="shared" si="2"/>
        <v>38000071.036200002</v>
      </c>
      <c r="L62" s="33" t="s">
        <v>37</v>
      </c>
      <c r="M62" s="33">
        <v>0</v>
      </c>
      <c r="N62" s="34"/>
    </row>
    <row r="63" spans="1:14" s="1" customFormat="1" ht="19.5" customHeight="1" x14ac:dyDescent="0.25">
      <c r="A63" s="10"/>
      <c r="B63" s="29">
        <v>47</v>
      </c>
      <c r="C63" s="29" t="s">
        <v>84</v>
      </c>
      <c r="D63" s="29" t="s">
        <v>35</v>
      </c>
      <c r="E63" s="29" t="str">
        <f t="shared" si="1"/>
        <v>14554877</v>
      </c>
      <c r="F63" s="30">
        <v>14554877</v>
      </c>
      <c r="G63" s="38"/>
      <c r="H63" s="29">
        <v>7</v>
      </c>
      <c r="I63" s="29" t="s">
        <v>36</v>
      </c>
      <c r="J63" s="32">
        <v>1808493.3184500004</v>
      </c>
      <c r="K63" s="32">
        <f t="shared" si="2"/>
        <v>12659453.229150003</v>
      </c>
      <c r="L63" s="33" t="s">
        <v>37</v>
      </c>
      <c r="M63" s="33">
        <v>7</v>
      </c>
      <c r="N63" s="34"/>
    </row>
    <row r="64" spans="1:14" s="1" customFormat="1" ht="19.5" customHeight="1" x14ac:dyDescent="0.25">
      <c r="A64" s="10"/>
      <c r="B64" s="29">
        <v>48</v>
      </c>
      <c r="C64" s="29" t="s">
        <v>84</v>
      </c>
      <c r="D64" s="29" t="s">
        <v>35</v>
      </c>
      <c r="E64" s="29" t="str">
        <f t="shared" si="1"/>
        <v>14554876</v>
      </c>
      <c r="F64" s="30">
        <v>14554876</v>
      </c>
      <c r="G64" s="38"/>
      <c r="H64" s="29">
        <v>14</v>
      </c>
      <c r="I64" s="29" t="s">
        <v>36</v>
      </c>
      <c r="J64" s="32">
        <v>278153.39370000002</v>
      </c>
      <c r="K64" s="32">
        <f t="shared" si="2"/>
        <v>3894147.5118000004</v>
      </c>
      <c r="L64" s="33" t="s">
        <v>37</v>
      </c>
      <c r="M64" s="33">
        <v>4</v>
      </c>
      <c r="N64" s="34"/>
    </row>
    <row r="65" spans="1:14" s="1" customFormat="1" ht="19.5" customHeight="1" x14ac:dyDescent="0.25">
      <c r="A65" s="10"/>
      <c r="B65" s="29">
        <v>49</v>
      </c>
      <c r="C65" s="29" t="s">
        <v>85</v>
      </c>
      <c r="D65" s="29" t="s">
        <v>35</v>
      </c>
      <c r="E65" s="29" t="str">
        <f t="shared" si="1"/>
        <v>7223-00260</v>
      </c>
      <c r="F65" s="30" t="s">
        <v>86</v>
      </c>
      <c r="G65" s="95" t="s">
        <v>87</v>
      </c>
      <c r="H65" s="29">
        <v>14</v>
      </c>
      <c r="I65" s="29" t="s">
        <v>36</v>
      </c>
      <c r="J65" s="32">
        <v>3274195.4563500006</v>
      </c>
      <c r="K65" s="32">
        <f t="shared" si="2"/>
        <v>45838736.388900012</v>
      </c>
      <c r="L65" s="33" t="s">
        <v>37</v>
      </c>
      <c r="M65" s="33">
        <v>0</v>
      </c>
      <c r="N65" s="34"/>
    </row>
    <row r="66" spans="1:14" s="1" customFormat="1" ht="19.5" customHeight="1" x14ac:dyDescent="0.25">
      <c r="A66" s="10"/>
      <c r="B66" s="29">
        <v>50</v>
      </c>
      <c r="C66" s="29" t="s">
        <v>88</v>
      </c>
      <c r="D66" s="29" t="s">
        <v>35</v>
      </c>
      <c r="E66" s="29" t="str">
        <f t="shared" si="1"/>
        <v>14502011</v>
      </c>
      <c r="F66" s="30">
        <v>14502011</v>
      </c>
      <c r="G66" s="95"/>
      <c r="H66" s="29">
        <v>14</v>
      </c>
      <c r="I66" s="29" t="s">
        <v>36</v>
      </c>
      <c r="J66" s="32">
        <v>3222956.6733000004</v>
      </c>
      <c r="K66" s="32">
        <f t="shared" si="2"/>
        <v>45121393.426200002</v>
      </c>
      <c r="L66" s="33" t="s">
        <v>37</v>
      </c>
      <c r="M66" s="33">
        <v>0</v>
      </c>
      <c r="N66" s="34"/>
    </row>
    <row r="67" spans="1:14" s="1" customFormat="1" ht="19.5" customHeight="1" x14ac:dyDescent="0.25">
      <c r="A67" s="10"/>
      <c r="B67" s="29">
        <v>51</v>
      </c>
      <c r="C67" s="29" t="s">
        <v>89</v>
      </c>
      <c r="D67" s="29" t="s">
        <v>35</v>
      </c>
      <c r="E67" s="29" t="str">
        <f t="shared" si="1"/>
        <v>14594327</v>
      </c>
      <c r="F67" s="30">
        <v>14594327</v>
      </c>
      <c r="G67" s="42" t="s">
        <v>90</v>
      </c>
      <c r="H67" s="29">
        <v>14</v>
      </c>
      <c r="I67" s="29" t="s">
        <v>36</v>
      </c>
      <c r="J67" s="32">
        <v>8093556.5870250016</v>
      </c>
      <c r="K67" s="32">
        <f t="shared" si="2"/>
        <v>113309792.21835002</v>
      </c>
      <c r="L67" s="33" t="s">
        <v>37</v>
      </c>
      <c r="M67" s="33">
        <v>0</v>
      </c>
      <c r="N67" s="34"/>
    </row>
    <row r="68" spans="1:14" s="1" customFormat="1" ht="19.5" customHeight="1" x14ac:dyDescent="0.25">
      <c r="A68" s="10"/>
      <c r="B68" s="29">
        <v>52</v>
      </c>
      <c r="C68" s="29" t="s">
        <v>91</v>
      </c>
      <c r="D68" s="29" t="s">
        <v>35</v>
      </c>
      <c r="E68" s="29" t="str">
        <f t="shared" si="1"/>
        <v>7241-00421</v>
      </c>
      <c r="F68" s="30" t="s">
        <v>92</v>
      </c>
      <c r="G68" s="42"/>
      <c r="H68" s="29">
        <v>14</v>
      </c>
      <c r="I68" s="29" t="s">
        <v>36</v>
      </c>
      <c r="J68" s="32">
        <v>510837.01987500011</v>
      </c>
      <c r="K68" s="32">
        <f t="shared" si="2"/>
        <v>7151718.2782500014</v>
      </c>
      <c r="L68" s="33" t="s">
        <v>37</v>
      </c>
      <c r="M68" s="33">
        <v>6</v>
      </c>
      <c r="N68" s="34"/>
    </row>
    <row r="69" spans="1:14" s="1" customFormat="1" ht="19.5" customHeight="1" x14ac:dyDescent="0.25">
      <c r="A69" s="10"/>
      <c r="B69" s="29">
        <v>53</v>
      </c>
      <c r="C69" s="29" t="s">
        <v>93</v>
      </c>
      <c r="D69" s="29" t="s">
        <v>35</v>
      </c>
      <c r="E69" s="29" t="str">
        <f t="shared" si="1"/>
        <v>14511981</v>
      </c>
      <c r="F69" s="30">
        <v>14511981</v>
      </c>
      <c r="G69" s="42"/>
      <c r="H69" s="29">
        <v>14</v>
      </c>
      <c r="I69" s="29" t="s">
        <v>36</v>
      </c>
      <c r="J69" s="32">
        <v>432862.26165</v>
      </c>
      <c r="K69" s="32">
        <f t="shared" si="2"/>
        <v>6060071.6631000005</v>
      </c>
      <c r="L69" s="33" t="s">
        <v>37</v>
      </c>
      <c r="M69" s="33">
        <v>0</v>
      </c>
      <c r="N69" s="34"/>
    </row>
    <row r="70" spans="1:14" s="1" customFormat="1" ht="19.5" customHeight="1" x14ac:dyDescent="0.25">
      <c r="A70" s="10"/>
      <c r="B70" s="29">
        <v>54</v>
      </c>
      <c r="C70" s="29" t="s">
        <v>88</v>
      </c>
      <c r="D70" s="29" t="s">
        <v>35</v>
      </c>
      <c r="E70" s="29" t="str">
        <f t="shared" si="1"/>
        <v>7223-00210</v>
      </c>
      <c r="F70" s="30" t="s">
        <v>94</v>
      </c>
      <c r="G70" s="42"/>
      <c r="H70" s="29">
        <v>14</v>
      </c>
      <c r="I70" s="29" t="s">
        <v>36</v>
      </c>
      <c r="J70" s="32">
        <v>556182.72255000006</v>
      </c>
      <c r="K70" s="32">
        <f t="shared" si="2"/>
        <v>7786558.1157000009</v>
      </c>
      <c r="L70" s="33" t="s">
        <v>37</v>
      </c>
      <c r="M70" s="33">
        <v>0</v>
      </c>
      <c r="N70" s="34"/>
    </row>
    <row r="71" spans="1:14" s="1" customFormat="1" ht="19.5" customHeight="1" x14ac:dyDescent="0.25">
      <c r="A71" s="10"/>
      <c r="B71" s="29">
        <v>55</v>
      </c>
      <c r="C71" s="29" t="s">
        <v>95</v>
      </c>
      <c r="D71" s="29" t="s">
        <v>35</v>
      </c>
      <c r="E71" s="29" t="str">
        <f t="shared" si="1"/>
        <v>14564857</v>
      </c>
      <c r="F71" s="30">
        <v>14564857</v>
      </c>
      <c r="G71" s="31"/>
      <c r="H71" s="29">
        <v>7</v>
      </c>
      <c r="I71" s="29" t="s">
        <v>36</v>
      </c>
      <c r="J71" s="87">
        <v>406282.68056250003</v>
      </c>
      <c r="K71" s="32">
        <f t="shared" si="2"/>
        <v>2843978.7639375003</v>
      </c>
      <c r="L71" s="33" t="s">
        <v>37</v>
      </c>
      <c r="M71" s="33">
        <v>13</v>
      </c>
      <c r="N71" s="34"/>
    </row>
    <row r="72" spans="1:14" s="1" customFormat="1" ht="19.5" customHeight="1" x14ac:dyDescent="0.25">
      <c r="A72" s="10"/>
      <c r="B72" s="29">
        <v>56</v>
      </c>
      <c r="C72" s="29" t="s">
        <v>95</v>
      </c>
      <c r="D72" s="29" t="s">
        <v>35</v>
      </c>
      <c r="E72" s="29" t="str">
        <f t="shared" si="1"/>
        <v>14564858</v>
      </c>
      <c r="F72" s="30">
        <v>14564858</v>
      </c>
      <c r="G72" s="31"/>
      <c r="H72" s="29">
        <v>7</v>
      </c>
      <c r="I72" s="29" t="s">
        <v>36</v>
      </c>
      <c r="J72" s="87">
        <v>831183.97556250007</v>
      </c>
      <c r="K72" s="32">
        <f t="shared" si="2"/>
        <v>5818287.8289375007</v>
      </c>
      <c r="L72" s="33" t="s">
        <v>37</v>
      </c>
      <c r="M72" s="33">
        <v>15</v>
      </c>
      <c r="N72" s="34"/>
    </row>
    <row r="73" spans="1:14" s="1" customFormat="1" ht="19.5" customHeight="1" x14ac:dyDescent="0.25">
      <c r="A73" s="10"/>
      <c r="B73" s="29">
        <v>57</v>
      </c>
      <c r="C73" s="29" t="s">
        <v>96</v>
      </c>
      <c r="D73" s="29" t="s">
        <v>35</v>
      </c>
      <c r="E73" s="29" t="str">
        <f t="shared" si="1"/>
        <v>14552332</v>
      </c>
      <c r="F73" s="30">
        <v>14552332</v>
      </c>
      <c r="G73" s="31"/>
      <c r="H73" s="29">
        <v>7</v>
      </c>
      <c r="I73" s="29" t="s">
        <v>36</v>
      </c>
      <c r="J73" s="87">
        <v>467216.32781250007</v>
      </c>
      <c r="K73" s="32">
        <f t="shared" si="2"/>
        <v>3270514.2946875002</v>
      </c>
      <c r="L73" s="33" t="s">
        <v>37</v>
      </c>
      <c r="M73" s="33">
        <v>24</v>
      </c>
      <c r="N73" s="34"/>
    </row>
    <row r="74" spans="1:14" s="1" customFormat="1" ht="19.5" customHeight="1" x14ac:dyDescent="0.25">
      <c r="A74" s="10"/>
      <c r="B74" s="29">
        <v>58</v>
      </c>
      <c r="C74" s="29" t="s">
        <v>97</v>
      </c>
      <c r="D74" s="29" t="s">
        <v>35</v>
      </c>
      <c r="E74" s="29" t="str">
        <f t="shared" si="1"/>
        <v>14529765</v>
      </c>
      <c r="F74" s="30">
        <v>14529765</v>
      </c>
      <c r="G74" s="31"/>
      <c r="H74" s="29">
        <v>7</v>
      </c>
      <c r="I74" s="29" t="s">
        <v>36</v>
      </c>
      <c r="J74" s="32">
        <v>186717.59925000003</v>
      </c>
      <c r="K74" s="32">
        <f t="shared" si="2"/>
        <v>1307023.1947500003</v>
      </c>
      <c r="L74" s="33" t="s">
        <v>37</v>
      </c>
      <c r="M74" s="33">
        <v>0</v>
      </c>
      <c r="N74" s="34"/>
    </row>
    <row r="75" spans="1:14" s="1" customFormat="1" ht="19.5" customHeight="1" x14ac:dyDescent="0.25">
      <c r="A75" s="10"/>
      <c r="B75" s="29">
        <v>59</v>
      </c>
      <c r="C75" s="29" t="s">
        <v>91</v>
      </c>
      <c r="D75" s="29" t="s">
        <v>35</v>
      </c>
      <c r="E75" s="29" t="str">
        <f t="shared" si="1"/>
        <v>8230-26520</v>
      </c>
      <c r="F75" s="30" t="s">
        <v>98</v>
      </c>
      <c r="G75" s="31"/>
      <c r="H75" s="29">
        <v>7</v>
      </c>
      <c r="I75" s="29" t="s">
        <v>36</v>
      </c>
      <c r="J75" s="32">
        <v>298686.12637499999</v>
      </c>
      <c r="K75" s="32">
        <f t="shared" si="2"/>
        <v>2090802.8846249999</v>
      </c>
      <c r="L75" s="33" t="s">
        <v>37</v>
      </c>
      <c r="M75" s="33">
        <v>1</v>
      </c>
      <c r="N75" s="34"/>
    </row>
    <row r="76" spans="1:14" s="1" customFormat="1" ht="19.5" customHeight="1" x14ac:dyDescent="0.25">
      <c r="A76" s="10"/>
      <c r="B76" s="29">
        <v>60</v>
      </c>
      <c r="C76" s="29" t="s">
        <v>88</v>
      </c>
      <c r="D76" s="29" t="s">
        <v>35</v>
      </c>
      <c r="E76" s="29" t="str">
        <f t="shared" si="1"/>
        <v>14529762</v>
      </c>
      <c r="F76" s="30">
        <v>14529762</v>
      </c>
      <c r="G76" s="40"/>
      <c r="H76" s="29">
        <v>21</v>
      </c>
      <c r="I76" s="29" t="s">
        <v>36</v>
      </c>
      <c r="J76" s="32">
        <v>148815.78757500002</v>
      </c>
      <c r="K76" s="32">
        <f t="shared" si="2"/>
        <v>3125131.5390750007</v>
      </c>
      <c r="L76" s="33" t="s">
        <v>37</v>
      </c>
      <c r="M76" s="33">
        <v>3</v>
      </c>
      <c r="N76" s="34"/>
    </row>
    <row r="77" spans="1:14" s="1" customFormat="1" ht="19.5" customHeight="1" x14ac:dyDescent="0.25">
      <c r="A77" s="10"/>
      <c r="B77" s="29">
        <v>61</v>
      </c>
      <c r="C77" s="29" t="s">
        <v>99</v>
      </c>
      <c r="D77" s="29" t="s">
        <v>35</v>
      </c>
      <c r="E77" s="29" t="str">
        <f t="shared" si="1"/>
        <v>9325-08010</v>
      </c>
      <c r="F77" s="30" t="s">
        <v>100</v>
      </c>
      <c r="G77" s="43"/>
      <c r="H77" s="29">
        <v>21</v>
      </c>
      <c r="I77" s="29" t="s">
        <v>36</v>
      </c>
      <c r="J77" s="32">
        <v>2419.2645750000006</v>
      </c>
      <c r="K77" s="32">
        <f t="shared" si="2"/>
        <v>50804.556075000015</v>
      </c>
      <c r="L77" s="33" t="s">
        <v>37</v>
      </c>
      <c r="M77" s="33">
        <v>0</v>
      </c>
      <c r="N77" s="34"/>
    </row>
    <row r="78" spans="1:14" s="1" customFormat="1" ht="19.5" customHeight="1" x14ac:dyDescent="0.25">
      <c r="A78" s="10"/>
      <c r="B78" s="29">
        <v>62</v>
      </c>
      <c r="C78" s="29" t="s">
        <v>99</v>
      </c>
      <c r="D78" s="29" t="s">
        <v>35</v>
      </c>
      <c r="E78" s="29" t="str">
        <f t="shared" si="1"/>
        <v>9325-08010</v>
      </c>
      <c r="F78" s="30" t="s">
        <v>100</v>
      </c>
      <c r="G78" s="43"/>
      <c r="H78" s="29">
        <v>21</v>
      </c>
      <c r="I78" s="29" t="s">
        <v>36</v>
      </c>
      <c r="J78" s="32">
        <v>2419.2645750000006</v>
      </c>
      <c r="K78" s="32">
        <f t="shared" si="2"/>
        <v>50804.556075000015</v>
      </c>
      <c r="L78" s="33" t="s">
        <v>37</v>
      </c>
      <c r="M78" s="33">
        <v>0</v>
      </c>
      <c r="N78" s="34"/>
    </row>
    <row r="79" spans="1:14" s="1" customFormat="1" ht="19.5" customHeight="1" x14ac:dyDescent="0.25">
      <c r="A79" s="10"/>
      <c r="B79" s="29">
        <v>63</v>
      </c>
      <c r="C79" s="29" t="s">
        <v>101</v>
      </c>
      <c r="D79" s="29" t="s">
        <v>35</v>
      </c>
      <c r="E79" s="29" t="str">
        <f t="shared" si="1"/>
        <v>7118-30420</v>
      </c>
      <c r="F79" s="30" t="s">
        <v>102</v>
      </c>
      <c r="G79" s="43"/>
      <c r="H79" s="29">
        <v>21</v>
      </c>
      <c r="I79" s="29" t="s">
        <v>36</v>
      </c>
      <c r="J79" s="32">
        <v>2184595.9112249999</v>
      </c>
      <c r="K79" s="32">
        <f t="shared" si="2"/>
        <v>45876514.135724999</v>
      </c>
      <c r="L79" s="33" t="s">
        <v>37</v>
      </c>
      <c r="M79" s="33">
        <v>1</v>
      </c>
      <c r="N79" s="34"/>
    </row>
    <row r="80" spans="1:14" s="1" customFormat="1" ht="19.5" customHeight="1" x14ac:dyDescent="0.25">
      <c r="A80" s="10"/>
      <c r="B80" s="29">
        <v>64</v>
      </c>
      <c r="C80" s="29" t="s">
        <v>101</v>
      </c>
      <c r="D80" s="29" t="s">
        <v>35</v>
      </c>
      <c r="E80" s="29" t="str">
        <f t="shared" ref="E80:E122" si="3">TRIM(F80)</f>
        <v>14550879</v>
      </c>
      <c r="F80" s="30">
        <v>14550879</v>
      </c>
      <c r="G80" s="43"/>
      <c r="H80" s="29">
        <v>21</v>
      </c>
      <c r="I80" s="29" t="s">
        <v>36</v>
      </c>
      <c r="J80" s="32">
        <v>166495.0287</v>
      </c>
      <c r="K80" s="32">
        <f t="shared" si="2"/>
        <v>3496395.6026999997</v>
      </c>
      <c r="L80" s="33" t="s">
        <v>37</v>
      </c>
      <c r="M80" s="33">
        <v>0</v>
      </c>
      <c r="N80" s="34"/>
    </row>
    <row r="81" spans="1:14" s="1" customFormat="1" ht="19.5" customHeight="1" x14ac:dyDescent="0.25">
      <c r="A81" s="10"/>
      <c r="B81" s="29">
        <v>65</v>
      </c>
      <c r="C81" s="29" t="s">
        <v>103</v>
      </c>
      <c r="D81" s="29" t="s">
        <v>35</v>
      </c>
      <c r="E81" s="29" t="str">
        <f t="shared" si="3"/>
        <v>7118-30490</v>
      </c>
      <c r="F81" s="30" t="s">
        <v>104</v>
      </c>
      <c r="G81" s="43"/>
      <c r="H81" s="29">
        <v>7</v>
      </c>
      <c r="I81" s="29" t="s">
        <v>36</v>
      </c>
      <c r="J81" s="32">
        <v>2340979.6546499999</v>
      </c>
      <c r="K81" s="32">
        <f t="shared" ref="K81:K112" si="4">J81*H81</f>
        <v>16386857.58255</v>
      </c>
      <c r="L81" s="33" t="s">
        <v>37</v>
      </c>
      <c r="M81" s="33">
        <v>0</v>
      </c>
      <c r="N81" s="34"/>
    </row>
    <row r="82" spans="1:14" s="1" customFormat="1" ht="19.5" customHeight="1" x14ac:dyDescent="0.25">
      <c r="A82" s="10"/>
      <c r="B82" s="29">
        <v>66</v>
      </c>
      <c r="C82" s="29" t="s">
        <v>105</v>
      </c>
      <c r="D82" s="29" t="s">
        <v>35</v>
      </c>
      <c r="E82" s="29" t="str">
        <f t="shared" si="3"/>
        <v>7118-30230</v>
      </c>
      <c r="F82" s="30" t="s">
        <v>106</v>
      </c>
      <c r="G82" s="43"/>
      <c r="H82" s="29">
        <v>21</v>
      </c>
      <c r="I82" s="29" t="s">
        <v>36</v>
      </c>
      <c r="J82" s="32">
        <v>422130.65212500002</v>
      </c>
      <c r="K82" s="32">
        <f t="shared" si="4"/>
        <v>8864743.6946250014</v>
      </c>
      <c r="L82" s="33" t="s">
        <v>37</v>
      </c>
      <c r="M82" s="33">
        <v>4</v>
      </c>
      <c r="N82" s="34"/>
    </row>
    <row r="83" spans="1:14" s="1" customFormat="1" ht="19.5" customHeight="1" x14ac:dyDescent="0.25">
      <c r="A83" s="10"/>
      <c r="B83" s="29">
        <v>67</v>
      </c>
      <c r="C83" s="29" t="s">
        <v>107</v>
      </c>
      <c r="D83" s="29" t="s">
        <v>35</v>
      </c>
      <c r="E83" s="29" t="str">
        <f t="shared" si="3"/>
        <v>7118-30220</v>
      </c>
      <c r="F83" s="30" t="s">
        <v>108</v>
      </c>
      <c r="G83" s="43"/>
      <c r="H83" s="29">
        <v>21</v>
      </c>
      <c r="I83" s="29" t="s">
        <v>36</v>
      </c>
      <c r="J83" s="32">
        <v>2953425.7866750006</v>
      </c>
      <c r="K83" s="32">
        <f t="shared" si="4"/>
        <v>62021941.52017501</v>
      </c>
      <c r="L83" s="33" t="s">
        <v>37</v>
      </c>
      <c r="M83" s="33">
        <v>0</v>
      </c>
      <c r="N83" s="34"/>
    </row>
    <row r="84" spans="1:14" s="1" customFormat="1" ht="19.5" customHeight="1" x14ac:dyDescent="0.25">
      <c r="A84" s="10"/>
      <c r="B84" s="29">
        <v>68</v>
      </c>
      <c r="C84" s="29" t="s">
        <v>103</v>
      </c>
      <c r="D84" s="29" t="s">
        <v>35</v>
      </c>
      <c r="E84" s="29" t="str">
        <f t="shared" si="3"/>
        <v>7118-30390</v>
      </c>
      <c r="F84" s="30" t="s">
        <v>109</v>
      </c>
      <c r="G84" s="43"/>
      <c r="H84" s="29">
        <v>7</v>
      </c>
      <c r="I84" s="29" t="s">
        <v>36</v>
      </c>
      <c r="J84" s="32">
        <v>3869024.3796750004</v>
      </c>
      <c r="K84" s="32">
        <f t="shared" si="4"/>
        <v>27083170.657725003</v>
      </c>
      <c r="L84" s="33" t="s">
        <v>37</v>
      </c>
      <c r="M84" s="33">
        <v>0</v>
      </c>
      <c r="N84" s="34"/>
    </row>
    <row r="85" spans="1:14" s="1" customFormat="1" ht="19.5" customHeight="1" x14ac:dyDescent="0.25">
      <c r="A85" s="10"/>
      <c r="B85" s="29">
        <v>69</v>
      </c>
      <c r="C85" s="29" t="s">
        <v>101</v>
      </c>
      <c r="D85" s="29" t="s">
        <v>35</v>
      </c>
      <c r="E85" s="29" t="str">
        <f t="shared" si="3"/>
        <v>14558674</v>
      </c>
      <c r="F85" s="30">
        <v>14558674</v>
      </c>
      <c r="G85" s="43"/>
      <c r="H85" s="29">
        <v>7</v>
      </c>
      <c r="I85" s="29" t="s">
        <v>36</v>
      </c>
      <c r="J85" s="32">
        <v>1462166.2896750001</v>
      </c>
      <c r="K85" s="32">
        <f t="shared" si="4"/>
        <v>10235164.027725</v>
      </c>
      <c r="L85" s="33" t="s">
        <v>37</v>
      </c>
      <c r="M85" s="33">
        <v>0</v>
      </c>
      <c r="N85" s="34"/>
    </row>
    <row r="86" spans="1:14" s="1" customFormat="1" ht="19.5" customHeight="1" x14ac:dyDescent="0.25">
      <c r="A86" s="10"/>
      <c r="B86" s="29">
        <v>70</v>
      </c>
      <c r="C86" s="29" t="s">
        <v>101</v>
      </c>
      <c r="D86" s="29" t="s">
        <v>35</v>
      </c>
      <c r="E86" s="29" t="str">
        <f t="shared" si="3"/>
        <v>14640027</v>
      </c>
      <c r="F86" s="30">
        <v>14640027</v>
      </c>
      <c r="G86" s="43"/>
      <c r="H86" s="29">
        <v>7</v>
      </c>
      <c r="I86" s="29" t="s">
        <v>36</v>
      </c>
      <c r="J86" s="32">
        <v>3881306.7998250015</v>
      </c>
      <c r="K86" s="32">
        <f t="shared" si="4"/>
        <v>27169147.598775011</v>
      </c>
      <c r="L86" s="33" t="s">
        <v>37</v>
      </c>
      <c r="M86" s="33">
        <v>0</v>
      </c>
      <c r="N86" s="34"/>
    </row>
    <row r="87" spans="1:14" s="1" customFormat="1" ht="19.5" customHeight="1" x14ac:dyDescent="0.25">
      <c r="A87" s="10"/>
      <c r="B87" s="29">
        <v>71</v>
      </c>
      <c r="C87" s="29" t="s">
        <v>110</v>
      </c>
      <c r="D87" s="29" t="s">
        <v>35</v>
      </c>
      <c r="E87" s="29" t="str">
        <f t="shared" si="3"/>
        <v>14508911</v>
      </c>
      <c r="F87" s="30">
        <v>14508911</v>
      </c>
      <c r="G87" s="43"/>
      <c r="H87" s="29">
        <v>7</v>
      </c>
      <c r="I87" s="29" t="s">
        <v>36</v>
      </c>
      <c r="J87" s="32">
        <v>390618.18022500002</v>
      </c>
      <c r="K87" s="32">
        <f t="shared" si="4"/>
        <v>2734327.2615750004</v>
      </c>
      <c r="L87" s="33" t="s">
        <v>37</v>
      </c>
      <c r="M87" s="33">
        <v>1</v>
      </c>
      <c r="N87" s="34"/>
    </row>
    <row r="88" spans="1:14" s="1" customFormat="1" ht="19.5" customHeight="1" x14ac:dyDescent="0.25">
      <c r="A88" s="10"/>
      <c r="B88" s="29">
        <v>72</v>
      </c>
      <c r="C88" s="29" t="s">
        <v>111</v>
      </c>
      <c r="D88" s="29" t="s">
        <v>35</v>
      </c>
      <c r="E88" s="29" t="str">
        <f t="shared" si="3"/>
        <v>990596</v>
      </c>
      <c r="F88" s="30">
        <v>990596</v>
      </c>
      <c r="G88" s="43"/>
      <c r="H88" s="29">
        <v>7</v>
      </c>
      <c r="I88" s="29" t="s">
        <v>36</v>
      </c>
      <c r="J88" s="32">
        <v>8436.4098000000013</v>
      </c>
      <c r="K88" s="32">
        <f t="shared" si="4"/>
        <v>59054.868600000009</v>
      </c>
      <c r="L88" s="33" t="s">
        <v>37</v>
      </c>
      <c r="M88" s="33">
        <v>0</v>
      </c>
      <c r="N88" s="34"/>
    </row>
    <row r="89" spans="1:14" s="1" customFormat="1" ht="19.5" customHeight="1" x14ac:dyDescent="0.25">
      <c r="A89" s="10"/>
      <c r="B89" s="29">
        <v>73</v>
      </c>
      <c r="C89" s="29" t="s">
        <v>112</v>
      </c>
      <c r="D89" s="29" t="s">
        <v>35</v>
      </c>
      <c r="E89" s="29" t="str">
        <f t="shared" si="3"/>
        <v>14502645</v>
      </c>
      <c r="F89" s="30">
        <v>14502645</v>
      </c>
      <c r="G89" s="31"/>
      <c r="H89" s="29">
        <v>7</v>
      </c>
      <c r="I89" s="29" t="s">
        <v>36</v>
      </c>
      <c r="J89" s="87">
        <v>923810.1232500003</v>
      </c>
      <c r="K89" s="32">
        <f t="shared" si="4"/>
        <v>6466670.8627500022</v>
      </c>
      <c r="L89" s="33" t="s">
        <v>37</v>
      </c>
      <c r="M89" s="33">
        <v>12</v>
      </c>
      <c r="N89" s="34"/>
    </row>
    <row r="90" spans="1:14" s="1" customFormat="1" ht="19.5" customHeight="1" x14ac:dyDescent="0.25">
      <c r="A90" s="10"/>
      <c r="B90" s="29">
        <v>74</v>
      </c>
      <c r="C90" s="29" t="s">
        <v>84</v>
      </c>
      <c r="D90" s="29" t="s">
        <v>35</v>
      </c>
      <c r="E90" s="29" t="str">
        <f t="shared" si="3"/>
        <v>14589143</v>
      </c>
      <c r="F90" s="30">
        <v>14589143</v>
      </c>
      <c r="G90" s="44"/>
      <c r="H90" s="29">
        <v>7</v>
      </c>
      <c r="I90" s="29" t="s">
        <v>36</v>
      </c>
      <c r="J90" s="87">
        <v>771300.90843750024</v>
      </c>
      <c r="K90" s="32">
        <f t="shared" si="4"/>
        <v>5399106.3590625022</v>
      </c>
      <c r="L90" s="33" t="s">
        <v>37</v>
      </c>
      <c r="M90" s="33">
        <v>24</v>
      </c>
      <c r="N90" s="34"/>
    </row>
    <row r="91" spans="1:14" s="1" customFormat="1" ht="19.5" customHeight="1" x14ac:dyDescent="0.25">
      <c r="A91" s="10"/>
      <c r="B91" s="29">
        <v>75</v>
      </c>
      <c r="C91" s="29" t="s">
        <v>114</v>
      </c>
      <c r="D91" s="29" t="s">
        <v>35</v>
      </c>
      <c r="E91" s="29" t="str">
        <f t="shared" si="3"/>
        <v>13963059</v>
      </c>
      <c r="F91" s="30">
        <v>13963059</v>
      </c>
      <c r="G91" s="44"/>
      <c r="H91" s="29">
        <v>7</v>
      </c>
      <c r="I91" s="29" t="s">
        <v>36</v>
      </c>
      <c r="J91" s="32">
        <v>6885.5991750000012</v>
      </c>
      <c r="K91" s="32">
        <f t="shared" si="4"/>
        <v>48199.194225000007</v>
      </c>
      <c r="L91" s="33" t="s">
        <v>37</v>
      </c>
      <c r="M91" s="33">
        <v>0</v>
      </c>
      <c r="N91" s="34"/>
    </row>
    <row r="92" spans="1:14" s="1" customFormat="1" ht="19.5" customHeight="1" x14ac:dyDescent="0.25">
      <c r="A92" s="10"/>
      <c r="B92" s="29">
        <v>76</v>
      </c>
      <c r="C92" s="29" t="s">
        <v>115</v>
      </c>
      <c r="D92" s="29" t="s">
        <v>35</v>
      </c>
      <c r="E92" s="29" t="str">
        <f t="shared" si="3"/>
        <v>14560211</v>
      </c>
      <c r="F92" s="30">
        <v>14560211</v>
      </c>
      <c r="G92" s="44"/>
      <c r="H92" s="29">
        <v>14</v>
      </c>
      <c r="I92" s="29" t="s">
        <v>36</v>
      </c>
      <c r="J92" s="87">
        <v>46575.718875000013</v>
      </c>
      <c r="K92" s="32">
        <f t="shared" si="4"/>
        <v>652060.06425000017</v>
      </c>
      <c r="L92" s="33" t="s">
        <v>37</v>
      </c>
      <c r="M92" s="33">
        <v>41</v>
      </c>
      <c r="N92" s="34"/>
    </row>
    <row r="93" spans="1:14" s="1" customFormat="1" ht="19.5" customHeight="1" x14ac:dyDescent="0.25">
      <c r="A93" s="10"/>
      <c r="B93" s="29">
        <v>77</v>
      </c>
      <c r="C93" s="29" t="s">
        <v>115</v>
      </c>
      <c r="D93" s="29" t="s">
        <v>35</v>
      </c>
      <c r="E93" s="29" t="str">
        <f t="shared" si="3"/>
        <v>14560209</v>
      </c>
      <c r="F93" s="30">
        <v>14560209</v>
      </c>
      <c r="G93" s="44"/>
      <c r="H93" s="29">
        <v>14</v>
      </c>
      <c r="I93" s="29" t="s">
        <v>36</v>
      </c>
      <c r="J93" s="32">
        <v>54216.339450000014</v>
      </c>
      <c r="K93" s="32">
        <f t="shared" si="4"/>
        <v>759028.75230000017</v>
      </c>
      <c r="L93" s="33" t="s">
        <v>37</v>
      </c>
      <c r="M93" s="33">
        <v>0</v>
      </c>
      <c r="N93" s="34"/>
    </row>
    <row r="94" spans="1:14" s="1" customFormat="1" ht="19.5" customHeight="1" x14ac:dyDescent="0.25">
      <c r="A94" s="10"/>
      <c r="B94" s="29">
        <v>78</v>
      </c>
      <c r="C94" s="29" t="s">
        <v>112</v>
      </c>
      <c r="D94" s="29" t="s">
        <v>35</v>
      </c>
      <c r="E94" s="29" t="str">
        <f t="shared" si="3"/>
        <v>14589143</v>
      </c>
      <c r="F94" s="30">
        <v>14589143</v>
      </c>
      <c r="G94" s="44"/>
      <c r="H94" s="29">
        <v>7</v>
      </c>
      <c r="I94" s="29" t="s">
        <v>36</v>
      </c>
      <c r="J94" s="87">
        <v>771300.90843750024</v>
      </c>
      <c r="K94" s="32">
        <f t="shared" si="4"/>
        <v>5399106.3590625022</v>
      </c>
      <c r="L94" s="33" t="s">
        <v>37</v>
      </c>
      <c r="M94" s="33">
        <v>24</v>
      </c>
      <c r="N94" s="34"/>
    </row>
    <row r="95" spans="1:14" s="1" customFormat="1" ht="19.5" customHeight="1" x14ac:dyDescent="0.25">
      <c r="A95" s="10"/>
      <c r="B95" s="29">
        <v>79</v>
      </c>
      <c r="C95" s="29" t="s">
        <v>116</v>
      </c>
      <c r="D95" s="29" t="s">
        <v>35</v>
      </c>
      <c r="E95" s="29" t="str">
        <f t="shared" si="3"/>
        <v>13963059</v>
      </c>
      <c r="F95" s="30">
        <v>13963059</v>
      </c>
      <c r="G95" s="44"/>
      <c r="H95" s="29">
        <v>7</v>
      </c>
      <c r="I95" s="29" t="s">
        <v>36</v>
      </c>
      <c r="J95" s="32">
        <v>6885.5991750000012</v>
      </c>
      <c r="K95" s="32">
        <f t="shared" si="4"/>
        <v>48199.194225000007</v>
      </c>
      <c r="L95" s="33" t="s">
        <v>37</v>
      </c>
      <c r="M95" s="33">
        <v>0</v>
      </c>
      <c r="N95" s="34"/>
    </row>
    <row r="96" spans="1:14" s="1" customFormat="1" ht="19.5" customHeight="1" x14ac:dyDescent="0.25">
      <c r="A96" s="10"/>
      <c r="B96" s="29">
        <v>80</v>
      </c>
      <c r="C96" s="29" t="s">
        <v>112</v>
      </c>
      <c r="D96" s="29" t="s">
        <v>35</v>
      </c>
      <c r="E96" s="29" t="str">
        <f t="shared" si="3"/>
        <v>14560211</v>
      </c>
      <c r="F96" s="30">
        <v>14560211</v>
      </c>
      <c r="G96" s="44"/>
      <c r="H96" s="29">
        <v>14</v>
      </c>
      <c r="I96" s="29" t="s">
        <v>36</v>
      </c>
      <c r="J96" s="87">
        <v>46575.718875000013</v>
      </c>
      <c r="K96" s="32">
        <f t="shared" si="4"/>
        <v>652060.06425000017</v>
      </c>
      <c r="L96" s="33" t="s">
        <v>37</v>
      </c>
      <c r="M96" s="33">
        <v>41</v>
      </c>
      <c r="N96" s="34"/>
    </row>
    <row r="97" spans="1:14" s="1" customFormat="1" ht="19.5" customHeight="1" x14ac:dyDescent="0.25">
      <c r="A97" s="10"/>
      <c r="B97" s="29">
        <v>81</v>
      </c>
      <c r="C97" s="29" t="s">
        <v>115</v>
      </c>
      <c r="D97" s="29" t="s">
        <v>35</v>
      </c>
      <c r="E97" s="29" t="str">
        <f t="shared" si="3"/>
        <v>14560209</v>
      </c>
      <c r="F97" s="30">
        <v>14560209</v>
      </c>
      <c r="G97" s="44"/>
      <c r="H97" s="29">
        <v>14</v>
      </c>
      <c r="I97" s="29" t="s">
        <v>36</v>
      </c>
      <c r="J97" s="32">
        <v>54216.339450000014</v>
      </c>
      <c r="K97" s="32">
        <f t="shared" si="4"/>
        <v>759028.75230000017</v>
      </c>
      <c r="L97" s="33" t="s">
        <v>37</v>
      </c>
      <c r="M97" s="33">
        <v>0</v>
      </c>
      <c r="N97" s="34"/>
    </row>
    <row r="98" spans="1:14" s="1" customFormat="1" ht="19.5" customHeight="1" x14ac:dyDescent="0.25">
      <c r="A98" s="10"/>
      <c r="B98" s="29">
        <v>82</v>
      </c>
      <c r="C98" s="29" t="s">
        <v>113</v>
      </c>
      <c r="D98" s="29" t="s">
        <v>35</v>
      </c>
      <c r="E98" s="29" t="str">
        <f t="shared" si="3"/>
        <v>14530666</v>
      </c>
      <c r="F98" s="30">
        <v>14530666</v>
      </c>
      <c r="G98" s="44"/>
      <c r="H98" s="29">
        <v>7</v>
      </c>
      <c r="I98" s="29" t="s">
        <v>36</v>
      </c>
      <c r="J98" s="87">
        <v>8579.7376875000027</v>
      </c>
      <c r="K98" s="32">
        <f t="shared" si="4"/>
        <v>60058.163812500017</v>
      </c>
      <c r="L98" s="33" t="s">
        <v>37</v>
      </c>
      <c r="M98" s="33">
        <v>31</v>
      </c>
      <c r="N98" s="34"/>
    </row>
    <row r="99" spans="1:14" s="1" customFormat="1" ht="19.5" customHeight="1" x14ac:dyDescent="0.25">
      <c r="A99" s="10"/>
      <c r="B99" s="29">
        <v>83</v>
      </c>
      <c r="C99" s="29" t="s">
        <v>112</v>
      </c>
      <c r="D99" s="29" t="s">
        <v>35</v>
      </c>
      <c r="E99" s="29" t="str">
        <f t="shared" si="3"/>
        <v>14560209</v>
      </c>
      <c r="F99" s="30">
        <v>14560209</v>
      </c>
      <c r="G99" s="44"/>
      <c r="H99" s="29">
        <v>14</v>
      </c>
      <c r="I99" s="29" t="s">
        <v>36</v>
      </c>
      <c r="J99" s="32">
        <v>54216.339450000014</v>
      </c>
      <c r="K99" s="32">
        <f t="shared" si="4"/>
        <v>759028.75230000017</v>
      </c>
      <c r="L99" s="33" t="s">
        <v>37</v>
      </c>
      <c r="M99" s="33">
        <v>0</v>
      </c>
      <c r="N99" s="34"/>
    </row>
    <row r="100" spans="1:14" s="1" customFormat="1" ht="19.5" customHeight="1" x14ac:dyDescent="0.25">
      <c r="A100" s="10"/>
      <c r="B100" s="29">
        <v>84</v>
      </c>
      <c r="C100" s="29" t="s">
        <v>112</v>
      </c>
      <c r="D100" s="29" t="s">
        <v>35</v>
      </c>
      <c r="E100" s="29" t="str">
        <f t="shared" si="3"/>
        <v>14560209</v>
      </c>
      <c r="F100" s="30">
        <v>14560209</v>
      </c>
      <c r="G100" s="44"/>
      <c r="H100" s="29">
        <v>14</v>
      </c>
      <c r="I100" s="29" t="s">
        <v>36</v>
      </c>
      <c r="J100" s="32">
        <v>54216.339450000014</v>
      </c>
      <c r="K100" s="32">
        <f t="shared" si="4"/>
        <v>759028.75230000017</v>
      </c>
      <c r="L100" s="33" t="s">
        <v>37</v>
      </c>
      <c r="M100" s="33">
        <v>0</v>
      </c>
      <c r="N100" s="34"/>
    </row>
    <row r="101" spans="1:14" s="1" customFormat="1" ht="19.5" customHeight="1" x14ac:dyDescent="0.25">
      <c r="A101" s="10"/>
      <c r="B101" s="29">
        <v>85</v>
      </c>
      <c r="C101" s="29" t="s">
        <v>112</v>
      </c>
      <c r="D101" s="29" t="s">
        <v>35</v>
      </c>
      <c r="E101" s="29" t="str">
        <f t="shared" si="3"/>
        <v>14589143</v>
      </c>
      <c r="F101" s="30">
        <v>14589143</v>
      </c>
      <c r="G101" s="44">
        <v>14589145</v>
      </c>
      <c r="H101" s="29">
        <v>7</v>
      </c>
      <c r="I101" s="29" t="s">
        <v>36</v>
      </c>
      <c r="J101" s="87">
        <v>771300.90843750024</v>
      </c>
      <c r="K101" s="32">
        <f t="shared" si="4"/>
        <v>5399106.3590625022</v>
      </c>
      <c r="L101" s="33" t="s">
        <v>37</v>
      </c>
      <c r="M101" s="33">
        <v>24</v>
      </c>
      <c r="N101" s="34"/>
    </row>
    <row r="102" spans="1:14" s="1" customFormat="1" ht="19.5" customHeight="1" x14ac:dyDescent="0.25">
      <c r="A102" s="10"/>
      <c r="B102" s="29">
        <v>86</v>
      </c>
      <c r="C102" s="29" t="s">
        <v>117</v>
      </c>
      <c r="D102" s="29" t="s">
        <v>35</v>
      </c>
      <c r="E102" s="29" t="str">
        <f t="shared" si="3"/>
        <v>1146-06870</v>
      </c>
      <c r="F102" s="30" t="s">
        <v>118</v>
      </c>
      <c r="G102" s="33"/>
      <c r="H102" s="29">
        <v>7</v>
      </c>
      <c r="I102" s="29" t="s">
        <v>36</v>
      </c>
      <c r="J102" s="32">
        <v>6203.2425000000003</v>
      </c>
      <c r="K102" s="32">
        <f t="shared" si="4"/>
        <v>43422.697500000002</v>
      </c>
      <c r="L102" s="33" t="s">
        <v>37</v>
      </c>
      <c r="M102" s="33">
        <v>0</v>
      </c>
      <c r="N102" s="34"/>
    </row>
    <row r="103" spans="1:14" s="1" customFormat="1" ht="19.5" customHeight="1" x14ac:dyDescent="0.25">
      <c r="A103" s="10"/>
      <c r="B103" s="29">
        <v>87</v>
      </c>
      <c r="C103" s="29" t="s">
        <v>113</v>
      </c>
      <c r="D103" s="29" t="s">
        <v>35</v>
      </c>
      <c r="E103" s="29" t="str">
        <f t="shared" si="3"/>
        <v>14595221</v>
      </c>
      <c r="F103" s="30">
        <v>14595221</v>
      </c>
      <c r="G103" s="33"/>
      <c r="H103" s="29">
        <v>7</v>
      </c>
      <c r="I103" s="29" t="s">
        <v>36</v>
      </c>
      <c r="J103" s="32">
        <v>23634.353924999999</v>
      </c>
      <c r="K103" s="32">
        <f t="shared" si="4"/>
        <v>165440.47747499999</v>
      </c>
      <c r="L103" s="33" t="s">
        <v>37</v>
      </c>
      <c r="M103" s="33">
        <v>0</v>
      </c>
      <c r="N103" s="34"/>
    </row>
    <row r="104" spans="1:14" s="1" customFormat="1" ht="19.5" customHeight="1" x14ac:dyDescent="0.25">
      <c r="A104" s="10"/>
      <c r="B104" s="29">
        <v>88</v>
      </c>
      <c r="C104" s="29" t="s">
        <v>119</v>
      </c>
      <c r="D104" s="29" t="s">
        <v>35</v>
      </c>
      <c r="E104" s="29" t="str">
        <f t="shared" si="3"/>
        <v>14526459</v>
      </c>
      <c r="F104" s="30">
        <v>14526459</v>
      </c>
      <c r="G104" s="33"/>
      <c r="H104" s="29">
        <v>7</v>
      </c>
      <c r="I104" s="29" t="s">
        <v>36</v>
      </c>
      <c r="J104" s="87">
        <v>5136.1695000000009</v>
      </c>
      <c r="K104" s="32">
        <f t="shared" si="4"/>
        <v>35953.186500000003</v>
      </c>
      <c r="L104" s="33" t="s">
        <v>37</v>
      </c>
      <c r="M104" s="33">
        <v>8</v>
      </c>
      <c r="N104" s="34"/>
    </row>
    <row r="105" spans="1:14" s="1" customFormat="1" ht="19.5" customHeight="1" x14ac:dyDescent="0.25">
      <c r="A105" s="10"/>
      <c r="B105" s="29">
        <v>89</v>
      </c>
      <c r="C105" s="29" t="s">
        <v>112</v>
      </c>
      <c r="D105" s="29" t="s">
        <v>35</v>
      </c>
      <c r="E105" s="29" t="str">
        <f t="shared" si="3"/>
        <v>14560211</v>
      </c>
      <c r="F105" s="30">
        <v>14560211</v>
      </c>
      <c r="G105" s="33"/>
      <c r="H105" s="29">
        <v>28</v>
      </c>
      <c r="I105" s="29" t="s">
        <v>36</v>
      </c>
      <c r="J105" s="87">
        <v>46575.718875000013</v>
      </c>
      <c r="K105" s="32">
        <f t="shared" si="4"/>
        <v>1304120.1285000003</v>
      </c>
      <c r="L105" s="33" t="s">
        <v>37</v>
      </c>
      <c r="M105" s="33">
        <v>41</v>
      </c>
      <c r="N105" s="34"/>
    </row>
    <row r="106" spans="1:14" s="1" customFormat="1" ht="19.5" customHeight="1" x14ac:dyDescent="0.25">
      <c r="A106" s="10"/>
      <c r="B106" s="29">
        <v>90</v>
      </c>
      <c r="C106" s="29" t="s">
        <v>84</v>
      </c>
      <c r="D106" s="29" t="s">
        <v>35</v>
      </c>
      <c r="E106" s="29" t="str">
        <f t="shared" si="3"/>
        <v>14589144</v>
      </c>
      <c r="F106" s="30">
        <v>14589144</v>
      </c>
      <c r="G106" s="33"/>
      <c r="H106" s="29">
        <v>7</v>
      </c>
      <c r="I106" s="29" t="s">
        <v>36</v>
      </c>
      <c r="J106" s="87">
        <v>1044510.1065000002</v>
      </c>
      <c r="K106" s="32">
        <f t="shared" si="4"/>
        <v>7311570.7455000021</v>
      </c>
      <c r="L106" s="33" t="s">
        <v>37</v>
      </c>
      <c r="M106" s="33">
        <v>33</v>
      </c>
      <c r="N106" s="34"/>
    </row>
    <row r="107" spans="1:14" s="1" customFormat="1" ht="19.5" customHeight="1" x14ac:dyDescent="0.25">
      <c r="A107" s="10"/>
      <c r="B107" s="29">
        <v>91</v>
      </c>
      <c r="C107" s="29" t="s">
        <v>120</v>
      </c>
      <c r="D107" s="29" t="s">
        <v>35</v>
      </c>
      <c r="E107" s="29" t="str">
        <f t="shared" si="3"/>
        <v>14607423</v>
      </c>
      <c r="F107" s="30">
        <v>14607423</v>
      </c>
      <c r="G107" s="33"/>
      <c r="H107" s="29">
        <v>7</v>
      </c>
      <c r="I107" s="29" t="s">
        <v>36</v>
      </c>
      <c r="J107" s="87">
        <v>46400.622187500012</v>
      </c>
      <c r="K107" s="32">
        <f t="shared" si="4"/>
        <v>324804.35531250009</v>
      </c>
      <c r="L107" s="33" t="s">
        <v>37</v>
      </c>
      <c r="M107" s="33">
        <v>8</v>
      </c>
      <c r="N107" s="34"/>
    </row>
    <row r="108" spans="1:14" s="1" customFormat="1" ht="19.5" customHeight="1" x14ac:dyDescent="0.25">
      <c r="A108" s="10"/>
      <c r="B108" s="29">
        <v>92</v>
      </c>
      <c r="C108" s="29" t="s">
        <v>97</v>
      </c>
      <c r="D108" s="29" t="s">
        <v>35</v>
      </c>
      <c r="E108" s="29" t="str">
        <f t="shared" si="3"/>
        <v>8230-29400</v>
      </c>
      <c r="F108" s="30" t="s">
        <v>121</v>
      </c>
      <c r="G108" s="33"/>
      <c r="H108" s="29">
        <v>7</v>
      </c>
      <c r="I108" s="29" t="s">
        <v>36</v>
      </c>
      <c r="J108" s="32">
        <v>1630770.4208250002</v>
      </c>
      <c r="K108" s="32">
        <f t="shared" si="4"/>
        <v>11415392.945775</v>
      </c>
      <c r="L108" s="33" t="s">
        <v>37</v>
      </c>
      <c r="M108" s="33">
        <v>0</v>
      </c>
      <c r="N108" s="34"/>
    </row>
    <row r="109" spans="1:14" s="1" customFormat="1" ht="19.5" customHeight="1" x14ac:dyDescent="0.25">
      <c r="A109" s="10"/>
      <c r="B109" s="29">
        <v>93</v>
      </c>
      <c r="C109" s="29" t="s">
        <v>122</v>
      </c>
      <c r="D109" s="29" t="s">
        <v>35</v>
      </c>
      <c r="E109" s="29" t="str">
        <f t="shared" si="3"/>
        <v>11701198</v>
      </c>
      <c r="F109" s="30">
        <v>11701198</v>
      </c>
      <c r="G109" s="33"/>
      <c r="H109" s="29">
        <v>7</v>
      </c>
      <c r="I109" s="29" t="s">
        <v>36</v>
      </c>
      <c r="J109" s="87">
        <v>120116.32762500003</v>
      </c>
      <c r="K109" s="32">
        <f t="shared" si="4"/>
        <v>840814.29337500024</v>
      </c>
      <c r="L109" s="33" t="s">
        <v>37</v>
      </c>
      <c r="M109" s="33">
        <v>12</v>
      </c>
      <c r="N109" s="34"/>
    </row>
    <row r="110" spans="1:14" s="1" customFormat="1" ht="19.5" customHeight="1" x14ac:dyDescent="0.25">
      <c r="A110" s="10"/>
      <c r="B110" s="29">
        <v>94</v>
      </c>
      <c r="C110" s="29" t="s">
        <v>122</v>
      </c>
      <c r="D110" s="29" t="s">
        <v>35</v>
      </c>
      <c r="E110" s="29" t="str">
        <f t="shared" si="3"/>
        <v>11707954</v>
      </c>
      <c r="F110" s="30">
        <v>11707954</v>
      </c>
      <c r="G110" s="33"/>
      <c r="H110" s="29">
        <v>7</v>
      </c>
      <c r="I110" s="29" t="s">
        <v>36</v>
      </c>
      <c r="J110" s="87">
        <v>32918.177250000001</v>
      </c>
      <c r="K110" s="32">
        <f t="shared" si="4"/>
        <v>230427.24075</v>
      </c>
      <c r="L110" s="33" t="s">
        <v>37</v>
      </c>
      <c r="M110" s="33">
        <v>25</v>
      </c>
      <c r="N110" s="34"/>
    </row>
    <row r="111" spans="1:14" s="1" customFormat="1" ht="19.5" customHeight="1" x14ac:dyDescent="0.25">
      <c r="A111" s="10"/>
      <c r="B111" s="29">
        <v>95</v>
      </c>
      <c r="C111" s="29" t="s">
        <v>122</v>
      </c>
      <c r="D111" s="29" t="s">
        <v>35</v>
      </c>
      <c r="E111" s="29" t="str">
        <f t="shared" si="3"/>
        <v>14541748</v>
      </c>
      <c r="F111" s="30">
        <v>14541748</v>
      </c>
      <c r="G111" s="33"/>
      <c r="H111" s="29">
        <v>14</v>
      </c>
      <c r="I111" s="29" t="s">
        <v>36</v>
      </c>
      <c r="J111" s="32">
        <v>49625.94</v>
      </c>
      <c r="K111" s="32">
        <f t="shared" si="4"/>
        <v>694763.16</v>
      </c>
      <c r="L111" s="33" t="s">
        <v>37</v>
      </c>
      <c r="M111" s="33">
        <v>0</v>
      </c>
      <c r="N111" s="34"/>
    </row>
    <row r="112" spans="1:14" s="1" customFormat="1" ht="19.5" customHeight="1" x14ac:dyDescent="0.25">
      <c r="A112" s="10"/>
      <c r="B112" s="29">
        <v>96</v>
      </c>
      <c r="C112" s="29" t="s">
        <v>122</v>
      </c>
      <c r="D112" s="29" t="s">
        <v>35</v>
      </c>
      <c r="E112" s="29" t="str">
        <f t="shared" si="3"/>
        <v>11701192</v>
      </c>
      <c r="F112" s="30">
        <v>11701192</v>
      </c>
      <c r="G112" s="33"/>
      <c r="H112" s="29">
        <v>7</v>
      </c>
      <c r="I112" s="29" t="s">
        <v>36</v>
      </c>
      <c r="J112" s="87">
        <v>133190.21362500003</v>
      </c>
      <c r="K112" s="32">
        <f t="shared" si="4"/>
        <v>932331.49537500017</v>
      </c>
      <c r="L112" s="33" t="s">
        <v>37</v>
      </c>
      <c r="M112" s="33">
        <v>10</v>
      </c>
      <c r="N112" s="34"/>
    </row>
    <row r="113" spans="1:14" s="1" customFormat="1" ht="19.5" customHeight="1" x14ac:dyDescent="0.25">
      <c r="A113" s="10"/>
      <c r="B113" s="29">
        <v>97</v>
      </c>
      <c r="C113" s="29" t="s">
        <v>123</v>
      </c>
      <c r="D113" s="29" t="s">
        <v>35</v>
      </c>
      <c r="E113" s="29" t="str">
        <f t="shared" si="3"/>
        <v>8230-21170</v>
      </c>
      <c r="F113" s="30" t="s">
        <v>124</v>
      </c>
      <c r="G113" s="33"/>
      <c r="H113" s="29">
        <v>28</v>
      </c>
      <c r="I113" s="29" t="s">
        <v>36</v>
      </c>
      <c r="J113" s="32">
        <v>3078483.1554749999</v>
      </c>
      <c r="K113" s="32">
        <f t="shared" ref="K113:K122" si="5">J113*H113</f>
        <v>86197528.353300005</v>
      </c>
      <c r="L113" s="33" t="s">
        <v>37</v>
      </c>
      <c r="M113" s="33">
        <v>1</v>
      </c>
      <c r="N113" s="34"/>
    </row>
    <row r="114" spans="1:14" s="1" customFormat="1" ht="19.5" customHeight="1" x14ac:dyDescent="0.25">
      <c r="A114" s="10"/>
      <c r="B114" s="29">
        <v>98</v>
      </c>
      <c r="C114" s="29" t="s">
        <v>125</v>
      </c>
      <c r="D114" s="29" t="s">
        <v>35</v>
      </c>
      <c r="E114" s="29" t="str">
        <f t="shared" si="3"/>
        <v>8230-21170</v>
      </c>
      <c r="F114" s="30" t="s">
        <v>124</v>
      </c>
      <c r="G114" s="33"/>
      <c r="H114" s="29">
        <v>28</v>
      </c>
      <c r="I114" s="29" t="s">
        <v>36</v>
      </c>
      <c r="J114" s="32">
        <v>3078483.1554749999</v>
      </c>
      <c r="K114" s="32">
        <f t="shared" si="5"/>
        <v>86197528.353300005</v>
      </c>
      <c r="L114" s="33" t="s">
        <v>37</v>
      </c>
      <c r="M114" s="33">
        <v>1</v>
      </c>
      <c r="N114" s="34"/>
    </row>
    <row r="115" spans="1:14" s="1" customFormat="1" ht="19.5" customHeight="1" x14ac:dyDescent="0.25">
      <c r="A115" s="10"/>
      <c r="B115" s="29">
        <v>99</v>
      </c>
      <c r="C115" s="29" t="s">
        <v>126</v>
      </c>
      <c r="D115" s="29" t="s">
        <v>35</v>
      </c>
      <c r="E115" s="29" t="str">
        <f t="shared" si="3"/>
        <v>8230-35560</v>
      </c>
      <c r="F115" s="30" t="s">
        <v>127</v>
      </c>
      <c r="G115" s="33"/>
      <c r="H115" s="29">
        <v>7</v>
      </c>
      <c r="I115" s="29" t="s">
        <v>36</v>
      </c>
      <c r="J115" s="32">
        <v>8746323.7953000013</v>
      </c>
      <c r="K115" s="32">
        <f t="shared" si="5"/>
        <v>61224266.567100011</v>
      </c>
      <c r="L115" s="33" t="s">
        <v>37</v>
      </c>
      <c r="M115" s="33">
        <v>0</v>
      </c>
      <c r="N115" s="34"/>
    </row>
    <row r="116" spans="1:14" s="1" customFormat="1" ht="19.5" customHeight="1" x14ac:dyDescent="0.25">
      <c r="A116" s="10"/>
      <c r="B116" s="29">
        <v>100</v>
      </c>
      <c r="C116" s="29" t="s">
        <v>128</v>
      </c>
      <c r="D116" s="29" t="s">
        <v>35</v>
      </c>
      <c r="E116" s="29" t="str">
        <f t="shared" si="3"/>
        <v>8230-22080</v>
      </c>
      <c r="F116" s="30" t="s">
        <v>129</v>
      </c>
      <c r="G116" s="33"/>
      <c r="H116" s="29">
        <v>28</v>
      </c>
      <c r="I116" s="29" t="s">
        <v>36</v>
      </c>
      <c r="J116" s="32">
        <v>349304.58517500001</v>
      </c>
      <c r="K116" s="32">
        <f t="shared" si="5"/>
        <v>9780528.3848999999</v>
      </c>
      <c r="L116" s="33" t="s">
        <v>37</v>
      </c>
      <c r="M116" s="33">
        <v>18</v>
      </c>
      <c r="N116" s="34"/>
    </row>
    <row r="117" spans="1:14" s="1" customFormat="1" ht="19.5" customHeight="1" x14ac:dyDescent="0.25">
      <c r="A117" s="10"/>
      <c r="B117" s="29">
        <v>101</v>
      </c>
      <c r="C117" s="29" t="s">
        <v>128</v>
      </c>
      <c r="D117" s="29" t="s">
        <v>35</v>
      </c>
      <c r="E117" s="29" t="str">
        <f t="shared" si="3"/>
        <v>8230-22070</v>
      </c>
      <c r="F117" s="30" t="s">
        <v>130</v>
      </c>
      <c r="G117" s="33"/>
      <c r="H117" s="29">
        <v>28</v>
      </c>
      <c r="I117" s="29" t="s">
        <v>36</v>
      </c>
      <c r="J117" s="32">
        <v>515675.54902499996</v>
      </c>
      <c r="K117" s="32">
        <f t="shared" si="5"/>
        <v>14438915.372699998</v>
      </c>
      <c r="L117" s="33" t="s">
        <v>37</v>
      </c>
      <c r="M117" s="33">
        <v>3</v>
      </c>
      <c r="N117" s="34"/>
    </row>
    <row r="118" spans="1:14" s="1" customFormat="1" ht="19.5" customHeight="1" x14ac:dyDescent="0.25">
      <c r="A118" s="10"/>
      <c r="B118" s="29">
        <v>102</v>
      </c>
      <c r="C118" s="29" t="s">
        <v>122</v>
      </c>
      <c r="D118" s="29" t="s">
        <v>35</v>
      </c>
      <c r="E118" s="29" t="str">
        <f t="shared" si="3"/>
        <v>8230-22180</v>
      </c>
      <c r="F118" s="30" t="s">
        <v>131</v>
      </c>
      <c r="G118" s="33"/>
      <c r="H118" s="29">
        <v>7</v>
      </c>
      <c r="I118" s="29" t="s">
        <v>36</v>
      </c>
      <c r="J118" s="32">
        <v>259357.56892500006</v>
      </c>
      <c r="K118" s="32">
        <f t="shared" si="5"/>
        <v>1815502.9824750004</v>
      </c>
      <c r="L118" s="33" t="s">
        <v>37</v>
      </c>
      <c r="M118" s="33">
        <v>0</v>
      </c>
      <c r="N118" s="34"/>
    </row>
    <row r="119" spans="1:14" s="1" customFormat="1" ht="19.5" customHeight="1" x14ac:dyDescent="0.25">
      <c r="A119" s="10"/>
      <c r="B119" s="29">
        <v>103</v>
      </c>
      <c r="C119" s="29" t="s">
        <v>132</v>
      </c>
      <c r="D119" s="29" t="s">
        <v>35</v>
      </c>
      <c r="E119" s="29" t="str">
        <f t="shared" si="3"/>
        <v>8230-35520</v>
      </c>
      <c r="F119" s="30" t="s">
        <v>133</v>
      </c>
      <c r="G119" s="33"/>
      <c r="H119" s="29">
        <v>7</v>
      </c>
      <c r="I119" s="29" t="s">
        <v>36</v>
      </c>
      <c r="J119" s="32">
        <v>3576975.7227750001</v>
      </c>
      <c r="K119" s="32">
        <f t="shared" si="5"/>
        <v>25038830.059425</v>
      </c>
      <c r="L119" s="33" t="s">
        <v>37</v>
      </c>
      <c r="M119" s="33">
        <v>0</v>
      </c>
      <c r="N119" s="34"/>
    </row>
    <row r="120" spans="1:14" s="1" customFormat="1" ht="19.5" customHeight="1" x14ac:dyDescent="0.25">
      <c r="A120" s="10"/>
      <c r="B120" s="29">
        <v>104</v>
      </c>
      <c r="C120" s="29" t="s">
        <v>134</v>
      </c>
      <c r="D120" s="29" t="s">
        <v>35</v>
      </c>
      <c r="E120" s="29" t="str">
        <f t="shared" si="3"/>
        <v>11706895</v>
      </c>
      <c r="F120" s="30">
        <v>11706895</v>
      </c>
      <c r="G120" s="33"/>
      <c r="H120" s="29">
        <v>7</v>
      </c>
      <c r="I120" s="29" t="s">
        <v>36</v>
      </c>
      <c r="J120" s="32">
        <v>2401957.5284250001</v>
      </c>
      <c r="K120" s="32">
        <f t="shared" si="5"/>
        <v>16813702.698975001</v>
      </c>
      <c r="L120" s="33" t="s">
        <v>37</v>
      </c>
      <c r="M120" s="33">
        <v>0</v>
      </c>
      <c r="N120" s="34"/>
    </row>
    <row r="121" spans="1:14" s="1" customFormat="1" ht="19.5" customHeight="1" x14ac:dyDescent="0.25">
      <c r="A121" s="10"/>
      <c r="B121" s="29">
        <v>105</v>
      </c>
      <c r="C121" s="29" t="s">
        <v>120</v>
      </c>
      <c r="D121" s="29" t="s">
        <v>35</v>
      </c>
      <c r="E121" s="29" t="str">
        <f t="shared" si="3"/>
        <v>14607423</v>
      </c>
      <c r="F121" s="30">
        <v>14607423</v>
      </c>
      <c r="G121" s="33"/>
      <c r="H121" s="29">
        <v>7</v>
      </c>
      <c r="I121" s="29" t="s">
        <v>36</v>
      </c>
      <c r="J121" s="87">
        <v>46400.622187500012</v>
      </c>
      <c r="K121" s="32">
        <f t="shared" si="5"/>
        <v>324804.35531250009</v>
      </c>
      <c r="L121" s="33" t="s">
        <v>37</v>
      </c>
      <c r="M121" s="33">
        <v>8</v>
      </c>
      <c r="N121" s="34"/>
    </row>
    <row r="122" spans="1:14" s="1" customFormat="1" ht="19.5" customHeight="1" x14ac:dyDescent="0.25">
      <c r="A122" s="10"/>
      <c r="B122" s="29">
        <v>106</v>
      </c>
      <c r="C122" s="29" t="s">
        <v>97</v>
      </c>
      <c r="D122" s="29" t="s">
        <v>35</v>
      </c>
      <c r="E122" s="29" t="str">
        <f t="shared" si="3"/>
        <v>8230-29400</v>
      </c>
      <c r="F122" s="30" t="s">
        <v>121</v>
      </c>
      <c r="G122" s="33"/>
      <c r="H122" s="29">
        <v>7</v>
      </c>
      <c r="I122" s="29" t="s">
        <v>36</v>
      </c>
      <c r="J122" s="32">
        <v>1630770.4208250002</v>
      </c>
      <c r="K122" s="32">
        <f t="shared" si="5"/>
        <v>11415392.945775</v>
      </c>
      <c r="L122" s="33" t="s">
        <v>37</v>
      </c>
      <c r="M122" s="33">
        <v>0</v>
      </c>
      <c r="N122" s="34"/>
    </row>
    <row r="123" spans="1:14" s="1" customFormat="1" ht="30.75" customHeight="1" x14ac:dyDescent="0.25">
      <c r="A123" s="10"/>
      <c r="B123" s="45"/>
      <c r="C123" s="100" t="s">
        <v>135</v>
      </c>
      <c r="D123" s="101"/>
      <c r="E123" s="101"/>
      <c r="F123" s="101"/>
      <c r="G123" s="101"/>
      <c r="H123" s="101"/>
      <c r="I123" s="101"/>
      <c r="J123" s="86"/>
      <c r="K123" s="46">
        <f>SUM(K17:K122)</f>
        <v>1882269791.1853509</v>
      </c>
      <c r="L123" s="47" t="s">
        <v>37</v>
      </c>
      <c r="M123" s="49"/>
      <c r="N123" s="94">
        <f>K123*35%</f>
        <v>658794426.91487277</v>
      </c>
    </row>
    <row r="124" spans="1:14" s="51" customFormat="1" ht="14.25" customHeight="1" x14ac:dyDescent="0.25">
      <c r="A124" s="48"/>
      <c r="B124" s="45"/>
      <c r="C124" s="49"/>
      <c r="D124" s="49"/>
      <c r="E124" s="49"/>
      <c r="F124" s="49"/>
      <c r="G124" s="49"/>
      <c r="H124" s="49"/>
      <c r="I124" s="49"/>
      <c r="J124" s="49"/>
      <c r="K124" s="49"/>
      <c r="L124" s="49"/>
      <c r="M124" s="49"/>
      <c r="N124" s="50"/>
    </row>
    <row r="125" spans="1:14" ht="20.25" customHeight="1" x14ac:dyDescent="0.25">
      <c r="A125" s="52"/>
      <c r="B125" s="53" t="s">
        <v>136</v>
      </c>
      <c r="C125" s="54"/>
      <c r="D125" s="52"/>
      <c r="E125" s="52"/>
      <c r="F125" s="55"/>
      <c r="G125" s="55"/>
      <c r="H125" s="52"/>
      <c r="I125" s="52"/>
      <c r="J125" s="55"/>
      <c r="K125" s="56"/>
      <c r="L125" s="55"/>
      <c r="M125" s="55"/>
      <c r="N125" s="50"/>
    </row>
    <row r="126" spans="1:14" ht="20.25" customHeight="1" x14ac:dyDescent="0.25">
      <c r="A126" s="52"/>
      <c r="B126" s="97" t="s">
        <v>137</v>
      </c>
      <c r="C126" s="97"/>
      <c r="D126" s="97"/>
      <c r="E126" s="97"/>
      <c r="F126" s="97"/>
      <c r="G126" s="97"/>
      <c r="H126" s="97"/>
      <c r="I126" s="97"/>
      <c r="J126" s="97"/>
      <c r="K126" s="97"/>
      <c r="L126" s="97"/>
      <c r="M126" s="89"/>
      <c r="N126" s="50"/>
    </row>
    <row r="127" spans="1:14" ht="20.25" customHeight="1" x14ac:dyDescent="0.25">
      <c r="A127" s="52"/>
      <c r="B127" s="53" t="s">
        <v>138</v>
      </c>
      <c r="C127" s="54"/>
      <c r="D127" s="52"/>
      <c r="E127" s="52"/>
      <c r="F127" s="55"/>
      <c r="G127" s="55"/>
      <c r="H127" s="52"/>
      <c r="I127" s="52"/>
      <c r="J127" s="55"/>
      <c r="K127" s="55"/>
      <c r="L127" s="55"/>
      <c r="M127" s="55"/>
      <c r="N127" s="50"/>
    </row>
    <row r="128" spans="1:14" ht="20.25" customHeight="1" x14ac:dyDescent="0.25">
      <c r="A128" s="52"/>
      <c r="B128" s="57" t="s">
        <v>157</v>
      </c>
      <c r="C128" s="58"/>
      <c r="D128" s="59"/>
      <c r="E128" s="59"/>
      <c r="F128" s="60"/>
      <c r="G128" s="60"/>
      <c r="H128" s="61"/>
      <c r="I128" s="61"/>
      <c r="J128" s="60"/>
      <c r="K128" s="60"/>
      <c r="L128" s="55"/>
      <c r="M128" s="55"/>
      <c r="N128" s="50"/>
    </row>
    <row r="129" spans="1:17" ht="20.25" customHeight="1" x14ac:dyDescent="0.25">
      <c r="A129" s="52"/>
      <c r="B129" s="57" t="s">
        <v>139</v>
      </c>
      <c r="C129" s="58"/>
      <c r="D129" s="59"/>
      <c r="E129" s="59"/>
      <c r="F129" s="60"/>
      <c r="G129" s="60"/>
      <c r="H129" s="61"/>
      <c r="I129" s="61"/>
      <c r="J129" s="60"/>
      <c r="K129" s="60"/>
      <c r="L129" s="55"/>
      <c r="M129" s="55"/>
      <c r="N129" s="50"/>
    </row>
    <row r="130" spans="1:17" ht="20.25" customHeight="1" x14ac:dyDescent="0.25">
      <c r="A130" s="52"/>
      <c r="B130" s="53" t="s">
        <v>140</v>
      </c>
      <c r="C130" s="54"/>
      <c r="D130" s="52"/>
      <c r="E130" s="52"/>
      <c r="F130" s="55"/>
      <c r="G130" s="55"/>
      <c r="H130" s="52"/>
      <c r="I130" s="52"/>
      <c r="J130" s="55"/>
      <c r="K130" s="55"/>
      <c r="L130" s="55"/>
      <c r="M130" s="55"/>
      <c r="N130" s="50"/>
    </row>
    <row r="131" spans="1:17" ht="20.25" hidden="1" customHeight="1" x14ac:dyDescent="0.25">
      <c r="A131" s="52"/>
      <c r="B131" s="18" t="s">
        <v>141</v>
      </c>
      <c r="C131" s="55"/>
      <c r="D131" s="52"/>
      <c r="E131" s="52"/>
      <c r="F131" s="55"/>
      <c r="G131" s="55"/>
      <c r="H131" s="52"/>
      <c r="I131" s="52"/>
      <c r="J131" s="55"/>
      <c r="K131" s="55"/>
      <c r="L131" s="55"/>
      <c r="M131" s="55"/>
      <c r="N131" s="50"/>
    </row>
    <row r="132" spans="1:17" ht="22.5" customHeight="1" thickBot="1" x14ac:dyDescent="0.3">
      <c r="A132" s="52"/>
      <c r="B132" s="18"/>
      <c r="C132" s="55"/>
      <c r="D132" s="52"/>
      <c r="E132" s="52"/>
      <c r="F132" s="55"/>
      <c r="G132" s="55"/>
      <c r="H132" s="52"/>
      <c r="I132" s="52"/>
      <c r="J132" s="55"/>
      <c r="K132" s="55"/>
      <c r="L132" s="55"/>
      <c r="M132" s="55"/>
      <c r="N132" s="62"/>
    </row>
    <row r="133" spans="1:17" ht="22.5" customHeight="1" thickBot="1" x14ac:dyDescent="0.3">
      <c r="A133" s="63"/>
      <c r="B133" s="64" t="s">
        <v>142</v>
      </c>
      <c r="C133" s="65"/>
      <c r="D133" s="66"/>
      <c r="E133" s="66"/>
      <c r="F133" s="65"/>
      <c r="G133" s="65"/>
      <c r="H133" s="66"/>
      <c r="I133" s="66"/>
      <c r="J133" s="65"/>
      <c r="K133" s="65"/>
      <c r="L133" s="65"/>
      <c r="M133" s="65"/>
      <c r="N133" s="65"/>
    </row>
    <row r="134" spans="1:17" s="1" customFormat="1" ht="28.5" customHeight="1" x14ac:dyDescent="0.25">
      <c r="A134" s="63"/>
      <c r="B134" s="67"/>
      <c r="C134" s="68"/>
      <c r="D134" s="69"/>
      <c r="E134" s="69"/>
      <c r="F134" s="68"/>
      <c r="G134" s="68"/>
      <c r="H134" s="69"/>
      <c r="I134" s="69"/>
      <c r="J134" s="68"/>
      <c r="K134" s="68"/>
      <c r="L134" s="68"/>
      <c r="M134" s="68"/>
      <c r="N134" s="68"/>
    </row>
    <row r="135" spans="1:17" ht="21.75" customHeight="1" x14ac:dyDescent="0.25">
      <c r="B135" s="98" t="s">
        <v>143</v>
      </c>
      <c r="C135" s="98"/>
      <c r="D135" s="70"/>
      <c r="E135" s="84"/>
      <c r="F135" s="70"/>
      <c r="G135" s="70"/>
      <c r="H135" s="71"/>
      <c r="I135" s="72" t="s">
        <v>144</v>
      </c>
      <c r="J135" s="73"/>
      <c r="K135" s="102" t="s">
        <v>145</v>
      </c>
      <c r="L135" s="102"/>
      <c r="M135" s="85"/>
      <c r="N135" s="92" t="s">
        <v>145</v>
      </c>
      <c r="O135" s="92"/>
      <c r="P135" s="92"/>
      <c r="Q135" s="92"/>
    </row>
    <row r="136" spans="1:17" ht="10.5" customHeight="1" x14ac:dyDescent="0.25">
      <c r="B136" s="70"/>
      <c r="C136" s="70"/>
      <c r="D136" s="70"/>
      <c r="E136" s="84"/>
      <c r="F136" s="70"/>
      <c r="G136" s="70"/>
      <c r="H136" s="71"/>
      <c r="I136" s="72"/>
      <c r="J136" s="85"/>
      <c r="K136" s="71"/>
      <c r="L136" s="71"/>
      <c r="M136" s="85"/>
      <c r="N136" s="71"/>
    </row>
    <row r="137" spans="1:17" ht="21" customHeight="1" x14ac:dyDescent="0.25">
      <c r="B137" s="70" t="s">
        <v>146</v>
      </c>
      <c r="C137" s="74"/>
      <c r="D137" s="75"/>
      <c r="E137" s="75"/>
      <c r="F137" s="74"/>
      <c r="G137" s="74"/>
      <c r="H137" s="70" t="s">
        <v>146</v>
      </c>
      <c r="I137" s="70"/>
      <c r="J137" s="74"/>
      <c r="K137" s="90" t="s">
        <v>146</v>
      </c>
      <c r="L137" s="63"/>
      <c r="M137" s="63"/>
      <c r="N137" s="74" t="s">
        <v>147</v>
      </c>
    </row>
    <row r="138" spans="1:17" ht="19.5" customHeight="1" x14ac:dyDescent="0.25">
      <c r="B138" s="71" t="s">
        <v>148</v>
      </c>
      <c r="C138" s="76"/>
      <c r="D138" s="77"/>
      <c r="E138" s="77"/>
      <c r="F138" s="76"/>
      <c r="G138" s="76"/>
      <c r="H138" s="71" t="s">
        <v>148</v>
      </c>
      <c r="I138" s="71"/>
      <c r="J138" s="54"/>
      <c r="K138" s="93" t="s">
        <v>148</v>
      </c>
      <c r="L138" s="63"/>
      <c r="M138" s="63"/>
      <c r="N138" s="73" t="s">
        <v>149</v>
      </c>
    </row>
    <row r="139" spans="1:17" ht="21" customHeight="1" x14ac:dyDescent="0.25">
      <c r="B139" s="99" t="s">
        <v>150</v>
      </c>
      <c r="C139" s="99"/>
      <c r="D139" s="70"/>
      <c r="E139" s="84"/>
      <c r="F139" s="70"/>
      <c r="G139" s="70"/>
      <c r="H139" s="99" t="s">
        <v>151</v>
      </c>
      <c r="I139" s="99"/>
      <c r="J139" s="84"/>
      <c r="K139" s="99" t="s">
        <v>152</v>
      </c>
      <c r="L139" s="99"/>
      <c r="M139" s="53"/>
      <c r="N139" s="85" t="s">
        <v>153</v>
      </c>
    </row>
    <row r="140" spans="1:17" ht="18" customHeight="1" x14ac:dyDescent="0.25">
      <c r="B140" s="4"/>
      <c r="C140" s="4"/>
      <c r="D140" s="4"/>
      <c r="E140" s="4"/>
      <c r="F140" s="4"/>
      <c r="G140" s="4"/>
      <c r="H140" s="52"/>
      <c r="J140" s="4"/>
      <c r="K140" s="4"/>
      <c r="L140" s="4"/>
      <c r="M140" s="4"/>
      <c r="N140" s="83" t="s">
        <v>154</v>
      </c>
    </row>
    <row r="141" spans="1:17" ht="15.75" x14ac:dyDescent="0.25">
      <c r="B141" s="55"/>
      <c r="C141" s="55"/>
      <c r="D141" s="52"/>
      <c r="E141" s="52"/>
      <c r="F141" s="55"/>
      <c r="G141" s="55"/>
      <c r="H141" s="52"/>
      <c r="I141" s="52"/>
      <c r="L141" s="78"/>
      <c r="M141" s="78"/>
    </row>
    <row r="142" spans="1:17" ht="15.75" x14ac:dyDescent="0.25">
      <c r="B142" s="55"/>
      <c r="C142" s="55"/>
      <c r="D142" s="52"/>
      <c r="E142" s="52"/>
      <c r="F142" s="55"/>
      <c r="G142" s="55"/>
      <c r="H142" s="52"/>
      <c r="I142" s="52"/>
      <c r="J142" s="80"/>
      <c r="K142" s="80"/>
      <c r="L142" s="80"/>
      <c r="M142" s="80"/>
      <c r="N142" s="81"/>
    </row>
    <row r="143" spans="1:17" ht="15" x14ac:dyDescent="0.25">
      <c r="B143" s="55"/>
      <c r="C143" s="55"/>
      <c r="D143" s="52"/>
      <c r="E143" s="52"/>
      <c r="F143" s="55"/>
      <c r="G143" s="55"/>
      <c r="H143" s="52"/>
      <c r="I143" s="52"/>
      <c r="J143" s="55"/>
      <c r="K143" s="55"/>
      <c r="L143" s="55"/>
      <c r="M143" s="55"/>
      <c r="N143" s="82"/>
    </row>
    <row r="144" spans="1:17" ht="15" x14ac:dyDescent="0.25">
      <c r="B144" s="55"/>
      <c r="C144" s="55"/>
      <c r="D144" s="52"/>
      <c r="E144" s="52"/>
      <c r="F144" s="55"/>
      <c r="G144" s="55"/>
      <c r="H144" s="52"/>
      <c r="I144" s="52"/>
      <c r="J144" s="55"/>
      <c r="K144" s="55"/>
      <c r="L144" s="55"/>
      <c r="M144" s="55"/>
      <c r="N144" s="82"/>
    </row>
    <row r="145" spans="2:14" ht="15" x14ac:dyDescent="0.25">
      <c r="B145" s="55"/>
      <c r="C145" s="55"/>
      <c r="D145" s="52"/>
      <c r="E145" s="52"/>
      <c r="F145" s="55"/>
      <c r="G145" s="55"/>
      <c r="H145" s="52"/>
      <c r="I145" s="52"/>
      <c r="J145" s="55"/>
      <c r="K145" s="55"/>
      <c r="L145" s="55"/>
      <c r="M145" s="55"/>
      <c r="N145" s="82"/>
    </row>
    <row r="146" spans="2:14" ht="15" x14ac:dyDescent="0.25">
      <c r="B146" s="55"/>
      <c r="C146" s="55"/>
      <c r="D146" s="52"/>
      <c r="E146" s="52"/>
      <c r="F146" s="55"/>
      <c r="G146" s="55"/>
      <c r="H146" s="52"/>
      <c r="I146" s="52"/>
      <c r="J146" s="55"/>
      <c r="K146" s="55"/>
      <c r="L146" s="55"/>
      <c r="M146" s="55"/>
      <c r="N146" s="82"/>
    </row>
    <row r="147" spans="2:14" ht="15" x14ac:dyDescent="0.25">
      <c r="B147" s="55"/>
      <c r="C147" s="55"/>
      <c r="D147" s="52"/>
      <c r="E147" s="52"/>
      <c r="F147" s="55"/>
      <c r="G147" s="55"/>
      <c r="H147" s="52"/>
      <c r="I147" s="52"/>
      <c r="J147" s="55"/>
      <c r="K147" s="55"/>
      <c r="L147" s="55"/>
      <c r="M147" s="55"/>
      <c r="N147" s="82"/>
    </row>
    <row r="148" spans="2:14" ht="15" x14ac:dyDescent="0.25">
      <c r="B148" s="55"/>
      <c r="C148" s="55"/>
      <c r="D148" s="52"/>
      <c r="E148" s="52"/>
      <c r="F148" s="55"/>
      <c r="G148" s="55"/>
      <c r="H148" s="52"/>
      <c r="I148" s="52"/>
      <c r="J148" s="55"/>
      <c r="K148" s="55"/>
      <c r="L148" s="55"/>
      <c r="M148" s="55"/>
      <c r="N148" s="82"/>
    </row>
    <row r="149" spans="2:14" ht="15" x14ac:dyDescent="0.25">
      <c r="B149" s="55"/>
      <c r="C149" s="55"/>
      <c r="D149" s="52"/>
      <c r="E149" s="52"/>
      <c r="F149" s="55"/>
      <c r="G149" s="55"/>
      <c r="H149" s="52"/>
      <c r="I149" s="52"/>
      <c r="J149" s="55"/>
      <c r="K149" s="55"/>
      <c r="L149" s="55"/>
      <c r="M149" s="55"/>
      <c r="N149" s="82"/>
    </row>
    <row r="150" spans="2:14" ht="15" x14ac:dyDescent="0.25">
      <c r="B150" s="55"/>
      <c r="C150" s="55"/>
      <c r="D150" s="52"/>
      <c r="E150" s="52"/>
      <c r="F150" s="55"/>
      <c r="G150" s="55"/>
      <c r="H150" s="52"/>
      <c r="I150" s="52"/>
      <c r="J150" s="55"/>
      <c r="K150" s="55"/>
      <c r="L150" s="55"/>
      <c r="M150" s="55"/>
      <c r="N150" s="82"/>
    </row>
    <row r="151" spans="2:14" ht="15" x14ac:dyDescent="0.25">
      <c r="B151" s="55"/>
      <c r="C151" s="55"/>
      <c r="D151" s="52"/>
      <c r="E151" s="52"/>
      <c r="F151" s="55"/>
      <c r="G151" s="55"/>
      <c r="H151" s="52"/>
      <c r="I151" s="52"/>
      <c r="J151" s="55"/>
      <c r="K151" s="55"/>
      <c r="L151" s="55"/>
      <c r="M151" s="55"/>
      <c r="N151" s="82"/>
    </row>
    <row r="152" spans="2:14" ht="15" x14ac:dyDescent="0.25">
      <c r="B152" s="55"/>
      <c r="C152" s="55"/>
      <c r="D152" s="52"/>
      <c r="E152" s="52"/>
      <c r="F152" s="55"/>
      <c r="G152" s="55"/>
      <c r="H152" s="52"/>
      <c r="I152" s="52"/>
      <c r="J152" s="55"/>
      <c r="K152" s="55"/>
      <c r="L152" s="55"/>
      <c r="M152" s="55"/>
      <c r="N152" s="82"/>
    </row>
    <row r="153" spans="2:14" ht="15" x14ac:dyDescent="0.25">
      <c r="B153" s="55"/>
      <c r="C153" s="55"/>
      <c r="D153" s="52"/>
      <c r="E153" s="52"/>
      <c r="F153" s="55"/>
      <c r="G153" s="55"/>
      <c r="H153" s="52"/>
      <c r="I153" s="52"/>
      <c r="J153" s="55"/>
      <c r="K153" s="55"/>
      <c r="L153" s="55"/>
      <c r="M153" s="55"/>
      <c r="N153" s="82"/>
    </row>
    <row r="154" spans="2:14" ht="15" x14ac:dyDescent="0.25">
      <c r="B154" s="55"/>
      <c r="C154" s="55"/>
      <c r="D154" s="52"/>
      <c r="E154" s="52"/>
      <c r="F154" s="55"/>
      <c r="G154" s="55"/>
      <c r="H154" s="52"/>
      <c r="I154" s="52"/>
      <c r="J154" s="55"/>
      <c r="K154" s="55"/>
      <c r="L154" s="55"/>
      <c r="M154" s="55"/>
      <c r="N154" s="82"/>
    </row>
    <row r="155" spans="2:14" ht="15" x14ac:dyDescent="0.25">
      <c r="B155" s="55"/>
      <c r="C155" s="55"/>
      <c r="D155" s="52"/>
      <c r="E155" s="52"/>
      <c r="F155" s="55"/>
      <c r="G155" s="55"/>
      <c r="H155" s="52"/>
      <c r="I155" s="52"/>
      <c r="J155" s="55"/>
      <c r="K155" s="55"/>
      <c r="L155" s="55"/>
      <c r="M155" s="55"/>
      <c r="N155" s="82"/>
    </row>
    <row r="156" spans="2:14" ht="15" x14ac:dyDescent="0.25">
      <c r="B156" s="55"/>
      <c r="C156" s="55"/>
      <c r="D156" s="52"/>
      <c r="E156" s="52"/>
      <c r="F156" s="55"/>
      <c r="G156" s="55"/>
      <c r="H156" s="52"/>
      <c r="I156" s="52"/>
      <c r="J156" s="55"/>
      <c r="K156" s="55"/>
      <c r="L156" s="55"/>
      <c r="M156" s="55"/>
      <c r="N156" s="82"/>
    </row>
    <row r="157" spans="2:14" ht="15" x14ac:dyDescent="0.25">
      <c r="B157" s="55"/>
      <c r="C157" s="55"/>
      <c r="D157" s="52"/>
      <c r="E157" s="52"/>
      <c r="F157" s="55"/>
      <c r="G157" s="55"/>
      <c r="H157" s="52"/>
      <c r="I157" s="52"/>
      <c r="J157" s="55"/>
      <c r="K157" s="55"/>
      <c r="L157" s="55"/>
      <c r="M157" s="55"/>
      <c r="N157" s="82"/>
    </row>
    <row r="158" spans="2:14" ht="15" x14ac:dyDescent="0.25">
      <c r="B158" s="55"/>
      <c r="C158" s="55"/>
      <c r="D158" s="52"/>
      <c r="E158" s="52"/>
      <c r="F158" s="55"/>
      <c r="G158" s="55"/>
      <c r="H158" s="52"/>
      <c r="I158" s="52"/>
      <c r="J158" s="55"/>
      <c r="K158" s="55"/>
      <c r="L158" s="55"/>
      <c r="M158" s="55"/>
      <c r="N158" s="82"/>
    </row>
    <row r="159" spans="2:14" ht="15" x14ac:dyDescent="0.25">
      <c r="B159" s="55"/>
      <c r="C159" s="55"/>
      <c r="D159" s="52"/>
      <c r="E159" s="52"/>
      <c r="F159" s="55"/>
      <c r="G159" s="55"/>
      <c r="H159" s="52"/>
      <c r="I159" s="52"/>
      <c r="J159" s="55"/>
      <c r="K159" s="55"/>
      <c r="L159" s="55"/>
      <c r="M159" s="55"/>
      <c r="N159" s="82"/>
    </row>
    <row r="160" spans="2:14" ht="15" x14ac:dyDescent="0.25">
      <c r="B160" s="55"/>
      <c r="C160" s="55"/>
      <c r="D160" s="52"/>
      <c r="E160" s="52"/>
      <c r="F160" s="55"/>
      <c r="G160" s="55"/>
      <c r="H160" s="52"/>
      <c r="I160" s="52"/>
      <c r="J160" s="55"/>
      <c r="K160" s="55"/>
      <c r="L160" s="55"/>
      <c r="M160" s="55"/>
      <c r="N160" s="82"/>
    </row>
    <row r="161" spans="2:14" ht="15" x14ac:dyDescent="0.25">
      <c r="B161" s="55"/>
      <c r="C161" s="55"/>
      <c r="D161" s="52"/>
      <c r="E161" s="52"/>
      <c r="F161" s="55"/>
      <c r="G161" s="55"/>
      <c r="H161" s="52"/>
      <c r="I161" s="52"/>
      <c r="J161" s="55"/>
      <c r="K161" s="55"/>
      <c r="L161" s="55"/>
      <c r="M161" s="55"/>
      <c r="N161" s="82"/>
    </row>
    <row r="162" spans="2:14" ht="15" x14ac:dyDescent="0.25">
      <c r="B162" s="55"/>
      <c r="C162" s="55"/>
      <c r="D162" s="52"/>
      <c r="E162" s="52"/>
      <c r="F162" s="55"/>
      <c r="G162" s="55"/>
      <c r="H162" s="52"/>
      <c r="I162" s="52"/>
      <c r="J162" s="55"/>
      <c r="K162" s="55"/>
      <c r="L162" s="55"/>
      <c r="M162" s="55"/>
      <c r="N162" s="82"/>
    </row>
    <row r="163" spans="2:14" ht="15" x14ac:dyDescent="0.25">
      <c r="B163" s="55"/>
      <c r="C163" s="55"/>
      <c r="D163" s="52"/>
      <c r="E163" s="52"/>
      <c r="F163" s="55"/>
      <c r="G163" s="55"/>
      <c r="H163" s="52"/>
      <c r="I163" s="52"/>
      <c r="J163" s="55"/>
      <c r="K163" s="55"/>
      <c r="L163" s="55"/>
      <c r="M163" s="55"/>
      <c r="N163" s="82"/>
    </row>
    <row r="164" spans="2:14" ht="15" x14ac:dyDescent="0.25">
      <c r="B164" s="55"/>
      <c r="C164" s="55"/>
      <c r="D164" s="52"/>
      <c r="E164" s="52"/>
      <c r="F164" s="55"/>
      <c r="G164" s="55"/>
      <c r="H164" s="52"/>
      <c r="I164" s="52"/>
      <c r="J164" s="55"/>
      <c r="K164" s="55"/>
      <c r="L164" s="55"/>
      <c r="M164" s="55"/>
      <c r="N164" s="82"/>
    </row>
    <row r="165" spans="2:14" ht="15" x14ac:dyDescent="0.25">
      <c r="B165" s="55"/>
      <c r="C165" s="55"/>
      <c r="D165" s="52"/>
      <c r="E165" s="52"/>
      <c r="F165" s="55"/>
      <c r="G165" s="55"/>
      <c r="H165" s="52"/>
      <c r="I165" s="52"/>
      <c r="J165" s="55"/>
      <c r="K165" s="55"/>
      <c r="L165" s="55"/>
      <c r="M165" s="55"/>
      <c r="N165" s="82"/>
    </row>
    <row r="166" spans="2:14" ht="15" x14ac:dyDescent="0.25">
      <c r="B166" s="55"/>
      <c r="C166" s="55"/>
      <c r="D166" s="52"/>
      <c r="E166" s="52"/>
      <c r="F166" s="55"/>
      <c r="G166" s="55"/>
      <c r="H166" s="52"/>
      <c r="I166" s="52"/>
      <c r="J166" s="55"/>
      <c r="K166" s="55"/>
      <c r="L166" s="55"/>
      <c r="M166" s="55"/>
      <c r="N166" s="82"/>
    </row>
    <row r="167" spans="2:14" ht="15" x14ac:dyDescent="0.25">
      <c r="B167" s="55"/>
      <c r="C167" s="55"/>
      <c r="D167" s="52"/>
      <c r="E167" s="52"/>
      <c r="F167" s="55"/>
      <c r="G167" s="55"/>
      <c r="H167" s="52"/>
      <c r="I167" s="52"/>
      <c r="J167" s="55"/>
      <c r="K167" s="55"/>
      <c r="L167" s="55"/>
      <c r="M167" s="55"/>
      <c r="N167" s="82"/>
    </row>
    <row r="168" spans="2:14" ht="15" x14ac:dyDescent="0.25">
      <c r="B168" s="55"/>
      <c r="C168" s="55"/>
      <c r="D168" s="52"/>
      <c r="E168" s="52"/>
      <c r="F168" s="55"/>
      <c r="G168" s="55"/>
      <c r="H168" s="52"/>
      <c r="I168" s="52"/>
      <c r="J168" s="55"/>
      <c r="K168" s="55"/>
      <c r="L168" s="55"/>
      <c r="M168" s="55"/>
      <c r="N168" s="82"/>
    </row>
    <row r="169" spans="2:14" ht="15" x14ac:dyDescent="0.25">
      <c r="B169" s="55"/>
      <c r="C169" s="55"/>
      <c r="D169" s="52"/>
      <c r="E169" s="52"/>
      <c r="F169" s="55"/>
      <c r="G169" s="55"/>
      <c r="H169" s="52"/>
      <c r="I169" s="52"/>
      <c r="J169" s="55"/>
      <c r="K169" s="55"/>
      <c r="L169" s="55"/>
      <c r="M169" s="55"/>
      <c r="N169" s="82"/>
    </row>
    <row r="170" spans="2:14" s="1" customFormat="1" ht="15" x14ac:dyDescent="0.25">
      <c r="D170" s="10"/>
      <c r="E170" s="10"/>
      <c r="H170" s="10"/>
      <c r="I170" s="10"/>
      <c r="N170" s="79"/>
    </row>
    <row r="171" spans="2:14" s="1" customFormat="1" ht="15" x14ac:dyDescent="0.25">
      <c r="D171" s="10"/>
      <c r="E171" s="10"/>
      <c r="H171" s="10"/>
      <c r="I171" s="10"/>
      <c r="N171" s="79"/>
    </row>
    <row r="172" spans="2:14" s="1" customFormat="1" ht="15" x14ac:dyDescent="0.25">
      <c r="D172" s="10"/>
      <c r="E172" s="10"/>
      <c r="H172" s="10"/>
      <c r="I172" s="10"/>
      <c r="N172" s="79"/>
    </row>
    <row r="173" spans="2:14" s="1" customFormat="1" ht="15" x14ac:dyDescent="0.25">
      <c r="D173" s="10"/>
      <c r="E173" s="10"/>
      <c r="H173" s="10"/>
      <c r="I173" s="10"/>
      <c r="N173" s="79"/>
    </row>
    <row r="174" spans="2:14" s="1" customFormat="1" ht="15" x14ac:dyDescent="0.25">
      <c r="D174" s="10"/>
      <c r="E174" s="10"/>
      <c r="H174" s="10"/>
      <c r="I174" s="10"/>
      <c r="N174" s="79"/>
    </row>
    <row r="175" spans="2:14" s="1" customFormat="1" ht="15" x14ac:dyDescent="0.25">
      <c r="D175" s="10"/>
      <c r="E175" s="10"/>
      <c r="H175" s="10"/>
      <c r="I175" s="10"/>
      <c r="N175" s="79"/>
    </row>
  </sheetData>
  <autoFilter ref="B16:N131"/>
  <mergeCells count="9">
    <mergeCell ref="G65:G66"/>
    <mergeCell ref="B1:N3"/>
    <mergeCell ref="B126:L126"/>
    <mergeCell ref="B135:C135"/>
    <mergeCell ref="B139:C139"/>
    <mergeCell ref="H139:I139"/>
    <mergeCell ref="C123:I123"/>
    <mergeCell ref="K139:L139"/>
    <mergeCell ref="K135:L135"/>
  </mergeCells>
  <pageMargins left="0.33" right="0.2" top="0.48" bottom="0.42" header="0.43" footer="0.3"/>
  <pageSetup paperSize="9" scale="75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CCO</vt:lpstr>
      <vt:lpstr>CCO!Print_Area</vt:lpstr>
      <vt:lpstr>CCO!Print_Titles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cp:lastPrinted>2023-06-08T12:35:50Z</cp:lastPrinted>
  <dcterms:created xsi:type="dcterms:W3CDTF">2023-06-08T07:02:09Z</dcterms:created>
  <dcterms:modified xsi:type="dcterms:W3CDTF">2023-07-04T04:39:00Z</dcterms:modified>
</cp:coreProperties>
</file>