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Thwe Zin 1\Desk Top Data 7-Oct-24\Jan'25\Weekly Budget Request (2024-20245)\Jan'25\"/>
    </mc:Choice>
  </mc:AlternateContent>
  <xr:revisionPtr revIDLastSave="0" documentId="13_ncr:1_{C3227EC6-3106-46FD-888A-5AFBE1AD7180}" xr6:coauthVersionLast="47" xr6:coauthVersionMax="47" xr10:uidLastSave="{00000000-0000-0000-0000-000000000000}"/>
  <bookViews>
    <workbookView xWindow="-120" yWindow="-120" windowWidth="20730" windowHeight="11160" firstSheet="2" activeTab="2" xr2:uid="{00000000-000D-0000-FFFF-FFFF00000000}"/>
  </bookViews>
  <sheets>
    <sheet name="16.9.24" sheetId="371" state="hidden" r:id="rId1"/>
    <sheet name="23.9.24" sheetId="376" state="hidden" r:id="rId2"/>
    <sheet name="MDY BR" sheetId="377" r:id="rId3"/>
    <sheet name="Sheet4" sheetId="381" r:id="rId4"/>
  </sheets>
  <definedNames>
    <definedName name="_xlnm._FilterDatabase" localSheetId="2" hidden="1">'MDY BR'!$A$3:$L$24</definedName>
    <definedName name="_xlnm.Print_Area" localSheetId="0">'16.9.24'!$A$1:$J$14</definedName>
  </definedNames>
  <calcPr calcId="181029"/>
</workbook>
</file>

<file path=xl/calcChain.xml><?xml version="1.0" encoding="utf-8"?>
<calcChain xmlns="http://schemas.openxmlformats.org/spreadsheetml/2006/main">
  <c r="F10" i="381" l="1"/>
  <c r="G10" i="381"/>
  <c r="E10" i="381"/>
  <c r="D24" i="377"/>
  <c r="D30" i="377" l="1"/>
  <c r="D32" i="377" s="1"/>
  <c r="G24" i="377"/>
  <c r="F24" i="377"/>
  <c r="E24" i="377"/>
  <c r="H24" i="377" l="1"/>
  <c r="D13" i="376"/>
  <c r="G7" i="376"/>
  <c r="F7" i="376"/>
  <c r="E7" i="376"/>
  <c r="D7" i="376"/>
  <c r="D15" i="376" s="1"/>
  <c r="H7" i="376" l="1"/>
  <c r="D5" i="371"/>
  <c r="D11" i="371"/>
  <c r="G5" i="371"/>
  <c r="F5" i="371"/>
  <c r="E5" i="371"/>
  <c r="D13" i="371" l="1"/>
  <c r="H5" i="371"/>
</calcChain>
</file>

<file path=xl/sharedStrings.xml><?xml version="1.0" encoding="utf-8"?>
<sst xmlns="http://schemas.openxmlformats.org/spreadsheetml/2006/main" count="168" uniqueCount="90">
  <si>
    <t>Sr.No</t>
  </si>
  <si>
    <t>BR</t>
  </si>
  <si>
    <t>Cashier Name</t>
  </si>
  <si>
    <t>Request Amount MMK</t>
  </si>
  <si>
    <t>Request Amount USD</t>
  </si>
  <si>
    <t>Actual Issue Amount MMK</t>
  </si>
  <si>
    <t>Actual Issue Amount USD</t>
  </si>
  <si>
    <t>Balance</t>
  </si>
  <si>
    <t>Remark</t>
  </si>
  <si>
    <t>Management Approve</t>
  </si>
  <si>
    <t>Total Amount</t>
  </si>
  <si>
    <t xml:space="preserve"> </t>
  </si>
  <si>
    <t>Bank Total</t>
  </si>
  <si>
    <t>Cash Payment</t>
  </si>
  <si>
    <t xml:space="preserve">Khin Pa Pa Phyo </t>
  </si>
  <si>
    <t>YGN BR (Urgent Budget  )</t>
  </si>
  <si>
    <t>Fuel Expense-600,000/-,Car Repair Charges-200,000/-,TOTAL MMK-800,000/-</t>
  </si>
  <si>
    <t>Ma Kyae Mon Win</t>
  </si>
  <si>
    <t>Urgent Budget Request for(16.9.24)</t>
  </si>
  <si>
    <t>Urgent Budget Request for(23.9.24)</t>
  </si>
  <si>
    <t xml:space="preserve">Su Nway Nway Theint </t>
  </si>
  <si>
    <t xml:space="preserve">SDG BR </t>
  </si>
  <si>
    <t xml:space="preserve">Kalaw Hotel </t>
  </si>
  <si>
    <t xml:space="preserve">Ko Kyaw Min Wai </t>
  </si>
  <si>
    <t xml:space="preserve">MYK BR </t>
  </si>
  <si>
    <t>Pyae Phyo Aung</t>
  </si>
  <si>
    <t>Fuel Expense -1,010,000/-,Office Repair and Maintamace-50,000/-,Service Job-28,400/-,Car Rapair-40,000/-,Electricity Expense-50,000/-,TOTAL MMK-1,178,400/-</t>
  </si>
  <si>
    <t>Car Repair and Maintamance Charges -100,000/-,Tools and Equipment -1,000,000/-,Car Fuel -300,000/-,Printing and Stationary-100,000/-,Operation Expense-1,500,000/-,Miscellaneous-200,000/-,Hotel Room Mini Bar-500,000/-,TOTAL MMK-4,000,000/-</t>
  </si>
  <si>
    <t>Car Repair TOTAL MMK-600,000/-,</t>
  </si>
  <si>
    <t xml:space="preserve">Ma Kyae Hmone Win </t>
  </si>
  <si>
    <t xml:space="preserve">Expense </t>
  </si>
  <si>
    <t>Car Repair</t>
  </si>
  <si>
    <t>Departmant</t>
  </si>
  <si>
    <t>Ko Aung Myint Myat</t>
  </si>
  <si>
    <t>Checked  By</t>
  </si>
  <si>
    <t>Approved  By</t>
  </si>
  <si>
    <t>Ko Kyaw Kyaw Htun</t>
  </si>
  <si>
    <t>F&amp;A Dept; Head</t>
  </si>
  <si>
    <t>BOH</t>
  </si>
  <si>
    <t>Finance &amp; Account Dept</t>
  </si>
  <si>
    <t>MDY BR</t>
  </si>
  <si>
    <t>F&amp; A Dept Head</t>
  </si>
  <si>
    <t>SSB</t>
  </si>
  <si>
    <t>Car Fuel</t>
  </si>
  <si>
    <t>Internet Bill</t>
  </si>
  <si>
    <t>Total</t>
  </si>
  <si>
    <t>Department</t>
  </si>
  <si>
    <t>Admin</t>
  </si>
  <si>
    <t>Unit</t>
  </si>
  <si>
    <t xml:space="preserve">No </t>
  </si>
  <si>
    <t>Expense</t>
  </si>
  <si>
    <t>Request Budget Amount</t>
  </si>
  <si>
    <t>Admin Department</t>
  </si>
  <si>
    <t>Unit Department</t>
  </si>
  <si>
    <t>Finance Department</t>
  </si>
  <si>
    <t>Service Department</t>
  </si>
  <si>
    <t>Spare Part Department</t>
  </si>
  <si>
    <t>MDY BR Weeky Expense</t>
  </si>
  <si>
    <t>General Expense</t>
  </si>
  <si>
    <t>General maintenance</t>
  </si>
  <si>
    <t>Welfare</t>
  </si>
  <si>
    <t>Fuel Charges for all department (1,800,000) ,Car 8 Units</t>
  </si>
  <si>
    <t>Wifi internet bill Nov '2024</t>
  </si>
  <si>
    <t>For Miscellionus (Japan Grass) , 3 P Braker (EPC Main )</t>
  </si>
  <si>
    <t>Total Amount(6.1.2025 To 11.1.2025)</t>
  </si>
  <si>
    <t xml:space="preserve">62010031 Admin - Printing and Stationery </t>
  </si>
  <si>
    <t>Contract paper 200pcs</t>
  </si>
  <si>
    <t>Mann Bahar Doo go to Mabein visit market</t>
  </si>
  <si>
    <t>Employee Travelling Expense</t>
  </si>
  <si>
    <t>Entertainment for VP670 Deal cus Daw Swe Swe Myint</t>
  </si>
  <si>
    <t>Entertainment Expense</t>
  </si>
  <si>
    <t>Visit Market Fuel Charges (IS BU expenses)</t>
  </si>
  <si>
    <t>RE Solar,Battery,inverter Deal delivery Charges</t>
  </si>
  <si>
    <t>Transporattion Charges</t>
  </si>
  <si>
    <t>Lashio to Teema site visit market fuel charges (CE5 BU Expenses)</t>
  </si>
  <si>
    <t>CE5 BU Expense</t>
  </si>
  <si>
    <t>General expenses</t>
  </si>
  <si>
    <t>Warehouse Transportation Charges</t>
  </si>
  <si>
    <t>S'Part</t>
  </si>
  <si>
    <t xml:space="preserve"> Entertainment Charges For Cus-U Kyaw Paing Hein </t>
  </si>
  <si>
    <t xml:space="preserve">Traveling Charges </t>
  </si>
  <si>
    <t>Service Dept</t>
  </si>
  <si>
    <t>Miscellaneous charges</t>
  </si>
  <si>
    <t>စည်ပင် (26,000) + Showroom Drinking Water (100,000) +  ေခွးစာ (100,000) + ဘုရားပန်း (20,000)+Cleaning Material(250,000)</t>
  </si>
  <si>
    <t>Cycle Repair - 100,000/-,Car Repair - 280,000/- (7G/2429),Car Repair - 50,000/- 4L/4965)</t>
  </si>
  <si>
    <t>Overtime Charges</t>
  </si>
  <si>
    <t>Jan  Born ,TZH</t>
  </si>
  <si>
    <t>Site Allowance</t>
  </si>
  <si>
    <t>Jan'25   Manpower (41)</t>
  </si>
  <si>
    <t>Office Supplies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</si>
</sst>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30">
    <font>
      <sz val="11"/>
      <color theme="1"/>
      <name val="Calibri"/>
      <charset val="134"/>
      <scheme val="minor"/>
    </font>
    <font>
      <sz val="60"/>
      <name val="Cambria"/>
      <family val="1"/>
    </font>
    <font>
      <sz val="48"/>
      <color theme="1"/>
      <name val="Cambria"/>
      <family val="1"/>
    </font>
    <font>
      <sz val="36"/>
      <name val="Cambria"/>
      <family val="1"/>
    </font>
    <font>
      <b/>
      <sz val="48"/>
      <name val="Cambria"/>
      <family val="1"/>
    </font>
    <font>
      <sz val="36"/>
      <color rgb="FFFF0000"/>
      <name val="Cambria"/>
      <family val="1"/>
    </font>
    <font>
      <sz val="36"/>
      <color theme="1"/>
      <name val="Cambria"/>
      <family val="1"/>
    </font>
    <font>
      <b/>
      <sz val="60"/>
      <name val="Cambria"/>
      <family val="1"/>
    </font>
    <font>
      <b/>
      <sz val="48"/>
      <color theme="1"/>
      <name val="Cambria"/>
      <family val="1"/>
    </font>
    <font>
      <b/>
      <sz val="36"/>
      <color theme="1"/>
      <name val="Cambria"/>
      <family val="1"/>
    </font>
    <font>
      <sz val="3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name val="Cambria"/>
      <family val="1"/>
    </font>
    <font>
      <sz val="36"/>
      <name val="Cambria"/>
      <family val="1"/>
    </font>
    <font>
      <sz val="36"/>
      <color rgb="FF333333"/>
      <name val="Cambria"/>
      <family val="1"/>
    </font>
    <font>
      <b/>
      <sz val="60"/>
      <name val="Cambria"/>
      <family val="1"/>
    </font>
    <font>
      <sz val="36"/>
      <color theme="1"/>
      <name val="Calibri"/>
      <family val="2"/>
      <scheme val="minor"/>
    </font>
    <font>
      <sz val="28"/>
      <name val="Cambria"/>
      <family val="1"/>
    </font>
    <font>
      <sz val="28"/>
      <color theme="1"/>
      <name val="Cambria"/>
      <family val="1"/>
    </font>
    <font>
      <sz val="28"/>
      <color rgb="FF333333"/>
      <name val="Cambria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8"/>
      <color theme="1"/>
      <name val="Arial"/>
      <family val="2"/>
    </font>
    <font>
      <sz val="24"/>
      <color theme="1"/>
      <name val="Arial"/>
      <family val="2"/>
    </font>
    <font>
      <sz val="28"/>
      <name val="Times New Roman"/>
      <family val="1"/>
    </font>
    <font>
      <sz val="28"/>
      <color theme="1"/>
      <name val="Arial"/>
      <family val="2"/>
    </font>
    <font>
      <b/>
      <sz val="28"/>
      <name val="Cambria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28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vertic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164" fontId="6" fillId="0" borderId="0" xfId="1" applyNumberFormat="1" applyFont="1" applyAlignment="1">
      <alignment vertical="center"/>
    </xf>
    <xf numFmtId="0" fontId="6" fillId="0" borderId="0" xfId="0" applyFont="1"/>
    <xf numFmtId="164" fontId="4" fillId="3" borderId="2" xfId="1" applyNumberFormat="1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64" fontId="5" fillId="0" borderId="0" xfId="1" applyNumberFormat="1" applyFont="1" applyAlignment="1">
      <alignment vertical="center"/>
    </xf>
    <xf numFmtId="0" fontId="6" fillId="0" borderId="0" xfId="0" applyFont="1" applyAlignment="1">
      <alignment horizontal="right" vertical="center" wrapText="1"/>
    </xf>
    <xf numFmtId="0" fontId="9" fillId="3" borderId="0" xfId="0" applyFont="1" applyFill="1" applyAlignment="1">
      <alignment horizontal="center" vertical="center"/>
    </xf>
    <xf numFmtId="164" fontId="6" fillId="0" borderId="0" xfId="1" applyNumberFormat="1" applyFont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0" fillId="0" borderId="0" xfId="1" applyNumberFormat="1" applyFont="1" applyAlignment="1">
      <alignment horizontal="left" vertical="center"/>
    </xf>
    <xf numFmtId="0" fontId="10" fillId="0" borderId="0" xfId="0" applyFont="1" applyAlignment="1">
      <alignment horizontal="left"/>
    </xf>
    <xf numFmtId="164" fontId="10" fillId="0" borderId="0" xfId="1" applyNumberFormat="1" applyFont="1" applyAlignment="1">
      <alignment horizontal="right"/>
    </xf>
    <xf numFmtId="0" fontId="4" fillId="3" borderId="2" xfId="0" applyFont="1" applyFill="1" applyBorder="1"/>
    <xf numFmtId="164" fontId="3" fillId="3" borderId="2" xfId="1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3" fontId="14" fillId="0" borderId="2" xfId="0" applyNumberFormat="1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164" fontId="13" fillId="2" borderId="2" xfId="1" applyNumberFormat="1" applyFont="1" applyFill="1" applyBorder="1" applyAlignment="1">
      <alignment horizontal="center" vertical="center" wrapText="1"/>
    </xf>
    <xf numFmtId="164" fontId="17" fillId="2" borderId="8" xfId="1" applyNumberFormat="1" applyFont="1" applyFill="1" applyBorder="1" applyAlignment="1">
      <alignment horizontal="center" vertical="center" wrapText="1"/>
    </xf>
    <xf numFmtId="0" fontId="17" fillId="0" borderId="8" xfId="0" applyFont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 wrapText="1"/>
    </xf>
    <xf numFmtId="164" fontId="17" fillId="2" borderId="2" xfId="1" applyNumberFormat="1" applyFont="1" applyFill="1" applyBorder="1" applyAlignment="1">
      <alignment horizontal="center" vertical="center" wrapText="1"/>
    </xf>
    <xf numFmtId="41" fontId="17" fillId="2" borderId="2" xfId="0" applyNumberFormat="1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3" fontId="19" fillId="0" borderId="8" xfId="0" applyNumberFormat="1" applyFont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164" fontId="26" fillId="2" borderId="2" xfId="1" applyNumberFormat="1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vertical="center" wrapText="1"/>
    </xf>
    <xf numFmtId="0" fontId="0" fillId="0" borderId="2" xfId="0" applyBorder="1"/>
    <xf numFmtId="0" fontId="27" fillId="0" borderId="2" xfId="0" applyFont="1" applyBorder="1" applyAlignment="1">
      <alignment horizontal="center"/>
    </xf>
    <xf numFmtId="164" fontId="27" fillId="0" borderId="2" xfId="1" applyNumberFormat="1" applyFont="1" applyBorder="1" applyAlignment="1">
      <alignment vertical="center"/>
    </xf>
    <xf numFmtId="164" fontId="27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 wrapText="1"/>
    </xf>
    <xf numFmtId="164" fontId="4" fillId="3" borderId="2" xfId="1" applyNumberFormat="1" applyFont="1" applyFill="1" applyBorder="1" applyAlignment="1">
      <alignment horizontal="center" vertical="center" wrapText="1"/>
    </xf>
    <xf numFmtId="41" fontId="12" fillId="3" borderId="2" xfId="0" applyNumberFormat="1" applyFont="1" applyFill="1" applyBorder="1" applyAlignment="1">
      <alignment horizontal="center" vertical="center"/>
    </xf>
    <xf numFmtId="41" fontId="4" fillId="3" borderId="2" xfId="0" applyNumberFormat="1" applyFont="1" applyFill="1" applyBorder="1" applyAlignment="1">
      <alignment horizontal="center" vertical="center"/>
    </xf>
    <xf numFmtId="41" fontId="4" fillId="3" borderId="3" xfId="0" applyNumberFormat="1" applyFont="1" applyFill="1" applyBorder="1" applyAlignment="1">
      <alignment horizontal="center" vertical="center"/>
    </xf>
    <xf numFmtId="41" fontId="12" fillId="3" borderId="8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7" fillId="0" borderId="1" xfId="0" applyFont="1" applyBorder="1" applyAlignment="1">
      <alignment horizontal="center"/>
    </xf>
    <xf numFmtId="0" fontId="27" fillId="0" borderId="3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164" fontId="29" fillId="4" borderId="3" xfId="0" applyNumberFormat="1" applyFont="1" applyFill="1" applyBorder="1" applyAlignment="1">
      <alignment horizontal="center"/>
    </xf>
    <xf numFmtId="0" fontId="29" fillId="4" borderId="8" xfId="0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Normal 2" xfId="2" xr:uid="{9FC3C362-EAC1-449B-9951-3137AF1E90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zoomScale="40" zoomScaleNormal="40" workbookViewId="0">
      <selection sqref="A1:XFD1048576"/>
    </sheetView>
  </sheetViews>
  <sheetFormatPr defaultColWidth="9.140625" defaultRowHeight="45"/>
  <cols>
    <col min="1" max="1" width="27.28515625" style="6" customWidth="1"/>
    <col min="2" max="2" width="71.7109375" style="6" customWidth="1"/>
    <col min="3" max="3" width="65.85546875" style="6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1" width="89.5703125" style="8" customWidth="1"/>
    <col min="12" max="16384" width="9.140625" style="8"/>
  </cols>
  <sheetData>
    <row r="1" spans="1:10" s="1" customFormat="1" ht="87" customHeight="1">
      <c r="A1" s="57" t="s">
        <v>18</v>
      </c>
      <c r="B1" s="58"/>
      <c r="C1" s="58"/>
      <c r="D1" s="59"/>
      <c r="E1" s="58"/>
      <c r="F1" s="58"/>
      <c r="G1" s="58"/>
      <c r="H1" s="58"/>
      <c r="I1" s="58"/>
      <c r="J1" s="58"/>
    </row>
    <row r="2" spans="1:10" s="2" customFormat="1" ht="42" customHeight="1">
      <c r="A2" s="63" t="s">
        <v>0</v>
      </c>
      <c r="B2" s="64" t="s">
        <v>1</v>
      </c>
      <c r="C2" s="65" t="s">
        <v>2</v>
      </c>
      <c r="D2" s="66" t="s">
        <v>3</v>
      </c>
      <c r="E2" s="67" t="s">
        <v>4</v>
      </c>
      <c r="F2" s="67" t="s">
        <v>5</v>
      </c>
      <c r="G2" s="67" t="s">
        <v>6</v>
      </c>
      <c r="H2" s="67" t="s">
        <v>7</v>
      </c>
      <c r="I2" s="68" t="s">
        <v>8</v>
      </c>
      <c r="J2" s="67" t="s">
        <v>9</v>
      </c>
    </row>
    <row r="3" spans="1:10" s="2" customFormat="1" ht="87.6" customHeight="1">
      <c r="A3" s="63"/>
      <c r="B3" s="64"/>
      <c r="C3" s="65"/>
      <c r="D3" s="66"/>
      <c r="E3" s="67"/>
      <c r="F3" s="67"/>
      <c r="G3" s="67"/>
      <c r="H3" s="67"/>
      <c r="I3" s="69"/>
      <c r="J3" s="67"/>
    </row>
    <row r="4" spans="1:10" s="3" customFormat="1" ht="284.45" customHeight="1">
      <c r="A4" s="28">
        <v>1</v>
      </c>
      <c r="B4" s="29" t="s">
        <v>15</v>
      </c>
      <c r="C4" s="25" t="s">
        <v>14</v>
      </c>
      <c r="D4" s="27">
        <v>800000</v>
      </c>
      <c r="E4" s="30"/>
      <c r="F4" s="30"/>
      <c r="G4" s="30"/>
      <c r="H4" s="30"/>
      <c r="I4" s="24" t="s">
        <v>16</v>
      </c>
      <c r="J4" s="26" t="s">
        <v>17</v>
      </c>
    </row>
    <row r="5" spans="1:10" s="4" customFormat="1" ht="110.45" customHeight="1">
      <c r="A5" s="60" t="s">
        <v>10</v>
      </c>
      <c r="B5" s="61"/>
      <c r="C5" s="62"/>
      <c r="D5" s="23">
        <f>SUM(D4:D4)</f>
        <v>800000</v>
      </c>
      <c r="E5" s="9">
        <f>SUM(E4:E4)</f>
        <v>0</v>
      </c>
      <c r="F5" s="9" t="e">
        <f>SUM(#REF!)</f>
        <v>#REF!</v>
      </c>
      <c r="G5" s="9" t="e">
        <f>SUM(#REF!)</f>
        <v>#REF!</v>
      </c>
      <c r="H5" s="9" t="e">
        <f>D5-F5</f>
        <v>#REF!</v>
      </c>
      <c r="I5" s="22"/>
      <c r="J5" s="22"/>
    </row>
    <row r="6" spans="1:10" ht="39" customHeight="1">
      <c r="B6" s="10"/>
      <c r="C6" s="10"/>
    </row>
    <row r="7" spans="1:10" s="5" customFormat="1">
      <c r="A7" s="11"/>
      <c r="B7" s="12"/>
      <c r="C7" s="10"/>
      <c r="D7" s="7"/>
      <c r="E7" s="13"/>
      <c r="F7" s="13"/>
      <c r="G7" s="13"/>
      <c r="H7" s="13"/>
      <c r="I7" s="8"/>
    </row>
    <row r="8" spans="1:10">
      <c r="C8" s="14"/>
    </row>
    <row r="9" spans="1:10" ht="28.9" customHeight="1">
      <c r="C9" s="14"/>
      <c r="I9" s="8" t="s">
        <v>11</v>
      </c>
    </row>
    <row r="10" spans="1:10" ht="28.9" customHeight="1">
      <c r="C10" s="14"/>
    </row>
    <row r="11" spans="1:10">
      <c r="C11" s="15" t="s">
        <v>12</v>
      </c>
      <c r="D11" s="7">
        <f>D6+D7+D8</f>
        <v>0</v>
      </c>
      <c r="E11" s="8"/>
      <c r="F11" s="16"/>
      <c r="G11" s="8"/>
      <c r="H11" s="8"/>
      <c r="I11" s="7"/>
    </row>
    <row r="12" spans="1:10">
      <c r="C12" s="17"/>
    </row>
    <row r="13" spans="1:10">
      <c r="C13" s="15" t="s">
        <v>13</v>
      </c>
      <c r="D13" s="7">
        <f>D5-D11</f>
        <v>800000</v>
      </c>
    </row>
    <row r="14" spans="1:10" ht="49.9" customHeight="1"/>
    <row r="15" spans="1:10" ht="49.9" customHeight="1"/>
    <row r="16" spans="1:10" ht="49.9" customHeight="1">
      <c r="B16" s="18"/>
      <c r="C16" s="18"/>
      <c r="D16" s="19"/>
      <c r="E16" s="20"/>
      <c r="F16" s="21"/>
    </row>
  </sheetData>
  <mergeCells count="12">
    <mergeCell ref="A1:J1"/>
    <mergeCell ref="A5:C5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zoomScale="40" zoomScaleNormal="40" workbookViewId="0">
      <selection activeCell="B6" sqref="B6"/>
    </sheetView>
  </sheetViews>
  <sheetFormatPr defaultColWidth="9.140625" defaultRowHeight="45"/>
  <cols>
    <col min="1" max="1" width="27.28515625" style="6" customWidth="1"/>
    <col min="2" max="2" width="95.140625" style="6" customWidth="1"/>
    <col min="3" max="3" width="70.140625" style="6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1" width="89.5703125" style="8" customWidth="1"/>
    <col min="12" max="16384" width="9.140625" style="8"/>
  </cols>
  <sheetData>
    <row r="1" spans="1:10" s="1" customFormat="1" ht="87" customHeight="1">
      <c r="A1" s="57" t="s">
        <v>19</v>
      </c>
      <c r="B1" s="58"/>
      <c r="C1" s="58"/>
      <c r="D1" s="59"/>
      <c r="E1" s="58"/>
      <c r="F1" s="58"/>
      <c r="G1" s="58"/>
      <c r="H1" s="58"/>
      <c r="I1" s="58"/>
      <c r="J1" s="58"/>
    </row>
    <row r="2" spans="1:10" s="2" customFormat="1" ht="42" customHeight="1">
      <c r="A2" s="63" t="s">
        <v>0</v>
      </c>
      <c r="B2" s="64" t="s">
        <v>1</v>
      </c>
      <c r="C2" s="65" t="s">
        <v>2</v>
      </c>
      <c r="D2" s="66" t="s">
        <v>3</v>
      </c>
      <c r="E2" s="67" t="s">
        <v>4</v>
      </c>
      <c r="F2" s="67" t="s">
        <v>5</v>
      </c>
      <c r="G2" s="67" t="s">
        <v>6</v>
      </c>
      <c r="H2" s="67" t="s">
        <v>7</v>
      </c>
      <c r="I2" s="68" t="s">
        <v>8</v>
      </c>
      <c r="J2" s="67" t="s">
        <v>9</v>
      </c>
    </row>
    <row r="3" spans="1:10" s="2" customFormat="1" ht="95.45" customHeight="1">
      <c r="A3" s="63"/>
      <c r="B3" s="64"/>
      <c r="C3" s="65"/>
      <c r="D3" s="66"/>
      <c r="E3" s="67"/>
      <c r="F3" s="67"/>
      <c r="G3" s="67"/>
      <c r="H3" s="67"/>
      <c r="I3" s="69"/>
      <c r="J3" s="67"/>
    </row>
    <row r="4" spans="1:10" s="2" customFormat="1" ht="331.15" customHeight="1">
      <c r="A4" s="33">
        <v>1</v>
      </c>
      <c r="B4" s="34" t="s">
        <v>21</v>
      </c>
      <c r="C4" s="35" t="s">
        <v>20</v>
      </c>
      <c r="D4" s="36">
        <v>1178400</v>
      </c>
      <c r="E4" s="36"/>
      <c r="F4" s="36"/>
      <c r="G4" s="36"/>
      <c r="H4" s="36"/>
      <c r="I4" s="37" t="s">
        <v>26</v>
      </c>
      <c r="J4" s="30" t="s">
        <v>29</v>
      </c>
    </row>
    <row r="5" spans="1:10" s="2" customFormat="1" ht="329.45" customHeight="1">
      <c r="A5" s="33">
        <v>2</v>
      </c>
      <c r="B5" s="34" t="s">
        <v>22</v>
      </c>
      <c r="C5" s="35" t="s">
        <v>23</v>
      </c>
      <c r="D5" s="36">
        <v>400000</v>
      </c>
      <c r="E5" s="36"/>
      <c r="F5" s="36"/>
      <c r="G5" s="36"/>
      <c r="H5" s="36"/>
      <c r="I5" s="37" t="s">
        <v>27</v>
      </c>
      <c r="J5" s="30" t="s">
        <v>29</v>
      </c>
    </row>
    <row r="6" spans="1:10" s="3" customFormat="1" ht="245.45" customHeight="1">
      <c r="A6" s="33">
        <v>3</v>
      </c>
      <c r="B6" s="38" t="s">
        <v>24</v>
      </c>
      <c r="C6" s="39" t="s">
        <v>25</v>
      </c>
      <c r="D6" s="40">
        <v>600000</v>
      </c>
      <c r="E6" s="31"/>
      <c r="F6" s="31"/>
      <c r="G6" s="31"/>
      <c r="H6" s="31"/>
      <c r="I6" s="32" t="s">
        <v>28</v>
      </c>
      <c r="J6" s="30" t="s">
        <v>29</v>
      </c>
    </row>
    <row r="7" spans="1:10" s="4" customFormat="1" ht="110.45" customHeight="1">
      <c r="A7" s="60" t="s">
        <v>10</v>
      </c>
      <c r="B7" s="61"/>
      <c r="C7" s="62"/>
      <c r="D7" s="23">
        <f>SUM(D6:D6)</f>
        <v>600000</v>
      </c>
      <c r="E7" s="9">
        <f>SUM(E6:E6)</f>
        <v>0</v>
      </c>
      <c r="F7" s="9" t="e">
        <f>SUM(#REF!)</f>
        <v>#REF!</v>
      </c>
      <c r="G7" s="9" t="e">
        <f>SUM(#REF!)</f>
        <v>#REF!</v>
      </c>
      <c r="H7" s="9" t="e">
        <f>D7-F7</f>
        <v>#REF!</v>
      </c>
      <c r="I7" s="22"/>
      <c r="J7" s="22"/>
    </row>
    <row r="8" spans="1:10" ht="39" customHeight="1">
      <c r="B8" s="10"/>
      <c r="C8" s="10"/>
    </row>
    <row r="9" spans="1:10" s="5" customFormat="1">
      <c r="A9" s="11"/>
      <c r="B9" s="12"/>
      <c r="C9" s="10"/>
      <c r="D9" s="7"/>
      <c r="E9" s="13"/>
      <c r="F9" s="13"/>
      <c r="G9" s="13"/>
      <c r="H9" s="13"/>
      <c r="I9" s="8"/>
    </row>
    <row r="10" spans="1:10">
      <c r="C10" s="14"/>
    </row>
    <row r="11" spans="1:10" ht="28.9" customHeight="1">
      <c r="C11" s="14"/>
      <c r="I11" s="8" t="s">
        <v>11</v>
      </c>
    </row>
    <row r="12" spans="1:10" ht="28.9" customHeight="1">
      <c r="C12" s="14"/>
    </row>
    <row r="13" spans="1:10">
      <c r="C13" s="15" t="s">
        <v>12</v>
      </c>
      <c r="D13" s="7">
        <f>D8+D9+D10</f>
        <v>0</v>
      </c>
      <c r="E13" s="8"/>
      <c r="F13" s="16"/>
      <c r="G13" s="8"/>
      <c r="H13" s="8"/>
      <c r="I13" s="7"/>
    </row>
    <row r="14" spans="1:10">
      <c r="C14" s="17"/>
    </row>
    <row r="15" spans="1:10">
      <c r="C15" s="15" t="s">
        <v>13</v>
      </c>
      <c r="D15" s="7">
        <f>D7-D13</f>
        <v>600000</v>
      </c>
    </row>
    <row r="16" spans="1:10" ht="49.9" customHeight="1"/>
    <row r="17" spans="2:6" ht="49.9" customHeight="1"/>
    <row r="18" spans="2:6" ht="49.9" customHeight="1">
      <c r="B18" s="18"/>
      <c r="C18" s="18"/>
      <c r="D18" s="19"/>
      <c r="E18" s="20"/>
      <c r="F18" s="21"/>
    </row>
  </sheetData>
  <mergeCells count="12">
    <mergeCell ref="J2:J3"/>
    <mergeCell ref="A7:C7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9"/>
  <sheetViews>
    <sheetView tabSelected="1" zoomScale="40" zoomScaleNormal="40" workbookViewId="0">
      <selection activeCell="B6" sqref="B6"/>
    </sheetView>
  </sheetViews>
  <sheetFormatPr defaultColWidth="9.140625" defaultRowHeight="45"/>
  <cols>
    <col min="1" max="1" width="27.28515625" style="6" customWidth="1"/>
    <col min="2" max="2" width="108.7109375" style="6" customWidth="1"/>
    <col min="3" max="3" width="70.140625" style="6" hidden="1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0" width="83.42578125" style="8" customWidth="1"/>
    <col min="11" max="12" width="89.5703125" style="8" customWidth="1"/>
    <col min="13" max="16384" width="9.140625" style="8"/>
  </cols>
  <sheetData>
    <row r="1" spans="1:11" s="1" customFormat="1" ht="87" customHeight="1">
      <c r="A1" s="58" t="s">
        <v>64</v>
      </c>
      <c r="B1" s="58"/>
      <c r="C1" s="58"/>
      <c r="D1" s="59"/>
      <c r="E1" s="58"/>
      <c r="F1" s="58"/>
      <c r="G1" s="58"/>
      <c r="H1" s="58"/>
      <c r="I1" s="58"/>
      <c r="J1" s="58"/>
      <c r="K1" s="58"/>
    </row>
    <row r="2" spans="1:11" s="2" customFormat="1" ht="42" customHeight="1">
      <c r="A2" s="63" t="s">
        <v>0</v>
      </c>
      <c r="B2" s="64" t="s">
        <v>30</v>
      </c>
      <c r="C2" s="65" t="s">
        <v>2</v>
      </c>
      <c r="D2" s="66" t="s">
        <v>3</v>
      </c>
      <c r="E2" s="67" t="s">
        <v>4</v>
      </c>
      <c r="F2" s="67" t="s">
        <v>5</v>
      </c>
      <c r="G2" s="67" t="s">
        <v>6</v>
      </c>
      <c r="H2" s="67" t="s">
        <v>7</v>
      </c>
      <c r="I2" s="68" t="s">
        <v>8</v>
      </c>
      <c r="J2" s="70" t="s">
        <v>32</v>
      </c>
      <c r="K2" s="67" t="s">
        <v>9</v>
      </c>
    </row>
    <row r="3" spans="1:11" s="2" customFormat="1" ht="60" customHeight="1">
      <c r="A3" s="63"/>
      <c r="B3" s="64"/>
      <c r="C3" s="65"/>
      <c r="D3" s="66"/>
      <c r="E3" s="67"/>
      <c r="F3" s="67"/>
      <c r="G3" s="67"/>
      <c r="H3" s="67"/>
      <c r="I3" s="69"/>
      <c r="J3" s="71"/>
      <c r="K3" s="67"/>
    </row>
    <row r="4" spans="1:11" s="2" customFormat="1" ht="60" customHeight="1">
      <c r="A4" s="33">
        <v>1</v>
      </c>
      <c r="B4" s="34" t="s">
        <v>42</v>
      </c>
      <c r="C4" s="35"/>
      <c r="D4" s="48">
        <v>581000</v>
      </c>
      <c r="E4" s="36"/>
      <c r="F4" s="36"/>
      <c r="G4" s="36"/>
      <c r="H4" s="36"/>
      <c r="I4" s="49" t="s">
        <v>88</v>
      </c>
      <c r="J4" s="55" t="s">
        <v>47</v>
      </c>
      <c r="K4" s="41" t="s">
        <v>33</v>
      </c>
    </row>
    <row r="5" spans="1:11" s="2" customFormat="1" ht="60" customHeight="1">
      <c r="A5" s="33">
        <v>2</v>
      </c>
      <c r="B5" s="34" t="s">
        <v>89</v>
      </c>
      <c r="C5" s="35"/>
      <c r="D5" s="48">
        <v>546000</v>
      </c>
      <c r="E5" s="36"/>
      <c r="F5" s="36"/>
      <c r="G5" s="36"/>
      <c r="H5" s="36"/>
      <c r="I5" s="49" t="s">
        <v>83</v>
      </c>
      <c r="J5" s="55" t="s">
        <v>47</v>
      </c>
      <c r="K5" s="41" t="s">
        <v>33</v>
      </c>
    </row>
    <row r="6" spans="1:11" s="2" customFormat="1" ht="60" customHeight="1">
      <c r="A6" s="33">
        <v>3</v>
      </c>
      <c r="B6" s="34" t="s">
        <v>43</v>
      </c>
      <c r="C6" s="35"/>
      <c r="D6" s="48">
        <v>590000</v>
      </c>
      <c r="E6" s="36"/>
      <c r="F6" s="36"/>
      <c r="G6" s="36"/>
      <c r="H6" s="36"/>
      <c r="I6" s="49" t="s">
        <v>61</v>
      </c>
      <c r="J6" s="55" t="s">
        <v>47</v>
      </c>
      <c r="K6" s="41" t="s">
        <v>33</v>
      </c>
    </row>
    <row r="7" spans="1:11" s="2" customFormat="1" ht="60" customHeight="1">
      <c r="A7" s="33">
        <v>4</v>
      </c>
      <c r="B7" s="34" t="s">
        <v>44</v>
      </c>
      <c r="C7" s="35"/>
      <c r="D7" s="48">
        <v>500300</v>
      </c>
      <c r="E7" s="36"/>
      <c r="F7" s="36"/>
      <c r="G7" s="36"/>
      <c r="H7" s="36"/>
      <c r="I7" s="49" t="s">
        <v>62</v>
      </c>
      <c r="J7" s="55" t="s">
        <v>47</v>
      </c>
      <c r="K7" s="41" t="s">
        <v>33</v>
      </c>
    </row>
    <row r="8" spans="1:11" s="2" customFormat="1" ht="60" customHeight="1">
      <c r="A8" s="33">
        <v>5</v>
      </c>
      <c r="B8" s="56" t="s">
        <v>85</v>
      </c>
      <c r="C8" s="35"/>
      <c r="D8" s="48">
        <v>260000</v>
      </c>
      <c r="E8" s="36"/>
      <c r="F8" s="36"/>
      <c r="G8" s="36"/>
      <c r="H8" s="36"/>
      <c r="I8" s="56" t="s">
        <v>85</v>
      </c>
      <c r="J8" s="55" t="s">
        <v>47</v>
      </c>
      <c r="K8" s="41" t="s">
        <v>33</v>
      </c>
    </row>
    <row r="9" spans="1:11" s="2" customFormat="1" ht="60" customHeight="1">
      <c r="A9" s="33">
        <v>6</v>
      </c>
      <c r="B9" s="34" t="s">
        <v>59</v>
      </c>
      <c r="C9" s="35"/>
      <c r="D9" s="48">
        <v>250000</v>
      </c>
      <c r="E9" s="36"/>
      <c r="F9" s="36"/>
      <c r="G9" s="36"/>
      <c r="H9" s="36"/>
      <c r="I9" s="49" t="s">
        <v>63</v>
      </c>
      <c r="J9" s="55" t="s">
        <v>47</v>
      </c>
      <c r="K9" s="41" t="s">
        <v>33</v>
      </c>
    </row>
    <row r="10" spans="1:11" s="2" customFormat="1" ht="60" customHeight="1">
      <c r="A10" s="33">
        <v>7</v>
      </c>
      <c r="B10" s="34" t="s">
        <v>60</v>
      </c>
      <c r="C10" s="35"/>
      <c r="D10" s="48">
        <v>50000</v>
      </c>
      <c r="E10" s="36"/>
      <c r="F10" s="36"/>
      <c r="G10" s="36"/>
      <c r="H10" s="36"/>
      <c r="I10" s="49" t="s">
        <v>86</v>
      </c>
      <c r="J10" s="55" t="s">
        <v>47</v>
      </c>
      <c r="K10" s="41" t="s">
        <v>33</v>
      </c>
    </row>
    <row r="11" spans="1:11" s="2" customFormat="1" ht="60" customHeight="1">
      <c r="A11" s="33">
        <v>8</v>
      </c>
      <c r="B11" s="34" t="s">
        <v>31</v>
      </c>
      <c r="C11" s="35"/>
      <c r="D11" s="48">
        <v>430000</v>
      </c>
      <c r="E11" s="36"/>
      <c r="F11" s="36"/>
      <c r="G11" s="36"/>
      <c r="H11" s="36"/>
      <c r="I11" s="49" t="s">
        <v>84</v>
      </c>
      <c r="J11" s="55" t="s">
        <v>47</v>
      </c>
      <c r="K11" s="41" t="s">
        <v>33</v>
      </c>
    </row>
    <row r="12" spans="1:11" s="2" customFormat="1" ht="60" customHeight="1">
      <c r="A12" s="33">
        <v>9</v>
      </c>
      <c r="B12" s="34" t="s">
        <v>87</v>
      </c>
      <c r="C12" s="35"/>
      <c r="D12" s="48">
        <v>200000</v>
      </c>
      <c r="E12" s="36"/>
      <c r="F12" s="36"/>
      <c r="G12" s="36"/>
      <c r="H12" s="36"/>
      <c r="I12" s="49" t="s">
        <v>87</v>
      </c>
      <c r="J12" s="55" t="s">
        <v>47</v>
      </c>
      <c r="K12" s="41" t="s">
        <v>33</v>
      </c>
    </row>
    <row r="13" spans="1:11" s="2" customFormat="1" ht="60" customHeight="1">
      <c r="A13" s="33">
        <v>10</v>
      </c>
      <c r="B13" s="34" t="s">
        <v>65</v>
      </c>
      <c r="C13" s="35"/>
      <c r="D13" s="48">
        <v>150000</v>
      </c>
      <c r="E13" s="36"/>
      <c r="F13" s="36"/>
      <c r="G13" s="36"/>
      <c r="H13" s="36"/>
      <c r="I13" s="49" t="s">
        <v>66</v>
      </c>
      <c r="J13" s="55" t="s">
        <v>48</v>
      </c>
      <c r="K13" s="41" t="s">
        <v>33</v>
      </c>
    </row>
    <row r="14" spans="1:11" s="2" customFormat="1" ht="60" customHeight="1">
      <c r="A14" s="33">
        <v>11</v>
      </c>
      <c r="B14" s="34" t="s">
        <v>68</v>
      </c>
      <c r="C14" s="35"/>
      <c r="D14" s="48">
        <v>1500000</v>
      </c>
      <c r="E14" s="36"/>
      <c r="F14" s="36"/>
      <c r="G14" s="36"/>
      <c r="H14" s="36"/>
      <c r="I14" s="49" t="s">
        <v>67</v>
      </c>
      <c r="J14" s="55" t="s">
        <v>48</v>
      </c>
      <c r="K14" s="41" t="s">
        <v>33</v>
      </c>
    </row>
    <row r="15" spans="1:11" s="2" customFormat="1" ht="60" customHeight="1">
      <c r="A15" s="33">
        <v>12</v>
      </c>
      <c r="B15" s="34" t="s">
        <v>70</v>
      </c>
      <c r="C15" s="35"/>
      <c r="D15" s="48">
        <v>200000</v>
      </c>
      <c r="E15" s="36"/>
      <c r="F15" s="36"/>
      <c r="G15" s="36"/>
      <c r="H15" s="36"/>
      <c r="I15" s="49" t="s">
        <v>69</v>
      </c>
      <c r="J15" s="55" t="s">
        <v>48</v>
      </c>
      <c r="K15" s="41" t="s">
        <v>33</v>
      </c>
    </row>
    <row r="16" spans="1:11" s="2" customFormat="1" ht="60" customHeight="1">
      <c r="A16" s="33">
        <v>13</v>
      </c>
      <c r="B16" s="34" t="s">
        <v>71</v>
      </c>
      <c r="C16" s="35"/>
      <c r="D16" s="48">
        <v>100000</v>
      </c>
      <c r="E16" s="36"/>
      <c r="F16" s="36"/>
      <c r="G16" s="36"/>
      <c r="H16" s="36"/>
      <c r="I16" s="34" t="s">
        <v>71</v>
      </c>
      <c r="J16" s="55" t="s">
        <v>48</v>
      </c>
      <c r="K16" s="41" t="s">
        <v>33</v>
      </c>
    </row>
    <row r="17" spans="1:11" s="2" customFormat="1" ht="60" customHeight="1">
      <c r="A17" s="33">
        <v>14</v>
      </c>
      <c r="B17" s="34" t="s">
        <v>73</v>
      </c>
      <c r="C17" s="35"/>
      <c r="D17" s="48">
        <v>200000</v>
      </c>
      <c r="E17" s="36"/>
      <c r="F17" s="36"/>
      <c r="G17" s="36"/>
      <c r="H17" s="36"/>
      <c r="I17" s="49" t="s">
        <v>72</v>
      </c>
      <c r="J17" s="55" t="s">
        <v>48</v>
      </c>
      <c r="K17" s="41" t="s">
        <v>33</v>
      </c>
    </row>
    <row r="18" spans="1:11" s="2" customFormat="1" ht="60" customHeight="1">
      <c r="A18" s="33">
        <v>15</v>
      </c>
      <c r="B18" s="34" t="s">
        <v>75</v>
      </c>
      <c r="C18" s="35"/>
      <c r="D18" s="48">
        <v>250000</v>
      </c>
      <c r="E18" s="36"/>
      <c r="F18" s="36"/>
      <c r="G18" s="36"/>
      <c r="H18" s="36"/>
      <c r="I18" s="49" t="s">
        <v>74</v>
      </c>
      <c r="J18" s="55" t="s">
        <v>48</v>
      </c>
      <c r="K18" s="41" t="s">
        <v>33</v>
      </c>
    </row>
    <row r="19" spans="1:11" s="2" customFormat="1" ht="60" customHeight="1">
      <c r="A19" s="33">
        <v>16</v>
      </c>
      <c r="B19" s="34" t="s">
        <v>76</v>
      </c>
      <c r="C19" s="35"/>
      <c r="D19" s="48">
        <v>100000</v>
      </c>
      <c r="E19" s="36"/>
      <c r="F19" s="36"/>
      <c r="G19" s="36"/>
      <c r="H19" s="36"/>
      <c r="I19" s="49" t="s">
        <v>58</v>
      </c>
      <c r="J19" s="55" t="s">
        <v>48</v>
      </c>
      <c r="K19" s="41" t="s">
        <v>33</v>
      </c>
    </row>
    <row r="20" spans="1:11" s="2" customFormat="1" ht="60" customHeight="1">
      <c r="A20" s="33">
        <v>17</v>
      </c>
      <c r="B20" s="34" t="s">
        <v>73</v>
      </c>
      <c r="C20" s="35"/>
      <c r="D20" s="48">
        <v>150000</v>
      </c>
      <c r="E20" s="36"/>
      <c r="F20" s="36"/>
      <c r="G20" s="36"/>
      <c r="H20" s="36"/>
      <c r="I20" s="49" t="s">
        <v>77</v>
      </c>
      <c r="J20" s="55" t="s">
        <v>78</v>
      </c>
      <c r="K20" s="41" t="s">
        <v>33</v>
      </c>
    </row>
    <row r="21" spans="1:11" s="2" customFormat="1" ht="60" customHeight="1">
      <c r="A21" s="33">
        <v>18</v>
      </c>
      <c r="B21" s="34" t="s">
        <v>70</v>
      </c>
      <c r="C21" s="35"/>
      <c r="D21" s="48">
        <v>30000</v>
      </c>
      <c r="E21" s="36"/>
      <c r="F21" s="36"/>
      <c r="G21" s="36"/>
      <c r="H21" s="36"/>
      <c r="I21" s="49" t="s">
        <v>79</v>
      </c>
      <c r="J21" s="55" t="s">
        <v>78</v>
      </c>
      <c r="K21" s="41" t="s">
        <v>33</v>
      </c>
    </row>
    <row r="22" spans="1:11" s="2" customFormat="1" ht="60" customHeight="1">
      <c r="A22" s="33">
        <v>19</v>
      </c>
      <c r="B22" s="34" t="s">
        <v>80</v>
      </c>
      <c r="C22" s="35"/>
      <c r="D22" s="48">
        <v>1000000</v>
      </c>
      <c r="E22" s="36"/>
      <c r="F22" s="36"/>
      <c r="G22" s="36"/>
      <c r="H22" s="36"/>
      <c r="I22" s="49" t="s">
        <v>79</v>
      </c>
      <c r="J22" s="55" t="s">
        <v>81</v>
      </c>
      <c r="K22" s="41" t="s">
        <v>33</v>
      </c>
    </row>
    <row r="23" spans="1:11" s="2" customFormat="1" ht="60" customHeight="1">
      <c r="A23" s="33">
        <v>20</v>
      </c>
      <c r="B23" s="34" t="s">
        <v>82</v>
      </c>
      <c r="C23" s="35"/>
      <c r="D23" s="48">
        <v>1000000</v>
      </c>
      <c r="E23" s="36"/>
      <c r="F23" s="36"/>
      <c r="G23" s="36"/>
      <c r="H23" s="36"/>
      <c r="I23" s="49" t="s">
        <v>82</v>
      </c>
      <c r="J23" s="55" t="s">
        <v>81</v>
      </c>
      <c r="K23" s="41" t="s">
        <v>33</v>
      </c>
    </row>
    <row r="24" spans="1:11" s="4" customFormat="1" ht="60" customHeight="1">
      <c r="A24" s="60" t="s">
        <v>10</v>
      </c>
      <c r="B24" s="61"/>
      <c r="C24" s="62"/>
      <c r="D24" s="23">
        <f>SUM(D4:D23)</f>
        <v>8087300</v>
      </c>
      <c r="E24" s="9" t="e">
        <f>SUM(#REF!)</f>
        <v>#REF!</v>
      </c>
      <c r="F24" s="9" t="e">
        <f>SUM(#REF!)</f>
        <v>#REF!</v>
      </c>
      <c r="G24" s="9" t="e">
        <f>SUM(#REF!)</f>
        <v>#REF!</v>
      </c>
      <c r="H24" s="9" t="e">
        <f>D24-F24</f>
        <v>#REF!</v>
      </c>
      <c r="I24" s="22"/>
      <c r="J24" s="22"/>
      <c r="K24" s="22"/>
    </row>
    <row r="25" spans="1:11" ht="39" customHeight="1">
      <c r="B25" s="10"/>
      <c r="C25" s="10"/>
    </row>
    <row r="26" spans="1:11" s="5" customFormat="1">
      <c r="A26" s="11"/>
      <c r="B26" s="12"/>
      <c r="C26" s="10"/>
      <c r="D26" s="7"/>
      <c r="E26" s="13"/>
      <c r="F26" s="13"/>
      <c r="G26" s="13"/>
      <c r="H26" s="13"/>
      <c r="I26" s="8"/>
      <c r="J26" s="8"/>
    </row>
    <row r="27" spans="1:11">
      <c r="C27" s="14"/>
    </row>
    <row r="28" spans="1:11" ht="28.9" customHeight="1">
      <c r="C28" s="14"/>
      <c r="I28" s="8" t="s">
        <v>11</v>
      </c>
    </row>
    <row r="29" spans="1:11" ht="28.9" customHeight="1">
      <c r="C29" s="14"/>
    </row>
    <row r="30" spans="1:11">
      <c r="C30" s="15" t="s">
        <v>12</v>
      </c>
      <c r="D30" s="7">
        <f>D25+D26+D27</f>
        <v>0</v>
      </c>
      <c r="E30" s="8"/>
      <c r="F30" s="16"/>
      <c r="G30" s="8"/>
      <c r="H30" s="8"/>
      <c r="I30" s="7"/>
      <c r="J30" s="7"/>
    </row>
    <row r="31" spans="1:11">
      <c r="C31" s="17"/>
    </row>
    <row r="32" spans="1:11">
      <c r="C32" s="15" t="s">
        <v>13</v>
      </c>
      <c r="D32" s="7">
        <f>D24-D30</f>
        <v>8087300</v>
      </c>
    </row>
    <row r="33" spans="1:10" ht="49.9" customHeight="1"/>
    <row r="34" spans="1:10" ht="49.9" customHeight="1">
      <c r="A34" s="44"/>
      <c r="B34" s="42"/>
      <c r="C34" s="73" t="s">
        <v>34</v>
      </c>
      <c r="D34" s="73"/>
      <c r="E34" s="73"/>
      <c r="F34" s="73"/>
      <c r="G34" s="73"/>
      <c r="H34" s="73"/>
      <c r="I34" s="45"/>
      <c r="J34" s="45" t="s">
        <v>35</v>
      </c>
    </row>
    <row r="35" spans="1:10" ht="49.9" customHeight="1">
      <c r="A35" s="74"/>
      <c r="B35" s="74"/>
      <c r="C35" s="46"/>
      <c r="D35" s="46" t="s">
        <v>36</v>
      </c>
      <c r="E35" s="72" t="s">
        <v>36</v>
      </c>
      <c r="F35" s="72"/>
      <c r="G35" s="46"/>
      <c r="H35" s="46"/>
      <c r="I35" s="47"/>
      <c r="J35" s="47" t="s">
        <v>33</v>
      </c>
    </row>
    <row r="36" spans="1:10">
      <c r="A36" s="75"/>
      <c r="B36" s="75"/>
      <c r="C36" s="46"/>
      <c r="D36" s="46" t="s">
        <v>41</v>
      </c>
      <c r="E36" s="72" t="s">
        <v>37</v>
      </c>
      <c r="F36" s="72"/>
      <c r="G36" s="46"/>
      <c r="H36" s="46"/>
      <c r="I36" s="47"/>
      <c r="J36" s="47" t="s">
        <v>38</v>
      </c>
    </row>
    <row r="37" spans="1:10">
      <c r="A37" s="43"/>
      <c r="B37" s="43"/>
      <c r="C37" s="46"/>
      <c r="D37" s="46" t="s">
        <v>39</v>
      </c>
      <c r="E37" s="72" t="s">
        <v>39</v>
      </c>
      <c r="F37" s="72"/>
      <c r="G37" s="46"/>
      <c r="H37" s="46"/>
      <c r="I37" s="47"/>
      <c r="J37" s="47" t="s">
        <v>38</v>
      </c>
    </row>
    <row r="38" spans="1:10">
      <c r="A38" s="43"/>
      <c r="B38" s="43"/>
      <c r="C38" s="46"/>
      <c r="D38" s="46" t="s">
        <v>40</v>
      </c>
      <c r="E38" s="72" t="s">
        <v>40</v>
      </c>
      <c r="F38" s="72"/>
      <c r="G38" s="46"/>
      <c r="H38" s="46"/>
      <c r="I38" s="47"/>
      <c r="J38" s="47" t="s">
        <v>40</v>
      </c>
    </row>
    <row r="39" spans="1:10">
      <c r="A39" s="43"/>
      <c r="B39" s="43"/>
      <c r="C39" s="46"/>
      <c r="D39" s="46"/>
      <c r="E39" s="46"/>
      <c r="F39" s="46"/>
      <c r="G39" s="46"/>
      <c r="H39" s="46"/>
      <c r="I39" s="46"/>
    </row>
  </sheetData>
  <autoFilter ref="A3:L24" xr:uid="{00000000-0009-0000-0000-000002000000}"/>
  <mergeCells count="20">
    <mergeCell ref="E37:F37"/>
    <mergeCell ref="E38:F38"/>
    <mergeCell ref="C34:H34"/>
    <mergeCell ref="A35:B35"/>
    <mergeCell ref="E35:F35"/>
    <mergeCell ref="A36:B36"/>
    <mergeCell ref="E36:F36"/>
    <mergeCell ref="K2:K3"/>
    <mergeCell ref="A24:C24"/>
    <mergeCell ref="A1:K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659C0-100D-4C0A-BF2F-91AB85311E31}">
  <dimension ref="C2:G11"/>
  <sheetViews>
    <sheetView workbookViewId="0">
      <selection activeCell="H5" sqref="H5"/>
    </sheetView>
  </sheetViews>
  <sheetFormatPr defaultRowHeight="15"/>
  <cols>
    <col min="4" max="4" width="29.85546875" customWidth="1"/>
    <col min="5" max="5" width="27.28515625" customWidth="1"/>
    <col min="6" max="6" width="15.5703125" customWidth="1"/>
    <col min="7" max="7" width="13" customWidth="1"/>
  </cols>
  <sheetData>
    <row r="2" spans="3:7">
      <c r="D2" s="76" t="s">
        <v>57</v>
      </c>
      <c r="E2" s="76"/>
      <c r="F2" s="76"/>
    </row>
    <row r="3" spans="3:7">
      <c r="C3" s="77" t="s">
        <v>49</v>
      </c>
      <c r="D3" s="77" t="s">
        <v>46</v>
      </c>
      <c r="E3" s="77" t="s">
        <v>51</v>
      </c>
      <c r="F3" s="77" t="s">
        <v>50</v>
      </c>
      <c r="G3" s="79" t="s">
        <v>7</v>
      </c>
    </row>
    <row r="4" spans="3:7">
      <c r="C4" s="78"/>
      <c r="D4" s="78"/>
      <c r="E4" s="78"/>
      <c r="F4" s="78"/>
      <c r="G4" s="79"/>
    </row>
    <row r="5" spans="3:7" ht="35.1" customHeight="1">
      <c r="C5" s="54">
        <v>1</v>
      </c>
      <c r="D5" s="51" t="s">
        <v>52</v>
      </c>
      <c r="E5" s="52"/>
      <c r="F5" s="52"/>
      <c r="G5" s="53"/>
    </row>
    <row r="6" spans="3:7" ht="35.1" customHeight="1">
      <c r="C6" s="54">
        <v>2</v>
      </c>
      <c r="D6" s="51" t="s">
        <v>53</v>
      </c>
      <c r="E6" s="52"/>
      <c r="F6" s="52"/>
      <c r="G6" s="53"/>
    </row>
    <row r="7" spans="3:7" ht="35.1" customHeight="1">
      <c r="C7" s="54">
        <v>3</v>
      </c>
      <c r="D7" s="51" t="s">
        <v>54</v>
      </c>
      <c r="E7" s="52"/>
      <c r="F7" s="52"/>
      <c r="G7" s="53"/>
    </row>
    <row r="8" spans="3:7" ht="35.1" customHeight="1">
      <c r="C8" s="54">
        <v>4</v>
      </c>
      <c r="D8" s="51" t="s">
        <v>55</v>
      </c>
      <c r="E8" s="52"/>
      <c r="F8" s="50"/>
      <c r="G8" s="50"/>
    </row>
    <row r="9" spans="3:7" ht="35.1" customHeight="1">
      <c r="C9" s="54">
        <v>5</v>
      </c>
      <c r="D9" s="51" t="s">
        <v>56</v>
      </c>
      <c r="E9" s="52"/>
      <c r="F9" s="50"/>
      <c r="G9" s="50"/>
    </row>
    <row r="10" spans="3:7">
      <c r="C10" s="80" t="s">
        <v>45</v>
      </c>
      <c r="D10" s="81"/>
      <c r="E10" s="84">
        <f>E5+E6+E7+E8+E9</f>
        <v>0</v>
      </c>
      <c r="F10" s="84">
        <f t="shared" ref="F10:G10" si="0">F5+F6+F7+F8+F9</f>
        <v>0</v>
      </c>
      <c r="G10" s="84">
        <f t="shared" si="0"/>
        <v>0</v>
      </c>
    </row>
    <row r="11" spans="3:7">
      <c r="C11" s="82"/>
      <c r="D11" s="83"/>
      <c r="E11" s="85"/>
      <c r="F11" s="85"/>
      <c r="G11" s="85"/>
    </row>
  </sheetData>
  <mergeCells count="10">
    <mergeCell ref="G3:G4"/>
    <mergeCell ref="C10:D11"/>
    <mergeCell ref="E10:E11"/>
    <mergeCell ref="F10:F11"/>
    <mergeCell ref="G10:G11"/>
    <mergeCell ref="D2:F2"/>
    <mergeCell ref="C3:C4"/>
    <mergeCell ref="D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16.9.24</vt:lpstr>
      <vt:lpstr>23.9.24</vt:lpstr>
      <vt:lpstr>MDY BR</vt:lpstr>
      <vt:lpstr>Sheet4</vt:lpstr>
      <vt:lpstr>'16.9.24'!Print_Area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2024-05-06T07:42:00Z</cp:lastPrinted>
  <dcterms:created xsi:type="dcterms:W3CDTF">2020-02-02T08:40:00Z</dcterms:created>
  <dcterms:modified xsi:type="dcterms:W3CDTF">2025-01-07T07:05:30Z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4FE5FF7FC2764A3085DAC3E7D5FBB30B_12</vt:lpwstr>
  </property>
  <property fmtid="{D5CDD505-2E9C-101B-9397-08002B2CF9AE}" pid="3" name="KSOProductBuildVer">
    <vt:lpwstr>1033-12.2.0.17119</vt:lpwstr>
  </property>
</Properties>
</file>