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filterPrivacy="1" defaultThemeVersion="124226"/>
  <bookViews>
    <workbookView xWindow="240" yWindow="105" windowWidth="14805" windowHeight="8010"/>
  </bookViews>
  <sheets>
    <sheet name="Salary" sheetId="1" r:id="rId1"/>
    <sheet name="SH02434 Statement" sheetId="2" state="hidden" r:id="rId2"/>
  </sheets>
  <calcPr calcId="152511"/>
</workbook>
</file>

<file path=xl/calcChain.xml><?xml version="1.0" encoding="utf-8"?>
<calcChain xmlns="http://schemas.openxmlformats.org/spreadsheetml/2006/main">
  <c r="D47" i="2" l="1"/>
  <c r="C45" i="2"/>
  <c r="J16" i="2"/>
  <c r="J15" i="2"/>
  <c r="D48" i="2" l="1"/>
  <c r="D49" i="2" s="1"/>
  <c r="AP6" i="1" l="1"/>
  <c r="AP5" i="1"/>
  <c r="AP4" i="1"/>
  <c r="AP3" i="1"/>
  <c r="AO5" i="1"/>
  <c r="AO4" i="1"/>
  <c r="AO3" i="1"/>
</calcChain>
</file>

<file path=xl/sharedStrings.xml><?xml version="1.0" encoding="utf-8"?>
<sst xmlns="http://schemas.openxmlformats.org/spreadsheetml/2006/main" count="170" uniqueCount="47">
  <si>
    <t>Aung Ko</t>
  </si>
  <si>
    <t>Name</t>
  </si>
  <si>
    <t>Position</t>
  </si>
  <si>
    <t>Join Date</t>
  </si>
  <si>
    <t>Operator</t>
  </si>
  <si>
    <t>24.2.25</t>
  </si>
  <si>
    <t>Zaw Paing Soe Lin</t>
  </si>
  <si>
    <t>Aung Thiha</t>
  </si>
  <si>
    <t>Helper</t>
  </si>
  <si>
    <t>Att</t>
  </si>
  <si>
    <t>JS</t>
  </si>
  <si>
    <t>Total Days</t>
  </si>
  <si>
    <t>Prices</t>
  </si>
  <si>
    <t>Amount</t>
  </si>
  <si>
    <t>Total</t>
  </si>
  <si>
    <t>Feb'25</t>
  </si>
  <si>
    <t>Mar'25</t>
  </si>
  <si>
    <t>MA-810,000</t>
  </si>
  <si>
    <t>Operator chgs-12 lakhs</t>
  </si>
  <si>
    <t>Company Name</t>
  </si>
  <si>
    <t>Contact Person</t>
  </si>
  <si>
    <t>Machine Model No.</t>
  </si>
  <si>
    <t>Sr.No.</t>
  </si>
  <si>
    <t xml:space="preserve">Machine Delivery Date: </t>
  </si>
  <si>
    <t xml:space="preserve">Machine Arrival Date: </t>
  </si>
  <si>
    <t xml:space="preserve">Operator </t>
  </si>
  <si>
    <t>No.</t>
  </si>
  <si>
    <t>Date</t>
  </si>
  <si>
    <t xml:space="preserve">Actual  Working Hours </t>
  </si>
  <si>
    <t>Calculation Working 
Hours</t>
  </si>
  <si>
    <t>Remarks</t>
  </si>
  <si>
    <t>Standby</t>
  </si>
  <si>
    <t>-</t>
  </si>
  <si>
    <t>Machine Working Hours</t>
  </si>
  <si>
    <t>Per Hour Charges ( MMK )</t>
  </si>
  <si>
    <t>5% Commercial</t>
  </si>
  <si>
    <t>Total Amount Ks</t>
  </si>
  <si>
    <t>1 Month -140 Lakhs</t>
  </si>
  <si>
    <t>Including 5%</t>
  </si>
  <si>
    <t>1 duty price -666,666.6666666</t>
  </si>
  <si>
    <t>Per hour charges -83,333.3333333</t>
  </si>
  <si>
    <t>Standby -160 hrs</t>
  </si>
  <si>
    <t>Maung Htay_U</t>
  </si>
  <si>
    <t>ME220</t>
  </si>
  <si>
    <t>SH02434</t>
  </si>
  <si>
    <t>Zaw Paing Soe Min</t>
  </si>
  <si>
    <t>Fan Belt damage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</si>
</sst>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7">
    <numFmt numFmtId="43" formatCode="_(* #,##0.00_);_(* \(#,##0.00\);_(* &quot;-&quot;??_);_(@_)"/>
    <numFmt numFmtId="165" formatCode="_(* #,##0_);_(* \(#,##0\);_(* &quot;-&quot;??_);_(@_)"/>
    <numFmt numFmtId="166" formatCode="_(* #,##0.000_);_(* \(#,##0.000\);_(* &quot;-&quot;??_);_(@_)"/>
    <numFmt numFmtId="167" formatCode="[$-409]d\-mmm\-yy;@"/>
    <numFmt numFmtId="168" formatCode="m/d/yy;@"/>
    <numFmt numFmtId="169" formatCode="h:mm;@"/>
    <numFmt numFmtId="170" formatCode="[h]:mm"/>
  </numFmts>
  <fonts count="8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0"/>
      <name val="Arial"/>
      <family val="2"/>
    </font>
    <font>
      <b/>
      <sz val="10"/>
      <name val="Arial"/>
      <family val="2"/>
      <charset val="222"/>
    </font>
    <font>
      <b/>
      <sz val="9"/>
      <name val="Arial"/>
      <family val="2"/>
      <charset val="222"/>
    </font>
    <font>
      <sz val="10"/>
      <name val="Arial"/>
      <family val="2"/>
    </font>
    <font>
      <b/>
      <u/>
      <sz val="10"/>
      <name val="Arial"/>
      <family val="2"/>
    </font>
  </fonts>
  <fills count="2">
    <fill>
      <patternFill patternType="none"/>
    </fill>
    <fill>
      <patternFill patternType="gray125"/>
    </fill>
  </fills>
  <borders count="7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/>
      <right/>
      <top style="thin">
        <color indexed="64"/>
      </top>
      <bottom style="double">
        <color indexed="64"/>
      </bottom>
      <diagonal/>
    </border>
  </borders>
  <cellStyleXfs count="2">
    <xf numFmtId="0" fontId="0" fillId="0" borderId="0"/>
    <xf numFmtId="43" fontId="1" fillId="0" borderId="0" applyFont="0" applyFill="0" applyBorder="0" applyAlignment="0" applyProtection="0"/>
  </cellStyleXfs>
  <cellXfs count="43">
    <xf numFmtId="0" fontId="0" fillId="0" borderId="0" xfId="0"/>
    <xf numFmtId="165" fontId="0" fillId="0" borderId="0" xfId="1" applyNumberFormat="1" applyFont="1"/>
    <xf numFmtId="0" fontId="0" fillId="0" borderId="1" xfId="0" applyBorder="1"/>
    <xf numFmtId="165" fontId="0" fillId="0" borderId="1" xfId="1" applyNumberFormat="1" applyFont="1" applyBorder="1"/>
    <xf numFmtId="0" fontId="0" fillId="0" borderId="1" xfId="0" applyBorder="1" applyAlignment="1">
      <alignment horizontal="center"/>
    </xf>
    <xf numFmtId="0" fontId="0" fillId="0" borderId="0" xfId="0" applyAlignment="1">
      <alignment horizontal="center" vertical="center"/>
    </xf>
    <xf numFmtId="0" fontId="2" fillId="0" borderId="0" xfId="0" applyFont="1" applyBorder="1" applyAlignment="1"/>
    <xf numFmtId="166" fontId="0" fillId="0" borderId="0" xfId="1" applyNumberFormat="1" applyFont="1"/>
    <xf numFmtId="0" fontId="2" fillId="0" borderId="0" xfId="0" applyFont="1"/>
    <xf numFmtId="0" fontId="2" fillId="0" borderId="2" xfId="0" applyFont="1" applyBorder="1" applyAlignment="1">
      <alignment horizontal="left"/>
    </xf>
    <xf numFmtId="0" fontId="0" fillId="0" borderId="0" xfId="0" applyFont="1" applyBorder="1" applyAlignment="1"/>
    <xf numFmtId="0" fontId="3" fillId="0" borderId="0" xfId="0" applyFont="1"/>
    <xf numFmtId="1" fontId="4" fillId="0" borderId="0" xfId="0" applyNumberFormat="1" applyFont="1" applyFill="1" applyBorder="1" applyAlignment="1">
      <alignment horizontal="center"/>
    </xf>
    <xf numFmtId="0" fontId="0" fillId="0" borderId="0" xfId="0" applyFont="1"/>
    <xf numFmtId="1" fontId="4" fillId="0" borderId="2" xfId="0" applyNumberFormat="1" applyFont="1" applyBorder="1" applyAlignment="1">
      <alignment horizontal="left"/>
    </xf>
    <xf numFmtId="1" fontId="4" fillId="0" borderId="0" xfId="0" applyNumberFormat="1" applyFont="1" applyBorder="1" applyAlignment="1">
      <alignment horizontal="center"/>
    </xf>
    <xf numFmtId="1" fontId="4" fillId="0" borderId="2" xfId="0" applyNumberFormat="1" applyFont="1" applyBorder="1" applyAlignment="1">
      <alignment horizontal="center"/>
    </xf>
    <xf numFmtId="1" fontId="3" fillId="0" borderId="0" xfId="0" applyNumberFormat="1" applyFont="1" applyBorder="1" applyAlignment="1">
      <alignment horizontal="center"/>
    </xf>
    <xf numFmtId="0" fontId="0" fillId="0" borderId="0" xfId="0" applyBorder="1"/>
    <xf numFmtId="167" fontId="4" fillId="0" borderId="3" xfId="0" applyNumberFormat="1" applyFont="1" applyBorder="1" applyAlignment="1">
      <alignment horizontal="center"/>
    </xf>
    <xf numFmtId="167" fontId="4" fillId="0" borderId="0" xfId="0" applyNumberFormat="1" applyFont="1" applyBorder="1" applyAlignment="1"/>
    <xf numFmtId="0" fontId="3" fillId="0" borderId="0" xfId="0" applyFont="1" applyAlignment="1">
      <alignment horizontal="center" vertical="center"/>
    </xf>
    <xf numFmtId="0" fontId="2" fillId="0" borderId="0" xfId="0" applyFont="1" applyAlignment="1">
      <alignment horizontal="left"/>
    </xf>
    <xf numFmtId="167" fontId="4" fillId="0" borderId="3" xfId="0" applyNumberFormat="1" applyFont="1" applyBorder="1" applyAlignment="1">
      <alignment horizontal="left"/>
    </xf>
    <xf numFmtId="167" fontId="4" fillId="0" borderId="0" xfId="0" applyNumberFormat="1" applyFont="1" applyBorder="1" applyAlignment="1">
      <alignment horizontal="center"/>
    </xf>
    <xf numFmtId="167" fontId="5" fillId="0" borderId="0" xfId="0" applyNumberFormat="1" applyFont="1" applyBorder="1" applyAlignment="1">
      <alignment horizontal="left"/>
    </xf>
    <xf numFmtId="168" fontId="4" fillId="0" borderId="0" xfId="0" applyNumberFormat="1" applyFont="1" applyBorder="1" applyAlignment="1">
      <alignment horizontal="center"/>
    </xf>
    <xf numFmtId="0" fontId="6" fillId="0" borderId="1" xfId="0" applyFont="1" applyBorder="1" applyAlignment="1">
      <alignment horizontal="center" vertical="center"/>
    </xf>
    <xf numFmtId="0" fontId="3" fillId="0" borderId="4" xfId="0" applyFont="1" applyBorder="1" applyAlignment="1">
      <alignment horizontal="center" vertical="center"/>
    </xf>
    <xf numFmtId="1" fontId="7" fillId="0" borderId="4" xfId="0" applyNumberFormat="1" applyFont="1" applyBorder="1" applyAlignment="1">
      <alignment horizontal="center" vertical="center" wrapText="1"/>
    </xf>
    <xf numFmtId="0" fontId="3" fillId="0" borderId="5" xfId="0" applyFont="1" applyBorder="1" applyAlignment="1">
      <alignment horizontal="center" vertical="center"/>
    </xf>
    <xf numFmtId="1" fontId="7" fillId="0" borderId="5" xfId="0" applyNumberFormat="1" applyFont="1" applyBorder="1" applyAlignment="1">
      <alignment horizontal="center" vertical="center" wrapText="1"/>
    </xf>
    <xf numFmtId="0" fontId="6" fillId="0" borderId="1" xfId="0" applyFont="1" applyBorder="1" applyAlignment="1">
      <alignment horizontal="center" vertical="center"/>
    </xf>
    <xf numFmtId="167" fontId="4" fillId="0" borderId="3" xfId="0" applyNumberFormat="1" applyFont="1" applyFill="1" applyBorder="1" applyAlignment="1">
      <alignment horizontal="center"/>
    </xf>
    <xf numFmtId="169" fontId="6" fillId="0" borderId="1" xfId="0" quotePrefix="1" applyNumberFormat="1" applyFont="1" applyFill="1" applyBorder="1" applyAlignment="1">
      <alignment horizontal="center" vertical="center"/>
    </xf>
    <xf numFmtId="0" fontId="3" fillId="0" borderId="5" xfId="0" applyFont="1" applyFill="1" applyBorder="1" applyAlignment="1">
      <alignment horizontal="center" vertical="center"/>
    </xf>
    <xf numFmtId="170" fontId="6" fillId="0" borderId="0" xfId="0" applyNumberFormat="1" applyFont="1" applyFill="1" applyBorder="1" applyAlignment="1">
      <alignment horizontal="right"/>
    </xf>
    <xf numFmtId="0" fontId="3" fillId="0" borderId="0" xfId="0" applyFont="1" applyFill="1" applyBorder="1" applyAlignment="1">
      <alignment horizontal="center" vertical="center"/>
    </xf>
    <xf numFmtId="166" fontId="0" fillId="0" borderId="0" xfId="1" applyNumberFormat="1" applyFont="1" applyBorder="1" applyAlignment="1">
      <alignment horizontal="right"/>
    </xf>
    <xf numFmtId="43" fontId="0" fillId="0" borderId="2" xfId="1" applyNumberFormat="1" applyFont="1" applyBorder="1" applyAlignment="1">
      <alignment horizontal="right"/>
    </xf>
    <xf numFmtId="166" fontId="1" fillId="0" borderId="0" xfId="1" applyNumberFormat="1" applyFont="1" applyBorder="1" applyAlignment="1">
      <alignment horizontal="right"/>
    </xf>
    <xf numFmtId="43" fontId="0" fillId="0" borderId="0" xfId="1" applyNumberFormat="1" applyFont="1" applyBorder="1" applyAlignment="1">
      <alignment horizontal="right"/>
    </xf>
    <xf numFmtId="43" fontId="0" fillId="0" borderId="6" xfId="1" applyNumberFormat="1" applyFont="1" applyBorder="1" applyAlignment="1">
      <alignment horizontal="right"/>
    </xf>
  </cellXfs>
  <cellStyles count="2">
    <cellStyle name="Comma" xfId="1" builtinId="3"/>
    <cellStyle name="Normal" xfId="0" builtinId="0"/>
  </cellStyles>
  <dxfs count="0"/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P6"/>
  <sheetViews>
    <sheetView tabSelected="1" workbookViewId="0"/>
  </sheetViews>
  <sheetFormatPr defaultRowHeight="15"/>
  <cols>
    <col min="1" max="1" width="16.7109375" bestFit="1" customWidth="1"/>
    <col min="4" max="8" width="3" bestFit="1" customWidth="1"/>
    <col min="9" max="17" width="2" bestFit="1" customWidth="1"/>
    <col min="18" max="39" width="3" bestFit="1" customWidth="1"/>
    <col min="42" max="42" width="13.28515625" style="1" bestFit="1" customWidth="1"/>
  </cols>
  <sheetData>
    <row r="1" spans="1:42">
      <c r="D1" s="4" t="s">
        <v>15</v>
      </c>
      <c r="E1" s="4"/>
      <c r="F1" s="4"/>
      <c r="G1" s="4"/>
      <c r="H1" s="4"/>
      <c r="I1" s="4" t="s">
        <v>16</v>
      </c>
      <c r="J1" s="4"/>
      <c r="K1" s="4"/>
      <c r="L1" s="4"/>
      <c r="M1" s="4"/>
      <c r="N1" s="4"/>
      <c r="O1" s="4"/>
      <c r="P1" s="4"/>
      <c r="Q1" s="4"/>
      <c r="R1" s="4"/>
      <c r="S1" s="4"/>
      <c r="T1" s="4"/>
      <c r="U1" s="4"/>
      <c r="V1" s="4"/>
      <c r="W1" s="4"/>
      <c r="X1" s="4"/>
      <c r="Y1" s="4"/>
      <c r="Z1" s="4"/>
      <c r="AA1" s="4"/>
      <c r="AB1" s="4"/>
      <c r="AC1" s="4"/>
      <c r="AD1" s="4"/>
      <c r="AE1" s="4"/>
      <c r="AF1" s="4"/>
      <c r="AG1" s="4"/>
      <c r="AH1" s="4"/>
      <c r="AI1" s="4"/>
      <c r="AJ1" s="4"/>
      <c r="AK1" s="4"/>
      <c r="AL1" s="4"/>
      <c r="AM1" s="4"/>
    </row>
    <row r="2" spans="1:42">
      <c r="A2" s="2" t="s">
        <v>1</v>
      </c>
      <c r="B2" s="2" t="s">
        <v>2</v>
      </c>
      <c r="C2" s="2" t="s">
        <v>3</v>
      </c>
      <c r="D2" s="2">
        <v>24</v>
      </c>
      <c r="E2" s="2">
        <v>25</v>
      </c>
      <c r="F2" s="2">
        <v>26</v>
      </c>
      <c r="G2" s="2">
        <v>27</v>
      </c>
      <c r="H2" s="2">
        <v>28</v>
      </c>
      <c r="I2" s="2">
        <v>1</v>
      </c>
      <c r="J2" s="2">
        <v>2</v>
      </c>
      <c r="K2" s="2">
        <v>3</v>
      </c>
      <c r="L2" s="2">
        <v>4</v>
      </c>
      <c r="M2" s="2">
        <v>5</v>
      </c>
      <c r="N2" s="2">
        <v>6</v>
      </c>
      <c r="O2" s="2">
        <v>7</v>
      </c>
      <c r="P2" s="2">
        <v>8</v>
      </c>
      <c r="Q2" s="2">
        <v>9</v>
      </c>
      <c r="R2" s="2">
        <v>10</v>
      </c>
      <c r="S2" s="2">
        <v>11</v>
      </c>
      <c r="T2" s="2">
        <v>12</v>
      </c>
      <c r="U2" s="2">
        <v>13</v>
      </c>
      <c r="V2" s="2">
        <v>14</v>
      </c>
      <c r="W2" s="2">
        <v>15</v>
      </c>
      <c r="X2" s="2">
        <v>16</v>
      </c>
      <c r="Y2" s="2">
        <v>17</v>
      </c>
      <c r="Z2" s="2">
        <v>18</v>
      </c>
      <c r="AA2" s="2">
        <v>19</v>
      </c>
      <c r="AB2" s="2">
        <v>20</v>
      </c>
      <c r="AC2" s="2">
        <v>21</v>
      </c>
      <c r="AD2" s="2">
        <v>22</v>
      </c>
      <c r="AE2" s="2">
        <v>23</v>
      </c>
      <c r="AF2" s="2">
        <v>24</v>
      </c>
      <c r="AG2" s="2">
        <v>25</v>
      </c>
      <c r="AH2" s="2">
        <v>26</v>
      </c>
      <c r="AI2" s="2">
        <v>27</v>
      </c>
      <c r="AJ2" s="2">
        <v>28</v>
      </c>
      <c r="AK2" s="2">
        <v>29</v>
      </c>
      <c r="AL2" s="2">
        <v>30</v>
      </c>
      <c r="AM2" s="2">
        <v>31</v>
      </c>
      <c r="AN2" s="2" t="s">
        <v>11</v>
      </c>
      <c r="AO2" s="2" t="s">
        <v>12</v>
      </c>
      <c r="AP2" s="3" t="s">
        <v>13</v>
      </c>
    </row>
    <row r="3" spans="1:42">
      <c r="A3" s="2" t="s">
        <v>7</v>
      </c>
      <c r="B3" s="2" t="s">
        <v>4</v>
      </c>
      <c r="C3" s="2" t="s">
        <v>5</v>
      </c>
      <c r="D3" s="2" t="s">
        <v>10</v>
      </c>
      <c r="E3" s="2" t="s">
        <v>10</v>
      </c>
      <c r="F3" s="2" t="s">
        <v>10</v>
      </c>
      <c r="G3" s="2" t="s">
        <v>10</v>
      </c>
      <c r="H3" s="2" t="s">
        <v>10</v>
      </c>
      <c r="I3" s="2" t="s">
        <v>10</v>
      </c>
      <c r="J3" s="2" t="s">
        <v>10</v>
      </c>
      <c r="K3" s="2" t="s">
        <v>10</v>
      </c>
      <c r="L3" s="2" t="s">
        <v>10</v>
      </c>
      <c r="M3" s="2" t="s">
        <v>10</v>
      </c>
      <c r="N3" s="2" t="s">
        <v>10</v>
      </c>
      <c r="O3" s="2" t="s">
        <v>10</v>
      </c>
      <c r="P3" s="2" t="s">
        <v>10</v>
      </c>
      <c r="Q3" s="2" t="s">
        <v>10</v>
      </c>
      <c r="R3" s="2" t="s">
        <v>10</v>
      </c>
      <c r="S3" s="2" t="s">
        <v>10</v>
      </c>
      <c r="T3" s="2" t="s">
        <v>10</v>
      </c>
      <c r="U3" s="2" t="s">
        <v>10</v>
      </c>
      <c r="V3" s="2" t="s">
        <v>10</v>
      </c>
      <c r="W3" s="2" t="s">
        <v>10</v>
      </c>
      <c r="X3" s="2" t="s">
        <v>10</v>
      </c>
      <c r="Y3" s="2" t="s">
        <v>10</v>
      </c>
      <c r="Z3" s="2" t="s">
        <v>10</v>
      </c>
      <c r="AA3" s="2" t="s">
        <v>10</v>
      </c>
      <c r="AB3" s="2" t="s">
        <v>10</v>
      </c>
      <c r="AC3" s="2" t="s">
        <v>10</v>
      </c>
      <c r="AD3" s="2" t="s">
        <v>10</v>
      </c>
      <c r="AE3" s="2" t="s">
        <v>10</v>
      </c>
      <c r="AF3" s="2" t="s">
        <v>10</v>
      </c>
      <c r="AG3" s="2" t="s">
        <v>10</v>
      </c>
      <c r="AH3" s="2" t="s">
        <v>10</v>
      </c>
      <c r="AI3" s="2" t="s">
        <v>10</v>
      </c>
      <c r="AJ3" s="2" t="s">
        <v>10</v>
      </c>
      <c r="AK3" s="2" t="s">
        <v>10</v>
      </c>
      <c r="AL3" s="2" t="s">
        <v>10</v>
      </c>
      <c r="AM3" s="2" t="s">
        <v>10</v>
      </c>
      <c r="AN3" s="2">
        <v>36</v>
      </c>
      <c r="AO3" s="2">
        <f>400000/30</f>
        <v>13333.333333333334</v>
      </c>
      <c r="AP3" s="3">
        <f>AO3*AN3</f>
        <v>480000</v>
      </c>
    </row>
    <row r="4" spans="1:42">
      <c r="A4" s="2" t="s">
        <v>0</v>
      </c>
      <c r="B4" s="2" t="s">
        <v>4</v>
      </c>
      <c r="C4" s="2" t="s">
        <v>5</v>
      </c>
      <c r="D4" s="2" t="s">
        <v>9</v>
      </c>
      <c r="E4" s="2" t="s">
        <v>10</v>
      </c>
      <c r="F4" s="2" t="s">
        <v>10</v>
      </c>
      <c r="G4" s="2" t="s">
        <v>10</v>
      </c>
      <c r="H4" s="2" t="s">
        <v>10</v>
      </c>
      <c r="I4" s="2" t="s">
        <v>10</v>
      </c>
      <c r="J4" s="2" t="s">
        <v>10</v>
      </c>
      <c r="K4" s="2" t="s">
        <v>10</v>
      </c>
      <c r="L4" s="2" t="s">
        <v>10</v>
      </c>
      <c r="M4" s="2" t="s">
        <v>10</v>
      </c>
      <c r="N4" s="2" t="s">
        <v>10</v>
      </c>
      <c r="O4" s="2" t="s">
        <v>10</v>
      </c>
      <c r="P4" s="2" t="s">
        <v>10</v>
      </c>
      <c r="Q4" s="2" t="s">
        <v>10</v>
      </c>
      <c r="R4" s="2" t="s">
        <v>10</v>
      </c>
      <c r="S4" s="2" t="s">
        <v>10</v>
      </c>
      <c r="T4" s="2" t="s">
        <v>10</v>
      </c>
      <c r="U4" s="2" t="s">
        <v>10</v>
      </c>
      <c r="V4" s="2" t="s">
        <v>10</v>
      </c>
      <c r="W4" s="2" t="s">
        <v>10</v>
      </c>
      <c r="X4" s="2" t="s">
        <v>10</v>
      </c>
      <c r="Y4" s="2" t="s">
        <v>10</v>
      </c>
      <c r="Z4" s="2" t="s">
        <v>10</v>
      </c>
      <c r="AA4" s="2" t="s">
        <v>10</v>
      </c>
      <c r="AB4" s="2" t="s">
        <v>10</v>
      </c>
      <c r="AC4" s="2" t="s">
        <v>10</v>
      </c>
      <c r="AD4" s="2" t="s">
        <v>10</v>
      </c>
      <c r="AE4" s="2" t="s">
        <v>10</v>
      </c>
      <c r="AF4" s="2" t="s">
        <v>10</v>
      </c>
      <c r="AG4" s="2" t="s">
        <v>10</v>
      </c>
      <c r="AH4" s="2" t="s">
        <v>10</v>
      </c>
      <c r="AI4" s="2" t="s">
        <v>10</v>
      </c>
      <c r="AJ4" s="2" t="s">
        <v>10</v>
      </c>
      <c r="AK4" s="2" t="s">
        <v>10</v>
      </c>
      <c r="AL4" s="2" t="s">
        <v>10</v>
      </c>
      <c r="AM4" s="2" t="s">
        <v>10</v>
      </c>
      <c r="AN4" s="2">
        <v>36</v>
      </c>
      <c r="AO4" s="2">
        <f>400000/30</f>
        <v>13333.333333333334</v>
      </c>
      <c r="AP4" s="3">
        <f>AO4*AN4</f>
        <v>480000</v>
      </c>
    </row>
    <row r="5" spans="1:42">
      <c r="A5" s="2" t="s">
        <v>6</v>
      </c>
      <c r="B5" s="2" t="s">
        <v>8</v>
      </c>
      <c r="C5" s="2" t="s">
        <v>5</v>
      </c>
      <c r="D5" s="2" t="s">
        <v>9</v>
      </c>
      <c r="E5" s="2" t="s">
        <v>10</v>
      </c>
      <c r="F5" s="2" t="s">
        <v>10</v>
      </c>
      <c r="G5" s="2" t="s">
        <v>10</v>
      </c>
      <c r="H5" s="2" t="s">
        <v>10</v>
      </c>
      <c r="I5" s="2" t="s">
        <v>10</v>
      </c>
      <c r="J5" s="2" t="s">
        <v>10</v>
      </c>
      <c r="K5" s="2" t="s">
        <v>10</v>
      </c>
      <c r="L5" s="2" t="s">
        <v>10</v>
      </c>
      <c r="M5" s="2" t="s">
        <v>10</v>
      </c>
      <c r="N5" s="2" t="s">
        <v>10</v>
      </c>
      <c r="O5" s="2" t="s">
        <v>10</v>
      </c>
      <c r="P5" s="2" t="s">
        <v>10</v>
      </c>
      <c r="Q5" s="2" t="s">
        <v>10</v>
      </c>
      <c r="R5" s="2" t="s">
        <v>10</v>
      </c>
      <c r="S5" s="2" t="s">
        <v>10</v>
      </c>
      <c r="T5" s="2" t="s">
        <v>10</v>
      </c>
      <c r="U5" s="2" t="s">
        <v>10</v>
      </c>
      <c r="V5" s="2" t="s">
        <v>10</v>
      </c>
      <c r="W5" s="2" t="s">
        <v>10</v>
      </c>
      <c r="X5" s="2" t="s">
        <v>10</v>
      </c>
      <c r="Y5" s="2" t="s">
        <v>10</v>
      </c>
      <c r="Z5" s="2" t="s">
        <v>10</v>
      </c>
      <c r="AA5" s="2" t="s">
        <v>10</v>
      </c>
      <c r="AB5" s="2" t="s">
        <v>10</v>
      </c>
      <c r="AC5" s="2" t="s">
        <v>10</v>
      </c>
      <c r="AD5" s="2" t="s">
        <v>10</v>
      </c>
      <c r="AE5" s="2" t="s">
        <v>10</v>
      </c>
      <c r="AF5" s="2" t="s">
        <v>10</v>
      </c>
      <c r="AG5" s="2" t="s">
        <v>10</v>
      </c>
      <c r="AH5" s="2" t="s">
        <v>10</v>
      </c>
      <c r="AI5" s="2" t="s">
        <v>10</v>
      </c>
      <c r="AJ5" s="2" t="s">
        <v>10</v>
      </c>
      <c r="AK5" s="2" t="s">
        <v>10</v>
      </c>
      <c r="AL5" s="2" t="s">
        <v>10</v>
      </c>
      <c r="AM5" s="2" t="s">
        <v>10</v>
      </c>
      <c r="AN5" s="2">
        <v>36</v>
      </c>
      <c r="AO5" s="2">
        <f>300000/30</f>
        <v>10000</v>
      </c>
      <c r="AP5" s="3">
        <f>AO5*AN5</f>
        <v>360000</v>
      </c>
    </row>
    <row r="6" spans="1:42">
      <c r="AO6" t="s">
        <v>14</v>
      </c>
      <c r="AP6" s="1">
        <f>SUM(AP3:AP5)</f>
        <v>1320000</v>
      </c>
    </row>
  </sheetData>
  <mergeCells count="2">
    <mergeCell ref="D1:H1"/>
    <mergeCell ref="I1:AM1"/>
  </mergeCells>
  <pageMargins left="0.7" right="0.7" top="0.75" bottom="0.75" header="0.3" footer="0.3"/>
  <pageSetup orientation="portrait" horizontalDpi="0" verticalDpi="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2:J50"/>
  <sheetViews>
    <sheetView topLeftCell="A34" workbookViewId="0">
      <selection activeCell="A2" sqref="A2:E49"/>
    </sheetView>
  </sheetViews>
  <sheetFormatPr defaultRowHeight="15"/>
  <cols>
    <col min="1" max="1" width="3.7109375" style="5" customWidth="1"/>
    <col min="2" max="2" width="20.85546875" customWidth="1"/>
    <col min="3" max="3" width="19.42578125" customWidth="1"/>
    <col min="4" max="4" width="19.28515625" customWidth="1"/>
    <col min="5" max="5" width="28.85546875" customWidth="1"/>
    <col min="6" max="6" width="9.85546875" customWidth="1"/>
    <col min="7" max="7" width="11.5703125" customWidth="1"/>
    <col min="8" max="8" width="10.85546875" customWidth="1"/>
    <col min="9" max="9" width="14.5703125" customWidth="1"/>
  </cols>
  <sheetData>
    <row r="2" spans="1:10">
      <c r="B2" s="6"/>
      <c r="C2" t="s">
        <v>37</v>
      </c>
      <c r="D2" t="s">
        <v>38</v>
      </c>
      <c r="E2" t="s">
        <v>39</v>
      </c>
    </row>
    <row r="3" spans="1:10">
      <c r="C3" t="s">
        <v>17</v>
      </c>
      <c r="D3" t="s">
        <v>18</v>
      </c>
      <c r="E3" s="7" t="s">
        <v>40</v>
      </c>
    </row>
    <row r="4" spans="1:10">
      <c r="B4" s="8" t="s">
        <v>19</v>
      </c>
      <c r="C4" s="9" t="s">
        <v>42</v>
      </c>
      <c r="D4" s="10"/>
      <c r="E4" t="s">
        <v>41</v>
      </c>
    </row>
    <row r="5" spans="1:10">
      <c r="B5" s="11" t="s">
        <v>20</v>
      </c>
      <c r="C5" s="9" t="s">
        <v>42</v>
      </c>
      <c r="D5" s="12"/>
      <c r="E5" s="13"/>
    </row>
    <row r="6" spans="1:10">
      <c r="B6" s="11" t="s">
        <v>21</v>
      </c>
      <c r="C6" s="14" t="s">
        <v>43</v>
      </c>
      <c r="D6" s="15"/>
      <c r="E6" s="10"/>
    </row>
    <row r="7" spans="1:10">
      <c r="B7" s="11" t="s">
        <v>22</v>
      </c>
      <c r="C7" s="16" t="s">
        <v>44</v>
      </c>
      <c r="D7" s="17"/>
      <c r="E7" s="18"/>
    </row>
    <row r="8" spans="1:10">
      <c r="B8" s="11" t="s">
        <v>23</v>
      </c>
      <c r="C8" s="19">
        <v>45437</v>
      </c>
      <c r="D8" s="20"/>
      <c r="E8" s="20"/>
    </row>
    <row r="9" spans="1:10">
      <c r="A9" s="21"/>
      <c r="B9" s="11" t="s">
        <v>24</v>
      </c>
      <c r="C9" s="19"/>
      <c r="D9" s="20"/>
      <c r="E9" s="20"/>
    </row>
    <row r="10" spans="1:10">
      <c r="A10" s="21"/>
      <c r="B10" s="11" t="s">
        <v>25</v>
      </c>
      <c r="C10" s="22" t="s">
        <v>7</v>
      </c>
      <c r="E10" s="18"/>
    </row>
    <row r="11" spans="1:10">
      <c r="A11" s="21"/>
      <c r="B11" s="11" t="s">
        <v>8</v>
      </c>
      <c r="C11" s="23" t="s">
        <v>45</v>
      </c>
      <c r="D11" s="24"/>
      <c r="E11" s="25"/>
    </row>
    <row r="12" spans="1:10">
      <c r="A12" s="21"/>
      <c r="C12" s="26"/>
      <c r="D12" s="26"/>
    </row>
    <row r="13" spans="1:10">
      <c r="A13" s="27" t="s">
        <v>26</v>
      </c>
      <c r="B13" s="28" t="s">
        <v>27</v>
      </c>
      <c r="C13" s="29" t="s">
        <v>28</v>
      </c>
      <c r="D13" s="29" t="s">
        <v>29</v>
      </c>
      <c r="E13" s="28" t="s">
        <v>30</v>
      </c>
    </row>
    <row r="14" spans="1:10">
      <c r="A14" s="27"/>
      <c r="B14" s="30"/>
      <c r="C14" s="31"/>
      <c r="D14" s="31"/>
      <c r="E14" s="30"/>
    </row>
    <row r="15" spans="1:10">
      <c r="A15" s="32">
        <v>1</v>
      </c>
      <c r="B15" s="33">
        <v>45714</v>
      </c>
      <c r="C15" s="34">
        <v>0.35416666666666669</v>
      </c>
      <c r="D15" s="34"/>
      <c r="E15" s="35"/>
      <c r="J15">
        <f>87500*4.5</f>
        <v>393750</v>
      </c>
    </row>
    <row r="16" spans="1:10">
      <c r="A16" s="32">
        <v>2</v>
      </c>
      <c r="B16" s="33">
        <v>45715</v>
      </c>
      <c r="C16" s="34">
        <v>0.39166666666666666</v>
      </c>
      <c r="D16" s="34"/>
      <c r="E16" s="35"/>
      <c r="J16">
        <f>350000/4</f>
        <v>87500</v>
      </c>
    </row>
    <row r="17" spans="1:5">
      <c r="A17" s="32">
        <v>3</v>
      </c>
      <c r="B17" s="33">
        <v>45716</v>
      </c>
      <c r="C17" s="34">
        <v>0.4916666666666667</v>
      </c>
      <c r="D17" s="34"/>
      <c r="E17" s="35"/>
    </row>
    <row r="18" spans="1:5">
      <c r="A18" s="32">
        <v>4</v>
      </c>
      <c r="B18" s="33">
        <v>45717</v>
      </c>
      <c r="C18" s="34">
        <v>0.35833333333333334</v>
      </c>
      <c r="D18" s="34"/>
      <c r="E18" s="35"/>
    </row>
    <row r="19" spans="1:5">
      <c r="A19" s="32">
        <v>5</v>
      </c>
      <c r="B19" s="33">
        <v>45718</v>
      </c>
      <c r="C19" s="34">
        <v>0.33333333333333331</v>
      </c>
      <c r="D19" s="34"/>
      <c r="E19" s="34"/>
    </row>
    <row r="20" spans="1:5">
      <c r="A20" s="32">
        <v>6</v>
      </c>
      <c r="B20" s="33">
        <v>45719</v>
      </c>
      <c r="C20" s="34">
        <v>0.5</v>
      </c>
      <c r="D20" s="34"/>
      <c r="E20" s="35"/>
    </row>
    <row r="21" spans="1:5">
      <c r="A21" s="32">
        <v>7</v>
      </c>
      <c r="B21" s="33">
        <v>45720</v>
      </c>
      <c r="C21" s="34">
        <v>0.375</v>
      </c>
      <c r="D21" s="34"/>
      <c r="E21" s="34"/>
    </row>
    <row r="22" spans="1:5">
      <c r="A22" s="32">
        <v>8</v>
      </c>
      <c r="B22" s="33">
        <v>45721</v>
      </c>
      <c r="C22" s="34">
        <v>0.39583333333333331</v>
      </c>
      <c r="D22" s="34"/>
      <c r="E22" s="35"/>
    </row>
    <row r="23" spans="1:5">
      <c r="A23" s="32">
        <v>9</v>
      </c>
      <c r="B23" s="33">
        <v>45722</v>
      </c>
      <c r="C23" s="34">
        <v>0.33333333333333331</v>
      </c>
      <c r="D23" s="34"/>
      <c r="E23" s="34"/>
    </row>
    <row r="24" spans="1:5">
      <c r="A24" s="32">
        <v>10</v>
      </c>
      <c r="B24" s="33">
        <v>45723</v>
      </c>
      <c r="C24" s="34">
        <v>0.22916666666666666</v>
      </c>
      <c r="D24" s="34"/>
      <c r="E24" s="35" t="s">
        <v>31</v>
      </c>
    </row>
    <row r="25" spans="1:5">
      <c r="A25" s="32">
        <v>11</v>
      </c>
      <c r="B25" s="33">
        <v>45724</v>
      </c>
      <c r="C25" s="34">
        <v>0.3125</v>
      </c>
      <c r="D25" s="34"/>
      <c r="E25" s="35" t="s">
        <v>31</v>
      </c>
    </row>
    <row r="26" spans="1:5">
      <c r="A26" s="32">
        <v>12</v>
      </c>
      <c r="B26" s="33">
        <v>45725</v>
      </c>
      <c r="C26" s="34">
        <v>0.4375</v>
      </c>
      <c r="D26" s="34"/>
      <c r="E26" s="35"/>
    </row>
    <row r="27" spans="1:5">
      <c r="A27" s="32">
        <v>13</v>
      </c>
      <c r="B27" s="33">
        <v>45726</v>
      </c>
      <c r="C27" s="34">
        <v>0.4375</v>
      </c>
      <c r="D27" s="34"/>
      <c r="E27" s="35"/>
    </row>
    <row r="28" spans="1:5">
      <c r="A28" s="32">
        <v>14</v>
      </c>
      <c r="B28" s="33">
        <v>45727</v>
      </c>
      <c r="C28" s="34">
        <v>0.375</v>
      </c>
      <c r="D28" s="34"/>
      <c r="E28" s="35"/>
    </row>
    <row r="29" spans="1:5">
      <c r="A29" s="32">
        <v>15</v>
      </c>
      <c r="B29" s="33">
        <v>45728</v>
      </c>
      <c r="C29" s="34">
        <v>0.3125</v>
      </c>
      <c r="D29" s="34"/>
      <c r="E29" s="35" t="s">
        <v>46</v>
      </c>
    </row>
    <row r="30" spans="1:5">
      <c r="A30" s="32">
        <v>16</v>
      </c>
      <c r="B30" s="33">
        <v>45729</v>
      </c>
      <c r="C30" s="34">
        <v>0.41666666666666669</v>
      </c>
      <c r="D30" s="34"/>
      <c r="E30" s="35"/>
    </row>
    <row r="31" spans="1:5">
      <c r="A31" s="32">
        <v>17</v>
      </c>
      <c r="B31" s="33">
        <v>45730</v>
      </c>
      <c r="C31" s="34" t="s">
        <v>32</v>
      </c>
      <c r="D31" s="34"/>
      <c r="E31" s="35" t="s">
        <v>46</v>
      </c>
    </row>
    <row r="32" spans="1:5">
      <c r="A32" s="32">
        <v>18</v>
      </c>
      <c r="B32" s="33">
        <v>45731</v>
      </c>
      <c r="C32" s="34">
        <v>0.25</v>
      </c>
      <c r="D32" s="34"/>
      <c r="E32" s="35" t="s">
        <v>46</v>
      </c>
    </row>
    <row r="33" spans="1:5">
      <c r="A33" s="32">
        <v>19</v>
      </c>
      <c r="B33" s="33">
        <v>45732</v>
      </c>
      <c r="C33" s="34">
        <v>0.1875</v>
      </c>
      <c r="D33" s="34"/>
      <c r="E33" s="35" t="s">
        <v>46</v>
      </c>
    </row>
    <row r="34" spans="1:5">
      <c r="A34" s="32">
        <v>20</v>
      </c>
      <c r="B34" s="33">
        <v>45733</v>
      </c>
      <c r="C34" s="34">
        <v>0.1875</v>
      </c>
      <c r="D34" s="34"/>
      <c r="E34" s="35" t="s">
        <v>46</v>
      </c>
    </row>
    <row r="35" spans="1:5">
      <c r="A35" s="32">
        <v>21</v>
      </c>
      <c r="B35" s="33">
        <v>45734</v>
      </c>
      <c r="C35" s="34">
        <v>0.125</v>
      </c>
      <c r="D35" s="34"/>
      <c r="E35" s="35" t="s">
        <v>31</v>
      </c>
    </row>
    <row r="36" spans="1:5">
      <c r="A36" s="32">
        <v>22</v>
      </c>
      <c r="B36" s="33">
        <v>45735</v>
      </c>
      <c r="C36" s="34">
        <v>0.3125</v>
      </c>
      <c r="D36" s="34"/>
      <c r="E36" s="35" t="s">
        <v>31</v>
      </c>
    </row>
    <row r="37" spans="1:5">
      <c r="A37" s="32">
        <v>23</v>
      </c>
      <c r="B37" s="33">
        <v>45736</v>
      </c>
      <c r="C37" s="34">
        <v>0.3125</v>
      </c>
      <c r="D37" s="34"/>
      <c r="E37" s="35" t="s">
        <v>31</v>
      </c>
    </row>
    <row r="38" spans="1:5">
      <c r="A38" s="32">
        <v>24</v>
      </c>
      <c r="B38" s="33">
        <v>45737</v>
      </c>
      <c r="C38" s="34">
        <v>0.41666666666666669</v>
      </c>
      <c r="D38" s="34"/>
      <c r="E38" s="35"/>
    </row>
    <row r="39" spans="1:5">
      <c r="A39" s="32">
        <v>25</v>
      </c>
      <c r="B39" s="33">
        <v>45738</v>
      </c>
      <c r="C39" s="34">
        <v>0.39583333333333331</v>
      </c>
      <c r="D39" s="34"/>
      <c r="E39" s="35"/>
    </row>
    <row r="40" spans="1:5">
      <c r="A40" s="32">
        <v>26</v>
      </c>
      <c r="B40" s="33">
        <v>45739</v>
      </c>
      <c r="C40" s="34">
        <v>0.375</v>
      </c>
      <c r="D40" s="34"/>
      <c r="E40" s="35"/>
    </row>
    <row r="41" spans="1:5">
      <c r="A41" s="32">
        <v>27</v>
      </c>
      <c r="B41" s="33">
        <v>45740</v>
      </c>
      <c r="C41" s="34">
        <v>0.39583333333333331</v>
      </c>
      <c r="D41" s="34"/>
      <c r="E41" s="35"/>
    </row>
    <row r="42" spans="1:5">
      <c r="A42" s="32">
        <v>28</v>
      </c>
      <c r="B42" s="33">
        <v>45741</v>
      </c>
      <c r="C42" s="34">
        <v>0.43055555555555558</v>
      </c>
      <c r="D42" s="34"/>
      <c r="E42" s="35"/>
    </row>
    <row r="43" spans="1:5">
      <c r="A43" s="32">
        <v>29</v>
      </c>
      <c r="B43" s="33">
        <v>45742</v>
      </c>
      <c r="C43" s="34">
        <v>0.3125</v>
      </c>
      <c r="D43" s="34"/>
      <c r="E43" s="35" t="s">
        <v>31</v>
      </c>
    </row>
    <row r="44" spans="1:5">
      <c r="A44" s="32">
        <v>30</v>
      </c>
      <c r="B44" s="33">
        <v>45743</v>
      </c>
      <c r="C44" s="34" t="s">
        <v>32</v>
      </c>
      <c r="D44" s="34"/>
      <c r="E44" s="35" t="s">
        <v>31</v>
      </c>
    </row>
    <row r="45" spans="1:5">
      <c r="B45" t="s">
        <v>33</v>
      </c>
      <c r="C45" s="36">
        <f>SUM(C15:C44)</f>
        <v>9.7555555555555564</v>
      </c>
      <c r="D45" s="36">
        <v>9.7555555555555546</v>
      </c>
      <c r="E45" s="37"/>
    </row>
    <row r="46" spans="1:5">
      <c r="B46" t="s">
        <v>34</v>
      </c>
      <c r="C46" s="38"/>
      <c r="D46" s="39">
        <v>83333.333333300005</v>
      </c>
    </row>
    <row r="47" spans="1:5">
      <c r="C47" s="40"/>
      <c r="D47" s="41">
        <f>(D45*24)*D46</f>
        <v>19511111.111103307</v>
      </c>
      <c r="E47" s="41"/>
    </row>
    <row r="48" spans="1:5">
      <c r="B48" t="s">
        <v>35</v>
      </c>
      <c r="C48" s="38"/>
      <c r="D48" s="41">
        <f>D47*5/100</f>
        <v>975555.5555551654</v>
      </c>
    </row>
    <row r="49" spans="2:4" ht="15.75" thickBot="1">
      <c r="B49" t="s">
        <v>36</v>
      </c>
      <c r="D49" s="42">
        <f>SUM(D47:D48)</f>
        <v>20486666.666658472</v>
      </c>
    </row>
    <row r="50" spans="2:4" ht="15.75" thickTop="1"/>
  </sheetData>
  <mergeCells count="5">
    <mergeCell ref="A13:A14"/>
    <mergeCell ref="B13:B14"/>
    <mergeCell ref="C13:C14"/>
    <mergeCell ref="D13:D14"/>
    <mergeCell ref="E13:E14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Salary</vt:lpstr>
      <vt:lpstr>SH02434 Statement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2006-09-16T00:00:00Z</dcterms:created>
  <dcterms:modified xsi:type="dcterms:W3CDTF">2025-03-31T10:42:00Z</dcterms:modified>
</cp:coreProperties>
</file>