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xWindow="0" yWindow="0" windowWidth="20460" windowHeight="6390" activeTab="3"/>
  </bookViews>
  <sheets>
    <sheet name="200-2023060068" sheetId="1" r:id="rId1"/>
    <sheet name="Component Repair Recommenda " sheetId="3" r:id="rId2"/>
    <sheet name="200-2023060068 (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</externalReferences>
  <definedNames>
    <definedName name="_xlnm._FilterDatabase" localSheetId="0" hidden="1">'200-2023060068'!$A$11:$H$22</definedName>
    <definedName name="_xlnm._FilterDatabase" localSheetId="2" hidden="1">'200-2023060068 (Quo)'!$A$11:$O$22</definedName>
    <definedName name="_xlnm._FilterDatabase" localSheetId="3" hidden="1">CCO!$A$11:$P$22</definedName>
  </definedNames>
  <calcPr calcId="152511"/>
  <fileRecoveryPr autoRecover="0"/>
</workbook>
</file>

<file path=xl/calcChain.xml><?xml version="1.0" encoding="utf-8"?>
<calcChain xmlns="http://schemas.openxmlformats.org/spreadsheetml/2006/main">
  <c r="J23" i="5" l="1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J23" i="4" l="1"/>
  <c r="G13" i="4" l="1"/>
  <c r="G14" i="4"/>
  <c r="G15" i="4"/>
  <c r="G16" i="4"/>
  <c r="G17" i="4"/>
  <c r="G18" i="4"/>
  <c r="G19" i="4"/>
  <c r="G20" i="4"/>
  <c r="G21" i="4"/>
  <c r="G22" i="4"/>
  <c r="G12" i="4"/>
  <c r="F13" i="4" l="1"/>
  <c r="F14" i="4"/>
  <c r="F15" i="4"/>
  <c r="F16" i="4"/>
  <c r="F17" i="4"/>
  <c r="F18" i="4"/>
  <c r="F19" i="4"/>
  <c r="F20" i="4"/>
  <c r="F21" i="4"/>
  <c r="F22" i="4"/>
  <c r="F12" i="4"/>
</calcChain>
</file>

<file path=xl/sharedStrings.xml><?xml version="1.0" encoding="utf-8"?>
<sst xmlns="http://schemas.openxmlformats.org/spreadsheetml/2006/main" count="263" uniqueCount="69">
  <si>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</si>
  <si>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</si>
  <si>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</si>
  <si>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</si>
  <si>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</si>
  <si>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</si>
  <si>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</si>
  <si>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</si>
  <si>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</si>
  <si>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</si>
  <si>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</si>
  <si>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</si>
  <si>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</si>
  <si>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</si>
  <si>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</si>
  <si>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</si>
  <si>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</si>
  <si>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</si>
  <si>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</si>
  <si>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</si>
  <si>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</si>
  <si>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</si>
  <si>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</si>
  <si>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</si>
  <si>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</si>
  <si>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</si>
  <si>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</si>
  <si>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</si>
  <si>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</si>
  <si>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</si>
  <si>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'EC290BLCPrime</t>
  </si>
  <si>
    <t>Spring</t>
  </si>
  <si>
    <t>Local Kit</t>
  </si>
  <si>
    <t>15999 hrs</t>
  </si>
  <si>
    <t>200-2023060068</t>
  </si>
  <si>
    <t>'11609697</t>
  </si>
  <si>
    <t>Main Control Valve</t>
  </si>
  <si>
    <t>7273-10500</t>
  </si>
  <si>
    <t>Boom holding spring</t>
  </si>
  <si>
    <t>Relief Valve</t>
  </si>
  <si>
    <t>main relief</t>
  </si>
  <si>
    <t>Non Return Valve</t>
  </si>
  <si>
    <t>BKT</t>
  </si>
  <si>
    <t>Arm</t>
  </si>
  <si>
    <t>Stay</t>
  </si>
  <si>
    <t>7273-10110</t>
  </si>
  <si>
    <t>Swing Travel left</t>
  </si>
  <si>
    <t>Seal</t>
  </si>
  <si>
    <t>RM-VLV-29-MCV</t>
  </si>
  <si>
    <t>O-Ring</t>
  </si>
  <si>
    <t>With Sample</t>
  </si>
  <si>
    <t>Backet Ring</t>
  </si>
  <si>
    <t>Return Pipe</t>
  </si>
  <si>
    <t>Note; Main Relief Sleeve and spring not include.Arm LCV Seat need to repair.Option,Bucket ,T.L LCV seat wear a little.</t>
  </si>
  <si>
    <t>Arm LCV Seat</t>
  </si>
  <si>
    <t>Welding/Cutting</t>
  </si>
  <si>
    <t>To repair load check valve seat</t>
  </si>
  <si>
    <t>Vovlo</t>
  </si>
  <si>
    <t>OEM</t>
  </si>
  <si>
    <t>Unit Price</t>
  </si>
  <si>
    <t>Total Price</t>
  </si>
  <si>
    <t>Brand</t>
  </si>
  <si>
    <t>Stock Status</t>
  </si>
  <si>
    <t>Total Amount</t>
  </si>
  <si>
    <t>Ex Stock</t>
  </si>
  <si>
    <t>Use</t>
  </si>
  <si>
    <t>Use Parts</t>
  </si>
  <si>
    <t>Local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</si>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</sst>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&quot;Yes&quot;;&quot;Yes&quot;;&quot;No&quot;"/>
    <numFmt numFmtId="167" formatCode="0.0"/>
    <numFmt numFmtId="168" formatCode="0_);\(0\)"/>
    <numFmt numFmtId="169" formatCode="0.0;[Red]0.0"/>
    <numFmt numFmtId="170" formatCode="[$-409]dd\-mmm\-yy;@"/>
    <numFmt numFmtId="171" formatCode="[$-409]d\-mmm\-yy;@"/>
    <numFmt numFmtId="172" formatCode="[$-409]d\-mmm\-yyyy;@"/>
    <numFmt numFmtId="173" formatCode="_(* #,##0.0_);_(* \(#,##0.0\);_(* &quot;-&quot;??_);_(@_)"/>
    <numFmt numFmtId="174" formatCode="[$$-409]#,##0"/>
    <numFmt numFmtId="175" formatCode="#,##0.000"/>
    <numFmt numFmtId="176" formatCode="dd\-mmm\-yyyy"/>
    <numFmt numFmtId="177" formatCode="_-* #,##0_-;\-* #,##0_-;_-* &quot;-&quot;_-;_-@_-"/>
    <numFmt numFmtId="178" formatCode="_-&quot;₩&quot;* #,##0.00_-;\-&quot;₩&quot;* #,##0.00_-;_-&quot;₩&quot;* &quot;-&quot;??_-;_-@_-"/>
  </numFmts>
  <fonts count="4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3">
    <xf numFmtId="0" fontId="0" fillId="0" borderId="0"/>
    <xf numFmtId="43" fontId="5" fillId="0" borderId="0" applyFont="0" applyFill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8" applyNumberFormat="0" applyAlignment="0" applyProtection="0"/>
    <xf numFmtId="0" fontId="14" fillId="7" borderId="9" applyNumberFormat="0" applyAlignment="0" applyProtection="0"/>
    <xf numFmtId="0" fontId="15" fillId="7" borderId="8" applyNumberFormat="0" applyAlignment="0" applyProtection="0"/>
    <xf numFmtId="0" fontId="16" fillId="0" borderId="10" applyNumberFormat="0" applyFill="0" applyAlignment="0" applyProtection="0"/>
    <xf numFmtId="0" fontId="17" fillId="8" borderId="11" applyNumberFormat="0" applyAlignment="0" applyProtection="0"/>
    <xf numFmtId="0" fontId="18" fillId="0" borderId="0" applyNumberFormat="0" applyFill="0" applyBorder="0" applyAlignment="0" applyProtection="0"/>
    <xf numFmtId="0" fontId="5" fillId="9" borderId="12" applyNumberFormat="0" applyFont="0" applyAlignment="0" applyProtection="0"/>
    <xf numFmtId="0" fontId="19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0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0" fillId="33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1" fillId="0" borderId="0"/>
    <xf numFmtId="0" fontId="23" fillId="34" borderId="0" applyNumberFormat="0" applyBorder="0" applyAlignment="0" applyProtection="0"/>
    <xf numFmtId="0" fontId="5" fillId="0" borderId="0"/>
    <xf numFmtId="0" fontId="24" fillId="0" borderId="0">
      <alignment vertical="center"/>
    </xf>
    <xf numFmtId="0" fontId="5" fillId="0" borderId="0"/>
    <xf numFmtId="0" fontId="5" fillId="0" borderId="0"/>
    <xf numFmtId="0" fontId="5" fillId="0" borderId="0"/>
    <xf numFmtId="0" fontId="25" fillId="0" borderId="0"/>
    <xf numFmtId="167" fontId="5" fillId="0" borderId="0"/>
    <xf numFmtId="168" fontId="21" fillId="0" borderId="0"/>
    <xf numFmtId="0" fontId="28" fillId="0" borderId="0"/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38" fontId="24" fillId="0" borderId="0" applyFont="0" applyFill="0" applyBorder="0" applyAlignment="0" applyProtection="0">
      <alignment vertical="center"/>
    </xf>
    <xf numFmtId="0" fontId="29" fillId="0" borderId="0"/>
    <xf numFmtId="169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6" fillId="0" borderId="0">
      <alignment vertical="center"/>
    </xf>
    <xf numFmtId="0" fontId="21" fillId="0" borderId="0"/>
    <xf numFmtId="0" fontId="5" fillId="0" borderId="0"/>
    <xf numFmtId="0" fontId="30" fillId="0" borderId="0"/>
    <xf numFmtId="0" fontId="24" fillId="0" borderId="0">
      <alignment vertical="center"/>
    </xf>
    <xf numFmtId="0" fontId="21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/>
    <xf numFmtId="0" fontId="5" fillId="0" borderId="0"/>
    <xf numFmtId="164" fontId="3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4" fillId="0" borderId="0">
      <alignment vertical="center"/>
    </xf>
    <xf numFmtId="0" fontId="24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5" fillId="0" borderId="0"/>
    <xf numFmtId="0" fontId="25" fillId="0" borderId="0"/>
    <xf numFmtId="0" fontId="5" fillId="0" borderId="0"/>
    <xf numFmtId="0" fontId="30" fillId="0" borderId="0">
      <alignment vertical="top"/>
    </xf>
    <xf numFmtId="164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" fillId="0" borderId="0"/>
    <xf numFmtId="0" fontId="5" fillId="0" borderId="0"/>
    <xf numFmtId="0" fontId="32" fillId="0" borderId="0"/>
    <xf numFmtId="41" fontId="3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70" fontId="5" fillId="0" borderId="0"/>
    <xf numFmtId="170" fontId="5" fillId="0" borderId="0"/>
    <xf numFmtId="0" fontId="5" fillId="0" borderId="0"/>
    <xf numFmtId="0" fontId="21" fillId="0" borderId="0"/>
    <xf numFmtId="0" fontId="21" fillId="0" borderId="0"/>
    <xf numFmtId="0" fontId="21" fillId="0" borderId="0"/>
    <xf numFmtId="0" fontId="34" fillId="0" borderId="0"/>
    <xf numFmtId="172" fontId="5" fillId="0" borderId="0"/>
    <xf numFmtId="0" fontId="21" fillId="0" borderId="0"/>
    <xf numFmtId="172" fontId="5" fillId="0" borderId="0"/>
    <xf numFmtId="173" fontId="5" fillId="0" borderId="0"/>
    <xf numFmtId="173" fontId="5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0" fontId="21" fillId="0" borderId="0"/>
    <xf numFmtId="0" fontId="21" fillId="0" borderId="0"/>
    <xf numFmtId="0" fontId="21" fillId="0" borderId="0"/>
    <xf numFmtId="172" fontId="21" fillId="0" borderId="0"/>
    <xf numFmtId="0" fontId="5" fillId="0" borderId="0"/>
    <xf numFmtId="170" fontId="5" fillId="0" borderId="0"/>
    <xf numFmtId="0" fontId="21" fillId="0" borderId="0"/>
    <xf numFmtId="171" fontId="21" fillId="0" borderId="0"/>
    <xf numFmtId="0" fontId="35" fillId="0" borderId="0"/>
    <xf numFmtId="170" fontId="21" fillId="0" borderId="0"/>
    <xf numFmtId="170" fontId="21" fillId="0" borderId="0"/>
    <xf numFmtId="173" fontId="5" fillId="0" borderId="0"/>
    <xf numFmtId="0" fontId="21" fillId="0" borderId="0"/>
    <xf numFmtId="173" fontId="5" fillId="0" borderId="0"/>
    <xf numFmtId="0" fontId="30" fillId="0" borderId="0">
      <alignment vertical="top"/>
    </xf>
    <xf numFmtId="172" fontId="5" fillId="0" borderId="0"/>
    <xf numFmtId="172" fontId="5" fillId="0" borderId="0"/>
    <xf numFmtId="172" fontId="5" fillId="0" borderId="0"/>
    <xf numFmtId="172" fontId="5" fillId="0" borderId="0"/>
    <xf numFmtId="0" fontId="21" fillId="0" borderId="0"/>
    <xf numFmtId="0" fontId="21" fillId="0" borderId="0"/>
    <xf numFmtId="170" fontId="21" fillId="0" borderId="0"/>
    <xf numFmtId="172" fontId="5" fillId="0" borderId="0"/>
    <xf numFmtId="172" fontId="5" fillId="0" borderId="0"/>
    <xf numFmtId="0" fontId="21" fillId="0" borderId="0"/>
    <xf numFmtId="170" fontId="21" fillId="0" borderId="0"/>
    <xf numFmtId="0" fontId="33" fillId="0" borderId="0"/>
    <xf numFmtId="170" fontId="21" fillId="0" borderId="0"/>
    <xf numFmtId="0" fontId="36" fillId="0" borderId="0"/>
    <xf numFmtId="0" fontId="21" fillId="0" borderId="0"/>
    <xf numFmtId="170" fontId="21" fillId="0" borderId="0"/>
    <xf numFmtId="0" fontId="21" fillId="0" borderId="0"/>
    <xf numFmtId="170" fontId="21" fillId="0" borderId="0"/>
    <xf numFmtId="170" fontId="21" fillId="0" borderId="0"/>
    <xf numFmtId="170" fontId="5" fillId="0" borderId="0"/>
    <xf numFmtId="170" fontId="5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horizontal="left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5" fillId="0" borderId="0"/>
    <xf numFmtId="0" fontId="39" fillId="0" borderId="0">
      <alignment vertical="center"/>
    </xf>
    <xf numFmtId="0" fontId="25" fillId="0" borderId="0"/>
    <xf numFmtId="0" fontId="5" fillId="0" borderId="0"/>
    <xf numFmtId="0" fontId="22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40" fillId="0" borderId="0">
      <alignment vertical="center"/>
    </xf>
    <xf numFmtId="0" fontId="30" fillId="0" borderId="0">
      <alignment vertical="top"/>
    </xf>
    <xf numFmtId="0" fontId="30" fillId="0" borderId="0">
      <alignment vertical="top"/>
    </xf>
    <xf numFmtId="0" fontId="5" fillId="0" borderId="0"/>
    <xf numFmtId="0" fontId="5" fillId="0" borderId="0"/>
    <xf numFmtId="0" fontId="25" fillId="0" borderId="0"/>
    <xf numFmtId="0" fontId="25" fillId="0" borderId="0"/>
    <xf numFmtId="0" fontId="24" fillId="0" borderId="0">
      <alignment vertical="center"/>
    </xf>
    <xf numFmtId="174" fontId="5" fillId="0" borderId="0"/>
    <xf numFmtId="0" fontId="5" fillId="0" borderId="0"/>
    <xf numFmtId="43" fontId="5" fillId="0" borderId="0" applyFont="0" applyFill="0" applyBorder="0" applyAlignment="0" applyProtection="0"/>
    <xf numFmtId="0" fontId="32" fillId="0" borderId="0"/>
    <xf numFmtId="0" fontId="30" fillId="0" borderId="0">
      <alignment vertical="top"/>
    </xf>
    <xf numFmtId="0" fontId="30" fillId="0" borderId="0">
      <alignment vertical="top"/>
    </xf>
    <xf numFmtId="172" fontId="5" fillId="0" borderId="0"/>
    <xf numFmtId="0" fontId="5" fillId="0" borderId="0"/>
    <xf numFmtId="0" fontId="21" fillId="0" borderId="0"/>
    <xf numFmtId="0" fontId="25" fillId="0" borderId="0"/>
    <xf numFmtId="0" fontId="25" fillId="0" borderId="0"/>
    <xf numFmtId="43" fontId="25" fillId="0" borderId="0" applyFont="0" applyFill="0" applyBorder="0" applyAlignment="0" applyProtection="0"/>
    <xf numFmtId="0" fontId="5" fillId="0" borderId="0"/>
    <xf numFmtId="0" fontId="25" fillId="0" borderId="0"/>
    <xf numFmtId="0" fontId="5" fillId="0" borderId="0"/>
    <xf numFmtId="174" fontId="5" fillId="0" borderId="0"/>
    <xf numFmtId="43" fontId="22" fillId="0" borderId="0" applyFont="0" applyFill="0" applyBorder="0" applyAlignment="0" applyProtection="0"/>
    <xf numFmtId="0" fontId="30" fillId="0" borderId="0">
      <alignment vertical="top"/>
    </xf>
    <xf numFmtId="0" fontId="30" fillId="0" borderId="0">
      <alignment vertical="top"/>
    </xf>
    <xf numFmtId="0" fontId="5" fillId="0" borderId="0"/>
    <xf numFmtId="0" fontId="5" fillId="0" borderId="0"/>
    <xf numFmtId="0" fontId="6" fillId="0" borderId="0" applyNumberFormat="0" applyFill="0" applyBorder="0" applyAlignment="0" applyProtection="0"/>
    <xf numFmtId="0" fontId="5" fillId="0" borderId="0"/>
    <xf numFmtId="0" fontId="41" fillId="0" borderId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5" fontId="21" fillId="0" borderId="0"/>
    <xf numFmtId="0" fontId="21" fillId="0" borderId="0"/>
    <xf numFmtId="0" fontId="30" fillId="0" borderId="0">
      <alignment vertical="top"/>
    </xf>
    <xf numFmtId="176" fontId="5" fillId="0" borderId="0"/>
    <xf numFmtId="0" fontId="21" fillId="0" borderId="0"/>
    <xf numFmtId="16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6" fillId="0" borderId="0">
      <alignment vertical="center"/>
    </xf>
    <xf numFmtId="168" fontId="21" fillId="0" borderId="0"/>
    <xf numFmtId="0" fontId="21" fillId="0" borderId="0"/>
    <xf numFmtId="0" fontId="21" fillId="0" borderId="0"/>
    <xf numFmtId="166" fontId="21" fillId="0" borderId="0"/>
    <xf numFmtId="0" fontId="21" fillId="0" borderId="0"/>
    <xf numFmtId="0" fontId="28" fillId="0" borderId="0"/>
    <xf numFmtId="168" fontId="21" fillId="0" borderId="0"/>
    <xf numFmtId="0" fontId="30" fillId="0" borderId="0">
      <alignment vertical="top"/>
    </xf>
    <xf numFmtId="0" fontId="21" fillId="0" borderId="0"/>
    <xf numFmtId="0" fontId="24" fillId="0" borderId="0">
      <alignment vertical="center"/>
    </xf>
    <xf numFmtId="0" fontId="5" fillId="0" borderId="0"/>
    <xf numFmtId="0" fontId="32" fillId="0" borderId="0"/>
    <xf numFmtId="0" fontId="5" fillId="0" borderId="0"/>
    <xf numFmtId="0" fontId="30" fillId="0" borderId="0">
      <alignment vertical="top"/>
    </xf>
    <xf numFmtId="0" fontId="30" fillId="0" borderId="0">
      <alignment vertical="top"/>
    </xf>
    <xf numFmtId="0" fontId="27" fillId="0" borderId="0"/>
    <xf numFmtId="0" fontId="5" fillId="0" borderId="0">
      <alignment vertical="center"/>
    </xf>
    <xf numFmtId="43" fontId="30" fillId="0" borderId="0" applyFont="0" applyFill="0" applyBorder="0" applyAlignment="0" applyProtection="0">
      <alignment vertical="top"/>
    </xf>
    <xf numFmtId="0" fontId="42" fillId="0" borderId="0" applyProtection="0"/>
    <xf numFmtId="0" fontId="43" fillId="0" borderId="0" applyProtection="0">
      <alignment vertical="center"/>
    </xf>
    <xf numFmtId="0" fontId="5" fillId="0" borderId="0"/>
    <xf numFmtId="0" fontId="5" fillId="0" borderId="0"/>
    <xf numFmtId="0" fontId="30" fillId="0" borderId="0">
      <alignment vertical="top"/>
    </xf>
    <xf numFmtId="0" fontId="21" fillId="0" borderId="0"/>
    <xf numFmtId="0" fontId="21" fillId="0" borderId="0"/>
    <xf numFmtId="0" fontId="44" fillId="0" borderId="0"/>
    <xf numFmtId="177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5" fillId="0" borderId="0"/>
    <xf numFmtId="171" fontId="5" fillId="0" borderId="0"/>
  </cellStyleXfs>
  <cellXfs count="5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353">
    <cellStyle name="?? 6" xfId="242"/>
    <cellStyle name="0,0_x000d__x000a_NA_x000d__x000a_" xfId="273"/>
    <cellStyle name="0,0_x000d__x000a_NA_x000d__x000a_ 2" xfId="338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1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16" builtinId="53" customBuiltin="1"/>
    <cellStyle name="Good" xfId="6" builtinId="26" customBuiltin="1"/>
    <cellStyle name="Good 2" xfId="46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52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62"/>
    <cellStyle name="Normal 15 2" xfId="82"/>
    <cellStyle name="Normal 15 2 2" xfId="156"/>
    <cellStyle name="Normal 15 3" xfId="213"/>
    <cellStyle name="Normal 15 4" xfId="155"/>
    <cellStyle name="Normal 15 5" xfId="91"/>
    <cellStyle name="Normal 15 6" xfId="352"/>
    <cellStyle name="Normal 16" xfId="43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44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5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48"/>
    <cellStyle name="Normal 2 3 2" xfId="54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51"/>
    <cellStyle name="Normal 2 4 2" xfId="220"/>
    <cellStyle name="Normal 2 4 2 2" xfId="325"/>
    <cellStyle name="Normal 2 4 2 2 2" xfId="348"/>
    <cellStyle name="Normal 2 4 2 7" xfId="326"/>
    <cellStyle name="Normal 2 4 2 7 4" xfId="61"/>
    <cellStyle name="Normal 2 4 3" xfId="171"/>
    <cellStyle name="Normal 2 4 4" xfId="121"/>
    <cellStyle name="Normal 2 5" xfId="42"/>
    <cellStyle name="Normal 2 5 2" xfId="65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66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47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53"/>
    <cellStyle name="Normal 4 2" xfId="55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63"/>
    <cellStyle name="Normal 45 2" xfId="64"/>
    <cellStyle name="Normal 47" xfId="116"/>
    <cellStyle name="Normal 48" xfId="351"/>
    <cellStyle name="Normal 5" xfId="49"/>
    <cellStyle name="Normal 5 2" xfId="50"/>
    <cellStyle name="Normal 5 2 2" xfId="245"/>
    <cellStyle name="Normal 5 2 2 2" xfId="69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15" builtinId="10" customBuiltin="1"/>
    <cellStyle name="Output" xfId="10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17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14" builtinId="11" customBuiltin="1"/>
    <cellStyle name="표준 2" xfId="214"/>
    <cellStyle name="常规 2" xfId="56"/>
    <cellStyle name="常规 2 2" xfId="341"/>
    <cellStyle name="常规 3" xfId="68"/>
    <cellStyle name="常规 3 2" xfId="67"/>
    <cellStyle name="常规 3 3" xfId="342"/>
    <cellStyle name="常规 6" xfId="57"/>
    <cellStyle name="常规 7" xfId="58"/>
    <cellStyle name="常规_LG968" xfId="322"/>
    <cellStyle name="桁区切り 2" xfId="59"/>
    <cellStyle name="標準 2" xfId="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/>
      <sheetData sheetId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AL2068">
            <v>0</v>
          </cell>
        </row>
        <row r="2069">
          <cell r="AL2069">
            <v>45</v>
          </cell>
        </row>
        <row r="2070">
          <cell r="AL2070">
            <v>48</v>
          </cell>
        </row>
        <row r="2071">
          <cell r="AL2071">
            <v>6</v>
          </cell>
        </row>
        <row r="2072">
          <cell r="AL2072">
            <v>4</v>
          </cell>
        </row>
        <row r="2073">
          <cell r="AL2073">
            <v>8</v>
          </cell>
        </row>
        <row r="2074">
          <cell r="AL2074">
            <v>1</v>
          </cell>
        </row>
        <row r="2075">
          <cell r="AL2075">
            <v>8</v>
          </cell>
        </row>
        <row r="2076">
          <cell r="AL2076">
            <v>32</v>
          </cell>
        </row>
        <row r="2077">
          <cell r="AL2077">
            <v>4</v>
          </cell>
        </row>
        <row r="2078">
          <cell r="AL2078">
            <v>8</v>
          </cell>
        </row>
        <row r="2079">
          <cell r="AL2079">
            <v>4</v>
          </cell>
        </row>
        <row r="2080">
          <cell r="AL2080">
            <v>4</v>
          </cell>
        </row>
        <row r="2081">
          <cell r="AL2081">
            <v>4</v>
          </cell>
        </row>
        <row r="2082">
          <cell r="AL2082">
            <v>16</v>
          </cell>
        </row>
        <row r="2083">
          <cell r="AL2083">
            <v>3</v>
          </cell>
        </row>
        <row r="2084">
          <cell r="AL2084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showGridLines="0" zoomScaleNormal="100" workbookViewId="0">
      <selection activeCell="C7" sqref="C7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>
      <c r="A1" s="8" t="s">
        <v>3</v>
      </c>
      <c r="B1" s="1"/>
      <c r="C1" s="10" t="s">
        <v>22</v>
      </c>
      <c r="D1" s="2"/>
      <c r="E1" s="45"/>
      <c r="F1" s="45"/>
    </row>
    <row r="2" spans="1:8" ht="15.75" customHeight="1">
      <c r="A2" s="8" t="s">
        <v>14</v>
      </c>
      <c r="B2" s="1"/>
      <c r="C2" s="17" t="s">
        <v>30</v>
      </c>
      <c r="D2" s="2"/>
      <c r="E2" s="45"/>
      <c r="F2" s="46"/>
    </row>
    <row r="3" spans="1:8" ht="15.75" customHeight="1">
      <c r="A3" s="8" t="s">
        <v>4</v>
      </c>
      <c r="B3" s="9"/>
      <c r="C3" s="17">
        <v>18975</v>
      </c>
      <c r="D3" s="2"/>
      <c r="E3" s="3"/>
    </row>
    <row r="4" spans="1:8" ht="15.75" customHeight="1">
      <c r="A4" s="8" t="s">
        <v>5</v>
      </c>
      <c r="B4" s="9"/>
      <c r="C4" s="17" t="s">
        <v>33</v>
      </c>
      <c r="D4" s="2"/>
      <c r="E4" s="4"/>
    </row>
    <row r="5" spans="1:8" ht="15.75">
      <c r="A5" s="8" t="s">
        <v>6</v>
      </c>
      <c r="B5" s="10"/>
      <c r="C5" s="10" t="s">
        <v>22</v>
      </c>
      <c r="D5" s="5"/>
      <c r="E5" s="4"/>
    </row>
    <row r="6" spans="1:8" ht="15.75">
      <c r="A6" s="8" t="s">
        <v>10</v>
      </c>
      <c r="B6" s="10"/>
      <c r="C6" s="10" t="s">
        <v>36</v>
      </c>
      <c r="D6" s="5"/>
      <c r="E6" s="4"/>
    </row>
    <row r="7" spans="1:8" ht="15.75">
      <c r="A7" s="8" t="s">
        <v>13</v>
      </c>
      <c r="B7" s="10"/>
      <c r="C7" s="10" t="s">
        <v>34</v>
      </c>
      <c r="D7" s="5"/>
      <c r="E7" s="4"/>
    </row>
    <row r="8" spans="1:8" ht="15.75">
      <c r="A8" s="8" t="s">
        <v>11</v>
      </c>
      <c r="B8" s="10"/>
      <c r="C8" s="17" t="s">
        <v>29</v>
      </c>
      <c r="D8" s="5"/>
      <c r="E8" s="4"/>
    </row>
    <row r="9" spans="1:8" ht="15.75">
      <c r="A9" s="8" t="s">
        <v>12</v>
      </c>
      <c r="B9" s="10"/>
      <c r="C9" s="17" t="s">
        <v>35</v>
      </c>
      <c r="D9" s="5"/>
      <c r="E9" s="4"/>
    </row>
    <row r="10" spans="1:8" ht="15.75">
      <c r="A10" s="1"/>
      <c r="B10" s="10"/>
      <c r="C10" s="10"/>
      <c r="D10" s="5"/>
      <c r="E10" s="5"/>
      <c r="G10" s="12"/>
      <c r="H10" s="12"/>
    </row>
    <row r="11" spans="1:8" ht="26.25" customHeight="1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>
      <c r="A12" s="29">
        <v>1</v>
      </c>
      <c r="B12" s="26" t="s">
        <v>31</v>
      </c>
      <c r="C12" s="26" t="s">
        <v>37</v>
      </c>
      <c r="D12" s="27"/>
      <c r="E12" s="20">
        <v>1</v>
      </c>
      <c r="F12" s="20" t="s">
        <v>38</v>
      </c>
      <c r="G12" s="21"/>
      <c r="H12" s="12"/>
    </row>
    <row r="13" spans="1:8" ht="26.25" customHeight="1">
      <c r="A13" s="29">
        <v>2</v>
      </c>
      <c r="B13" s="26" t="s">
        <v>39</v>
      </c>
      <c r="C13" s="26">
        <v>14628881</v>
      </c>
      <c r="D13" s="27"/>
      <c r="E13" s="20">
        <v>1</v>
      </c>
      <c r="F13" s="20" t="s">
        <v>40</v>
      </c>
      <c r="G13" s="21"/>
      <c r="H13" s="12"/>
    </row>
    <row r="14" spans="1:8" ht="26.25" customHeight="1">
      <c r="A14" s="29">
        <v>3</v>
      </c>
      <c r="B14" s="26" t="s">
        <v>41</v>
      </c>
      <c r="C14" s="26">
        <v>14628866</v>
      </c>
      <c r="D14" s="27"/>
      <c r="E14" s="20">
        <v>1</v>
      </c>
      <c r="F14" s="20" t="s">
        <v>42</v>
      </c>
      <c r="G14" s="21"/>
      <c r="H14" s="12"/>
    </row>
    <row r="15" spans="1:8" ht="26.25" customHeight="1">
      <c r="A15" s="29">
        <v>4</v>
      </c>
      <c r="B15" s="26" t="s">
        <v>41</v>
      </c>
      <c r="C15" s="26">
        <v>14628865</v>
      </c>
      <c r="D15" s="27"/>
      <c r="E15" s="20">
        <v>1</v>
      </c>
      <c r="F15" s="20" t="s">
        <v>43</v>
      </c>
      <c r="G15" s="21"/>
      <c r="H15" s="12"/>
    </row>
    <row r="16" spans="1:8" ht="26.25" customHeight="1">
      <c r="A16" s="29">
        <v>5</v>
      </c>
      <c r="B16" s="26" t="s">
        <v>44</v>
      </c>
      <c r="C16" s="26" t="s">
        <v>45</v>
      </c>
      <c r="D16" s="27"/>
      <c r="E16" s="20">
        <v>3</v>
      </c>
      <c r="F16" s="20" t="s">
        <v>46</v>
      </c>
      <c r="G16" s="21"/>
      <c r="H16" s="12"/>
    </row>
    <row r="17" spans="1:10" ht="26.25" customHeight="1">
      <c r="A17" s="29">
        <v>6</v>
      </c>
      <c r="B17" s="26" t="s">
        <v>47</v>
      </c>
      <c r="C17" s="26">
        <v>14631978</v>
      </c>
      <c r="D17" s="27"/>
      <c r="E17" s="20">
        <v>1</v>
      </c>
      <c r="F17" s="20"/>
      <c r="G17" s="21"/>
      <c r="H17" s="12"/>
    </row>
    <row r="18" spans="1:10" ht="26.25" customHeight="1">
      <c r="A18" s="29">
        <v>7</v>
      </c>
      <c r="B18" s="26" t="s">
        <v>32</v>
      </c>
      <c r="C18" s="26" t="s">
        <v>48</v>
      </c>
      <c r="D18" s="27"/>
      <c r="E18" s="20">
        <v>1</v>
      </c>
      <c r="F18" s="20"/>
      <c r="G18" s="21"/>
      <c r="H18" s="12"/>
    </row>
    <row r="19" spans="1:10" ht="26.25" customHeight="1">
      <c r="A19" s="29">
        <v>8</v>
      </c>
      <c r="B19" s="26" t="s">
        <v>49</v>
      </c>
      <c r="C19" s="26" t="s">
        <v>29</v>
      </c>
      <c r="D19" s="27"/>
      <c r="E19" s="20">
        <v>8</v>
      </c>
      <c r="F19" s="20" t="s">
        <v>50</v>
      </c>
      <c r="G19" s="21"/>
      <c r="H19" s="12"/>
    </row>
    <row r="20" spans="1:10" ht="26.25" customHeight="1">
      <c r="A20" s="29">
        <v>9</v>
      </c>
      <c r="B20" s="26" t="s">
        <v>49</v>
      </c>
      <c r="C20" s="26" t="s">
        <v>29</v>
      </c>
      <c r="D20" s="27"/>
      <c r="E20" s="20">
        <v>8</v>
      </c>
      <c r="F20" s="20" t="s">
        <v>50</v>
      </c>
      <c r="G20" s="21"/>
      <c r="H20" s="12"/>
    </row>
    <row r="21" spans="1:10" ht="26.25" customHeight="1">
      <c r="A21" s="29">
        <v>10</v>
      </c>
      <c r="B21" s="26" t="s">
        <v>51</v>
      </c>
      <c r="C21" s="26" t="s">
        <v>29</v>
      </c>
      <c r="D21" s="27"/>
      <c r="E21" s="20">
        <v>8</v>
      </c>
      <c r="F21" s="20" t="s">
        <v>50</v>
      </c>
      <c r="G21" s="21"/>
      <c r="H21" s="12"/>
    </row>
    <row r="22" spans="1:10" ht="26.25" customHeight="1">
      <c r="A22" s="29">
        <v>11</v>
      </c>
      <c r="B22" s="26" t="s">
        <v>49</v>
      </c>
      <c r="C22" s="26">
        <v>993327</v>
      </c>
      <c r="D22" s="27"/>
      <c r="E22" s="20">
        <v>1</v>
      </c>
      <c r="F22" s="20" t="s">
        <v>52</v>
      </c>
      <c r="G22" s="21"/>
      <c r="H22" s="12"/>
      <c r="J22" t="s">
        <v>28</v>
      </c>
    </row>
    <row r="23" spans="1:10" ht="32.25" customHeight="1">
      <c r="A23" s="47" t="s">
        <v>53</v>
      </c>
      <c r="B23" s="47"/>
      <c r="C23" s="47"/>
      <c r="D23" s="47"/>
      <c r="E23" s="47"/>
      <c r="F23" s="47"/>
    </row>
    <row r="24" spans="1:10">
      <c r="C24" s="28" t="s">
        <v>28</v>
      </c>
    </row>
    <row r="28" spans="1:10">
      <c r="B28" t="s">
        <v>28</v>
      </c>
    </row>
    <row r="32" spans="1:10">
      <c r="B32" t="s">
        <v>28</v>
      </c>
    </row>
  </sheetData>
  <autoFilter ref="A11:H22"/>
  <mergeCells count="3">
    <mergeCell ref="E1:F1"/>
    <mergeCell ref="E2:F2"/>
    <mergeCell ref="A23:F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E23" sqref="E23"/>
    </sheetView>
  </sheetViews>
  <sheetFormatPr defaultRowHeight="1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>
      <c r="A1" s="49" t="s">
        <v>15</v>
      </c>
      <c r="B1" s="48" t="s">
        <v>16</v>
      </c>
      <c r="C1" s="48" t="s">
        <v>3</v>
      </c>
      <c r="D1" s="48" t="s">
        <v>17</v>
      </c>
      <c r="E1" s="48" t="s">
        <v>18</v>
      </c>
      <c r="F1" s="48" t="s">
        <v>19</v>
      </c>
      <c r="G1" s="48" t="s">
        <v>20</v>
      </c>
      <c r="H1" s="48" t="s">
        <v>21</v>
      </c>
      <c r="I1" s="48" t="s">
        <v>9</v>
      </c>
    </row>
    <row r="2" spans="1:9">
      <c r="A2" s="49"/>
      <c r="B2" s="48"/>
      <c r="C2" s="48"/>
      <c r="D2" s="48"/>
      <c r="E2" s="48"/>
      <c r="F2" s="48"/>
      <c r="G2" s="48"/>
      <c r="H2" s="48"/>
      <c r="I2" s="48"/>
    </row>
    <row r="3" spans="1:9" s="24" customFormat="1" ht="24.75" customHeight="1">
      <c r="A3" s="23">
        <v>1</v>
      </c>
      <c r="B3" s="25" t="s">
        <v>34</v>
      </c>
      <c r="C3" s="23" t="s">
        <v>22</v>
      </c>
      <c r="D3" s="23" t="s">
        <v>36</v>
      </c>
      <c r="E3" s="23" t="s">
        <v>54</v>
      </c>
      <c r="F3" s="23" t="s">
        <v>55</v>
      </c>
      <c r="G3" s="23" t="s">
        <v>56</v>
      </c>
      <c r="H3" s="23">
        <v>1</v>
      </c>
      <c r="I3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opLeftCell="A14" zoomScaleNormal="100" workbookViewId="0">
      <selection activeCell="I25" sqref="I25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4.28515625" style="6" bestFit="1" customWidth="1"/>
    <col min="10" max="12" width="11.28515625" style="6" customWidth="1"/>
    <col min="13" max="13" width="41.5703125" customWidth="1"/>
  </cols>
  <sheetData>
    <row r="1" spans="1:15" ht="17.25" customHeight="1">
      <c r="A1" s="8" t="s">
        <v>3</v>
      </c>
      <c r="B1" s="1"/>
      <c r="C1" s="10" t="s">
        <v>22</v>
      </c>
      <c r="D1" s="2"/>
      <c r="E1" s="45"/>
      <c r="F1" s="45"/>
      <c r="G1" s="45"/>
      <c r="H1" s="45"/>
      <c r="I1" s="45"/>
      <c r="J1" s="45"/>
      <c r="K1" s="45"/>
      <c r="L1" s="45"/>
      <c r="M1" s="45"/>
    </row>
    <row r="2" spans="1:15" ht="15.75" customHeight="1">
      <c r="A2" s="8" t="s">
        <v>14</v>
      </c>
      <c r="B2" s="1"/>
      <c r="C2" s="17" t="s">
        <v>30</v>
      </c>
      <c r="D2" s="2"/>
      <c r="E2" s="45"/>
      <c r="F2" s="45"/>
      <c r="G2" s="45"/>
      <c r="H2" s="45"/>
      <c r="I2" s="45"/>
      <c r="J2" s="45"/>
      <c r="K2" s="45"/>
      <c r="L2" s="45"/>
      <c r="M2" s="46"/>
    </row>
    <row r="3" spans="1:15" ht="15.75" customHeight="1">
      <c r="A3" s="8" t="s">
        <v>4</v>
      </c>
      <c r="B3" s="30"/>
      <c r="C3" s="17">
        <v>18975</v>
      </c>
      <c r="D3" s="2"/>
      <c r="E3" s="30"/>
      <c r="F3" s="30"/>
      <c r="G3" s="30"/>
      <c r="H3" s="30"/>
      <c r="I3" s="30"/>
      <c r="J3" s="30"/>
      <c r="K3" s="30"/>
      <c r="L3" s="30"/>
    </row>
    <row r="4" spans="1:15" ht="15.75" customHeight="1">
      <c r="A4" s="8" t="s">
        <v>5</v>
      </c>
      <c r="B4" s="30"/>
      <c r="C4" s="17" t="s">
        <v>33</v>
      </c>
      <c r="D4" s="2"/>
      <c r="E4" s="4"/>
      <c r="F4" s="4"/>
      <c r="G4" s="4"/>
      <c r="H4" s="4"/>
      <c r="I4" s="4"/>
      <c r="J4" s="4"/>
      <c r="K4" s="4"/>
      <c r="L4" s="4"/>
    </row>
    <row r="5" spans="1:15" ht="15.7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</row>
    <row r="6" spans="1:15" ht="15.75">
      <c r="A6" s="8" t="s">
        <v>10</v>
      </c>
      <c r="B6" s="10"/>
      <c r="C6" s="10" t="s">
        <v>36</v>
      </c>
      <c r="D6" s="5"/>
      <c r="E6" s="4"/>
      <c r="F6" s="4"/>
      <c r="G6" s="4"/>
      <c r="H6" s="4"/>
      <c r="I6" s="4"/>
      <c r="J6" s="4"/>
      <c r="K6" s="4"/>
      <c r="L6" s="4"/>
    </row>
    <row r="7" spans="1:15" ht="15.7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4"/>
      <c r="L7" s="4"/>
    </row>
    <row r="8" spans="1:15" ht="15.7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</row>
    <row r="9" spans="1:15" ht="15.75">
      <c r="A9" s="8" t="s">
        <v>12</v>
      </c>
      <c r="B9" s="10"/>
      <c r="C9" s="17" t="s">
        <v>35</v>
      </c>
      <c r="D9" s="5"/>
      <c r="E9" s="4"/>
      <c r="F9" s="4"/>
      <c r="G9" s="4"/>
      <c r="H9" s="4"/>
      <c r="I9" s="4"/>
      <c r="J9" s="4"/>
      <c r="K9" s="4"/>
      <c r="L9" s="4"/>
    </row>
    <row r="10" spans="1:15" ht="15.7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N10" s="12"/>
      <c r="O10" s="12"/>
    </row>
    <row r="11" spans="1:15" ht="26.25" customHeight="1">
      <c r="A11" s="7" t="s">
        <v>0</v>
      </c>
      <c r="B11" s="15" t="s">
        <v>8</v>
      </c>
      <c r="C11" s="32" t="s">
        <v>1</v>
      </c>
      <c r="D11" s="32" t="s">
        <v>7</v>
      </c>
      <c r="E11" s="31" t="s">
        <v>2</v>
      </c>
      <c r="F11" s="33" t="s">
        <v>57</v>
      </c>
      <c r="G11" s="33" t="s">
        <v>58</v>
      </c>
      <c r="H11" s="33" t="s">
        <v>65</v>
      </c>
      <c r="I11" s="33" t="s">
        <v>59</v>
      </c>
      <c r="J11" s="33" t="s">
        <v>60</v>
      </c>
      <c r="K11" s="33" t="s">
        <v>61</v>
      </c>
      <c r="L11" s="33" t="s">
        <v>62</v>
      </c>
      <c r="M11" s="16" t="s">
        <v>9</v>
      </c>
      <c r="N11" s="13"/>
      <c r="O11" s="12"/>
    </row>
    <row r="12" spans="1:15" ht="26.25" customHeight="1">
      <c r="A12" s="31">
        <v>1</v>
      </c>
      <c r="B12" s="26" t="s">
        <v>31</v>
      </c>
      <c r="C12" s="26" t="s">
        <v>37</v>
      </c>
      <c r="D12" s="27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>
        <v>1</v>
      </c>
      <c r="I12" s="38">
        <v>12886.473599999999</v>
      </c>
      <c r="J12" s="38">
        <v>12886.473599999999</v>
      </c>
      <c r="K12" s="20" t="s">
        <v>66</v>
      </c>
      <c r="L12" s="20" t="s">
        <v>66</v>
      </c>
      <c r="M12" s="20" t="s">
        <v>38</v>
      </c>
      <c r="N12" s="21"/>
      <c r="O12" s="12"/>
    </row>
    <row r="13" spans="1:15" ht="26.25" customHeight="1">
      <c r="A13" s="31">
        <v>2</v>
      </c>
      <c r="B13" s="26" t="s">
        <v>39</v>
      </c>
      <c r="C13" s="26">
        <v>14628881</v>
      </c>
      <c r="D13" s="27"/>
      <c r="E13" s="20">
        <v>1</v>
      </c>
      <c r="F13" s="20" t="e">
        <f>INDEX('[1]Balance(Stock Control)'!$AL:$AL,MATCH(C13,'[1]Balance(Stock Control)'!$F:$F,0))</f>
        <v>#N/A</v>
      </c>
      <c r="G13" s="20" t="e">
        <f>INDEX('[2]Balance(Stock Control)'!$AK:$AK,MATCH(C13,'[2]Balance(Stock Control)'!$E:$E,0))</f>
        <v>#N/A</v>
      </c>
      <c r="H13" s="38">
        <v>560000</v>
      </c>
      <c r="I13" s="38">
        <v>616000</v>
      </c>
      <c r="J13" s="38">
        <v>616000</v>
      </c>
      <c r="K13" s="20" t="s">
        <v>67</v>
      </c>
      <c r="L13" s="37" t="s">
        <v>67</v>
      </c>
      <c r="M13" s="20" t="s">
        <v>40</v>
      </c>
      <c r="N13" s="21"/>
      <c r="O13" s="12"/>
    </row>
    <row r="14" spans="1:15" ht="26.25" customHeight="1">
      <c r="A14" s="31">
        <v>3</v>
      </c>
      <c r="B14" s="26" t="s">
        <v>41</v>
      </c>
      <c r="C14" s="26">
        <v>14628866</v>
      </c>
      <c r="D14" s="27"/>
      <c r="E14" s="20">
        <v>1</v>
      </c>
      <c r="F14" s="20" t="e">
        <f>INDEX('[1]Balance(Stock Control)'!$AL:$AL,MATCH(C14,'[1]Balance(Stock Control)'!$F:$F,0))</f>
        <v>#N/A</v>
      </c>
      <c r="G14" s="20" t="e">
        <f>INDEX('[2]Balance(Stock Control)'!$AK:$AK,MATCH(C14,'[2]Balance(Stock Control)'!$E:$E,0))</f>
        <v>#N/A</v>
      </c>
      <c r="H14" s="38">
        <v>449992.74599999998</v>
      </c>
      <c r="I14" s="38">
        <v>494992.02060000005</v>
      </c>
      <c r="J14" s="38">
        <v>449992.74599999998</v>
      </c>
      <c r="K14" s="40" t="s">
        <v>67</v>
      </c>
      <c r="L14" s="40" t="s">
        <v>67</v>
      </c>
      <c r="M14" s="20" t="s">
        <v>42</v>
      </c>
      <c r="N14" s="21"/>
      <c r="O14" s="12"/>
    </row>
    <row r="15" spans="1:15" ht="26.25" customHeight="1">
      <c r="A15" s="31">
        <v>4</v>
      </c>
      <c r="B15" s="26" t="s">
        <v>41</v>
      </c>
      <c r="C15" s="26">
        <v>14628865</v>
      </c>
      <c r="D15" s="27"/>
      <c r="E15" s="20">
        <v>1</v>
      </c>
      <c r="F15" s="20" t="e">
        <f>INDEX('[1]Balance(Stock Control)'!$AL:$AL,MATCH(C15,'[1]Balance(Stock Control)'!$F:$F,0))</f>
        <v>#N/A</v>
      </c>
      <c r="G15" s="20" t="e">
        <f>INDEX('[2]Balance(Stock Control)'!$AK:$AK,MATCH(C15,'[2]Balance(Stock Control)'!$E:$E,0))</f>
        <v>#N/A</v>
      </c>
      <c r="H15" s="38">
        <v>390000</v>
      </c>
      <c r="I15" s="38">
        <v>429000.00000000006</v>
      </c>
      <c r="J15" s="38">
        <v>390000</v>
      </c>
      <c r="K15" s="40" t="s">
        <v>67</v>
      </c>
      <c r="L15" s="40" t="s">
        <v>67</v>
      </c>
      <c r="M15" s="20" t="s">
        <v>43</v>
      </c>
      <c r="N15" s="21"/>
      <c r="O15" s="12"/>
    </row>
    <row r="16" spans="1:15" ht="26.25" customHeight="1">
      <c r="A16" s="31">
        <v>5</v>
      </c>
      <c r="B16" s="26" t="s">
        <v>44</v>
      </c>
      <c r="C16" s="26" t="s">
        <v>45</v>
      </c>
      <c r="D16" s="27"/>
      <c r="E16" s="20">
        <v>3</v>
      </c>
      <c r="F16" s="20">
        <f>INDEX('[1]Balance(Stock Control)'!$AL:$AL,MATCH(C16,'[1]Balance(Stock Control)'!$F:$F,0))</f>
        <v>0</v>
      </c>
      <c r="G16" s="20" t="e">
        <f>INDEX('[2]Balance(Stock Control)'!$AK:$AK,MATCH(C16,'[2]Balance(Stock Control)'!$E:$E,0))</f>
        <v>#N/A</v>
      </c>
      <c r="H16" s="20">
        <v>9</v>
      </c>
      <c r="I16" s="38">
        <v>10815.6</v>
      </c>
      <c r="J16" s="38">
        <v>32446.800000000003</v>
      </c>
      <c r="K16" s="20" t="s">
        <v>66</v>
      </c>
      <c r="L16" s="20" t="s">
        <v>66</v>
      </c>
      <c r="M16" s="20" t="s">
        <v>46</v>
      </c>
      <c r="N16" s="21"/>
      <c r="O16" s="12"/>
    </row>
    <row r="17" spans="1:17" ht="26.25" customHeight="1">
      <c r="A17" s="31">
        <v>6</v>
      </c>
      <c r="B17" s="26" t="s">
        <v>47</v>
      </c>
      <c r="C17" s="39">
        <v>14501846</v>
      </c>
      <c r="D17" s="26">
        <v>14631978</v>
      </c>
      <c r="E17" s="20">
        <v>1</v>
      </c>
      <c r="F17" s="20">
        <f>INDEX('[1]Balance(Stock Control)'!$AL:$AL,MATCH(C17,'[1]Balance(Stock Control)'!$F:$F,0))</f>
        <v>0</v>
      </c>
      <c r="G17" s="20">
        <f>INDEX('[2]Balance(Stock Control)'!$AK:$AK,MATCH(C17,'[2]Balance(Stock Control)'!$E:$E,0))</f>
        <v>3</v>
      </c>
      <c r="H17" s="20"/>
      <c r="I17" s="38">
        <v>528739.5959999999</v>
      </c>
      <c r="J17" s="38">
        <v>528739.5959999999</v>
      </c>
      <c r="K17" s="20" t="s">
        <v>58</v>
      </c>
      <c r="L17" s="40" t="s">
        <v>64</v>
      </c>
      <c r="M17" s="20"/>
      <c r="N17" s="21"/>
      <c r="O17" s="12"/>
    </row>
    <row r="18" spans="1:17" ht="26.25" customHeight="1">
      <c r="A18" s="31">
        <v>7</v>
      </c>
      <c r="B18" s="26" t="s">
        <v>32</v>
      </c>
      <c r="C18" s="26" t="s">
        <v>48</v>
      </c>
      <c r="D18" s="27"/>
      <c r="E18" s="20">
        <v>1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/>
      <c r="I18" s="38">
        <v>42000</v>
      </c>
      <c r="J18" s="38">
        <v>42000</v>
      </c>
      <c r="K18" s="37" t="s">
        <v>67</v>
      </c>
      <c r="L18" s="37" t="s">
        <v>67</v>
      </c>
      <c r="M18" s="20"/>
      <c r="N18" s="21"/>
      <c r="O18" s="12"/>
    </row>
    <row r="19" spans="1:17" ht="26.25" customHeight="1">
      <c r="A19" s="31">
        <v>8</v>
      </c>
      <c r="B19" s="26" t="s">
        <v>49</v>
      </c>
      <c r="C19" s="26" t="s">
        <v>29</v>
      </c>
      <c r="D19" s="27"/>
      <c r="E19" s="20">
        <v>8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/>
      <c r="I19" s="38">
        <v>550</v>
      </c>
      <c r="J19" s="38">
        <v>4400</v>
      </c>
      <c r="K19" s="40" t="s">
        <v>67</v>
      </c>
      <c r="L19" s="40" t="s">
        <v>67</v>
      </c>
      <c r="M19" s="20" t="s">
        <v>50</v>
      </c>
      <c r="N19" s="21"/>
      <c r="O19" s="12"/>
    </row>
    <row r="20" spans="1:17" ht="26.25" customHeight="1">
      <c r="A20" s="31">
        <v>9</v>
      </c>
      <c r="B20" s="26" t="s">
        <v>49</v>
      </c>
      <c r="C20" s="26" t="s">
        <v>29</v>
      </c>
      <c r="D20" s="27"/>
      <c r="E20" s="20">
        <v>8</v>
      </c>
      <c r="F20" s="20" t="e">
        <f>INDEX('[1]Balance(Stock Control)'!$AL:$AL,MATCH(C20,'[1]Balance(Stock Control)'!$F:$F,0))</f>
        <v>#N/A</v>
      </c>
      <c r="G20" s="20" t="e">
        <f>INDEX('[2]Balance(Stock Control)'!$AK:$AK,MATCH(C20,'[2]Balance(Stock Control)'!$E:$E,0))</f>
        <v>#N/A</v>
      </c>
      <c r="H20" s="20"/>
      <c r="I20" s="38">
        <v>550</v>
      </c>
      <c r="J20" s="38">
        <v>4400</v>
      </c>
      <c r="K20" s="40" t="s">
        <v>67</v>
      </c>
      <c r="L20" s="40" t="s">
        <v>67</v>
      </c>
      <c r="M20" s="20" t="s">
        <v>50</v>
      </c>
      <c r="N20" s="21"/>
      <c r="O20" s="12"/>
    </row>
    <row r="21" spans="1:17" ht="26.25" customHeight="1">
      <c r="A21" s="31">
        <v>10</v>
      </c>
      <c r="B21" s="26" t="s">
        <v>51</v>
      </c>
      <c r="C21" s="26" t="s">
        <v>29</v>
      </c>
      <c r="D21" s="27"/>
      <c r="E21" s="20">
        <v>8</v>
      </c>
      <c r="F21" s="20" t="e">
        <f>INDEX('[1]Balance(Stock Control)'!$AL:$AL,MATCH(C21,'[1]Balance(Stock Control)'!$F:$F,0))</f>
        <v>#N/A</v>
      </c>
      <c r="G21" s="20" t="e">
        <f>INDEX('[2]Balance(Stock Control)'!$AK:$AK,MATCH(C21,'[2]Balance(Stock Control)'!$E:$E,0))</f>
        <v>#N/A</v>
      </c>
      <c r="H21" s="20"/>
      <c r="I21" s="38">
        <v>550</v>
      </c>
      <c r="J21" s="38">
        <v>4400</v>
      </c>
      <c r="K21" s="40" t="s">
        <v>67</v>
      </c>
      <c r="L21" s="40" t="s">
        <v>67</v>
      </c>
      <c r="M21" s="20" t="s">
        <v>50</v>
      </c>
      <c r="N21" s="21"/>
      <c r="O21" s="12"/>
    </row>
    <row r="22" spans="1:17" ht="26.25" customHeight="1">
      <c r="A22" s="31">
        <v>11</v>
      </c>
      <c r="B22" s="26" t="s">
        <v>49</v>
      </c>
      <c r="C22" s="26">
        <v>993327</v>
      </c>
      <c r="D22" s="27"/>
      <c r="E22" s="20">
        <v>1</v>
      </c>
      <c r="F22" s="20">
        <f>INDEX('[1]Balance(Stock Control)'!$AL:$AL,MATCH(C22,'[1]Balance(Stock Control)'!$F:$F,0))</f>
        <v>0</v>
      </c>
      <c r="G22" s="20">
        <f>INDEX('[2]Balance(Stock Control)'!$AK:$AK,MATCH(C22,'[2]Balance(Stock Control)'!$E:$E,0))</f>
        <v>70</v>
      </c>
      <c r="H22" s="20"/>
      <c r="I22" s="38">
        <v>15891.875999999998</v>
      </c>
      <c r="J22" s="38">
        <v>15891.875999999998</v>
      </c>
      <c r="K22" s="20" t="s">
        <v>58</v>
      </c>
      <c r="L22" s="20" t="s">
        <v>64</v>
      </c>
      <c r="M22" s="20" t="s">
        <v>52</v>
      </c>
      <c r="N22" s="21"/>
      <c r="O22" s="12"/>
      <c r="Q22" t="s">
        <v>28</v>
      </c>
    </row>
    <row r="23" spans="1:17" s="12" customFormat="1" ht="26.25" customHeight="1">
      <c r="A23" s="34"/>
      <c r="B23" s="28"/>
      <c r="C23" s="28"/>
      <c r="D23" s="35"/>
      <c r="E23" s="36"/>
      <c r="F23" s="36"/>
      <c r="G23" s="36"/>
      <c r="H23" s="36"/>
      <c r="I23" s="20" t="s">
        <v>63</v>
      </c>
      <c r="J23" s="41">
        <f>SUM(J12:J22)</f>
        <v>2101157.4915999998</v>
      </c>
      <c r="K23" s="36"/>
      <c r="L23" s="36"/>
      <c r="M23" s="36"/>
      <c r="N23" s="21"/>
    </row>
    <row r="24" spans="1:17" ht="32.25" customHeight="1">
      <c r="A24" s="50" t="s">
        <v>53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7">
      <c r="C25" s="28" t="s">
        <v>28</v>
      </c>
    </row>
    <row r="29" spans="1:17">
      <c r="B29" t="s">
        <v>28</v>
      </c>
    </row>
    <row r="33" spans="2:2">
      <c r="B33" t="s">
        <v>28</v>
      </c>
    </row>
  </sheetData>
  <autoFilter ref="A11:O22"/>
  <mergeCells count="3">
    <mergeCell ref="E1:M1"/>
    <mergeCell ref="E2:M2"/>
    <mergeCell ref="A24:M2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topLeftCell="A9" zoomScaleNormal="100" workbookViewId="0">
      <selection activeCell="C16" sqref="C16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4.28515625" style="6" bestFit="1" customWidth="1"/>
    <col min="10" max="13" width="11.28515625" style="6" customWidth="1"/>
    <col min="14" max="14" width="41.5703125" customWidth="1"/>
  </cols>
  <sheetData>
    <row r="1" spans="1:16" ht="17.25" customHeight="1">
      <c r="A1" s="8" t="s">
        <v>3</v>
      </c>
      <c r="B1" s="1"/>
      <c r="C1" s="10" t="s">
        <v>22</v>
      </c>
      <c r="D1" s="2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ht="15.75" customHeight="1">
      <c r="A2" s="8" t="s">
        <v>14</v>
      </c>
      <c r="B2" s="1"/>
      <c r="C2" s="17" t="s">
        <v>30</v>
      </c>
      <c r="D2" s="2"/>
      <c r="E2" s="45"/>
      <c r="F2" s="45"/>
      <c r="G2" s="45"/>
      <c r="H2" s="45"/>
      <c r="I2" s="45"/>
      <c r="J2" s="45"/>
      <c r="K2" s="45"/>
      <c r="L2" s="45"/>
      <c r="M2" s="45"/>
      <c r="N2" s="46"/>
    </row>
    <row r="3" spans="1:16" ht="15.75" customHeight="1">
      <c r="A3" s="8" t="s">
        <v>4</v>
      </c>
      <c r="B3" s="42"/>
      <c r="C3" s="17">
        <v>18975</v>
      </c>
      <c r="D3" s="2"/>
      <c r="E3" s="42"/>
      <c r="F3" s="42"/>
      <c r="G3" s="42"/>
      <c r="H3" s="42"/>
      <c r="I3" s="42"/>
      <c r="J3" s="42"/>
      <c r="K3" s="42"/>
      <c r="L3" s="42"/>
      <c r="M3" s="42"/>
    </row>
    <row r="4" spans="1:16" ht="15.75" customHeight="1">
      <c r="A4" s="8" t="s">
        <v>5</v>
      </c>
      <c r="B4" s="42"/>
      <c r="C4" s="17" t="s">
        <v>33</v>
      </c>
      <c r="D4" s="2"/>
      <c r="E4" s="4"/>
      <c r="F4" s="4"/>
      <c r="G4" s="4"/>
      <c r="H4" s="4"/>
      <c r="I4" s="4"/>
      <c r="J4" s="4"/>
      <c r="K4" s="4"/>
      <c r="L4" s="4"/>
      <c r="M4" s="4"/>
    </row>
    <row r="5" spans="1:16" ht="15.7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4"/>
    </row>
    <row r="6" spans="1:16" ht="15.75">
      <c r="A6" s="8" t="s">
        <v>10</v>
      </c>
      <c r="B6" s="10"/>
      <c r="C6" s="10" t="s">
        <v>36</v>
      </c>
      <c r="D6" s="5"/>
      <c r="E6" s="4"/>
      <c r="F6" s="4"/>
      <c r="G6" s="4"/>
      <c r="H6" s="4"/>
      <c r="I6" s="4"/>
      <c r="J6" s="4"/>
      <c r="K6" s="4"/>
      <c r="L6" s="4"/>
      <c r="M6" s="4"/>
    </row>
    <row r="7" spans="1:16" ht="15.7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4"/>
      <c r="L7" s="4"/>
      <c r="M7" s="4"/>
    </row>
    <row r="8" spans="1:16" ht="15.7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  <c r="M8" s="4"/>
    </row>
    <row r="9" spans="1:16" ht="15.75">
      <c r="A9" s="8" t="s">
        <v>12</v>
      </c>
      <c r="B9" s="10"/>
      <c r="C9" s="17" t="s">
        <v>35</v>
      </c>
      <c r="D9" s="5"/>
      <c r="E9" s="4"/>
      <c r="F9" s="4"/>
      <c r="G9" s="4"/>
      <c r="H9" s="4"/>
      <c r="I9" s="4"/>
      <c r="J9" s="4"/>
      <c r="K9" s="4"/>
      <c r="L9" s="4"/>
      <c r="M9" s="4"/>
    </row>
    <row r="10" spans="1:16" ht="15.7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M10" s="5"/>
      <c r="O10" s="12"/>
      <c r="P10" s="12"/>
    </row>
    <row r="11" spans="1:16" ht="26.25" customHeight="1">
      <c r="A11" s="7" t="s">
        <v>0</v>
      </c>
      <c r="B11" s="15" t="s">
        <v>8</v>
      </c>
      <c r="C11" s="44" t="s">
        <v>1</v>
      </c>
      <c r="D11" s="44" t="s">
        <v>7</v>
      </c>
      <c r="E11" s="43" t="s">
        <v>2</v>
      </c>
      <c r="F11" s="33" t="s">
        <v>57</v>
      </c>
      <c r="G11" s="33" t="s">
        <v>58</v>
      </c>
      <c r="H11" s="33" t="s">
        <v>65</v>
      </c>
      <c r="I11" s="33" t="s">
        <v>59</v>
      </c>
      <c r="J11" s="33" t="s">
        <v>60</v>
      </c>
      <c r="K11" s="33" t="s">
        <v>61</v>
      </c>
      <c r="L11" s="33"/>
      <c r="M11" s="33" t="s">
        <v>62</v>
      </c>
      <c r="N11" s="16" t="s">
        <v>9</v>
      </c>
      <c r="O11" s="13"/>
      <c r="P11" s="12"/>
    </row>
    <row r="12" spans="1:16" ht="26.25" customHeight="1">
      <c r="A12" s="43">
        <v>1</v>
      </c>
      <c r="B12" s="26" t="s">
        <v>31</v>
      </c>
      <c r="C12" s="26" t="s">
        <v>37</v>
      </c>
      <c r="D12" s="39"/>
      <c r="E12" s="40">
        <v>1</v>
      </c>
      <c r="F12" s="40" t="e">
        <f>INDEX('[1]Balance(Stock Control)'!$AL:$AL,MATCH(C12,'[1]Balance(Stock Control)'!$F:$F,0))</f>
        <v>#N/A</v>
      </c>
      <c r="G12" s="40" t="e">
        <f>INDEX('[2]Balance(Stock Control)'!$AK:$AK,MATCH(C12,'[2]Balance(Stock Control)'!$E:$E,0))</f>
        <v>#N/A</v>
      </c>
      <c r="H12" s="40">
        <v>1</v>
      </c>
      <c r="I12" s="38">
        <v>12886.473599999999</v>
      </c>
      <c r="J12" s="38">
        <v>12886.473599999999</v>
      </c>
      <c r="K12" s="40" t="s">
        <v>66</v>
      </c>
      <c r="L12" s="40" t="s">
        <v>68</v>
      </c>
      <c r="M12" s="40" t="s">
        <v>66</v>
      </c>
      <c r="N12" s="40" t="s">
        <v>38</v>
      </c>
      <c r="O12" s="21"/>
      <c r="P12" s="12"/>
    </row>
    <row r="13" spans="1:16" ht="26.25" customHeight="1">
      <c r="A13" s="43">
        <v>2</v>
      </c>
      <c r="B13" s="26" t="s">
        <v>39</v>
      </c>
      <c r="C13" s="26">
        <v>14628881</v>
      </c>
      <c r="D13" s="39"/>
      <c r="E13" s="40">
        <v>1</v>
      </c>
      <c r="F13" s="40" t="e">
        <f>INDEX('[1]Balance(Stock Control)'!$AL:$AL,MATCH(C13,'[1]Balance(Stock Control)'!$F:$F,0))</f>
        <v>#N/A</v>
      </c>
      <c r="G13" s="40" t="e">
        <f>INDEX('[2]Balance(Stock Control)'!$AK:$AK,MATCH(C13,'[2]Balance(Stock Control)'!$E:$E,0))</f>
        <v>#N/A</v>
      </c>
      <c r="H13" s="38">
        <v>560000</v>
      </c>
      <c r="I13" s="38">
        <v>616000</v>
      </c>
      <c r="J13" s="38">
        <v>616000</v>
      </c>
      <c r="K13" s="40" t="s">
        <v>67</v>
      </c>
      <c r="L13" s="40" t="s">
        <v>68</v>
      </c>
      <c r="M13" s="40" t="s">
        <v>67</v>
      </c>
      <c r="N13" s="40" t="s">
        <v>40</v>
      </c>
      <c r="O13" s="21"/>
      <c r="P13" s="12"/>
    </row>
    <row r="14" spans="1:16" ht="26.25" customHeight="1">
      <c r="A14" s="43">
        <v>3</v>
      </c>
      <c r="B14" s="26" t="s">
        <v>41</v>
      </c>
      <c r="C14" s="26">
        <v>14628866</v>
      </c>
      <c r="D14" s="39"/>
      <c r="E14" s="40">
        <v>1</v>
      </c>
      <c r="F14" s="40" t="e">
        <f>INDEX('[1]Balance(Stock Control)'!$AL:$AL,MATCH(C14,'[1]Balance(Stock Control)'!$F:$F,0))</f>
        <v>#N/A</v>
      </c>
      <c r="G14" s="40" t="e">
        <f>INDEX('[2]Balance(Stock Control)'!$AK:$AK,MATCH(C14,'[2]Balance(Stock Control)'!$E:$E,0))</f>
        <v>#N/A</v>
      </c>
      <c r="H14" s="38">
        <v>449992.74599999998</v>
      </c>
      <c r="I14" s="38">
        <v>494992.02060000005</v>
      </c>
      <c r="J14" s="38">
        <v>449992.74599999998</v>
      </c>
      <c r="K14" s="40" t="s">
        <v>67</v>
      </c>
      <c r="L14" s="40" t="s">
        <v>68</v>
      </c>
      <c r="M14" s="40" t="s">
        <v>67</v>
      </c>
      <c r="N14" s="40" t="s">
        <v>42</v>
      </c>
      <c r="O14" s="21"/>
      <c r="P14" s="12"/>
    </row>
    <row r="15" spans="1:16" ht="26.25" customHeight="1">
      <c r="A15" s="43">
        <v>4</v>
      </c>
      <c r="B15" s="26" t="s">
        <v>41</v>
      </c>
      <c r="C15" s="26">
        <v>14628865</v>
      </c>
      <c r="D15" s="39"/>
      <c r="E15" s="40">
        <v>1</v>
      </c>
      <c r="F15" s="40" t="e">
        <f>INDEX('[1]Balance(Stock Control)'!$AL:$AL,MATCH(C15,'[1]Balance(Stock Control)'!$F:$F,0))</f>
        <v>#N/A</v>
      </c>
      <c r="G15" s="40" t="e">
        <f>INDEX('[2]Balance(Stock Control)'!$AK:$AK,MATCH(C15,'[2]Balance(Stock Control)'!$E:$E,0))</f>
        <v>#N/A</v>
      </c>
      <c r="H15" s="38">
        <v>390000</v>
      </c>
      <c r="I15" s="38">
        <v>429000.00000000006</v>
      </c>
      <c r="J15" s="38">
        <v>390000</v>
      </c>
      <c r="K15" s="40" t="s">
        <v>67</v>
      </c>
      <c r="L15" s="40" t="s">
        <v>68</v>
      </c>
      <c r="M15" s="40" t="s">
        <v>67</v>
      </c>
      <c r="N15" s="40" t="s">
        <v>43</v>
      </c>
      <c r="O15" s="21"/>
      <c r="P15" s="12"/>
    </row>
    <row r="16" spans="1:16" ht="26.25" customHeight="1">
      <c r="A16" s="43">
        <v>5</v>
      </c>
      <c r="B16" s="26" t="s">
        <v>44</v>
      </c>
      <c r="C16" s="26" t="s">
        <v>45</v>
      </c>
      <c r="D16" s="39"/>
      <c r="E16" s="40">
        <v>3</v>
      </c>
      <c r="F16" s="40">
        <f>INDEX('[1]Balance(Stock Control)'!$AL:$AL,MATCH(C16,'[1]Balance(Stock Control)'!$F:$F,0))</f>
        <v>0</v>
      </c>
      <c r="G16" s="40" t="e">
        <f>INDEX('[2]Balance(Stock Control)'!$AK:$AK,MATCH(C16,'[2]Balance(Stock Control)'!$E:$E,0))</f>
        <v>#N/A</v>
      </c>
      <c r="H16" s="40">
        <v>9</v>
      </c>
      <c r="I16" s="38">
        <v>10815.6</v>
      </c>
      <c r="J16" s="38">
        <v>32446.800000000003</v>
      </c>
      <c r="K16" s="40" t="s">
        <v>66</v>
      </c>
      <c r="L16" s="40" t="s">
        <v>68</v>
      </c>
      <c r="M16" s="40" t="s">
        <v>66</v>
      </c>
      <c r="N16" s="40" t="s">
        <v>46</v>
      </c>
      <c r="O16" s="21"/>
      <c r="P16" s="12"/>
    </row>
    <row r="17" spans="1:18" ht="26.25" customHeight="1">
      <c r="A17" s="43">
        <v>6</v>
      </c>
      <c r="B17" s="26" t="s">
        <v>47</v>
      </c>
      <c r="C17" s="39">
        <v>14501846</v>
      </c>
      <c r="D17" s="26">
        <v>14631978</v>
      </c>
      <c r="E17" s="40">
        <v>1</v>
      </c>
      <c r="F17" s="40">
        <f>INDEX('[1]Balance(Stock Control)'!$AL:$AL,MATCH(C17,'[1]Balance(Stock Control)'!$F:$F,0))</f>
        <v>0</v>
      </c>
      <c r="G17" s="40">
        <f>INDEX('[2]Balance(Stock Control)'!$AK:$AK,MATCH(C17,'[2]Balance(Stock Control)'!$E:$E,0))</f>
        <v>3</v>
      </c>
      <c r="H17" s="40"/>
      <c r="I17" s="38">
        <v>528739.5959999999</v>
      </c>
      <c r="J17" s="38">
        <v>528739.5959999999</v>
      </c>
      <c r="K17" s="40" t="s">
        <v>58</v>
      </c>
      <c r="L17" s="40" t="s">
        <v>68</v>
      </c>
      <c r="M17" s="40" t="s">
        <v>64</v>
      </c>
      <c r="N17" s="40"/>
      <c r="O17" s="21"/>
      <c r="P17" s="12"/>
    </row>
    <row r="18" spans="1:18" ht="26.25" customHeight="1">
      <c r="A18" s="43">
        <v>7</v>
      </c>
      <c r="B18" s="26" t="s">
        <v>32</v>
      </c>
      <c r="C18" s="26" t="s">
        <v>48</v>
      </c>
      <c r="D18" s="39"/>
      <c r="E18" s="40">
        <v>1</v>
      </c>
      <c r="F18" s="40" t="e">
        <f>INDEX('[1]Balance(Stock Control)'!$AL:$AL,MATCH(C18,'[1]Balance(Stock Control)'!$F:$F,0))</f>
        <v>#N/A</v>
      </c>
      <c r="G18" s="40" t="e">
        <f>INDEX('[2]Balance(Stock Control)'!$AK:$AK,MATCH(C18,'[2]Balance(Stock Control)'!$E:$E,0))</f>
        <v>#N/A</v>
      </c>
      <c r="H18" s="40"/>
      <c r="I18" s="38">
        <v>42000</v>
      </c>
      <c r="J18" s="38">
        <v>42000</v>
      </c>
      <c r="K18" s="40" t="s">
        <v>67</v>
      </c>
      <c r="L18" s="40" t="s">
        <v>68</v>
      </c>
      <c r="M18" s="40" t="s">
        <v>67</v>
      </c>
      <c r="N18" s="40"/>
      <c r="O18" s="21"/>
      <c r="P18" s="12"/>
    </row>
    <row r="19" spans="1:18" ht="26.25" customHeight="1">
      <c r="A19" s="43">
        <v>8</v>
      </c>
      <c r="B19" s="26" t="s">
        <v>49</v>
      </c>
      <c r="C19" s="26" t="s">
        <v>29</v>
      </c>
      <c r="D19" s="39"/>
      <c r="E19" s="40">
        <v>8</v>
      </c>
      <c r="F19" s="40" t="e">
        <f>INDEX('[1]Balance(Stock Control)'!$AL:$AL,MATCH(C19,'[1]Balance(Stock Control)'!$F:$F,0))</f>
        <v>#N/A</v>
      </c>
      <c r="G19" s="40" t="e">
        <f>INDEX('[2]Balance(Stock Control)'!$AK:$AK,MATCH(C19,'[2]Balance(Stock Control)'!$E:$E,0))</f>
        <v>#N/A</v>
      </c>
      <c r="H19" s="40"/>
      <c r="I19" s="38">
        <v>550</v>
      </c>
      <c r="J19" s="38">
        <v>4400</v>
      </c>
      <c r="K19" s="40" t="s">
        <v>67</v>
      </c>
      <c r="L19" s="40" t="s">
        <v>68</v>
      </c>
      <c r="M19" s="40" t="s">
        <v>67</v>
      </c>
      <c r="N19" s="40" t="s">
        <v>50</v>
      </c>
      <c r="O19" s="21"/>
      <c r="P19" s="12"/>
    </row>
    <row r="20" spans="1:18" ht="26.25" customHeight="1">
      <c r="A20" s="43">
        <v>9</v>
      </c>
      <c r="B20" s="26" t="s">
        <v>49</v>
      </c>
      <c r="C20" s="26" t="s">
        <v>29</v>
      </c>
      <c r="D20" s="39"/>
      <c r="E20" s="40">
        <v>8</v>
      </c>
      <c r="F20" s="40" t="e">
        <f>INDEX('[1]Balance(Stock Control)'!$AL:$AL,MATCH(C20,'[1]Balance(Stock Control)'!$F:$F,0))</f>
        <v>#N/A</v>
      </c>
      <c r="G20" s="40" t="e">
        <f>INDEX('[2]Balance(Stock Control)'!$AK:$AK,MATCH(C20,'[2]Balance(Stock Control)'!$E:$E,0))</f>
        <v>#N/A</v>
      </c>
      <c r="H20" s="40"/>
      <c r="I20" s="38">
        <v>550</v>
      </c>
      <c r="J20" s="38">
        <v>4400</v>
      </c>
      <c r="K20" s="40" t="s">
        <v>67</v>
      </c>
      <c r="L20" s="40" t="s">
        <v>68</v>
      </c>
      <c r="M20" s="40" t="s">
        <v>67</v>
      </c>
      <c r="N20" s="40" t="s">
        <v>50</v>
      </c>
      <c r="O20" s="21"/>
      <c r="P20" s="12"/>
    </row>
    <row r="21" spans="1:18" ht="26.25" customHeight="1">
      <c r="A21" s="43">
        <v>10</v>
      </c>
      <c r="B21" s="26" t="s">
        <v>51</v>
      </c>
      <c r="C21" s="26" t="s">
        <v>29</v>
      </c>
      <c r="D21" s="39"/>
      <c r="E21" s="40">
        <v>8</v>
      </c>
      <c r="F21" s="40" t="e">
        <f>INDEX('[1]Balance(Stock Control)'!$AL:$AL,MATCH(C21,'[1]Balance(Stock Control)'!$F:$F,0))</f>
        <v>#N/A</v>
      </c>
      <c r="G21" s="40" t="e">
        <f>INDEX('[2]Balance(Stock Control)'!$AK:$AK,MATCH(C21,'[2]Balance(Stock Control)'!$E:$E,0))</f>
        <v>#N/A</v>
      </c>
      <c r="H21" s="40"/>
      <c r="I21" s="38">
        <v>550</v>
      </c>
      <c r="J21" s="38">
        <v>4400</v>
      </c>
      <c r="K21" s="40" t="s">
        <v>67</v>
      </c>
      <c r="L21" s="40" t="s">
        <v>68</v>
      </c>
      <c r="M21" s="40" t="s">
        <v>67</v>
      </c>
      <c r="N21" s="40" t="s">
        <v>50</v>
      </c>
      <c r="O21" s="21"/>
      <c r="P21" s="12"/>
    </row>
    <row r="22" spans="1:18" ht="26.25" customHeight="1">
      <c r="A22" s="43">
        <v>11</v>
      </c>
      <c r="B22" s="26" t="s">
        <v>49</v>
      </c>
      <c r="C22" s="26">
        <v>993327</v>
      </c>
      <c r="D22" s="39"/>
      <c r="E22" s="40">
        <v>1</v>
      </c>
      <c r="F22" s="40">
        <f>INDEX('[1]Balance(Stock Control)'!$AL:$AL,MATCH(C22,'[1]Balance(Stock Control)'!$F:$F,0))</f>
        <v>0</v>
      </c>
      <c r="G22" s="40">
        <f>INDEX('[2]Balance(Stock Control)'!$AK:$AK,MATCH(C22,'[2]Balance(Stock Control)'!$E:$E,0))</f>
        <v>70</v>
      </c>
      <c r="H22" s="40"/>
      <c r="I22" s="38">
        <v>15891.875999999998</v>
      </c>
      <c r="J22" s="38">
        <v>15891.875999999998</v>
      </c>
      <c r="K22" s="40" t="s">
        <v>58</v>
      </c>
      <c r="L22" s="40" t="s">
        <v>68</v>
      </c>
      <c r="M22" s="40" t="s">
        <v>64</v>
      </c>
      <c r="N22" s="40" t="s">
        <v>52</v>
      </c>
      <c r="O22" s="21"/>
      <c r="P22" s="12"/>
      <c r="R22" t="s">
        <v>28</v>
      </c>
    </row>
    <row r="23" spans="1:18" s="12" customFormat="1" ht="26.25" customHeight="1">
      <c r="A23" s="34"/>
      <c r="B23" s="28"/>
      <c r="C23" s="28"/>
      <c r="D23" s="35"/>
      <c r="E23" s="36"/>
      <c r="F23" s="36"/>
      <c r="G23" s="36"/>
      <c r="H23" s="36"/>
      <c r="I23" s="40" t="s">
        <v>63</v>
      </c>
      <c r="J23" s="41">
        <f>SUM(J12:J22)</f>
        <v>2101157.4915999998</v>
      </c>
      <c r="K23" s="36"/>
      <c r="L23" s="36"/>
      <c r="M23" s="36"/>
      <c r="N23" s="36"/>
      <c r="O23" s="21"/>
    </row>
    <row r="24" spans="1:18" ht="32.25" customHeight="1">
      <c r="A24" s="50" t="s">
        <v>53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</row>
    <row r="25" spans="1:18">
      <c r="C25" s="28" t="s">
        <v>28</v>
      </c>
    </row>
    <row r="29" spans="1:18">
      <c r="B29" t="s">
        <v>28</v>
      </c>
    </row>
    <row r="33" spans="2:2">
      <c r="B33" t="s">
        <v>28</v>
      </c>
    </row>
  </sheetData>
  <autoFilter ref="A11:P22"/>
  <mergeCells count="3">
    <mergeCell ref="E1:N1"/>
    <mergeCell ref="E2:N2"/>
    <mergeCell ref="A24:N2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>
      <c r="A1" s="48" t="s">
        <v>15</v>
      </c>
      <c r="B1" s="48" t="s">
        <v>16</v>
      </c>
      <c r="C1" s="48" t="s">
        <v>3</v>
      </c>
      <c r="D1" s="48" t="s">
        <v>17</v>
      </c>
      <c r="E1" s="48" t="s">
        <v>18</v>
      </c>
      <c r="F1" s="48" t="s">
        <v>19</v>
      </c>
      <c r="G1" s="48" t="s">
        <v>20</v>
      </c>
      <c r="H1" s="48" t="s">
        <v>21</v>
      </c>
      <c r="I1" s="48" t="s">
        <v>9</v>
      </c>
    </row>
    <row r="2" spans="1:9">
      <c r="A2" s="48"/>
      <c r="B2" s="48"/>
      <c r="C2" s="48"/>
      <c r="D2" s="48"/>
      <c r="E2" s="48"/>
      <c r="F2" s="48"/>
      <c r="G2" s="48"/>
      <c r="H2" s="48"/>
      <c r="I2" s="48"/>
    </row>
    <row r="3" spans="1:9" s="19" customFormat="1" ht="40.5" customHeight="1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200-2023060068</vt:lpstr>
      <vt:lpstr>Component Repair Recommenda </vt:lpstr>
      <vt:lpstr>200-2023060068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2023-10-27T05:37:16Z</dcterms:modified>
</cp:coreProperties>
</file>