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'Parts\Apr'25 ~ Mar'26\2)Monthly PO Apr'25~Mar'26\2) MAY'25\78-PRT-PO-25050010 For HTY customer Foster,\"/>
    </mc:Choice>
  </mc:AlternateContent>
  <bookViews>
    <workbookView minimized="1" xWindow="0" yWindow="0" windowWidth="23040" windowHeight="9390" firstSheet="14" activeTab="16"/>
  </bookViews>
  <sheets>
    <sheet name="78-LPR-202504001" sheetId="13" r:id="rId1"/>
    <sheet name="78-LPR-202504002" sheetId="14" r:id="rId2"/>
    <sheet name="78-LPR-202504003" sheetId="16" r:id="rId3"/>
    <sheet name="78-LPR-202504004" sheetId="18" r:id="rId4"/>
    <sheet name="78-LPR-202504005" sheetId="20" r:id="rId5"/>
    <sheet name="78-LPR-202504006" sheetId="21" r:id="rId6"/>
    <sheet name="78-LPR-202504007" sheetId="22" r:id="rId7"/>
    <sheet name="78-LPR-202504008" sheetId="28" r:id="rId8"/>
    <sheet name="78-LPR-202505009" sheetId="26" r:id="rId9"/>
    <sheet name="78-LPR-202505010" sheetId="27" r:id="rId10"/>
    <sheet name="78-LPR-202505011" sheetId="31" r:id="rId11"/>
    <sheet name="78-LPR-202505012" sheetId="33" r:id="rId12"/>
    <sheet name="78-LPR-202505013" sheetId="34" r:id="rId13"/>
    <sheet name="78-LPR-202505014" sheetId="35" r:id="rId14"/>
    <sheet name="78-LPR-202505015" sheetId="36" r:id="rId15"/>
    <sheet name="78-LPR-202505016" sheetId="37" r:id="rId16"/>
    <sheet name="78-LPR-202505017" sheetId="38" r:id="rId17"/>
    <sheet name="78-LPR-202505018" sheetId="39" r:id="rId18"/>
  </sheets>
  <definedNames>
    <definedName name="_xlnm.Print_Area" localSheetId="2">'78-LPR-202504003'!$A$1:$O$24</definedName>
    <definedName name="_xlnm.Print_Area" localSheetId="4">'78-LPR-202504005'!$A$1:$O$23</definedName>
    <definedName name="_xlnm.Print_Area" localSheetId="5">'78-LPR-202504006'!$A$1:$O$23</definedName>
    <definedName name="_xlnm.Print_Area" localSheetId="7">'78-LPR-202504008'!$A$1:$O$23</definedName>
    <definedName name="_xlnm.Print_Area" localSheetId="10">'78-LPR-202505011'!$A$1:$O$23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8" i="36" l="1"/>
  <c r="K7" i="36"/>
  <c r="I5" i="39" l="1"/>
  <c r="I7" i="39" s="1"/>
  <c r="I6" i="38" l="1"/>
  <c r="I7" i="38" l="1"/>
  <c r="L5" i="37" l="1"/>
  <c r="L6" i="37" s="1"/>
  <c r="I7" i="36" l="1"/>
  <c r="I6" i="36"/>
  <c r="I8" i="36" l="1"/>
  <c r="I8" i="35"/>
  <c r="I6" i="35"/>
  <c r="I7" i="35"/>
  <c r="I5" i="35"/>
  <c r="I5" i="34" l="1"/>
  <c r="I6" i="34" s="1"/>
  <c r="I5" i="33" l="1"/>
  <c r="I6" i="33" s="1"/>
  <c r="O10" i="31" l="1"/>
  <c r="G10" i="31"/>
  <c r="I5" i="31"/>
  <c r="I10" i="31" s="1"/>
  <c r="I10" i="28" l="1"/>
  <c r="O5" i="28"/>
  <c r="O10" i="28" s="1"/>
  <c r="L5" i="27" l="1"/>
  <c r="L6" i="27" s="1"/>
  <c r="I5" i="26" l="1"/>
  <c r="I7" i="26" s="1"/>
  <c r="L5" i="22" l="1"/>
  <c r="L6" i="22" s="1"/>
  <c r="L10" i="21" l="1"/>
  <c r="L6" i="21"/>
  <c r="L5" i="21"/>
  <c r="L10" i="20" l="1"/>
  <c r="L5" i="20"/>
  <c r="I10" i="20"/>
  <c r="I5" i="20"/>
  <c r="L7" i="18" l="1"/>
  <c r="L5" i="18"/>
  <c r="I6" i="18" l="1"/>
  <c r="I7" i="18" s="1"/>
  <c r="I5" i="16" l="1"/>
  <c r="I11" i="16" s="1"/>
  <c r="L7" i="14" l="1"/>
  <c r="L6" i="14"/>
  <c r="I7" i="14"/>
  <c r="I5" i="14"/>
  <c r="I7" i="13" l="1"/>
  <c r="I6" i="13"/>
  <c r="I5" i="13"/>
</calcChain>
</file>

<file path=xl/sharedStrings.xml><?xml version="1.0" encoding="utf-8"?>
<sst xmlns="http://schemas.openxmlformats.org/spreadsheetml/2006/main" count="520" uniqueCount="148">
  <si>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</si>
  <si>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</si>
  <si>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</si>
  <si>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</si>
  <si>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</si>
  <si>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</si>
  <si>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</si>
  <si>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</si>
  <si>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</si>
  <si>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</si>
  <si>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</si>
  <si>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</si>
  <si>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</si>
  <si>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</si>
  <si>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</si>
  <si>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</si>
  <si>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OTHERS</t>
  </si>
  <si>
    <t>91E4600112(N)</t>
  </si>
  <si>
    <t>Cylinder Assy, Wheel / Brake</t>
  </si>
  <si>
    <t xml:space="preserve">Qty
</t>
  </si>
  <si>
    <t xml:space="preserve">Price
(MMK)
</t>
  </si>
  <si>
    <t xml:space="preserve">Price
 </t>
  </si>
  <si>
    <t>Cylinder , Master 314(Above Joint)</t>
  </si>
  <si>
    <t>91A4620100(N)</t>
  </si>
  <si>
    <t>FD30NT,Sr no- CF14E-16473</t>
  </si>
  <si>
    <t xml:space="preserve">For 78/RET/GI/2025/03/051. To use in rental forklift 3Ton. Due to Brake Overhaul.Current Jobsite - MLM 
Customer Name : IHI Infrastracture Systems Co.,Ltd. Not have stock in other suppliers.
</t>
  </si>
  <si>
    <r>
      <t xml:space="preserve">
BU Name         :   IS
Proposal No.    :  78-LPR-202504001
Proposal Date  :  4/1/2025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</t>
    </r>
  </si>
  <si>
    <t xml:space="preserve">               Supplier - A 
Name - TUNN STAR CO.,LTD
Contact No. -09 250176393
Address - 216/222, G Flr, Maha Bandoola Rd., Bo Myat Tun Housing, Pazundaung Township, Yangon , Myanmar </t>
  </si>
  <si>
    <t>Coolant Concentrate (Green)</t>
  </si>
  <si>
    <t>PTT Coolant (4L)</t>
  </si>
  <si>
    <t xml:space="preserve">Qty
(bottle)
</t>
  </si>
  <si>
    <t>Qty
(pc)</t>
  </si>
  <si>
    <t>MFD100R,Sr no-A3AF05585</t>
  </si>
  <si>
    <t>Core of air cleaner</t>
  </si>
  <si>
    <t>KW1634-KIT</t>
  </si>
  <si>
    <r>
      <t xml:space="preserve">
BU Name         :   IS
Proposal No.    :  78-LPR-202504002
Proposal Date  :  4/1/2025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&amp; Inventory Stock</t>
    </r>
  </si>
  <si>
    <t>MFD100R,Sr no-A3AF05585 &amp; All Forklift</t>
  </si>
  <si>
    <t xml:space="preserve">For 78/RET/GI/2025/04/001. Coolant (1bottle) &amp; Air cleaner (1pc).To use in rental forklift 10 Ton. Due to machine service.Current Location - HO,Current Hour - 1989 Hrs. 
Not have stock in other suppliers.
</t>
  </si>
  <si>
    <t xml:space="preserve">               Supplier - A 
Name - LUCKY MAN
Contact No.- 09-977907151
Address - No 83/84 Yadanar Myine Street, Kamaryut Tsp, Yangon 
</t>
  </si>
  <si>
    <t xml:space="preserve">                Supplier - B
Name - THAN TOE AUNG
Contact No.- 09 776015077
Address - Anawrahta Main Road, Near by  Thamagone A Wine, Hlaing Thar Yar.</t>
  </si>
  <si>
    <t xml:space="preserve">                Supplier - C 
Name - UNITED TYRE GROUP (UTG) CO.,LTD.
Contact No.- 09 764918517
Address - No.(116), Mhatkhayar Minthargyi, Mg Pyone St, Zone(2), Hlaingtharyar,Tsp, Yangon.</t>
  </si>
  <si>
    <t>Price
 (USD)</t>
  </si>
  <si>
    <t>U.S</t>
  </si>
  <si>
    <t>Battery (12V Deep Cycle Flooded, /
Wet Lead-Acid 155AH @20Hr-Rate)</t>
  </si>
  <si>
    <t>U512VRX</t>
  </si>
  <si>
    <r>
      <t xml:space="preserve">
BU Name         :   IS
Proposal No.    :   78-LPR-202504003
Proposal Date  :   4/3/2025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</si>
  <si>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Machine Model-T 300e,T 300e- 30052342</t>
  </si>
  <si>
    <t xml:space="preserve">For 78-CPO-SDG-2025-04-003,Customer LLUVIA Limited.Cash sale. Service job is include. Other supplier has no stock
</t>
  </si>
  <si>
    <r>
      <t xml:space="preserve">
BU Name         :   IS
Proposal No.    :  78-LPR-202504004
Proposal Date  :  4/4/2025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</si>
  <si>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>Seal Kit</t>
  </si>
  <si>
    <t>91F4311940(N)</t>
  </si>
  <si>
    <t>FD30NT,Sr no- F14E-10021</t>
  </si>
  <si>
    <t>FD30NT,Sr no-CF14E-12951</t>
  </si>
  <si>
    <t>Seal Kit, Tilt Cylinder</t>
  </si>
  <si>
    <t>9430440140(N)</t>
  </si>
  <si>
    <t xml:space="preserve">For No(1)CPO-78-HTY-2025-Apr-002, HTY Customer UMG Logistic.
For No(2)CPO-IS-NPT-2025-04-0001, NPTCustomer U Kyaw Kyaw. Cash Sale.Not have stock in other suppliers.
</t>
  </si>
  <si>
    <t xml:space="preserve">                Supplier - B
Name - SATT THWAR PHOO CO. , LTD
Contact No.-09 780055033
Address -Block(B-48),Room(3),Bayintnaung Market,Yangon,Myanmar</t>
  </si>
  <si>
    <t>BATTERY (12V 90AH)</t>
  </si>
  <si>
    <t>105D31L</t>
  </si>
  <si>
    <t>FD30NT
CF14E-15038</t>
  </si>
  <si>
    <t>Price
(MMK)</t>
  </si>
  <si>
    <r>
      <t xml:space="preserve">
BU Name         :   IS
Proposal No.    :   78-LPR-202504005
Proposal Date  :   4/7/2025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</si>
  <si>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 xml:space="preserve">For 78/RET/GI/2025/04/002,To use in Rental Forklift Mitsubishi 3 Ton.Due to Under Voltage &amp; Indicator sign abnormal.
Current Jobsite - MLM 
Customer Name : IHI Infrastracture Systems Co.,Ltd. Other supplier has no stock.(Supplier (A)- Battery Original Brand -CWorks &amp; Made in Japan)
(Supplier (B)- Battery Original Brand -Varta &amp; Made in Korea)
</t>
  </si>
  <si>
    <t xml:space="preserve">               Supplier - A 
Name - LUCKY MAN(MLM)
Contact No.- 09977907143
Address - No.54,Zay Kyo San Tan,Kyaik Ka Hmee Road,Mawlamyaing Tsp 
</t>
  </si>
  <si>
    <t>Price
 (MMK)</t>
  </si>
  <si>
    <r>
      <t xml:space="preserve">
BU Name         :   IS
Proposal No.    :   78-LPR-202504006
Proposal Date  :   4/24/2025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</si>
  <si>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MFD50XF,Sr no-
E9AF00155</t>
  </si>
  <si>
    <t>Engine Oil Filter</t>
  </si>
  <si>
    <t>C-1803</t>
  </si>
  <si>
    <t>Fuel Filter</t>
  </si>
  <si>
    <t>FC-1803</t>
  </si>
  <si>
    <t xml:space="preserve">For 78/RET/GI/2025/04/003,To use in rental forklift 5 Ton. Due to regular service
Current Location - Dala Bridge Project
Customer Name - CCECC Myanmar Co.,Ltd.Not have stock in other suppliers.
</t>
  </si>
  <si>
    <t xml:space="preserve">               Supplier - A 
Name - AUNG THEIN THAN
Contact No. -09799970007
Address - Building F/S (2), Shwe Marlar Housing, Bayintnaung Road, Kamayut Tsp.</t>
  </si>
  <si>
    <t xml:space="preserve">                Supplier - B
Name - PEOPLE ORIGIN 
Contact No.-09977835762
Address - NO.1947-B, BOGOKE STREET,YANGON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</si>
  <si>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AKT Holdings Co.,Ltd
Contact No.- 09-787728497
Address - Main Office
4A Maykha Rd.Mayangone Tsp.Yangon</t>
    </r>
  </si>
  <si>
    <t>VALVOLINE</t>
  </si>
  <si>
    <t>All Forklift</t>
  </si>
  <si>
    <t xml:space="preserve">Other Supplier has no stock
</t>
  </si>
  <si>
    <r>
      <t xml:space="preserve">
BU Name         :   IS
Proposal No.    :  78-LPR-202504007
Proposal Date  :  4/24/2025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</si>
  <si>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Hydraulic Oil, ULTRAMAX AW 32</t>
  </si>
  <si>
    <t>692250-IS</t>
  </si>
  <si>
    <t>Qty
(liter)</t>
  </si>
  <si>
    <r>
      <t xml:space="preserve">
BU Name         :   IS
Proposal No.    :   78-LPR-202504008
Proposal Date  :   4/28/2025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</si>
  <si>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FD30NT
CF14E-16473</t>
  </si>
  <si>
    <t>Seal,Oil</t>
  </si>
  <si>
    <t>91A2408600(N)</t>
  </si>
  <si>
    <t>FD30HS,Sr no-CF51-10260</t>
  </si>
  <si>
    <t xml:space="preserve">For CPO-78-MLM-2025-4-001, MLM Customer SRI TRANG AYEYAR RUBBER INDUSTRY CO,LTD . Cash Sale.Not have stock in other suppliers.
</t>
  </si>
  <si>
    <r>
      <t xml:space="preserve">
BU Name         :   IS
Proposal No.    :  78-LPR-202505009
Proposal Date  :  5/2/2025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</si>
  <si>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r>
      <t xml:space="preserve">
BU Name         :   IS
Proposal No.    :  78-LPR-202505010
Proposal Date  :  5/2/2025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</si>
  <si>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Engine Oil (CI415W40/ SL)</t>
  </si>
  <si>
    <t>692052-IS</t>
  </si>
  <si>
    <t xml:space="preserve">                Supplier - C 
Name - Aung Phone Pyae Co., Ltd
Contact No.- 09 404463331
Address - No. (D-52) Myo Shyang Road, Myai Ni Quarter, MawlamyineTsp.</t>
  </si>
  <si>
    <t xml:space="preserve">For 78/RET/GI/2025/04/004,To use in Rental Forklift Mitsubishi 3 Ton.Due to Under Voltage.
Current Jobsite - MLM (Gyaing Bridge Project)
Customer Name : IHI Infrastracture Systems Co.,Ltd. Other supplier has no stock.( Battery Original Brand -Mega &amp; Made in Korea).Warranty-6months
</t>
  </si>
  <si>
    <r>
      <t xml:space="preserve">
BU Name         :   IS
Proposal No.    :   78-LPR-202505011
Proposal Date  :   5/5/2025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</si>
  <si>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 xml:space="preserve">                Supplier - A
Name - THAN TOE AUNG
Contact No.- 09 776015077
Address - Anawrahta Main Road, Near by  Thamagone A Wine, Hlaing Thar Yar.</t>
  </si>
  <si>
    <t xml:space="preserve">                Supplier - B
Name - LUCKYMAN
Contact No.- 09 977907174
Address - HLAINGTHARYAR SHOP </t>
  </si>
  <si>
    <t xml:space="preserve">                Supplier - C 
Name - 
Contact No.- 
Address - </t>
  </si>
  <si>
    <t>FD30NT</t>
  </si>
  <si>
    <t xml:space="preserve"> For CPO-78-HTY-2025-May-008. UMG Logistic Co.,Ltd. Other supplier has no stock.( Battery Original Brand -D Max &amp; Made in Thaiwan).Warranty-6months.
</t>
  </si>
  <si>
    <t>FD30NT,Sr no-F14E-10015</t>
  </si>
  <si>
    <t>King Pin</t>
  </si>
  <si>
    <t>91E4320400(N)</t>
  </si>
  <si>
    <t xml:space="preserve">For CPO-78-HTY-2025-Apr-006,Customer Multi Parts.Cash Sale.Not have stock in other suppliers.
</t>
  </si>
  <si>
    <r>
      <t xml:space="preserve">
BU Name         :   IS
Proposal No.    :  78-LPR-202505012
Proposal Date  :  5/7/2025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</si>
  <si>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 xml:space="preserve">               Supplier - A 
Name -REMANUFACTURE BUSINESS UNIT (REM) 
Contact No. -09 452494136
Address - No.1947-B, BOGYOKE STREET,YANGON</t>
  </si>
  <si>
    <t>FLEETGUARD</t>
  </si>
  <si>
    <r>
      <t xml:space="preserve">
BU Name         :   IS
Proposal No.    :  78-LPR-202505013
Proposal Date  :  5/7/2025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</si>
  <si>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 xml:space="preserve">             
          Supplier - B
Name - TAW WIN TUN
Contact No.-'09 261550528
Address - Office (15) Shop (19)Bayint Naung,  Shop, Yangon</t>
  </si>
  <si>
    <r>
      <t xml:space="preserve">                
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SWE SWE LAE, DAW
Contact No.- 01-683088
Address - No.34, Room(6), Bayint Naung Market.
</t>
    </r>
  </si>
  <si>
    <t>LF 3642</t>
  </si>
  <si>
    <t>Other Supplier has no stock</t>
  </si>
  <si>
    <r>
      <t xml:space="preserve">
BU Name         :   IS
Proposal No.    :  78-LPR-202505014
Proposal Date  :  5/13/2025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</si>
  <si>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>MFD30R,Srn o-F4AF21061</t>
  </si>
  <si>
    <t>Pump, Brake</t>
  </si>
  <si>
    <t>24433-76000G</t>
  </si>
  <si>
    <t>Oil seal</t>
  </si>
  <si>
    <t>G9877P1-140010512-01FB105×140×12</t>
  </si>
  <si>
    <t>HG40692-048006212-00 PD48×62×12</t>
  </si>
  <si>
    <t xml:space="preserve">For CPO-IS-NLP-2025-05-003,Customer Phone Myint Myat.Cash Sale.Not have stock in other suppliers.
</t>
  </si>
  <si>
    <t xml:space="preserve">Supplier - B
Name - SATT THWAR PHOO CO. , LTD
Contact No.-09 780055033
Address -Block(B-48),Room(3),Bayintnaung Market,Yangon,Myanmar                </t>
  </si>
  <si>
    <r>
      <t xml:space="preserve">
BU Name         :   IS
Proposal No.    :  78-LPR-202505015
Proposal Date  :  5/14/2025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</si>
  <si>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>Seal, Dust</t>
  </si>
  <si>
    <t>MITSUBISHI</t>
  </si>
  <si>
    <t xml:space="preserve">Bush, Spherical </t>
  </si>
  <si>
    <t xml:space="preserve"> 9144409600(N)</t>
  </si>
  <si>
    <t>FD30NT,Srno-F14E-10015</t>
  </si>
  <si>
    <t xml:space="preserve">For CPO-78-HTY-2025-May-014,Customer Multi Parts.Cash Sale.Not have stock in other suppliers.
</t>
  </si>
  <si>
    <t xml:space="preserve">              
 Supplier - A 
Name - BRIGHTER ACE INDUSTRIAL MACHINERY CO.,LTD 
Contact No. -09 898983594
Address - No.001,Building-14, Mya Taung Wun Gyi U Hmo Street, Commercial -2, Industrial Zone -3, Shwe Pyi Thar Township,  Yangon</t>
  </si>
  <si>
    <r>
      <t xml:space="preserve">
BU Name         :   IS
Proposal No.    :  78-LPR-202505016
Proposal Date  :  5/14/2025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</si>
  <si>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VOE15067515-IS</t>
  </si>
  <si>
    <t>Volvo Gear Oil HD GL-5 SAE 80W-90</t>
  </si>
  <si>
    <t>VOLVO</t>
  </si>
  <si>
    <t>Qty
(Can)</t>
  </si>
  <si>
    <r>
      <t xml:space="preserve">
BU Name         :   IS
Proposal No.    :  78-LPR-202505017
Proposal Date  :  5/15/2025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</si>
  <si>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>Filter, Return</t>
  </si>
  <si>
    <t>70000-02070(N)</t>
  </si>
  <si>
    <t>RBS18CB,Srno-185F00916</t>
  </si>
  <si>
    <t xml:space="preserve">For CPO-78-HTY-2025-May-015,Customer Foster.Credit Sale .Not have stock in other suppliers.
</t>
  </si>
  <si>
    <t xml:space="preserve">               Supplier - A 
Name -AUNG KAUNG SAN TRADING CO.,LTD
Contact No. -'09 5006193, 09 785107953
Address - No.(9),Bayint Naung Yeikthar,Bayint Naung,Main Street, Insein Tsp, Yangon</t>
  </si>
  <si>
    <t xml:space="preserve">                Supplier - B
Name - UNITED TYRE GROUP (UTG) CO.,LTD. 
Contact No.-09 764918517
Address - No.(116), Mhatkhayar Minthargyi, Mg Pyone St, Zone(2)  YangonHlaingtharya</t>
  </si>
  <si>
    <t xml:space="preserve">                Supplier - C 
Name - Myanmar Kaido
Contact No.- 09-408153225
Address - No. 1(A), Bayintnaung Road, Aye-Yeik-Mon Housing, Ward(4), Hlaing Township, Yangon.
</t>
  </si>
  <si>
    <t xml:space="preserve">Price
</t>
  </si>
  <si>
    <r>
      <t xml:space="preserve">
BU Name         :   IS
Proposal No.    :  78-LPR-202505018
Proposal Date  :  5/15/2025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Order</t>
    </r>
  </si>
  <si>
    <t>Tyre, Rear (Solid)</t>
  </si>
  <si>
    <t>7.00-12/5.00(Solid)</t>
  </si>
  <si>
    <t>FD50NT,Sr no-CF28C-50184</t>
  </si>
  <si>
    <t xml:space="preserve">For CPO-78-HTY-2025-May-016. Customer Wai Family. Credit Sale. Include service job.Other Supplier has no stock.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</si>
</sst>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mbria"/>
      <family val="1"/>
    </font>
    <font>
      <sz val="11"/>
      <name val="Cambria"/>
      <family val="1"/>
    </font>
    <font>
      <b/>
      <sz val="11"/>
      <color theme="1"/>
      <name val="Cambria"/>
      <family val="1"/>
    </font>
    <font>
      <sz val="12"/>
      <color theme="1"/>
      <name val="Cambria"/>
      <family val="1"/>
    </font>
    <font>
      <sz val="10"/>
      <color indexed="8"/>
      <name val="Arial"/>
      <family val="2"/>
    </font>
    <font>
      <b/>
      <sz val="12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10" fillId="0" borderId="0">
      <alignment vertical="top"/>
    </xf>
  </cellStyleXfs>
  <cellXfs count="208">
    <xf numFmtId="0" fontId="0" fillId="0" borderId="0" xfId="0"/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11" fontId="7" fillId="2" borderId="6" xfId="2" applyNumberFormat="1" applyFont="1" applyFill="1" applyBorder="1" applyAlignment="1">
      <alignment horizontal="center" vertical="center"/>
    </xf>
    <xf numFmtId="0" fontId="6" fillId="0" borderId="6" xfId="0" applyFont="1" applyBorder="1" applyAlignment="1" applyProtection="1">
      <alignment horizontal="center" vertical="center" wrapText="1"/>
    </xf>
    <xf numFmtId="164" fontId="6" fillId="0" borderId="6" xfId="1" applyNumberFormat="1" applyFont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  <protection locked="0"/>
    </xf>
    <xf numFmtId="0" fontId="7" fillId="2" borderId="6" xfId="0" applyFont="1" applyFill="1" applyBorder="1" applyAlignment="1" applyProtection="1">
      <alignment horizontal="center" vertical="center" wrapText="1"/>
    </xf>
    <xf numFmtId="0" fontId="7" fillId="2" borderId="6" xfId="3" applyFont="1" applyFill="1" applyBorder="1" applyAlignment="1">
      <alignment horizontal="center" vertical="center"/>
    </xf>
    <xf numFmtId="164" fontId="6" fillId="0" borderId="6" xfId="0" applyNumberFormat="1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vertical="center"/>
      <protection locked="0"/>
    </xf>
    <xf numFmtId="164" fontId="2" fillId="0" borderId="6" xfId="1" applyNumberFormat="1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vertical="center"/>
      <protection locked="0"/>
    </xf>
    <xf numFmtId="43" fontId="2" fillId="0" borderId="6" xfId="0" applyNumberFormat="1" applyFont="1" applyBorder="1" applyAlignment="1" applyProtection="1">
      <alignment vertical="center"/>
      <protection locked="0"/>
    </xf>
    <xf numFmtId="3" fontId="6" fillId="0" borderId="6" xfId="0" applyNumberFormat="1" applyFont="1" applyBorder="1" applyAlignment="1" applyProtection="1">
      <alignment horizontal="center" vertical="center" wrapText="1"/>
    </xf>
    <xf numFmtId="164" fontId="2" fillId="0" borderId="6" xfId="0" applyNumberFormat="1" applyFont="1" applyBorder="1" applyAlignment="1" applyProtection="1">
      <alignment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7" fillId="2" borderId="6" xfId="2" applyFont="1" applyFill="1" applyBorder="1" applyAlignment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20" xfId="0" applyFont="1" applyBorder="1" applyAlignment="1" applyProtection="1">
      <alignment horizontal="center" vertical="center"/>
      <protection locked="0"/>
    </xf>
    <xf numFmtId="0" fontId="2" fillId="0" borderId="21" xfId="0" applyFont="1" applyBorder="1" applyAlignment="1" applyProtection="1">
      <alignment horizontal="center" vertical="center"/>
      <protection locked="0"/>
    </xf>
    <xf numFmtId="0" fontId="2" fillId="0" borderId="22" xfId="0" applyFont="1" applyBorder="1" applyAlignment="1" applyProtection="1">
      <alignment horizontal="center" vertical="center"/>
      <protection locked="0"/>
    </xf>
    <xf numFmtId="164" fontId="2" fillId="0" borderId="23" xfId="1" applyNumberFormat="1" applyFont="1" applyBorder="1" applyAlignment="1" applyProtection="1">
      <alignment vertical="center"/>
      <protection locked="0"/>
    </xf>
    <xf numFmtId="164" fontId="2" fillId="0" borderId="6" xfId="1" applyNumberFormat="1" applyFont="1" applyBorder="1" applyAlignment="1" applyProtection="1">
      <alignment vertical="center"/>
      <protection locked="0"/>
    </xf>
    <xf numFmtId="164" fontId="2" fillId="0" borderId="24" xfId="0" applyNumberFormat="1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26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9" fillId="2" borderId="27" xfId="0" applyFont="1" applyFill="1" applyBorder="1" applyAlignment="1">
      <alignment horizontal="center" vertical="center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6" fillId="0" borderId="16" xfId="0" applyFont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horizontal="center" vertical="center" wrapText="1"/>
      <protection locked="0"/>
    </xf>
    <xf numFmtId="0" fontId="6" fillId="2" borderId="6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0" borderId="2" xfId="0" applyFont="1" applyBorder="1" applyAlignment="1" applyProtection="1">
      <alignment horizontal="center" vertical="center"/>
      <protection locked="0"/>
    </xf>
    <xf numFmtId="164" fontId="6" fillId="0" borderId="9" xfId="0" applyNumberFormat="1" applyFont="1" applyBorder="1" applyAlignment="1" applyProtection="1">
      <alignment horizontal="center" vertical="center"/>
      <protection locked="0"/>
    </xf>
    <xf numFmtId="164" fontId="6" fillId="0" borderId="18" xfId="0" applyNumberFormat="1" applyFont="1" applyBorder="1" applyAlignment="1" applyProtection="1">
      <alignment horizontal="center" vertical="center"/>
      <protection locked="0"/>
    </xf>
    <xf numFmtId="0" fontId="6" fillId="0" borderId="19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7" fillId="2" borderId="6" xfId="4" applyFont="1" applyFill="1" applyBorder="1" applyAlignment="1">
      <alignment horizontal="center" vertical="center"/>
    </xf>
    <xf numFmtId="0" fontId="7" fillId="2" borderId="6" xfId="0" applyFont="1" applyFill="1" applyBorder="1" applyAlignment="1" applyProtection="1">
      <alignment horizontal="center" vertical="center"/>
    </xf>
    <xf numFmtId="3" fontId="6" fillId="2" borderId="6" xfId="0" applyNumberFormat="1" applyFont="1" applyFill="1" applyBorder="1" applyAlignment="1">
      <alignment horizontal="center" vertical="center" wrapText="1"/>
    </xf>
    <xf numFmtId="164" fontId="2" fillId="0" borderId="13" xfId="0" applyNumberFormat="1" applyFont="1" applyBorder="1" applyAlignment="1" applyProtection="1">
      <alignment vertical="center"/>
      <protection locked="0"/>
    </xf>
    <xf numFmtId="0" fontId="1" fillId="0" borderId="29" xfId="0" applyFont="1" applyBorder="1" applyAlignment="1" applyProtection="1">
      <alignment horizontal="center" vertical="center"/>
    </xf>
    <xf numFmtId="0" fontId="1" fillId="0" borderId="28" xfId="0" applyFont="1" applyBorder="1" applyAlignment="1" applyProtection="1">
      <alignment horizontal="center" vertical="center"/>
    </xf>
    <xf numFmtId="0" fontId="1" fillId="0" borderId="30" xfId="0" applyFont="1" applyBorder="1" applyAlignment="1" applyProtection="1">
      <alignment horizontal="center" vertical="center"/>
    </xf>
    <xf numFmtId="0" fontId="1" fillId="0" borderId="28" xfId="0" applyFont="1" applyBorder="1" applyAlignment="1" applyProtection="1">
      <alignment horizontal="center" vertical="center" wrapText="1"/>
    </xf>
    <xf numFmtId="0" fontId="1" fillId="0" borderId="31" xfId="0" applyFont="1" applyBorder="1" applyAlignment="1" applyProtection="1">
      <alignment horizontal="center" vertical="center"/>
    </xf>
    <xf numFmtId="0" fontId="1" fillId="0" borderId="32" xfId="0" applyFont="1" applyBorder="1" applyAlignment="1" applyProtection="1">
      <alignment horizontal="center" vertical="center"/>
    </xf>
    <xf numFmtId="0" fontId="2" fillId="0" borderId="16" xfId="0" applyFont="1" applyBorder="1" applyAlignment="1" applyProtection="1">
      <alignment vertical="center"/>
      <protection locked="0"/>
    </xf>
    <xf numFmtId="0" fontId="2" fillId="0" borderId="17" xfId="0" applyFont="1" applyBorder="1" applyAlignment="1" applyProtection="1">
      <alignment vertical="center"/>
      <protection locked="0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18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164" fontId="6" fillId="0" borderId="6" xfId="0" applyNumberFormat="1" applyFont="1" applyBorder="1" applyAlignment="1" applyProtection="1">
      <alignment horizontal="center" vertical="center"/>
      <protection locked="0"/>
    </xf>
    <xf numFmtId="0" fontId="1" fillId="0" borderId="30" xfId="0" applyFont="1" applyBorder="1" applyAlignment="1" applyProtection="1">
      <alignment horizontal="center" vertical="center" wrapText="1"/>
    </xf>
    <xf numFmtId="43" fontId="6" fillId="0" borderId="6" xfId="1" applyNumberFormat="1" applyFont="1" applyBorder="1" applyAlignment="1" applyProtection="1">
      <alignment horizontal="center" vertical="center"/>
      <protection locked="0"/>
    </xf>
    <xf numFmtId="164" fontId="6" fillId="0" borderId="6" xfId="1" applyNumberFormat="1" applyFont="1" applyBorder="1" applyAlignment="1" applyProtection="1">
      <alignment horizontal="center" vertical="center"/>
      <protection locked="0"/>
    </xf>
    <xf numFmtId="43" fontId="6" fillId="0" borderId="37" xfId="1" applyNumberFormat="1" applyFont="1" applyBorder="1" applyAlignment="1" applyProtection="1">
      <alignment vertical="center"/>
      <protection locked="0"/>
    </xf>
    <xf numFmtId="4" fontId="6" fillId="0" borderId="0" xfId="0" applyNumberFormat="1" applyFont="1" applyAlignment="1" applyProtection="1">
      <alignment horizontal="center" vertical="center"/>
      <protection locked="0"/>
    </xf>
    <xf numFmtId="2" fontId="6" fillId="0" borderId="0" xfId="0" applyNumberFormat="1" applyFont="1" applyAlignment="1" applyProtection="1">
      <alignment horizontal="center" vertical="center"/>
      <protection locked="0"/>
    </xf>
    <xf numFmtId="0" fontId="8" fillId="0" borderId="35" xfId="0" applyFont="1" applyBorder="1" applyAlignment="1" applyProtection="1">
      <alignment vertical="center"/>
      <protection locked="0"/>
    </xf>
    <xf numFmtId="0" fontId="8" fillId="0" borderId="36" xfId="0" applyFont="1" applyBorder="1" applyAlignment="1" applyProtection="1">
      <alignment vertical="center"/>
      <protection locked="0"/>
    </xf>
    <xf numFmtId="0" fontId="6" fillId="0" borderId="38" xfId="0" applyFont="1" applyBorder="1" applyAlignment="1" applyProtection="1">
      <alignment vertical="center"/>
      <protection locked="0"/>
    </xf>
    <xf numFmtId="0" fontId="6" fillId="0" borderId="36" xfId="0" applyFont="1" applyBorder="1" applyAlignment="1" applyProtection="1">
      <alignment vertical="center"/>
      <protection locked="0"/>
    </xf>
    <xf numFmtId="43" fontId="6" fillId="0" borderId="39" xfId="0" applyNumberFormat="1" applyFont="1" applyBorder="1" applyAlignment="1" applyProtection="1">
      <alignment vertical="center"/>
      <protection locked="0"/>
    </xf>
    <xf numFmtId="0" fontId="6" fillId="0" borderId="35" xfId="0" applyFont="1" applyBorder="1" applyAlignment="1" applyProtection="1">
      <alignment vertical="center"/>
      <protection locked="0"/>
    </xf>
    <xf numFmtId="164" fontId="6" fillId="0" borderId="37" xfId="1" applyNumberFormat="1" applyFont="1" applyBorder="1" applyAlignment="1" applyProtection="1">
      <alignment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2" fontId="8" fillId="0" borderId="0" xfId="0" applyNumberFormat="1" applyFont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7" fillId="0" borderId="6" xfId="0" applyNumberFormat="1" applyFont="1" applyFill="1" applyBorder="1" applyAlignment="1">
      <alignment vertical="center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7" fillId="2" borderId="6" xfId="0" quotePrefix="1" applyNumberFormat="1" applyFont="1" applyFill="1" applyBorder="1" applyAlignment="1">
      <alignment horizontal="center" vertical="center"/>
    </xf>
    <xf numFmtId="0" fontId="7" fillId="2" borderId="6" xfId="0" applyNumberFormat="1" applyFont="1" applyFill="1" applyBorder="1" applyAlignment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/>
    </xf>
    <xf numFmtId="3" fontId="6" fillId="2" borderId="8" xfId="0" applyNumberFormat="1" applyFont="1" applyFill="1" applyBorder="1" applyAlignment="1">
      <alignment horizontal="center" vertical="center" wrapText="1"/>
    </xf>
    <xf numFmtId="0" fontId="6" fillId="0" borderId="8" xfId="0" applyFont="1" applyBorder="1" applyAlignment="1" applyProtection="1">
      <alignment horizontal="center" vertical="center"/>
      <protection locked="0"/>
    </xf>
    <xf numFmtId="164" fontId="6" fillId="0" borderId="8" xfId="0" applyNumberFormat="1" applyFont="1" applyBorder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</xf>
    <xf numFmtId="0" fontId="7" fillId="0" borderId="7" xfId="0" applyNumberFormat="1" applyFont="1" applyFill="1" applyBorder="1" applyAlignment="1">
      <alignment horizontal="center" vertical="center"/>
    </xf>
    <xf numFmtId="0" fontId="6" fillId="0" borderId="7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0" fontId="11" fillId="2" borderId="27" xfId="0" applyFont="1" applyFill="1" applyBorder="1" applyAlignment="1">
      <alignment horizontal="center" vertical="center"/>
    </xf>
    <xf numFmtId="11" fontId="7" fillId="2" borderId="6" xfId="0" applyNumberFormat="1" applyFont="1" applyFill="1" applyBorder="1" applyAlignment="1">
      <alignment horizontal="center" vertical="center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1" fillId="0" borderId="29" xfId="0" applyFont="1" applyBorder="1" applyAlignment="1" applyProtection="1">
      <alignment horizontal="center" vertical="center" wrapText="1"/>
    </xf>
    <xf numFmtId="0" fontId="7" fillId="0" borderId="6" xfId="0" quotePrefix="1" applyFont="1" applyFill="1" applyBorder="1" applyAlignment="1">
      <alignment horizontal="center" vertical="center" wrapText="1"/>
    </xf>
    <xf numFmtId="0" fontId="2" fillId="0" borderId="38" xfId="0" applyFont="1" applyBorder="1" applyAlignment="1" applyProtection="1">
      <alignment vertical="center"/>
      <protection locked="0"/>
    </xf>
    <xf numFmtId="0" fontId="2" fillId="0" borderId="36" xfId="0" applyFont="1" applyBorder="1" applyAlignment="1" applyProtection="1">
      <alignment vertical="center"/>
      <protection locked="0"/>
    </xf>
    <xf numFmtId="43" fontId="2" fillId="0" borderId="39" xfId="0" applyNumberFormat="1" applyFont="1" applyBorder="1" applyAlignment="1" applyProtection="1">
      <alignment vertical="center"/>
      <protection locked="0"/>
    </xf>
    <xf numFmtId="0" fontId="2" fillId="0" borderId="35" xfId="0" applyFont="1" applyBorder="1" applyAlignment="1" applyProtection="1">
      <alignment vertical="center"/>
      <protection locked="0"/>
    </xf>
    <xf numFmtId="0" fontId="2" fillId="0" borderId="37" xfId="0" applyFont="1" applyBorder="1" applyAlignment="1" applyProtection="1">
      <alignment vertical="center"/>
      <protection locked="0"/>
    </xf>
    <xf numFmtId="0" fontId="6" fillId="2" borderId="6" xfId="0" applyFont="1" applyFill="1" applyBorder="1" applyAlignment="1" applyProtection="1">
      <alignment horizontal="center" vertical="center"/>
    </xf>
    <xf numFmtId="0" fontId="6" fillId="2" borderId="6" xfId="0" applyFont="1" applyFill="1" applyBorder="1" applyAlignment="1" applyProtection="1">
      <alignment horizontal="center" vertical="center" wrapText="1"/>
    </xf>
    <xf numFmtId="0" fontId="6" fillId="2" borderId="0" xfId="0" applyFont="1" applyFill="1" applyAlignment="1" applyProtection="1">
      <alignment horizontal="center" vertical="center"/>
      <protection locked="0"/>
    </xf>
    <xf numFmtId="0" fontId="7" fillId="2" borderId="6" xfId="0" applyFont="1" applyFill="1" applyBorder="1" applyAlignment="1">
      <alignment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6" xfId="0" applyFont="1" applyBorder="1" applyAlignment="1" applyProtection="1">
      <alignment horizontal="center" vertical="center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11" fontId="7" fillId="2" borderId="6" xfId="0" applyNumberFormat="1" applyFont="1" applyFill="1" applyBorder="1" applyAlignment="1">
      <alignment horizontal="center" vertical="center" wrapText="1"/>
    </xf>
    <xf numFmtId="0" fontId="3" fillId="0" borderId="0" xfId="0" applyFont="1" applyAlignment="1" applyProtection="1">
      <alignment vertical="center"/>
      <protection locked="0"/>
    </xf>
    <xf numFmtId="0" fontId="1" fillId="0" borderId="6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7" fillId="2" borderId="6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 applyProtection="1">
      <alignment vertical="center"/>
      <protection locked="0"/>
    </xf>
    <xf numFmtId="0" fontId="1" fillId="0" borderId="0" xfId="0" applyFont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</xf>
    <xf numFmtId="0" fontId="7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 applyProtection="1">
      <alignment vertical="center"/>
      <protection locked="0"/>
    </xf>
    <xf numFmtId="0" fontId="1" fillId="0" borderId="35" xfId="0" applyFont="1" applyBorder="1" applyAlignment="1" applyProtection="1">
      <alignment vertical="center"/>
      <protection locked="0"/>
    </xf>
    <xf numFmtId="0" fontId="1" fillId="0" borderId="36" xfId="0" applyFont="1" applyBorder="1" applyAlignment="1" applyProtection="1">
      <alignment vertical="center"/>
      <protection locked="0"/>
    </xf>
    <xf numFmtId="43" fontId="2" fillId="0" borderId="37" xfId="1" applyNumberFormat="1" applyFont="1" applyBorder="1" applyAlignment="1" applyProtection="1">
      <alignment vertical="center"/>
      <protection locked="0"/>
    </xf>
    <xf numFmtId="43" fontId="2" fillId="0" borderId="37" xfId="0" applyNumberFormat="1" applyFont="1" applyBorder="1" applyAlignment="1" applyProtection="1">
      <alignment vertical="center"/>
      <protection locked="0"/>
    </xf>
    <xf numFmtId="0" fontId="7" fillId="2" borderId="6" xfId="2" applyFont="1" applyFill="1" applyBorder="1" applyAlignment="1">
      <alignment horizontal="center" vertical="center" wrapText="1"/>
    </xf>
    <xf numFmtId="0" fontId="4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3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vertical="center" wrapText="1"/>
      <protection locked="0"/>
    </xf>
    <xf numFmtId="0" fontId="2" fillId="0" borderId="4" xfId="0" applyFont="1" applyBorder="1" applyAlignment="1" applyProtection="1">
      <alignment vertical="center" wrapText="1"/>
      <protection locked="0"/>
    </xf>
    <xf numFmtId="0" fontId="2" fillId="0" borderId="5" xfId="0" applyFont="1" applyBorder="1" applyAlignment="1" applyProtection="1">
      <alignment vertical="center" wrapText="1"/>
      <protection locked="0"/>
    </xf>
    <xf numFmtId="0" fontId="2" fillId="0" borderId="0" xfId="0" applyFont="1" applyAlignment="1" applyProtection="1">
      <alignment horizontal="right" vertical="center"/>
    </xf>
    <xf numFmtId="0" fontId="7" fillId="0" borderId="7" xfId="0" applyNumberFormat="1" applyFont="1" applyFill="1" applyBorder="1" applyAlignment="1">
      <alignment horizontal="center" vertical="center"/>
    </xf>
    <xf numFmtId="0" fontId="7" fillId="0" borderId="8" xfId="0" applyNumberFormat="1" applyFont="1" applyFill="1" applyBorder="1" applyAlignment="1">
      <alignment horizontal="center" vertical="center"/>
    </xf>
    <xf numFmtId="0" fontId="6" fillId="0" borderId="7" xfId="0" applyFont="1" applyBorder="1" applyAlignment="1" applyProtection="1">
      <alignment horizontal="center" vertical="center" wrapText="1"/>
    </xf>
    <xf numFmtId="0" fontId="6" fillId="0" borderId="9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1" fillId="0" borderId="5" xfId="0" applyFont="1" applyFill="1" applyBorder="1" applyAlignment="1" applyProtection="1">
      <alignment horizontal="center" vertical="center"/>
      <protection locked="0"/>
    </xf>
    <xf numFmtId="9" fontId="1" fillId="0" borderId="4" xfId="0" applyNumberFormat="1" applyFont="1" applyBorder="1" applyAlignment="1" applyProtection="1">
      <alignment horizontal="left" vertical="center"/>
      <protection locked="0"/>
    </xf>
    <xf numFmtId="0" fontId="1" fillId="0" borderId="4" xfId="0" applyFont="1" applyBorder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  <protection locked="0"/>
    </xf>
    <xf numFmtId="9" fontId="2" fillId="0" borderId="4" xfId="0" applyNumberFormat="1" applyFont="1" applyBorder="1" applyAlignment="1" applyProtection="1">
      <alignment horizontal="left" vertical="center" wrapText="1"/>
      <protection locked="0"/>
    </xf>
    <xf numFmtId="0" fontId="2" fillId="0" borderId="4" xfId="0" applyFont="1" applyBorder="1" applyAlignment="1" applyProtection="1">
      <alignment horizontal="left" vertical="center"/>
      <protection locked="0"/>
    </xf>
    <xf numFmtId="0" fontId="2" fillId="0" borderId="5" xfId="0" applyFont="1" applyBorder="1" applyAlignment="1" applyProtection="1">
      <alignment horizontal="left" vertical="center"/>
      <protection locked="0"/>
    </xf>
    <xf numFmtId="0" fontId="1" fillId="0" borderId="10" xfId="0" applyFont="1" applyBorder="1" applyAlignment="1" applyProtection="1">
      <alignment horizontal="left" vertical="center" wrapText="1"/>
      <protection locked="0"/>
    </xf>
    <xf numFmtId="0" fontId="1" fillId="0" borderId="4" xfId="0" applyFont="1" applyBorder="1" applyAlignment="1" applyProtection="1">
      <alignment horizontal="center" vertical="center"/>
    </xf>
    <xf numFmtId="0" fontId="8" fillId="0" borderId="3" xfId="0" applyFont="1" applyBorder="1" applyAlignment="1" applyProtection="1">
      <alignment horizontal="center" vertical="center"/>
    </xf>
    <xf numFmtId="0" fontId="8" fillId="0" borderId="5" xfId="0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horizontal="left" vertical="center" wrapText="1"/>
      <protection locked="0"/>
    </xf>
    <xf numFmtId="0" fontId="6" fillId="0" borderId="4" xfId="0" applyFont="1" applyBorder="1" applyAlignment="1" applyProtection="1">
      <alignment horizontal="left" vertical="center"/>
      <protection locked="0"/>
    </xf>
    <xf numFmtId="0" fontId="6" fillId="0" borderId="5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vertical="center" wrapText="1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8" fillId="0" borderId="33" xfId="0" applyFont="1" applyBorder="1" applyAlignment="1" applyProtection="1">
      <alignment horizontal="center" vertical="center"/>
    </xf>
    <xf numFmtId="0" fontId="8" fillId="0" borderId="10" xfId="0" applyFont="1" applyBorder="1" applyAlignment="1" applyProtection="1">
      <alignment horizontal="center" vertical="center"/>
    </xf>
    <xf numFmtId="0" fontId="8" fillId="0" borderId="3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left" vertical="center" wrapText="1"/>
      <protection locked="0"/>
    </xf>
    <xf numFmtId="0" fontId="2" fillId="0" borderId="5" xfId="0" applyFont="1" applyBorder="1" applyAlignment="1" applyProtection="1">
      <alignment horizontal="left" vertical="center" wrapText="1"/>
      <protection locked="0"/>
    </xf>
    <xf numFmtId="0" fontId="1" fillId="0" borderId="10" xfId="0" applyFont="1" applyBorder="1" applyAlignment="1" applyProtection="1">
      <alignment horizontal="center" vertical="center" wrapText="1"/>
      <protection locked="0"/>
    </xf>
    <xf numFmtId="0" fontId="1" fillId="0" borderId="33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1" fillId="0" borderId="34" xfId="0" applyFont="1" applyBorder="1" applyAlignment="1" applyProtection="1">
      <alignment horizontal="center" vertical="center"/>
    </xf>
    <xf numFmtId="0" fontId="1" fillId="0" borderId="40" xfId="0" applyFont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 applyProtection="1">
      <alignment horizontal="center" vertical="center" wrapText="1"/>
    </xf>
    <xf numFmtId="0" fontId="7" fillId="0" borderId="9" xfId="0" applyNumberFormat="1" applyFont="1" applyFill="1" applyBorder="1" applyAlignment="1">
      <alignment horizontal="center" vertical="center"/>
    </xf>
    <xf numFmtId="0" fontId="6" fillId="0" borderId="6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vertical="center"/>
      <protection locked="0"/>
    </xf>
    <xf numFmtId="0" fontId="6" fillId="0" borderId="4" xfId="0" applyFont="1" applyBorder="1" applyAlignment="1" applyProtection="1">
      <alignment vertical="center"/>
      <protection locked="0"/>
    </xf>
    <xf numFmtId="0" fontId="6" fillId="0" borderId="5" xfId="0" applyFont="1" applyBorder="1" applyAlignment="1" applyProtection="1">
      <alignment vertical="center"/>
      <protection locked="0"/>
    </xf>
    <xf numFmtId="164" fontId="6" fillId="0" borderId="6" xfId="0" applyNumberFormat="1" applyFont="1" applyBorder="1" applyAlignment="1" applyProtection="1">
      <alignment horizontal="center" vertical="center" wrapText="1"/>
    </xf>
    <xf numFmtId="43" fontId="6" fillId="0" borderId="6" xfId="0" applyNumberFormat="1" applyFont="1" applyBorder="1" applyAlignment="1" applyProtection="1">
      <alignment horizontal="center" vertical="center" wrapText="1"/>
    </xf>
  </cellXfs>
  <cellStyles count="5">
    <cellStyle name="Comma" xfId="1" builtinId="3"/>
    <cellStyle name="Normal" xfId="0" builtinId="0"/>
    <cellStyle name="Normal 2 2" xfId="4"/>
    <cellStyle name="Normal 54" xfId="2"/>
    <cellStyle name="Normal 55" xfId="3"/>
  </cellStyles>
  <dxfs count="2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62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43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77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58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77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58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973705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85385" y="6158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16490" y="6139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9046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499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03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12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77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58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973705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85385" y="6158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92690" y="6139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0664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261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03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12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17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17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6227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6208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6217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360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169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3187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3187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3282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3092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3187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339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339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63493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63303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6339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15</xdr:col>
      <xdr:colOff>25118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7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458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7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458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7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458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7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458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973705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85385" y="6158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92690" y="6139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0664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15</xdr:col>
      <xdr:colOff>2258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261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28925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78805" y="62503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420350" y="62312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31342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15</xdr:col>
      <xdr:colOff>25118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089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535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535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5036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5036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5036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5036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512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321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695678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D5" sqref="D5:D6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140625" style="1" customWidth="1"/>
    <col min="4" max="4" width="19" style="1" customWidth="1"/>
    <col min="5" max="5" width="27.7109375" style="1" customWidth="1"/>
    <col min="6" max="6" width="18.42578125" style="1" customWidth="1"/>
    <col min="7" max="7" width="7.7109375" style="1" customWidth="1"/>
    <col min="8" max="8" width="11.855468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855468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55" t="s">
        <v>7</v>
      </c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</row>
    <row r="2" spans="2:15" ht="11.25" customHeight="1" x14ac:dyDescent="0.25">
      <c r="B2" s="2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</row>
    <row r="3" spans="2:15" ht="187.15" customHeight="1" x14ac:dyDescent="0.25">
      <c r="B3" s="157" t="s">
        <v>26</v>
      </c>
      <c r="C3" s="157"/>
      <c r="D3" s="157"/>
      <c r="E3" s="157"/>
      <c r="G3" s="157" t="s">
        <v>13</v>
      </c>
      <c r="H3" s="157"/>
      <c r="I3" s="157"/>
      <c r="J3" s="157" t="s">
        <v>15</v>
      </c>
      <c r="K3" s="157"/>
      <c r="L3" s="157"/>
      <c r="M3" s="157" t="s">
        <v>14</v>
      </c>
      <c r="N3" s="157"/>
      <c r="O3" s="157"/>
    </row>
    <row r="4" spans="2:15" s="3" customFormat="1" ht="42.6" customHeight="1" x14ac:dyDescent="0.25">
      <c r="B4" s="6" t="s">
        <v>8</v>
      </c>
      <c r="C4" s="6" t="s">
        <v>0</v>
      </c>
      <c r="D4" s="6" t="s">
        <v>1</v>
      </c>
      <c r="E4" s="6" t="s">
        <v>11</v>
      </c>
      <c r="F4" s="6" t="s">
        <v>9</v>
      </c>
      <c r="G4" s="6" t="s">
        <v>19</v>
      </c>
      <c r="H4" s="7" t="s">
        <v>20</v>
      </c>
      <c r="I4" s="6" t="s">
        <v>4</v>
      </c>
      <c r="J4" s="7" t="s">
        <v>19</v>
      </c>
      <c r="K4" s="7" t="s">
        <v>21</v>
      </c>
      <c r="L4" s="6" t="s">
        <v>4</v>
      </c>
      <c r="M4" s="6" t="s">
        <v>2</v>
      </c>
      <c r="N4" s="6" t="s">
        <v>3</v>
      </c>
      <c r="O4" s="6" t="s">
        <v>4</v>
      </c>
    </row>
    <row r="5" spans="2:15" s="13" customFormat="1" ht="35.450000000000003" customHeight="1" x14ac:dyDescent="0.25">
      <c r="B5" s="8">
        <v>1</v>
      </c>
      <c r="C5" s="164" t="s">
        <v>16</v>
      </c>
      <c r="D5" s="166" t="s">
        <v>24</v>
      </c>
      <c r="E5" s="9" t="s">
        <v>18</v>
      </c>
      <c r="F5" s="10" t="s">
        <v>17</v>
      </c>
      <c r="G5" s="8">
        <v>2</v>
      </c>
      <c r="H5" s="11">
        <v>158650</v>
      </c>
      <c r="I5" s="12">
        <f>G5*H5</f>
        <v>317300</v>
      </c>
      <c r="J5" s="11"/>
      <c r="K5" s="11"/>
      <c r="L5" s="8"/>
      <c r="M5" s="8"/>
      <c r="N5" s="8"/>
      <c r="O5" s="8"/>
    </row>
    <row r="6" spans="2:15" s="13" customFormat="1" ht="35.450000000000003" customHeight="1" x14ac:dyDescent="0.25">
      <c r="B6" s="8">
        <v>2</v>
      </c>
      <c r="C6" s="165"/>
      <c r="D6" s="167"/>
      <c r="E6" s="14" t="s">
        <v>22</v>
      </c>
      <c r="F6" s="15" t="s">
        <v>23</v>
      </c>
      <c r="G6" s="8">
        <v>1</v>
      </c>
      <c r="H6" s="11">
        <v>240000</v>
      </c>
      <c r="I6" s="16">
        <f>G6*H6</f>
        <v>240000</v>
      </c>
      <c r="J6" s="11"/>
      <c r="K6" s="11"/>
      <c r="L6" s="8"/>
      <c r="M6" s="8"/>
      <c r="N6" s="8"/>
      <c r="O6" s="8"/>
    </row>
    <row r="7" spans="2:15" ht="24" customHeight="1" x14ac:dyDescent="0.25">
      <c r="B7" s="168" t="s">
        <v>5</v>
      </c>
      <c r="C7" s="168"/>
      <c r="D7" s="168"/>
      <c r="E7" s="168"/>
      <c r="F7" s="168"/>
      <c r="G7" s="18"/>
      <c r="H7" s="18"/>
      <c r="I7" s="19">
        <f>SUM(I5:I6)</f>
        <v>557300</v>
      </c>
      <c r="J7" s="20"/>
      <c r="K7" s="20"/>
      <c r="L7" s="21"/>
      <c r="M7" s="20"/>
      <c r="N7" s="20"/>
      <c r="O7" s="20"/>
    </row>
    <row r="8" spans="2:15" ht="10.5" customHeight="1" thickBot="1" x14ac:dyDescent="0.3">
      <c r="B8" s="4"/>
      <c r="C8" s="169"/>
      <c r="D8" s="169"/>
      <c r="E8" s="169"/>
      <c r="F8" s="169"/>
      <c r="G8" s="169"/>
      <c r="H8" s="169"/>
      <c r="I8" s="169"/>
      <c r="J8" s="169"/>
      <c r="K8" s="169"/>
      <c r="L8" s="169"/>
      <c r="M8" s="169"/>
      <c r="N8" s="169"/>
      <c r="O8" s="170"/>
    </row>
    <row r="9" spans="2:15" ht="27" customHeight="1" thickBot="1" x14ac:dyDescent="0.3">
      <c r="B9" s="171" t="s">
        <v>10</v>
      </c>
      <c r="C9" s="172"/>
      <c r="D9" s="173">
        <v>0.2</v>
      </c>
      <c r="E9" s="174"/>
      <c r="F9" s="174"/>
      <c r="G9" s="174"/>
      <c r="H9" s="174"/>
      <c r="I9" s="174"/>
      <c r="J9" s="174"/>
      <c r="K9" s="174"/>
      <c r="L9" s="174"/>
      <c r="M9" s="174"/>
      <c r="N9" s="174"/>
      <c r="O9" s="175"/>
    </row>
    <row r="10" spans="2:15" ht="30.6" customHeight="1" thickBot="1" x14ac:dyDescent="0.3">
      <c r="B10" s="158" t="s">
        <v>6</v>
      </c>
      <c r="C10" s="159"/>
      <c r="D10" s="160" t="s">
        <v>25</v>
      </c>
      <c r="E10" s="161"/>
      <c r="F10" s="161"/>
      <c r="G10" s="161"/>
      <c r="H10" s="161"/>
      <c r="I10" s="161"/>
      <c r="J10" s="161"/>
      <c r="K10" s="161"/>
      <c r="L10" s="161"/>
      <c r="M10" s="161"/>
      <c r="N10" s="161"/>
      <c r="O10" s="162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5"/>
      <c r="M21" s="163" t="s">
        <v>12</v>
      </c>
      <c r="N21" s="163"/>
      <c r="O21" s="163"/>
    </row>
  </sheetData>
  <mergeCells count="15">
    <mergeCell ref="B10:C10"/>
    <mergeCell ref="D10:O10"/>
    <mergeCell ref="M21:O21"/>
    <mergeCell ref="C5:C6"/>
    <mergeCell ref="D5:D6"/>
    <mergeCell ref="B7:F7"/>
    <mergeCell ref="C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217" priority="5"/>
    <cfRule type="duplicateValues" dxfId="216" priority="6"/>
    <cfRule type="duplicateValues" dxfId="215" priority="7"/>
  </conditionalFormatting>
  <conditionalFormatting sqref="F5">
    <cfRule type="duplicateValues" dxfId="214" priority="8"/>
  </conditionalFormatting>
  <conditionalFormatting sqref="F5">
    <cfRule type="duplicateValues" dxfId="213" priority="4"/>
  </conditionalFormatting>
  <conditionalFormatting sqref="F5">
    <cfRule type="duplicateValues" dxfId="212" priority="9"/>
  </conditionalFormatting>
  <conditionalFormatting sqref="F5">
    <cfRule type="duplicateValues" dxfId="211" priority="2"/>
    <cfRule type="duplicateValues" dxfId="210" priority="3"/>
  </conditionalFormatting>
  <conditionalFormatting sqref="F5">
    <cfRule type="duplicateValues" dxfId="209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{F86AA035-6AB9-4FB9-B15B-3F22B1EC1C69}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86AA035-6AB9-4FB9-B15B-3F22B1EC1C6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1"/>
  <sheetViews>
    <sheetView showGridLines="0" zoomScaleNormal="100" workbookViewId="0">
      <selection activeCell="Q5" sqref="Q5:R5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140625" style="1" customWidth="1"/>
    <col min="4" max="4" width="19" style="1" customWidth="1"/>
    <col min="5" max="5" width="27.7109375" style="1" customWidth="1"/>
    <col min="6" max="6" width="18.42578125" style="1" customWidth="1"/>
    <col min="7" max="7" width="8.85546875" style="1" customWidth="1"/>
    <col min="8" max="8" width="11.855468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85546875" style="1" customWidth="1"/>
    <col min="16" max="16" width="3.7109375" style="1" customWidth="1"/>
    <col min="17" max="16384" width="8.85546875" style="1"/>
  </cols>
  <sheetData>
    <row r="1" spans="2:18" ht="45" customHeight="1" x14ac:dyDescent="0.25">
      <c r="B1" s="155" t="s">
        <v>7</v>
      </c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</row>
    <row r="2" spans="2:18" ht="11.25" customHeight="1" x14ac:dyDescent="0.25">
      <c r="B2" s="2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</row>
    <row r="3" spans="2:18" ht="187.15" customHeight="1" x14ac:dyDescent="0.25">
      <c r="B3" s="157" t="s">
        <v>35</v>
      </c>
      <c r="C3" s="157"/>
      <c r="D3" s="157"/>
      <c r="E3" s="157"/>
      <c r="G3" s="157" t="s">
        <v>27</v>
      </c>
      <c r="H3" s="157"/>
      <c r="I3" s="157"/>
      <c r="J3" s="157" t="s">
        <v>15</v>
      </c>
      <c r="K3" s="157"/>
      <c r="L3" s="157"/>
      <c r="M3" s="157" t="s">
        <v>14</v>
      </c>
      <c r="N3" s="157"/>
      <c r="O3" s="157"/>
    </row>
    <row r="4" spans="2:18" s="3" customFormat="1" ht="41.45" customHeight="1" x14ac:dyDescent="0.25">
      <c r="B4" s="17" t="s">
        <v>8</v>
      </c>
      <c r="C4" s="17" t="s">
        <v>0</v>
      </c>
      <c r="D4" s="17" t="s">
        <v>1</v>
      </c>
      <c r="E4" s="17" t="s">
        <v>11</v>
      </c>
      <c r="F4" s="17" t="s">
        <v>9</v>
      </c>
      <c r="G4" s="7" t="s">
        <v>30</v>
      </c>
      <c r="H4" s="7" t="s">
        <v>20</v>
      </c>
      <c r="I4" s="17" t="s">
        <v>4</v>
      </c>
      <c r="J4" s="7" t="s">
        <v>31</v>
      </c>
      <c r="K4" s="7" t="s">
        <v>20</v>
      </c>
      <c r="L4" s="17" t="s">
        <v>4</v>
      </c>
      <c r="M4" s="17" t="s">
        <v>2</v>
      </c>
      <c r="N4" s="17" t="s">
        <v>3</v>
      </c>
      <c r="O4" s="17" t="s">
        <v>4</v>
      </c>
    </row>
    <row r="5" spans="2:18" s="13" customFormat="1" ht="42" customHeight="1" x14ac:dyDescent="0.25">
      <c r="B5" s="8">
        <v>1</v>
      </c>
      <c r="C5" s="164" t="s">
        <v>16</v>
      </c>
      <c r="D5" s="24" t="s">
        <v>36</v>
      </c>
      <c r="E5" s="25" t="s">
        <v>28</v>
      </c>
      <c r="F5" s="26" t="s">
        <v>29</v>
      </c>
      <c r="G5" s="8">
        <v>3</v>
      </c>
      <c r="H5" s="22">
        <v>93000</v>
      </c>
      <c r="I5" s="12">
        <f>G5*H5</f>
        <v>279000</v>
      </c>
      <c r="J5" s="8"/>
      <c r="K5" s="11"/>
      <c r="L5" s="12"/>
      <c r="M5" s="8"/>
      <c r="N5" s="8"/>
      <c r="O5" s="8"/>
      <c r="R5" s="102"/>
    </row>
    <row r="6" spans="2:18" s="13" customFormat="1" ht="35.450000000000003" customHeight="1" x14ac:dyDescent="0.25">
      <c r="B6" s="8">
        <v>2</v>
      </c>
      <c r="C6" s="165"/>
      <c r="D6" s="24" t="s">
        <v>32</v>
      </c>
      <c r="E6" s="25" t="s">
        <v>33</v>
      </c>
      <c r="F6" s="26" t="s">
        <v>34</v>
      </c>
      <c r="G6" s="8">
        <v>1</v>
      </c>
      <c r="H6" s="11"/>
      <c r="I6" s="16"/>
      <c r="J6" s="8">
        <v>1</v>
      </c>
      <c r="K6" s="11">
        <v>65000</v>
      </c>
      <c r="L6" s="12">
        <f>J6*K6</f>
        <v>65000</v>
      </c>
      <c r="M6" s="8"/>
      <c r="N6" s="8"/>
      <c r="O6" s="8"/>
    </row>
    <row r="7" spans="2:18" ht="24" customHeight="1" x14ac:dyDescent="0.25">
      <c r="B7" s="168" t="s">
        <v>5</v>
      </c>
      <c r="C7" s="168"/>
      <c r="D7" s="168"/>
      <c r="E7" s="168"/>
      <c r="F7" s="168"/>
      <c r="G7" s="18"/>
      <c r="H7" s="18"/>
      <c r="I7" s="19">
        <f>SUM(I5)</f>
        <v>279000</v>
      </c>
      <c r="J7" s="20"/>
      <c r="K7" s="20"/>
      <c r="L7" s="23">
        <f>SUM(L6)</f>
        <v>65000</v>
      </c>
      <c r="M7" s="20"/>
      <c r="N7" s="20"/>
      <c r="O7" s="20"/>
    </row>
    <row r="8" spans="2:18" ht="10.5" customHeight="1" thickBot="1" x14ac:dyDescent="0.3">
      <c r="B8" s="4"/>
      <c r="C8" s="169"/>
      <c r="D8" s="169"/>
      <c r="E8" s="169"/>
      <c r="F8" s="169"/>
      <c r="G8" s="169"/>
      <c r="H8" s="169"/>
      <c r="I8" s="169"/>
      <c r="J8" s="169"/>
      <c r="K8" s="169"/>
      <c r="L8" s="169"/>
      <c r="M8" s="169"/>
      <c r="N8" s="169"/>
      <c r="O8" s="170"/>
    </row>
    <row r="9" spans="2:18" ht="27" customHeight="1" thickBot="1" x14ac:dyDescent="0.3">
      <c r="B9" s="171" t="s">
        <v>10</v>
      </c>
      <c r="C9" s="172"/>
      <c r="D9" s="173">
        <v>0.2</v>
      </c>
      <c r="E9" s="174"/>
      <c r="F9" s="174"/>
      <c r="G9" s="174"/>
      <c r="H9" s="174"/>
      <c r="I9" s="174"/>
      <c r="J9" s="174"/>
      <c r="K9" s="174"/>
      <c r="L9" s="174"/>
      <c r="M9" s="174"/>
      <c r="N9" s="174"/>
      <c r="O9" s="175"/>
    </row>
    <row r="10" spans="2:18" ht="60" customHeight="1" thickBot="1" x14ac:dyDescent="0.3">
      <c r="B10" s="158" t="s">
        <v>6</v>
      </c>
      <c r="C10" s="159"/>
      <c r="D10" s="176" t="s">
        <v>37</v>
      </c>
      <c r="E10" s="177"/>
      <c r="F10" s="177"/>
      <c r="G10" s="177"/>
      <c r="H10" s="177"/>
      <c r="I10" s="177"/>
      <c r="J10" s="177"/>
      <c r="K10" s="177"/>
      <c r="L10" s="177"/>
      <c r="M10" s="177"/>
      <c r="N10" s="177"/>
      <c r="O10" s="178"/>
    </row>
    <row r="11" spans="2:18" ht="15" customHeight="1" x14ac:dyDescent="0.25"/>
    <row r="12" spans="2:18" ht="15" customHeight="1" x14ac:dyDescent="0.25"/>
    <row r="13" spans="2:18" ht="15" customHeight="1" x14ac:dyDescent="0.25"/>
    <row r="14" spans="2:18" ht="15" customHeight="1" x14ac:dyDescent="0.25"/>
    <row r="15" spans="2:18" ht="15" customHeight="1" x14ac:dyDescent="0.25"/>
    <row r="16" spans="2:18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5"/>
      <c r="M21" s="163" t="s">
        <v>12</v>
      </c>
      <c r="N21" s="163"/>
      <c r="O21" s="163"/>
    </row>
  </sheetData>
  <mergeCells count="14">
    <mergeCell ref="B1:O1"/>
    <mergeCell ref="C2:O2"/>
    <mergeCell ref="B3:E3"/>
    <mergeCell ref="G3:I3"/>
    <mergeCell ref="J3:L3"/>
    <mergeCell ref="M3:O3"/>
    <mergeCell ref="B10:C10"/>
    <mergeCell ref="D10:O10"/>
    <mergeCell ref="M21:O21"/>
    <mergeCell ref="C5:C6"/>
    <mergeCell ref="B7:F7"/>
    <mergeCell ref="C8:O8"/>
    <mergeCell ref="B9:C9"/>
    <mergeCell ref="D9:O9"/>
  </mergeCells>
  <conditionalFormatting sqref="F5">
    <cfRule type="duplicateValues" dxfId="208" priority="13"/>
  </conditionalFormatting>
  <conditionalFormatting sqref="F5">
    <cfRule type="duplicateValues" dxfId="207" priority="14"/>
    <cfRule type="duplicateValues" dxfId="206" priority="15"/>
    <cfRule type="duplicateValues" dxfId="205" priority="16"/>
  </conditionalFormatting>
  <conditionalFormatting sqref="F5">
    <cfRule type="duplicateValues" dxfId="204" priority="17"/>
  </conditionalFormatting>
  <conditionalFormatting sqref="F5">
    <cfRule type="duplicateValues" dxfId="203" priority="18"/>
  </conditionalFormatting>
  <conditionalFormatting sqref="F5">
    <cfRule type="duplicateValues" dxfId="202" priority="11"/>
    <cfRule type="duplicateValues" dxfId="201" priority="12"/>
  </conditionalFormatting>
  <conditionalFormatting sqref="F5">
    <cfRule type="duplicateValues" dxfId="200" priority="10"/>
  </conditionalFormatting>
  <conditionalFormatting sqref="F6">
    <cfRule type="duplicateValues" dxfId="199" priority="4"/>
  </conditionalFormatting>
  <conditionalFormatting sqref="F6">
    <cfRule type="duplicateValues" dxfId="198" priority="5"/>
    <cfRule type="duplicateValues" dxfId="197" priority="6"/>
    <cfRule type="duplicateValues" dxfId="196" priority="7"/>
  </conditionalFormatting>
  <conditionalFormatting sqref="F6">
    <cfRule type="duplicateValues" dxfId="195" priority="8"/>
  </conditionalFormatting>
  <conditionalFormatting sqref="F6">
    <cfRule type="duplicateValues" dxfId="194" priority="9"/>
  </conditionalFormatting>
  <conditionalFormatting sqref="F6">
    <cfRule type="duplicateValues" dxfId="193" priority="2"/>
    <cfRule type="duplicateValues" dxfId="192" priority="3"/>
  </conditionalFormatting>
  <conditionalFormatting sqref="F6">
    <cfRule type="duplicateValues" dxfId="191" priority="1"/>
  </conditionalFormatting>
  <pageMargins left="0.7" right="0.7" top="0.75" bottom="0.75" header="0.3" footer="0.3"/>
  <pageSetup paperSize="9" scale="69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Q5" sqref="Q5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6.42578125" style="1" customWidth="1"/>
    <col min="5" max="5" width="21.7109375" style="1" customWidth="1"/>
    <col min="6" max="6" width="14" style="1" customWidth="1"/>
    <col min="7" max="7" width="6.7109375" style="1" customWidth="1"/>
    <col min="8" max="8" width="11.7109375" style="1" customWidth="1"/>
    <col min="9" max="9" width="14.855468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55" t="s">
        <v>7</v>
      </c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</row>
    <row r="2" spans="2:15" ht="11.25" customHeight="1" x14ac:dyDescent="0.25">
      <c r="B2" s="2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</row>
    <row r="3" spans="2:15" ht="195" customHeight="1" thickBot="1" x14ac:dyDescent="0.3">
      <c r="B3" s="157" t="s">
        <v>45</v>
      </c>
      <c r="C3" s="157"/>
      <c r="D3" s="157"/>
      <c r="E3" s="157"/>
      <c r="G3" s="157" t="s">
        <v>38</v>
      </c>
      <c r="H3" s="157"/>
      <c r="I3" s="157"/>
      <c r="J3" s="179" t="s">
        <v>39</v>
      </c>
      <c r="K3" s="179"/>
      <c r="L3" s="179"/>
      <c r="M3" s="179" t="s">
        <v>40</v>
      </c>
      <c r="N3" s="179"/>
      <c r="O3" s="179"/>
    </row>
    <row r="4" spans="2:15" s="3" customFormat="1" ht="32.25" thickBot="1" x14ac:dyDescent="0.3">
      <c r="B4" s="28" t="s">
        <v>8</v>
      </c>
      <c r="C4" s="29" t="s">
        <v>0</v>
      </c>
      <c r="D4" s="29" t="s">
        <v>1</v>
      </c>
      <c r="E4" s="29" t="s">
        <v>11</v>
      </c>
      <c r="F4" s="30" t="s">
        <v>9</v>
      </c>
      <c r="G4" s="28" t="s">
        <v>2</v>
      </c>
      <c r="H4" s="31" t="s">
        <v>41</v>
      </c>
      <c r="I4" s="30" t="s">
        <v>4</v>
      </c>
      <c r="J4" s="32" t="s">
        <v>2</v>
      </c>
      <c r="K4" s="29" t="s">
        <v>3</v>
      </c>
      <c r="L4" s="33" t="s">
        <v>4</v>
      </c>
      <c r="M4" s="28" t="s">
        <v>2</v>
      </c>
      <c r="N4" s="29" t="s">
        <v>3</v>
      </c>
      <c r="O4" s="30" t="s">
        <v>4</v>
      </c>
    </row>
    <row r="5" spans="2:15" s="64" customFormat="1" ht="62.45" customHeight="1" x14ac:dyDescent="0.25">
      <c r="B5" s="54">
        <v>1</v>
      </c>
      <c r="C5" s="55" t="s">
        <v>42</v>
      </c>
      <c r="D5" s="56" t="s">
        <v>46</v>
      </c>
      <c r="E5" s="57" t="s">
        <v>43</v>
      </c>
      <c r="F5" s="58" t="s">
        <v>44</v>
      </c>
      <c r="G5" s="58">
        <v>2</v>
      </c>
      <c r="H5" s="58">
        <v>302</v>
      </c>
      <c r="I5" s="59">
        <f>H5*G5</f>
        <v>604</v>
      </c>
      <c r="J5" s="60"/>
      <c r="K5" s="61"/>
      <c r="L5" s="62"/>
      <c r="M5" s="54"/>
      <c r="N5" s="55"/>
      <c r="O5" s="63"/>
    </row>
    <row r="6" spans="2:15" ht="22.5" customHeight="1" x14ac:dyDescent="0.25">
      <c r="B6" s="34"/>
      <c r="C6" s="35"/>
      <c r="D6" s="35"/>
      <c r="E6" s="35"/>
      <c r="F6" s="36"/>
      <c r="G6" s="34"/>
      <c r="H6" s="37"/>
      <c r="I6" s="38"/>
      <c r="J6" s="20"/>
      <c r="K6" s="20"/>
      <c r="L6" s="39"/>
      <c r="M6" s="40"/>
      <c r="N6" s="41"/>
      <c r="O6" s="42"/>
    </row>
    <row r="7" spans="2:15" ht="22.5" hidden="1" customHeight="1" x14ac:dyDescent="0.25">
      <c r="B7" s="40"/>
      <c r="C7" s="41"/>
      <c r="D7" s="41"/>
      <c r="E7" s="41"/>
      <c r="F7" s="42"/>
      <c r="G7" s="40"/>
      <c r="H7" s="43"/>
      <c r="I7" s="20"/>
      <c r="J7" s="20"/>
      <c r="K7" s="20"/>
      <c r="L7" s="44"/>
      <c r="M7" s="40"/>
      <c r="N7" s="41"/>
      <c r="O7" s="42"/>
    </row>
    <row r="8" spans="2:15" ht="22.5" hidden="1" customHeight="1" x14ac:dyDescent="0.25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40"/>
      <c r="N8" s="41"/>
      <c r="O8" s="42"/>
    </row>
    <row r="9" spans="2:15" ht="22.5" hidden="1" customHeight="1" x14ac:dyDescent="0.25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40"/>
      <c r="N9" s="41"/>
      <c r="O9" s="42"/>
    </row>
    <row r="10" spans="2:15" ht="22.5" customHeight="1" thickBot="1" x14ac:dyDescent="0.3">
      <c r="B10" s="40"/>
      <c r="C10" s="41"/>
      <c r="D10" s="41"/>
      <c r="E10" s="41"/>
      <c r="F10" s="42"/>
      <c r="G10" s="40"/>
      <c r="H10" s="43"/>
      <c r="I10" s="45"/>
      <c r="J10" s="45"/>
      <c r="K10" s="45"/>
      <c r="L10" s="46"/>
      <c r="M10" s="40"/>
      <c r="N10" s="41"/>
      <c r="O10" s="42"/>
    </row>
    <row r="11" spans="2:15" ht="19.149999999999999" customHeight="1" thickBot="1" x14ac:dyDescent="0.3">
      <c r="B11" s="158" t="s">
        <v>5</v>
      </c>
      <c r="C11" s="180"/>
      <c r="D11" s="180"/>
      <c r="E11" s="180"/>
      <c r="F11" s="159"/>
      <c r="G11" s="47"/>
      <c r="H11" s="48"/>
      <c r="I11" s="49">
        <f>I5+I6</f>
        <v>604</v>
      </c>
      <c r="J11" s="50"/>
      <c r="K11" s="51"/>
      <c r="L11" s="52"/>
      <c r="M11" s="53"/>
      <c r="N11" s="51"/>
      <c r="O11" s="52"/>
    </row>
    <row r="12" spans="2:15" ht="10.5" customHeight="1" thickBot="1" x14ac:dyDescent="0.3">
      <c r="B12" s="4"/>
      <c r="C12" s="169"/>
      <c r="D12" s="169"/>
      <c r="E12" s="169"/>
      <c r="F12" s="169"/>
      <c r="G12" s="169"/>
      <c r="H12" s="169"/>
      <c r="I12" s="169"/>
      <c r="J12" s="169"/>
      <c r="K12" s="169"/>
      <c r="L12" s="169"/>
      <c r="M12" s="169"/>
      <c r="N12" s="169"/>
      <c r="O12" s="170"/>
    </row>
    <row r="13" spans="2:15" ht="21.6" customHeight="1" thickBot="1" x14ac:dyDescent="0.3">
      <c r="B13" s="171" t="s">
        <v>10</v>
      </c>
      <c r="C13" s="172"/>
      <c r="D13" s="173">
        <v>0.2</v>
      </c>
      <c r="E13" s="174"/>
      <c r="F13" s="174"/>
      <c r="G13" s="174"/>
      <c r="H13" s="174"/>
      <c r="I13" s="174"/>
      <c r="J13" s="174"/>
      <c r="K13" s="174"/>
      <c r="L13" s="174"/>
      <c r="M13" s="174"/>
      <c r="N13" s="174"/>
      <c r="O13" s="175"/>
    </row>
    <row r="14" spans="2:15" s="65" customFormat="1" ht="45.6" customHeight="1" thickBot="1" x14ac:dyDescent="0.3">
      <c r="B14" s="181" t="s">
        <v>6</v>
      </c>
      <c r="C14" s="182"/>
      <c r="D14" s="183" t="s">
        <v>47</v>
      </c>
      <c r="E14" s="184"/>
      <c r="F14" s="184"/>
      <c r="G14" s="184"/>
      <c r="H14" s="184"/>
      <c r="I14" s="184"/>
      <c r="J14" s="184"/>
      <c r="K14" s="184"/>
      <c r="L14" s="184"/>
      <c r="M14" s="184"/>
      <c r="N14" s="184"/>
      <c r="O14" s="185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5"/>
      <c r="M24" s="163" t="s">
        <v>12</v>
      </c>
      <c r="N24" s="163"/>
      <c r="O24" s="163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F5">
    <cfRule type="duplicateValues" dxfId="190" priority="19"/>
  </conditionalFormatting>
  <conditionalFormatting sqref="F5">
    <cfRule type="duplicateValues" dxfId="189" priority="20"/>
    <cfRule type="duplicateValues" dxfId="188" priority="21"/>
    <cfRule type="duplicateValues" dxfId="187" priority="22"/>
  </conditionalFormatting>
  <conditionalFormatting sqref="F5">
    <cfRule type="duplicateValues" dxfId="186" priority="23"/>
  </conditionalFormatting>
  <conditionalFormatting sqref="F5">
    <cfRule type="duplicateValues" dxfId="185" priority="24"/>
  </conditionalFormatting>
  <conditionalFormatting sqref="G5">
    <cfRule type="duplicateValues" dxfId="184" priority="13"/>
  </conditionalFormatting>
  <conditionalFormatting sqref="G5">
    <cfRule type="duplicateValues" dxfId="183" priority="14"/>
    <cfRule type="duplicateValues" dxfId="182" priority="15"/>
    <cfRule type="duplicateValues" dxfId="181" priority="16"/>
  </conditionalFormatting>
  <conditionalFormatting sqref="G5">
    <cfRule type="duplicateValues" dxfId="180" priority="17"/>
  </conditionalFormatting>
  <conditionalFormatting sqref="G5">
    <cfRule type="duplicateValues" dxfId="179" priority="18"/>
  </conditionalFormatting>
  <conditionalFormatting sqref="H5:I5">
    <cfRule type="duplicateValues" dxfId="178" priority="7"/>
  </conditionalFormatting>
  <conditionalFormatting sqref="H5:I5">
    <cfRule type="duplicateValues" dxfId="177" priority="8"/>
    <cfRule type="duplicateValues" dxfId="176" priority="9"/>
    <cfRule type="duplicateValues" dxfId="175" priority="10"/>
  </conditionalFormatting>
  <conditionalFormatting sqref="H5:I5">
    <cfRule type="duplicateValues" dxfId="174" priority="11"/>
  </conditionalFormatting>
  <conditionalFormatting sqref="H5:I5">
    <cfRule type="duplicateValues" dxfId="173" priority="12"/>
  </conditionalFormatting>
  <conditionalFormatting sqref="I11">
    <cfRule type="duplicateValues" dxfId="172" priority="1"/>
  </conditionalFormatting>
  <conditionalFormatting sqref="I11">
    <cfRule type="duplicateValues" dxfId="171" priority="2"/>
    <cfRule type="duplicateValues" dxfId="170" priority="3"/>
    <cfRule type="duplicateValues" dxfId="169" priority="4"/>
  </conditionalFormatting>
  <conditionalFormatting sqref="I11">
    <cfRule type="duplicateValues" dxfId="168" priority="5"/>
  </conditionalFormatting>
  <conditionalFormatting sqref="I11">
    <cfRule type="duplicateValues" dxfId="167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R5" sqref="R5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140625" style="1" customWidth="1"/>
    <col min="4" max="4" width="19" style="1" customWidth="1"/>
    <col min="5" max="5" width="27.7109375" style="1" customWidth="1"/>
    <col min="6" max="6" width="18.42578125" style="1" customWidth="1"/>
    <col min="7" max="7" width="7.7109375" style="1" customWidth="1"/>
    <col min="8" max="8" width="11.855468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855468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55" t="s">
        <v>7</v>
      </c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</row>
    <row r="2" spans="2:15" ht="11.25" customHeight="1" x14ac:dyDescent="0.25">
      <c r="B2" s="2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</row>
    <row r="3" spans="2:15" ht="187.15" customHeight="1" x14ac:dyDescent="0.25">
      <c r="B3" s="157" t="s">
        <v>48</v>
      </c>
      <c r="C3" s="157"/>
      <c r="D3" s="157"/>
      <c r="E3" s="157"/>
      <c r="G3" s="157" t="s">
        <v>13</v>
      </c>
      <c r="H3" s="157"/>
      <c r="I3" s="157"/>
      <c r="J3" s="157" t="s">
        <v>56</v>
      </c>
      <c r="K3" s="157"/>
      <c r="L3" s="157"/>
      <c r="M3" s="157" t="s">
        <v>14</v>
      </c>
      <c r="N3" s="157"/>
      <c r="O3" s="157"/>
    </row>
    <row r="4" spans="2:15" s="3" customFormat="1" ht="42.6" customHeight="1" x14ac:dyDescent="0.25">
      <c r="B4" s="27" t="s">
        <v>8</v>
      </c>
      <c r="C4" s="27" t="s">
        <v>0</v>
      </c>
      <c r="D4" s="27" t="s">
        <v>1</v>
      </c>
      <c r="E4" s="27" t="s">
        <v>11</v>
      </c>
      <c r="F4" s="27" t="s">
        <v>9</v>
      </c>
      <c r="G4" s="27" t="s">
        <v>19</v>
      </c>
      <c r="H4" s="7" t="s">
        <v>20</v>
      </c>
      <c r="I4" s="27" t="s">
        <v>4</v>
      </c>
      <c r="J4" s="7" t="s">
        <v>19</v>
      </c>
      <c r="K4" s="7" t="s">
        <v>20</v>
      </c>
      <c r="L4" s="27" t="s">
        <v>4</v>
      </c>
      <c r="M4" s="27" t="s">
        <v>2</v>
      </c>
      <c r="N4" s="27" t="s">
        <v>3</v>
      </c>
      <c r="O4" s="27" t="s">
        <v>4</v>
      </c>
    </row>
    <row r="5" spans="2:15" s="13" customFormat="1" ht="35.450000000000003" customHeight="1" x14ac:dyDescent="0.25">
      <c r="B5" s="8">
        <v>1</v>
      </c>
      <c r="C5" s="164" t="s">
        <v>16</v>
      </c>
      <c r="D5" s="66" t="s">
        <v>52</v>
      </c>
      <c r="E5" s="67" t="s">
        <v>49</v>
      </c>
      <c r="F5" s="26" t="s">
        <v>50</v>
      </c>
      <c r="G5" s="8"/>
      <c r="H5" s="11"/>
      <c r="I5" s="12"/>
      <c r="J5" s="11">
        <v>1</v>
      </c>
      <c r="K5" s="11">
        <v>64000</v>
      </c>
      <c r="L5" s="8">
        <f>J5*K5</f>
        <v>64000</v>
      </c>
      <c r="M5" s="8"/>
      <c r="N5" s="8"/>
      <c r="O5" s="8"/>
    </row>
    <row r="6" spans="2:15" s="13" customFormat="1" ht="35.450000000000003" customHeight="1" x14ac:dyDescent="0.25">
      <c r="B6" s="8">
        <v>2</v>
      </c>
      <c r="C6" s="165"/>
      <c r="D6" s="66" t="s">
        <v>51</v>
      </c>
      <c r="E6" s="68" t="s">
        <v>53</v>
      </c>
      <c r="F6" s="68" t="s">
        <v>54</v>
      </c>
      <c r="G6" s="8">
        <v>2</v>
      </c>
      <c r="H6" s="11">
        <v>230000</v>
      </c>
      <c r="I6" s="16">
        <f>G6*H6</f>
        <v>460000</v>
      </c>
      <c r="J6" s="11"/>
      <c r="K6" s="11"/>
      <c r="L6" s="8"/>
      <c r="M6" s="8"/>
      <c r="N6" s="8"/>
      <c r="O6" s="8"/>
    </row>
    <row r="7" spans="2:15" ht="24" customHeight="1" x14ac:dyDescent="0.25">
      <c r="B7" s="168" t="s">
        <v>5</v>
      </c>
      <c r="C7" s="168"/>
      <c r="D7" s="168"/>
      <c r="E7" s="168"/>
      <c r="F7" s="168"/>
      <c r="G7" s="18"/>
      <c r="H7" s="18"/>
      <c r="I7" s="19">
        <f>SUM(I5:I6)</f>
        <v>460000</v>
      </c>
      <c r="J7" s="20"/>
      <c r="K7" s="20"/>
      <c r="L7" s="21">
        <f>SUM(L5)</f>
        <v>64000</v>
      </c>
      <c r="M7" s="20"/>
      <c r="N7" s="20"/>
      <c r="O7" s="20"/>
    </row>
    <row r="8" spans="2:15" ht="10.5" customHeight="1" thickBot="1" x14ac:dyDescent="0.3">
      <c r="B8" s="4"/>
      <c r="C8" s="169"/>
      <c r="D8" s="169"/>
      <c r="E8" s="169"/>
      <c r="F8" s="169"/>
      <c r="G8" s="169"/>
      <c r="H8" s="169"/>
      <c r="I8" s="169"/>
      <c r="J8" s="169"/>
      <c r="K8" s="169"/>
      <c r="L8" s="169"/>
      <c r="M8" s="169"/>
      <c r="N8" s="169"/>
      <c r="O8" s="170"/>
    </row>
    <row r="9" spans="2:15" ht="27" customHeight="1" thickBot="1" x14ac:dyDescent="0.3">
      <c r="B9" s="171" t="s">
        <v>10</v>
      </c>
      <c r="C9" s="172"/>
      <c r="D9" s="173">
        <v>0.2</v>
      </c>
      <c r="E9" s="174"/>
      <c r="F9" s="174"/>
      <c r="G9" s="174"/>
      <c r="H9" s="174"/>
      <c r="I9" s="174"/>
      <c r="J9" s="174"/>
      <c r="K9" s="174"/>
      <c r="L9" s="174"/>
      <c r="M9" s="174"/>
      <c r="N9" s="174"/>
      <c r="O9" s="175"/>
    </row>
    <row r="10" spans="2:15" ht="30.6" customHeight="1" thickBot="1" x14ac:dyDescent="0.3">
      <c r="B10" s="158" t="s">
        <v>6</v>
      </c>
      <c r="C10" s="159"/>
      <c r="D10" s="160" t="s">
        <v>55</v>
      </c>
      <c r="E10" s="161"/>
      <c r="F10" s="161"/>
      <c r="G10" s="161"/>
      <c r="H10" s="161"/>
      <c r="I10" s="161"/>
      <c r="J10" s="161"/>
      <c r="K10" s="161"/>
      <c r="L10" s="161"/>
      <c r="M10" s="161"/>
      <c r="N10" s="161"/>
      <c r="O10" s="162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5"/>
      <c r="M21" s="163" t="s">
        <v>12</v>
      </c>
      <c r="N21" s="163"/>
      <c r="O21" s="163"/>
    </row>
  </sheetData>
  <mergeCells count="14">
    <mergeCell ref="B1:O1"/>
    <mergeCell ref="C2:O2"/>
    <mergeCell ref="B3:E3"/>
    <mergeCell ref="G3:I3"/>
    <mergeCell ref="J3:L3"/>
    <mergeCell ref="M3:O3"/>
    <mergeCell ref="B10:C10"/>
    <mergeCell ref="D10:O10"/>
    <mergeCell ref="M21:O21"/>
    <mergeCell ref="C5:C6"/>
    <mergeCell ref="B7:F7"/>
    <mergeCell ref="C8:O8"/>
    <mergeCell ref="B9:C9"/>
    <mergeCell ref="D9:O9"/>
  </mergeCells>
  <conditionalFormatting sqref="F5">
    <cfRule type="duplicateValues" dxfId="166" priority="13"/>
  </conditionalFormatting>
  <conditionalFormatting sqref="F5">
    <cfRule type="duplicateValues" dxfId="165" priority="14"/>
    <cfRule type="duplicateValues" dxfId="164" priority="15"/>
    <cfRule type="duplicateValues" dxfId="163" priority="16"/>
  </conditionalFormatting>
  <conditionalFormatting sqref="F5">
    <cfRule type="duplicateValues" dxfId="162" priority="17"/>
  </conditionalFormatting>
  <conditionalFormatting sqref="F5">
    <cfRule type="duplicateValues" dxfId="161" priority="18"/>
  </conditionalFormatting>
  <conditionalFormatting sqref="F5">
    <cfRule type="duplicateValues" dxfId="160" priority="11"/>
    <cfRule type="duplicateValues" dxfId="159" priority="12"/>
  </conditionalFormatting>
  <conditionalFormatting sqref="F5">
    <cfRule type="duplicateValues" dxfId="158" priority="10"/>
  </conditionalFormatting>
  <conditionalFormatting sqref="F6">
    <cfRule type="duplicateValues" dxfId="157" priority="4"/>
  </conditionalFormatting>
  <conditionalFormatting sqref="F6">
    <cfRule type="duplicateValues" dxfId="156" priority="5"/>
    <cfRule type="duplicateValues" dxfId="155" priority="6"/>
    <cfRule type="duplicateValues" dxfId="154" priority="7"/>
  </conditionalFormatting>
  <conditionalFormatting sqref="F6">
    <cfRule type="duplicateValues" dxfId="153" priority="8"/>
  </conditionalFormatting>
  <conditionalFormatting sqref="F6">
    <cfRule type="duplicateValues" dxfId="152" priority="9"/>
  </conditionalFormatting>
  <conditionalFormatting sqref="F6">
    <cfRule type="duplicateValues" dxfId="151" priority="2"/>
    <cfRule type="duplicateValues" dxfId="150" priority="3"/>
  </conditionalFormatting>
  <conditionalFormatting sqref="F6">
    <cfRule type="duplicateValues" dxfId="149" priority="1"/>
  </conditionalFormatting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H4" sqref="H4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6.42578125" style="1" customWidth="1"/>
    <col min="5" max="5" width="21.7109375" style="1" customWidth="1"/>
    <col min="6" max="6" width="14" style="1" customWidth="1"/>
    <col min="7" max="7" width="6.7109375" style="1" customWidth="1"/>
    <col min="8" max="8" width="11.7109375" style="1" customWidth="1"/>
    <col min="9" max="9" width="14.855468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55" t="s">
        <v>7</v>
      </c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</row>
    <row r="2" spans="2:15" ht="11.25" customHeight="1" x14ac:dyDescent="0.25">
      <c r="B2" s="2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</row>
    <row r="3" spans="2:15" ht="195" customHeight="1" thickBot="1" x14ac:dyDescent="0.3">
      <c r="B3" s="157" t="s">
        <v>61</v>
      </c>
      <c r="C3" s="157"/>
      <c r="D3" s="157"/>
      <c r="E3" s="157"/>
      <c r="G3" s="186" t="s">
        <v>63</v>
      </c>
      <c r="H3" s="186"/>
      <c r="I3" s="186"/>
      <c r="J3" s="179" t="s">
        <v>39</v>
      </c>
      <c r="K3" s="179"/>
      <c r="L3" s="179"/>
      <c r="M3" s="179" t="s">
        <v>40</v>
      </c>
      <c r="N3" s="179"/>
      <c r="O3" s="179"/>
    </row>
    <row r="4" spans="2:15" s="3" customFormat="1" ht="32.25" thickBot="1" x14ac:dyDescent="0.3">
      <c r="B4" s="28" t="s">
        <v>8</v>
      </c>
      <c r="C4" s="29" t="s">
        <v>0</v>
      </c>
      <c r="D4" s="29" t="s">
        <v>1</v>
      </c>
      <c r="E4" s="29" t="s">
        <v>11</v>
      </c>
      <c r="F4" s="30" t="s">
        <v>9</v>
      </c>
      <c r="G4" s="28" t="s">
        <v>2</v>
      </c>
      <c r="H4" s="31" t="s">
        <v>64</v>
      </c>
      <c r="I4" s="30" t="s">
        <v>4</v>
      </c>
      <c r="J4" s="32" t="s">
        <v>2</v>
      </c>
      <c r="K4" s="31" t="s">
        <v>60</v>
      </c>
      <c r="L4" s="33" t="s">
        <v>4</v>
      </c>
      <c r="M4" s="28" t="s">
        <v>2</v>
      </c>
      <c r="N4" s="29" t="s">
        <v>3</v>
      </c>
      <c r="O4" s="30" t="s">
        <v>4</v>
      </c>
    </row>
    <row r="5" spans="2:15" s="64" customFormat="1" ht="62.45" customHeight="1" x14ac:dyDescent="0.25">
      <c r="B5" s="54">
        <v>1</v>
      </c>
      <c r="C5" s="55" t="s">
        <v>16</v>
      </c>
      <c r="D5" s="56" t="s">
        <v>59</v>
      </c>
      <c r="E5" s="57" t="s">
        <v>57</v>
      </c>
      <c r="F5" s="58" t="s">
        <v>58</v>
      </c>
      <c r="G5" s="58">
        <v>1</v>
      </c>
      <c r="H5" s="69">
        <v>588000</v>
      </c>
      <c r="I5" s="57">
        <f>G5*H5</f>
        <v>588000</v>
      </c>
      <c r="J5" s="60">
        <v>1</v>
      </c>
      <c r="K5" s="61">
        <v>535000</v>
      </c>
      <c r="L5" s="62">
        <f>J5*K5</f>
        <v>535000</v>
      </c>
      <c r="M5" s="54"/>
      <c r="N5" s="55"/>
      <c r="O5" s="63"/>
    </row>
    <row r="6" spans="2:15" ht="22.5" customHeight="1" thickBot="1" x14ac:dyDescent="0.3">
      <c r="B6" s="34"/>
      <c r="C6" s="35"/>
      <c r="D6" s="35"/>
      <c r="E6" s="35"/>
      <c r="F6" s="36"/>
      <c r="G6" s="34"/>
      <c r="H6" s="37"/>
      <c r="I6" s="38"/>
      <c r="J6" s="20"/>
      <c r="K6" s="20"/>
      <c r="L6" s="39"/>
      <c r="M6" s="40"/>
      <c r="N6" s="41"/>
      <c r="O6" s="42"/>
    </row>
    <row r="7" spans="2:15" ht="22.5" hidden="1" customHeight="1" x14ac:dyDescent="0.25">
      <c r="B7" s="40"/>
      <c r="C7" s="41"/>
      <c r="D7" s="41"/>
      <c r="E7" s="41"/>
      <c r="F7" s="42"/>
      <c r="G7" s="40"/>
      <c r="H7" s="43"/>
      <c r="I7" s="20"/>
      <c r="J7" s="20"/>
      <c r="K7" s="20"/>
      <c r="L7" s="44"/>
      <c r="M7" s="40"/>
      <c r="N7" s="41"/>
      <c r="O7" s="42"/>
    </row>
    <row r="8" spans="2:15" ht="22.5" hidden="1" customHeight="1" x14ac:dyDescent="0.25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40"/>
      <c r="N8" s="41"/>
      <c r="O8" s="42"/>
    </row>
    <row r="9" spans="2:15" ht="22.5" hidden="1" customHeight="1" x14ac:dyDescent="0.25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40"/>
      <c r="N9" s="41"/>
      <c r="O9" s="42"/>
    </row>
    <row r="10" spans="2:15" ht="19.149999999999999" customHeight="1" thickBot="1" x14ac:dyDescent="0.3">
      <c r="B10" s="158" t="s">
        <v>5</v>
      </c>
      <c r="C10" s="180"/>
      <c r="D10" s="180"/>
      <c r="E10" s="180"/>
      <c r="F10" s="159"/>
      <c r="G10" s="47"/>
      <c r="H10" s="48"/>
      <c r="I10" s="49">
        <f>SUM(I5)</f>
        <v>588000</v>
      </c>
      <c r="J10" s="50"/>
      <c r="K10" s="51"/>
      <c r="L10" s="70">
        <f>SUM(L5)</f>
        <v>535000</v>
      </c>
      <c r="M10" s="53"/>
      <c r="N10" s="51"/>
      <c r="O10" s="52"/>
    </row>
    <row r="11" spans="2:15" ht="10.5" customHeight="1" thickBot="1" x14ac:dyDescent="0.3">
      <c r="B11" s="4"/>
      <c r="C11" s="169"/>
      <c r="D11" s="169"/>
      <c r="E11" s="169"/>
      <c r="F11" s="169"/>
      <c r="G11" s="169"/>
      <c r="H11" s="169"/>
      <c r="I11" s="169"/>
      <c r="J11" s="169"/>
      <c r="K11" s="169"/>
      <c r="L11" s="169"/>
      <c r="M11" s="169"/>
      <c r="N11" s="169"/>
      <c r="O11" s="170"/>
    </row>
    <row r="12" spans="2:15" ht="21.6" customHeight="1" thickBot="1" x14ac:dyDescent="0.3">
      <c r="B12" s="171" t="s">
        <v>10</v>
      </c>
      <c r="C12" s="172"/>
      <c r="D12" s="173">
        <v>0.2</v>
      </c>
      <c r="E12" s="174"/>
      <c r="F12" s="174"/>
      <c r="G12" s="174"/>
      <c r="H12" s="174"/>
      <c r="I12" s="174"/>
      <c r="J12" s="174"/>
      <c r="K12" s="174"/>
      <c r="L12" s="174"/>
      <c r="M12" s="174"/>
      <c r="N12" s="174"/>
      <c r="O12" s="175"/>
    </row>
    <row r="13" spans="2:15" s="65" customFormat="1" ht="67.900000000000006" customHeight="1" thickBot="1" x14ac:dyDescent="0.3">
      <c r="B13" s="181" t="s">
        <v>6</v>
      </c>
      <c r="C13" s="182"/>
      <c r="D13" s="183" t="s">
        <v>62</v>
      </c>
      <c r="E13" s="184"/>
      <c r="F13" s="184"/>
      <c r="G13" s="184"/>
      <c r="H13" s="184"/>
      <c r="I13" s="184"/>
      <c r="J13" s="184"/>
      <c r="K13" s="184"/>
      <c r="L13" s="184"/>
      <c r="M13" s="184"/>
      <c r="N13" s="184"/>
      <c r="O13" s="185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5"/>
      <c r="M23" s="163" t="s">
        <v>12</v>
      </c>
      <c r="N23" s="163"/>
      <c r="O23" s="163"/>
    </row>
  </sheetData>
  <mergeCells count="13">
    <mergeCell ref="B1:O1"/>
    <mergeCell ref="C2:O2"/>
    <mergeCell ref="B3:E3"/>
    <mergeCell ref="G3:I3"/>
    <mergeCell ref="J3:L3"/>
    <mergeCell ref="M3:O3"/>
    <mergeCell ref="M23:O23"/>
    <mergeCell ref="B10:F10"/>
    <mergeCell ref="C11:O11"/>
    <mergeCell ref="B12:C12"/>
    <mergeCell ref="D12:O12"/>
    <mergeCell ref="B13:C13"/>
    <mergeCell ref="D13:O13"/>
  </mergeCells>
  <conditionalFormatting sqref="F5">
    <cfRule type="duplicateValues" dxfId="148" priority="19"/>
  </conditionalFormatting>
  <conditionalFormatting sqref="F5">
    <cfRule type="duplicateValues" dxfId="147" priority="20"/>
    <cfRule type="duplicateValues" dxfId="146" priority="21"/>
    <cfRule type="duplicateValues" dxfId="145" priority="22"/>
  </conditionalFormatting>
  <conditionalFormatting sqref="F5">
    <cfRule type="duplicateValues" dxfId="144" priority="23"/>
  </conditionalFormatting>
  <conditionalFormatting sqref="F5">
    <cfRule type="duplicateValues" dxfId="143" priority="24"/>
  </conditionalFormatting>
  <conditionalFormatting sqref="G5">
    <cfRule type="duplicateValues" dxfId="142" priority="13"/>
  </conditionalFormatting>
  <conditionalFormatting sqref="G5">
    <cfRule type="duplicateValues" dxfId="141" priority="14"/>
    <cfRule type="duplicateValues" dxfId="140" priority="15"/>
    <cfRule type="duplicateValues" dxfId="139" priority="16"/>
  </conditionalFormatting>
  <conditionalFormatting sqref="G5">
    <cfRule type="duplicateValues" dxfId="138" priority="17"/>
  </conditionalFormatting>
  <conditionalFormatting sqref="G5">
    <cfRule type="duplicateValues" dxfId="137" priority="18"/>
  </conditionalFormatting>
  <conditionalFormatting sqref="I10">
    <cfRule type="duplicateValues" dxfId="136" priority="1"/>
  </conditionalFormatting>
  <conditionalFormatting sqref="I10">
    <cfRule type="duplicateValues" dxfId="135" priority="2"/>
    <cfRule type="duplicateValues" dxfId="134" priority="3"/>
    <cfRule type="duplicateValues" dxfId="133" priority="4"/>
  </conditionalFormatting>
  <conditionalFormatting sqref="I10">
    <cfRule type="duplicateValues" dxfId="132" priority="5"/>
  </conditionalFormatting>
  <conditionalFormatting sqref="I10">
    <cfRule type="duplicateValues" dxfId="131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D13" sqref="D13:O1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6.42578125" style="1" customWidth="1"/>
    <col min="5" max="5" width="21.7109375" style="1" customWidth="1"/>
    <col min="6" max="6" width="14" style="1" customWidth="1"/>
    <col min="7" max="7" width="6.7109375" style="1" customWidth="1"/>
    <col min="8" max="8" width="11.7109375" style="1" customWidth="1"/>
    <col min="9" max="9" width="14.855468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55" t="s">
        <v>7</v>
      </c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</row>
    <row r="2" spans="2:15" ht="11.25" customHeight="1" x14ac:dyDescent="0.25">
      <c r="B2" s="2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</row>
    <row r="3" spans="2:15" ht="195" customHeight="1" thickBot="1" x14ac:dyDescent="0.3">
      <c r="B3" s="157" t="s">
        <v>65</v>
      </c>
      <c r="C3" s="157"/>
      <c r="D3" s="157"/>
      <c r="E3" s="157"/>
      <c r="G3" s="157" t="s">
        <v>27</v>
      </c>
      <c r="H3" s="157"/>
      <c r="I3" s="157"/>
      <c r="J3" s="157" t="s">
        <v>15</v>
      </c>
      <c r="K3" s="157"/>
      <c r="L3" s="157"/>
      <c r="M3" s="157" t="s">
        <v>14</v>
      </c>
      <c r="N3" s="157"/>
      <c r="O3" s="157"/>
    </row>
    <row r="4" spans="2:15" s="3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74" t="s">
        <v>64</v>
      </c>
      <c r="I4" s="73" t="s">
        <v>4</v>
      </c>
      <c r="J4" s="75" t="s">
        <v>2</v>
      </c>
      <c r="K4" s="74" t="s">
        <v>60</v>
      </c>
      <c r="L4" s="76" t="s">
        <v>4</v>
      </c>
      <c r="M4" s="71" t="s">
        <v>2</v>
      </c>
      <c r="N4" s="72" t="s">
        <v>3</v>
      </c>
      <c r="O4" s="73" t="s">
        <v>4</v>
      </c>
    </row>
    <row r="5" spans="2:15" s="64" customFormat="1" ht="45" customHeight="1" x14ac:dyDescent="0.25">
      <c r="B5" s="83">
        <v>1</v>
      </c>
      <c r="C5" s="187" t="s">
        <v>16</v>
      </c>
      <c r="D5" s="188" t="s">
        <v>66</v>
      </c>
      <c r="E5" s="57" t="s">
        <v>67</v>
      </c>
      <c r="F5" s="57" t="s">
        <v>68</v>
      </c>
      <c r="G5" s="58"/>
      <c r="H5" s="69"/>
      <c r="I5" s="57"/>
      <c r="J5" s="83">
        <v>2</v>
      </c>
      <c r="K5" s="86">
        <v>25000</v>
      </c>
      <c r="L5" s="86">
        <f>J5*K5</f>
        <v>50000</v>
      </c>
      <c r="M5" s="83"/>
      <c r="N5" s="83"/>
      <c r="O5" s="83"/>
    </row>
    <row r="6" spans="2:15" s="64" customFormat="1" ht="45" customHeight="1" thickBot="1" x14ac:dyDescent="0.3">
      <c r="B6" s="83">
        <v>2</v>
      </c>
      <c r="C6" s="187"/>
      <c r="D6" s="188"/>
      <c r="E6" s="58" t="s">
        <v>69</v>
      </c>
      <c r="F6" s="58" t="s">
        <v>70</v>
      </c>
      <c r="G6" s="58"/>
      <c r="H6" s="69"/>
      <c r="I6" s="57"/>
      <c r="J6" s="83">
        <v>1</v>
      </c>
      <c r="K6" s="86">
        <v>28000</v>
      </c>
      <c r="L6" s="86">
        <f>J6*K6</f>
        <v>28000</v>
      </c>
      <c r="M6" s="83"/>
      <c r="N6" s="83"/>
      <c r="O6" s="83"/>
    </row>
    <row r="7" spans="2:15" ht="22.5" hidden="1" customHeight="1" x14ac:dyDescent="0.25">
      <c r="B7" s="77"/>
      <c r="C7" s="78"/>
      <c r="D7" s="78"/>
      <c r="E7" s="78"/>
      <c r="F7" s="79"/>
      <c r="G7" s="77"/>
      <c r="H7" s="80"/>
      <c r="I7" s="81"/>
      <c r="J7" s="81"/>
      <c r="K7" s="81"/>
      <c r="L7" s="82"/>
      <c r="M7" s="77"/>
      <c r="N7" s="78"/>
      <c r="O7" s="79"/>
    </row>
    <row r="8" spans="2:15" ht="22.5" hidden="1" customHeight="1" x14ac:dyDescent="0.25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40"/>
      <c r="N8" s="41"/>
      <c r="O8" s="42"/>
    </row>
    <row r="9" spans="2:15" ht="22.5" hidden="1" customHeight="1" x14ac:dyDescent="0.25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40"/>
      <c r="N9" s="41"/>
      <c r="O9" s="42"/>
    </row>
    <row r="10" spans="2:15" ht="19.149999999999999" customHeight="1" thickBot="1" x14ac:dyDescent="0.3">
      <c r="B10" s="158" t="s">
        <v>5</v>
      </c>
      <c r="C10" s="180"/>
      <c r="D10" s="180"/>
      <c r="E10" s="180"/>
      <c r="F10" s="159"/>
      <c r="G10" s="47"/>
      <c r="H10" s="48"/>
      <c r="I10" s="49"/>
      <c r="J10" s="50"/>
      <c r="K10" s="51"/>
      <c r="L10" s="70">
        <f>SUM(L5:L6)</f>
        <v>78000</v>
      </c>
      <c r="M10" s="53"/>
      <c r="N10" s="51"/>
      <c r="O10" s="52"/>
    </row>
    <row r="11" spans="2:15" ht="10.5" customHeight="1" thickBot="1" x14ac:dyDescent="0.3">
      <c r="B11" s="4"/>
      <c r="C11" s="169"/>
      <c r="D11" s="169"/>
      <c r="E11" s="169"/>
      <c r="F11" s="169"/>
      <c r="G11" s="169"/>
      <c r="H11" s="169"/>
      <c r="I11" s="169"/>
      <c r="J11" s="169"/>
      <c r="K11" s="169"/>
      <c r="L11" s="169"/>
      <c r="M11" s="169"/>
      <c r="N11" s="169"/>
      <c r="O11" s="170"/>
    </row>
    <row r="12" spans="2:15" ht="21.6" customHeight="1" thickBot="1" x14ac:dyDescent="0.3">
      <c r="B12" s="171" t="s">
        <v>10</v>
      </c>
      <c r="C12" s="172"/>
      <c r="D12" s="173">
        <v>0.2</v>
      </c>
      <c r="E12" s="174"/>
      <c r="F12" s="174"/>
      <c r="G12" s="174"/>
      <c r="H12" s="174"/>
      <c r="I12" s="174"/>
      <c r="J12" s="174"/>
      <c r="K12" s="174"/>
      <c r="L12" s="174"/>
      <c r="M12" s="174"/>
      <c r="N12" s="174"/>
      <c r="O12" s="175"/>
    </row>
    <row r="13" spans="2:15" s="65" customFormat="1" ht="67.900000000000006" customHeight="1" thickBot="1" x14ac:dyDescent="0.3">
      <c r="B13" s="181" t="s">
        <v>6</v>
      </c>
      <c r="C13" s="182"/>
      <c r="D13" s="183" t="s">
        <v>71</v>
      </c>
      <c r="E13" s="184"/>
      <c r="F13" s="184"/>
      <c r="G13" s="184"/>
      <c r="H13" s="184"/>
      <c r="I13" s="184"/>
      <c r="J13" s="184"/>
      <c r="K13" s="184"/>
      <c r="L13" s="184"/>
      <c r="M13" s="184"/>
      <c r="N13" s="184"/>
      <c r="O13" s="185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5"/>
      <c r="M23" s="163" t="s">
        <v>12</v>
      </c>
      <c r="N23" s="163"/>
      <c r="O23" s="163"/>
    </row>
  </sheetData>
  <mergeCells count="15">
    <mergeCell ref="B1:O1"/>
    <mergeCell ref="C2:O2"/>
    <mergeCell ref="B3:E3"/>
    <mergeCell ref="G3:I3"/>
    <mergeCell ref="J3:L3"/>
    <mergeCell ref="M3:O3"/>
    <mergeCell ref="M23:O23"/>
    <mergeCell ref="C5:C6"/>
    <mergeCell ref="D5:D6"/>
    <mergeCell ref="B10:F10"/>
    <mergeCell ref="C11:O11"/>
    <mergeCell ref="B12:C12"/>
    <mergeCell ref="D12:O12"/>
    <mergeCell ref="B13:C13"/>
    <mergeCell ref="D13:O13"/>
  </mergeCells>
  <conditionalFormatting sqref="G5:G6">
    <cfRule type="duplicateValues" dxfId="130" priority="21"/>
  </conditionalFormatting>
  <conditionalFormatting sqref="G5:G6">
    <cfRule type="duplicateValues" dxfId="129" priority="22"/>
    <cfRule type="duplicateValues" dxfId="128" priority="23"/>
    <cfRule type="duplicateValues" dxfId="127" priority="24"/>
  </conditionalFormatting>
  <conditionalFormatting sqref="G5:G6">
    <cfRule type="duplicateValues" dxfId="126" priority="25"/>
  </conditionalFormatting>
  <conditionalFormatting sqref="G5:G6">
    <cfRule type="duplicateValues" dxfId="125" priority="26"/>
  </conditionalFormatting>
  <conditionalFormatting sqref="I10">
    <cfRule type="duplicateValues" dxfId="124" priority="15"/>
  </conditionalFormatting>
  <conditionalFormatting sqref="I10">
    <cfRule type="duplicateValues" dxfId="123" priority="16"/>
    <cfRule type="duplicateValues" dxfId="122" priority="17"/>
    <cfRule type="duplicateValues" dxfId="121" priority="18"/>
  </conditionalFormatting>
  <conditionalFormatting sqref="I10">
    <cfRule type="duplicateValues" dxfId="120" priority="19"/>
  </conditionalFormatting>
  <conditionalFormatting sqref="I10">
    <cfRule type="duplicateValues" dxfId="119" priority="20"/>
  </conditionalFormatting>
  <conditionalFormatting sqref="F5">
    <cfRule type="duplicateValues" dxfId="118" priority="8"/>
    <cfRule type="duplicateValues" dxfId="117" priority="9"/>
    <cfRule type="duplicateValues" dxfId="116" priority="10"/>
  </conditionalFormatting>
  <conditionalFormatting sqref="F5">
    <cfRule type="duplicateValues" dxfId="115" priority="11"/>
  </conditionalFormatting>
  <conditionalFormatting sqref="F5:F6">
    <cfRule type="duplicateValues" dxfId="114" priority="12"/>
  </conditionalFormatting>
  <conditionalFormatting sqref="F5:F6">
    <cfRule type="duplicateValues" dxfId="113" priority="13"/>
  </conditionalFormatting>
  <conditionalFormatting sqref="F5:F6">
    <cfRule type="duplicateValues" dxfId="112" priority="6"/>
    <cfRule type="duplicateValues" dxfId="111" priority="7"/>
  </conditionalFormatting>
  <conditionalFormatting sqref="F5:F6">
    <cfRule type="duplicateValues" dxfId="110" priority="5"/>
  </conditionalFormatting>
  <conditionalFormatting sqref="F5:F6">
    <cfRule type="dataBar" priority="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{533A98A6-A88E-45CE-8E0C-C7024C6977CF}</x14:id>
        </ext>
      </extLst>
    </cfRule>
  </conditionalFormatting>
  <conditionalFormatting sqref="F6">
    <cfRule type="duplicateValues" dxfId="109" priority="1"/>
  </conditionalFormatting>
  <conditionalFormatting sqref="F6">
    <cfRule type="duplicateValues" dxfId="108" priority="2"/>
    <cfRule type="duplicateValues" dxfId="107" priority="3"/>
    <cfRule type="duplicateValues" dxfId="106" priority="4"/>
  </conditionalFormatting>
  <pageMargins left="0.7" right="0.7" top="0.75" bottom="0.75" header="0.3" footer="0.3"/>
  <pageSetup paperSize="9" scale="75" orientation="landscape" horizontalDpi="300" verticalDpi="300" r:id="rId1"/>
  <ignoredErrors>
    <ignoredError sqref="L5:L10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33A98A6-A88E-45CE-8E0C-C7024C6977C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F5:F6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0"/>
  <sheetViews>
    <sheetView showGridLines="0" zoomScaleNormal="100" workbookViewId="0">
      <selection activeCell="K5" sqref="K5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9.28515625" style="1" customWidth="1"/>
    <col min="5" max="5" width="15.7109375" style="1" customWidth="1"/>
    <col min="6" max="6" width="13.7109375" style="1" customWidth="1"/>
    <col min="7" max="7" width="7.7109375" style="1" customWidth="1"/>
    <col min="8" max="8" width="14.42578125" style="1" customWidth="1"/>
    <col min="9" max="9" width="13.28515625" style="1" customWidth="1"/>
    <col min="10" max="10" width="8.42578125" style="1" customWidth="1"/>
    <col min="11" max="11" width="13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" width="3.7109375" style="1" customWidth="1"/>
    <col min="17" max="17" width="14.42578125" style="1" customWidth="1"/>
    <col min="18" max="18" width="11.42578125" style="1" bestFit="1" customWidth="1"/>
    <col min="19" max="16384" width="8.85546875" style="1"/>
  </cols>
  <sheetData>
    <row r="1" spans="2:18" ht="45" customHeight="1" x14ac:dyDescent="0.25">
      <c r="B1" s="155" t="s">
        <v>7</v>
      </c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</row>
    <row r="2" spans="2:18" ht="11.25" customHeight="1" x14ac:dyDescent="0.25">
      <c r="B2" s="2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</row>
    <row r="3" spans="2:18" ht="187.15" customHeight="1" thickBot="1" x14ac:dyDescent="0.3">
      <c r="B3" s="157" t="s">
        <v>78</v>
      </c>
      <c r="C3" s="157"/>
      <c r="D3" s="157"/>
      <c r="E3" s="157"/>
      <c r="G3" s="157" t="s">
        <v>72</v>
      </c>
      <c r="H3" s="157"/>
      <c r="I3" s="157"/>
      <c r="J3" s="179" t="s">
        <v>73</v>
      </c>
      <c r="K3" s="179"/>
      <c r="L3" s="179"/>
      <c r="M3" s="179" t="s">
        <v>74</v>
      </c>
      <c r="N3" s="179"/>
      <c r="O3" s="179"/>
    </row>
    <row r="4" spans="2:18" s="3" customFormat="1" ht="46.1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87" t="s">
        <v>81</v>
      </c>
      <c r="H4" s="87" t="s">
        <v>41</v>
      </c>
      <c r="I4" s="73" t="s">
        <v>4</v>
      </c>
      <c r="J4" s="87" t="s">
        <v>81</v>
      </c>
      <c r="K4" s="87" t="s">
        <v>41</v>
      </c>
      <c r="L4" s="76" t="s">
        <v>4</v>
      </c>
      <c r="M4" s="87" t="s">
        <v>81</v>
      </c>
      <c r="N4" s="87" t="s">
        <v>41</v>
      </c>
      <c r="O4" s="73" t="s">
        <v>4</v>
      </c>
    </row>
    <row r="5" spans="2:18" s="64" customFormat="1" ht="84.6" customHeight="1" x14ac:dyDescent="0.25">
      <c r="B5" s="84">
        <v>1</v>
      </c>
      <c r="C5" s="84" t="s">
        <v>75</v>
      </c>
      <c r="D5" s="85" t="s">
        <v>76</v>
      </c>
      <c r="E5" s="9" t="s">
        <v>79</v>
      </c>
      <c r="F5" s="26" t="s">
        <v>80</v>
      </c>
      <c r="G5" s="85"/>
      <c r="H5" s="88"/>
      <c r="I5" s="89"/>
      <c r="J5" s="85">
        <v>2000</v>
      </c>
      <c r="K5" s="88">
        <v>3.4047499999999999</v>
      </c>
      <c r="L5" s="88">
        <f>J5*K5</f>
        <v>6809.5</v>
      </c>
      <c r="M5" s="84"/>
      <c r="N5" s="84"/>
      <c r="O5" s="89"/>
      <c r="Q5" s="91"/>
      <c r="R5" s="92"/>
    </row>
    <row r="6" spans="2:18" s="65" customFormat="1" ht="24" customHeight="1" thickBot="1" x14ac:dyDescent="0.3">
      <c r="B6" s="189" t="s">
        <v>5</v>
      </c>
      <c r="C6" s="190"/>
      <c r="D6" s="190"/>
      <c r="E6" s="190"/>
      <c r="F6" s="191"/>
      <c r="G6" s="93"/>
      <c r="H6" s="94"/>
      <c r="I6" s="90"/>
      <c r="J6" s="95"/>
      <c r="K6" s="96"/>
      <c r="L6" s="97">
        <f>SUM(L5)</f>
        <v>6809.5</v>
      </c>
      <c r="M6" s="98"/>
      <c r="N6" s="96"/>
      <c r="O6" s="99"/>
    </row>
    <row r="7" spans="2:18" ht="10.5" customHeight="1" thickBot="1" x14ac:dyDescent="0.3">
      <c r="B7" s="4"/>
      <c r="C7" s="169"/>
      <c r="D7" s="169"/>
      <c r="E7" s="169"/>
      <c r="F7" s="169"/>
      <c r="G7" s="169"/>
      <c r="H7" s="169"/>
      <c r="I7" s="169"/>
      <c r="J7" s="169"/>
      <c r="K7" s="169"/>
      <c r="L7" s="169"/>
      <c r="M7" s="169"/>
      <c r="N7" s="169"/>
      <c r="O7" s="170"/>
    </row>
    <row r="8" spans="2:18" ht="27" customHeight="1" thickBot="1" x14ac:dyDescent="0.3">
      <c r="B8" s="171" t="s">
        <v>10</v>
      </c>
      <c r="C8" s="172"/>
      <c r="D8" s="173">
        <v>0.2</v>
      </c>
      <c r="E8" s="174"/>
      <c r="F8" s="174"/>
      <c r="G8" s="174"/>
      <c r="H8" s="174"/>
      <c r="I8" s="174"/>
      <c r="J8" s="174"/>
      <c r="K8" s="174"/>
      <c r="L8" s="174"/>
      <c r="M8" s="174"/>
      <c r="N8" s="174"/>
      <c r="O8" s="175"/>
    </row>
    <row r="9" spans="2:18" ht="43.15" customHeight="1" thickBot="1" x14ac:dyDescent="0.3">
      <c r="B9" s="158" t="s">
        <v>6</v>
      </c>
      <c r="C9" s="159"/>
      <c r="D9" s="192" t="s">
        <v>77</v>
      </c>
      <c r="E9" s="192"/>
      <c r="F9" s="192"/>
      <c r="G9" s="192"/>
      <c r="H9" s="192"/>
      <c r="I9" s="192"/>
      <c r="J9" s="192"/>
      <c r="K9" s="192"/>
      <c r="L9" s="192"/>
      <c r="M9" s="192"/>
      <c r="N9" s="192"/>
      <c r="O9" s="193"/>
    </row>
    <row r="10" spans="2:18" ht="15" customHeight="1" x14ac:dyDescent="0.25"/>
    <row r="11" spans="2:18" ht="15" customHeight="1" x14ac:dyDescent="0.25"/>
    <row r="12" spans="2:18" ht="15" customHeight="1" x14ac:dyDescent="0.25"/>
    <row r="13" spans="2:18" ht="15" customHeight="1" x14ac:dyDescent="0.25"/>
    <row r="14" spans="2:18" ht="15" customHeight="1" x14ac:dyDescent="0.25"/>
    <row r="15" spans="2:18" ht="15" customHeight="1" x14ac:dyDescent="0.25"/>
    <row r="16" spans="2:18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5"/>
      <c r="M20" s="163" t="s">
        <v>12</v>
      </c>
      <c r="N20" s="163"/>
      <c r="O20" s="163"/>
    </row>
  </sheetData>
  <mergeCells count="13">
    <mergeCell ref="M20:O20"/>
    <mergeCell ref="B6:F6"/>
    <mergeCell ref="C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105" priority="4"/>
  </conditionalFormatting>
  <conditionalFormatting sqref="F5">
    <cfRule type="duplicateValues" dxfId="104" priority="5"/>
    <cfRule type="duplicateValues" dxfId="103" priority="6"/>
    <cfRule type="duplicateValues" dxfId="102" priority="7"/>
  </conditionalFormatting>
  <conditionalFormatting sqref="F5">
    <cfRule type="duplicateValues" dxfId="101" priority="8"/>
  </conditionalFormatting>
  <conditionalFormatting sqref="F5">
    <cfRule type="duplicateValues" dxfId="100" priority="9"/>
  </conditionalFormatting>
  <conditionalFormatting sqref="F5">
    <cfRule type="duplicateValues" dxfId="99" priority="2"/>
    <cfRule type="duplicateValues" dxfId="98" priority="3"/>
  </conditionalFormatting>
  <conditionalFormatting sqref="F5">
    <cfRule type="duplicateValues" dxfId="97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{DF414D3C-8C06-4CA4-8E4A-E04ABD1E4EA0}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F414D3C-8C06-4CA4-8E4A-E04ABD1E4EA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S4" sqref="S4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6.42578125" style="1" customWidth="1"/>
    <col min="5" max="5" width="21.7109375" style="1" customWidth="1"/>
    <col min="6" max="6" width="14" style="1" customWidth="1"/>
    <col min="7" max="7" width="6.7109375" style="1" customWidth="1"/>
    <col min="8" max="8" width="11.7109375" style="1" customWidth="1"/>
    <col min="9" max="9" width="14.855468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55" t="s">
        <v>7</v>
      </c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</row>
    <row r="2" spans="2:15" ht="11.25" customHeight="1" x14ac:dyDescent="0.25">
      <c r="B2" s="2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</row>
    <row r="3" spans="2:15" ht="195" customHeight="1" x14ac:dyDescent="0.25">
      <c r="B3" s="157" t="s">
        <v>82</v>
      </c>
      <c r="C3" s="157"/>
      <c r="D3" s="157"/>
      <c r="E3" s="157"/>
      <c r="G3" s="186" t="s">
        <v>63</v>
      </c>
      <c r="H3" s="186"/>
      <c r="I3" s="186"/>
      <c r="J3" s="157" t="s">
        <v>39</v>
      </c>
      <c r="K3" s="157"/>
      <c r="L3" s="157"/>
      <c r="M3" s="157" t="s">
        <v>92</v>
      </c>
      <c r="N3" s="157"/>
      <c r="O3" s="157"/>
    </row>
    <row r="4" spans="2:15" s="3" customFormat="1" ht="31.5" x14ac:dyDescent="0.25">
      <c r="B4" s="109" t="s">
        <v>8</v>
      </c>
      <c r="C4" s="109" t="s">
        <v>0</v>
      </c>
      <c r="D4" s="109" t="s">
        <v>1</v>
      </c>
      <c r="E4" s="109" t="s">
        <v>11</v>
      </c>
      <c r="F4" s="109" t="s">
        <v>9</v>
      </c>
      <c r="G4" s="109" t="s">
        <v>2</v>
      </c>
      <c r="H4" s="7" t="s">
        <v>64</v>
      </c>
      <c r="I4" s="109" t="s">
        <v>4</v>
      </c>
      <c r="J4" s="109" t="s">
        <v>2</v>
      </c>
      <c r="K4" s="7" t="s">
        <v>60</v>
      </c>
      <c r="L4" s="109" t="s">
        <v>4</v>
      </c>
      <c r="M4" s="109" t="s">
        <v>2</v>
      </c>
      <c r="N4" s="7" t="s">
        <v>60</v>
      </c>
      <c r="O4" s="109" t="s">
        <v>4</v>
      </c>
    </row>
    <row r="5" spans="2:15" s="64" customFormat="1" ht="62.45" customHeight="1" x14ac:dyDescent="0.25">
      <c r="B5" s="54">
        <v>1</v>
      </c>
      <c r="C5" s="55" t="s">
        <v>16</v>
      </c>
      <c r="D5" s="56" t="s">
        <v>83</v>
      </c>
      <c r="E5" s="110" t="s">
        <v>57</v>
      </c>
      <c r="F5" s="111" t="s">
        <v>58</v>
      </c>
      <c r="G5" s="111"/>
      <c r="H5" s="112"/>
      <c r="I5" s="110"/>
      <c r="J5" s="113"/>
      <c r="K5" s="114"/>
      <c r="L5" s="114"/>
      <c r="M5" s="113">
        <v>1</v>
      </c>
      <c r="N5" s="114">
        <v>476000</v>
      </c>
      <c r="O5" s="114">
        <f>M5*N5</f>
        <v>476000</v>
      </c>
    </row>
    <row r="6" spans="2:15" ht="22.5" customHeight="1" thickBot="1" x14ac:dyDescent="0.3">
      <c r="B6" s="34"/>
      <c r="C6" s="35"/>
      <c r="D6" s="35"/>
      <c r="E6" s="35"/>
      <c r="F6" s="36"/>
      <c r="G6" s="34"/>
      <c r="H6" s="37"/>
      <c r="I6" s="38"/>
      <c r="J6" s="20"/>
      <c r="K6" s="20"/>
      <c r="L6" s="23"/>
      <c r="M6" s="20"/>
      <c r="N6" s="20"/>
      <c r="O6" s="23"/>
    </row>
    <row r="7" spans="2:15" ht="22.5" hidden="1" customHeight="1" x14ac:dyDescent="0.25">
      <c r="B7" s="40"/>
      <c r="C7" s="41"/>
      <c r="D7" s="41"/>
      <c r="E7" s="41"/>
      <c r="F7" s="42"/>
      <c r="G7" s="40"/>
      <c r="H7" s="43"/>
      <c r="I7" s="20"/>
      <c r="J7" s="81"/>
      <c r="K7" s="81"/>
      <c r="L7" s="82"/>
      <c r="M7" s="81"/>
      <c r="N7" s="81"/>
      <c r="O7" s="82"/>
    </row>
    <row r="8" spans="2:15" ht="22.5" hidden="1" customHeight="1" x14ac:dyDescent="0.25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20"/>
      <c r="N8" s="20"/>
      <c r="O8" s="44"/>
    </row>
    <row r="9" spans="2:15" ht="22.5" hidden="1" customHeight="1" x14ac:dyDescent="0.25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20"/>
      <c r="N9" s="20"/>
      <c r="O9" s="44"/>
    </row>
    <row r="10" spans="2:15" ht="19.149999999999999" customHeight="1" thickBot="1" x14ac:dyDescent="0.3">
      <c r="B10" s="158" t="s">
        <v>5</v>
      </c>
      <c r="C10" s="180"/>
      <c r="D10" s="180"/>
      <c r="E10" s="180"/>
      <c r="F10" s="159"/>
      <c r="G10" s="47"/>
      <c r="H10" s="48"/>
      <c r="I10" s="49">
        <f>SUM(I5)</f>
        <v>0</v>
      </c>
      <c r="J10" s="50"/>
      <c r="K10" s="51"/>
      <c r="L10" s="70"/>
      <c r="M10" s="50"/>
      <c r="N10" s="51"/>
      <c r="O10" s="70">
        <f>SUM(O5)</f>
        <v>476000</v>
      </c>
    </row>
    <row r="11" spans="2:15" ht="10.5" customHeight="1" thickBot="1" x14ac:dyDescent="0.3">
      <c r="B11" s="4"/>
      <c r="C11" s="169"/>
      <c r="D11" s="169"/>
      <c r="E11" s="169"/>
      <c r="F11" s="169"/>
      <c r="G11" s="169"/>
      <c r="H11" s="169"/>
      <c r="I11" s="169"/>
      <c r="J11" s="169"/>
      <c r="K11" s="169"/>
      <c r="L11" s="169"/>
      <c r="M11" s="169"/>
      <c r="N11" s="169"/>
      <c r="O11" s="170"/>
    </row>
    <row r="12" spans="2:15" ht="21.6" customHeight="1" thickBot="1" x14ac:dyDescent="0.3">
      <c r="B12" s="171" t="s">
        <v>10</v>
      </c>
      <c r="C12" s="172"/>
      <c r="D12" s="173">
        <v>0.2</v>
      </c>
      <c r="E12" s="174"/>
      <c r="F12" s="174"/>
      <c r="G12" s="174"/>
      <c r="H12" s="174"/>
      <c r="I12" s="174"/>
      <c r="J12" s="174"/>
      <c r="K12" s="174"/>
      <c r="L12" s="174"/>
      <c r="M12" s="174"/>
      <c r="N12" s="174"/>
      <c r="O12" s="175"/>
    </row>
    <row r="13" spans="2:15" s="65" customFormat="1" ht="67.900000000000006" customHeight="1" thickBot="1" x14ac:dyDescent="0.3">
      <c r="B13" s="181" t="s">
        <v>6</v>
      </c>
      <c r="C13" s="182"/>
      <c r="D13" s="183" t="s">
        <v>93</v>
      </c>
      <c r="E13" s="184"/>
      <c r="F13" s="184"/>
      <c r="G13" s="184"/>
      <c r="H13" s="184"/>
      <c r="I13" s="184"/>
      <c r="J13" s="184"/>
      <c r="K13" s="184"/>
      <c r="L13" s="184"/>
      <c r="M13" s="184"/>
      <c r="N13" s="184"/>
      <c r="O13" s="185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5"/>
      <c r="M23" s="163" t="s">
        <v>12</v>
      </c>
      <c r="N23" s="163"/>
      <c r="O23" s="163"/>
    </row>
  </sheetData>
  <mergeCells count="13">
    <mergeCell ref="B1:O1"/>
    <mergeCell ref="C2:O2"/>
    <mergeCell ref="B3:E3"/>
    <mergeCell ref="G3:I3"/>
    <mergeCell ref="J3:L3"/>
    <mergeCell ref="M3:O3"/>
    <mergeCell ref="M23:O23"/>
    <mergeCell ref="B10:F10"/>
    <mergeCell ref="C11:O11"/>
    <mergeCell ref="B12:C12"/>
    <mergeCell ref="D12:O12"/>
    <mergeCell ref="B13:C13"/>
    <mergeCell ref="D13:O13"/>
  </mergeCells>
  <conditionalFormatting sqref="F5">
    <cfRule type="duplicateValues" dxfId="96" priority="13"/>
  </conditionalFormatting>
  <conditionalFormatting sqref="F5">
    <cfRule type="duplicateValues" dxfId="95" priority="14"/>
    <cfRule type="duplicateValues" dxfId="94" priority="15"/>
    <cfRule type="duplicateValues" dxfId="93" priority="16"/>
  </conditionalFormatting>
  <conditionalFormatting sqref="F5">
    <cfRule type="duplicateValues" dxfId="92" priority="17"/>
  </conditionalFormatting>
  <conditionalFormatting sqref="F5">
    <cfRule type="duplicateValues" dxfId="91" priority="18"/>
  </conditionalFormatting>
  <conditionalFormatting sqref="G5">
    <cfRule type="duplicateValues" dxfId="90" priority="7"/>
  </conditionalFormatting>
  <conditionalFormatting sqref="G5">
    <cfRule type="duplicateValues" dxfId="89" priority="8"/>
    <cfRule type="duplicateValues" dxfId="88" priority="9"/>
    <cfRule type="duplicateValues" dxfId="87" priority="10"/>
  </conditionalFormatting>
  <conditionalFormatting sqref="G5">
    <cfRule type="duplicateValues" dxfId="86" priority="11"/>
  </conditionalFormatting>
  <conditionalFormatting sqref="G5">
    <cfRule type="duplicateValues" dxfId="85" priority="12"/>
  </conditionalFormatting>
  <conditionalFormatting sqref="I10">
    <cfRule type="duplicateValues" dxfId="84" priority="1"/>
  </conditionalFormatting>
  <conditionalFormatting sqref="I10">
    <cfRule type="duplicateValues" dxfId="83" priority="2"/>
    <cfRule type="duplicateValues" dxfId="82" priority="3"/>
    <cfRule type="duplicateValues" dxfId="81" priority="4"/>
  </conditionalFormatting>
  <conditionalFormatting sqref="I10">
    <cfRule type="duplicateValues" dxfId="80" priority="5"/>
  </conditionalFormatting>
  <conditionalFormatting sqref="I10">
    <cfRule type="duplicateValues" dxfId="79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140625" style="1" customWidth="1"/>
    <col min="4" max="4" width="19" style="1" customWidth="1"/>
    <col min="5" max="5" width="27.7109375" style="1" customWidth="1"/>
    <col min="6" max="6" width="18.42578125" style="1" customWidth="1"/>
    <col min="7" max="7" width="7.7109375" style="1" customWidth="1"/>
    <col min="8" max="8" width="11.855468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855468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55" t="s">
        <v>7</v>
      </c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</row>
    <row r="2" spans="2:15" ht="11.25" customHeight="1" x14ac:dyDescent="0.25">
      <c r="B2" s="2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</row>
    <row r="3" spans="2:15" ht="187.15" customHeight="1" x14ac:dyDescent="0.25">
      <c r="B3" s="157" t="s">
        <v>88</v>
      </c>
      <c r="C3" s="157"/>
      <c r="D3" s="157"/>
      <c r="E3" s="157"/>
      <c r="G3" s="157" t="s">
        <v>13</v>
      </c>
      <c r="H3" s="157"/>
      <c r="I3" s="157"/>
      <c r="J3" s="157" t="s">
        <v>56</v>
      </c>
      <c r="K3" s="157"/>
      <c r="L3" s="157"/>
      <c r="M3" s="157" t="s">
        <v>14</v>
      </c>
      <c r="N3" s="157"/>
      <c r="O3" s="157"/>
    </row>
    <row r="4" spans="2:15" s="3" customFormat="1" ht="42.6" customHeight="1" x14ac:dyDescent="0.25">
      <c r="B4" s="101" t="s">
        <v>8</v>
      </c>
      <c r="C4" s="101" t="s">
        <v>0</v>
      </c>
      <c r="D4" s="101" t="s">
        <v>1</v>
      </c>
      <c r="E4" s="101" t="s">
        <v>11</v>
      </c>
      <c r="F4" s="101" t="s">
        <v>9</v>
      </c>
      <c r="G4" s="101" t="s">
        <v>19</v>
      </c>
      <c r="H4" s="7" t="s">
        <v>20</v>
      </c>
      <c r="I4" s="101" t="s">
        <v>4</v>
      </c>
      <c r="J4" s="7" t="s">
        <v>19</v>
      </c>
      <c r="K4" s="7" t="s">
        <v>20</v>
      </c>
      <c r="L4" s="101" t="s">
        <v>4</v>
      </c>
      <c r="M4" s="101" t="s">
        <v>2</v>
      </c>
      <c r="N4" s="101" t="s">
        <v>3</v>
      </c>
      <c r="O4" s="101" t="s">
        <v>4</v>
      </c>
    </row>
    <row r="5" spans="2:15" s="13" customFormat="1" ht="35.450000000000003" customHeight="1" x14ac:dyDescent="0.25">
      <c r="B5" s="8">
        <v>1</v>
      </c>
      <c r="C5" s="104" t="s">
        <v>16</v>
      </c>
      <c r="D5" s="103" t="s">
        <v>86</v>
      </c>
      <c r="E5" s="107" t="s">
        <v>84</v>
      </c>
      <c r="F5" s="108" t="s">
        <v>85</v>
      </c>
      <c r="G5" s="8">
        <v>1</v>
      </c>
      <c r="H5" s="11">
        <v>34500</v>
      </c>
      <c r="I5" s="12">
        <f>G5*H5</f>
        <v>34500</v>
      </c>
      <c r="J5" s="11"/>
      <c r="K5" s="11"/>
      <c r="L5" s="8"/>
      <c r="M5" s="8"/>
      <c r="N5" s="8"/>
      <c r="O5" s="8"/>
    </row>
    <row r="6" spans="2:15" s="13" customFormat="1" ht="35.450000000000003" customHeight="1" x14ac:dyDescent="0.25">
      <c r="B6" s="8"/>
      <c r="C6" s="104"/>
      <c r="D6" s="100"/>
      <c r="E6" s="68"/>
      <c r="F6" s="68"/>
      <c r="G6" s="8"/>
      <c r="H6" s="11"/>
      <c r="I6" s="16"/>
      <c r="J6" s="11"/>
      <c r="K6" s="11"/>
      <c r="L6" s="8"/>
      <c r="M6" s="8"/>
      <c r="N6" s="8"/>
      <c r="O6" s="8"/>
    </row>
    <row r="7" spans="2:15" ht="24" customHeight="1" x14ac:dyDescent="0.25">
      <c r="B7" s="168" t="s">
        <v>5</v>
      </c>
      <c r="C7" s="168"/>
      <c r="D7" s="168"/>
      <c r="E7" s="168"/>
      <c r="F7" s="168"/>
      <c r="G7" s="18"/>
      <c r="H7" s="18"/>
      <c r="I7" s="19">
        <f>SUM(I5)</f>
        <v>34500</v>
      </c>
      <c r="J7" s="20"/>
      <c r="K7" s="20"/>
      <c r="L7" s="21"/>
      <c r="M7" s="20"/>
      <c r="N7" s="20"/>
      <c r="O7" s="20"/>
    </row>
    <row r="8" spans="2:15" ht="10.5" customHeight="1" thickBot="1" x14ac:dyDescent="0.3">
      <c r="B8" s="4"/>
      <c r="C8" s="169"/>
      <c r="D8" s="169"/>
      <c r="E8" s="169"/>
      <c r="F8" s="169"/>
      <c r="G8" s="169"/>
      <c r="H8" s="169"/>
      <c r="I8" s="169"/>
      <c r="J8" s="169"/>
      <c r="K8" s="169"/>
      <c r="L8" s="169"/>
      <c r="M8" s="169"/>
      <c r="N8" s="169"/>
      <c r="O8" s="170"/>
    </row>
    <row r="9" spans="2:15" ht="27" customHeight="1" thickBot="1" x14ac:dyDescent="0.3">
      <c r="B9" s="171" t="s">
        <v>10</v>
      </c>
      <c r="C9" s="172"/>
      <c r="D9" s="173">
        <v>0.2</v>
      </c>
      <c r="E9" s="174"/>
      <c r="F9" s="174"/>
      <c r="G9" s="174"/>
      <c r="H9" s="174"/>
      <c r="I9" s="174"/>
      <c r="J9" s="174"/>
      <c r="K9" s="174"/>
      <c r="L9" s="174"/>
      <c r="M9" s="174"/>
      <c r="N9" s="174"/>
      <c r="O9" s="175"/>
    </row>
    <row r="10" spans="2:15" ht="30.6" customHeight="1" thickBot="1" x14ac:dyDescent="0.3">
      <c r="B10" s="158" t="s">
        <v>6</v>
      </c>
      <c r="C10" s="159"/>
      <c r="D10" s="160" t="s">
        <v>87</v>
      </c>
      <c r="E10" s="161"/>
      <c r="F10" s="161"/>
      <c r="G10" s="161"/>
      <c r="H10" s="161"/>
      <c r="I10" s="161"/>
      <c r="J10" s="161"/>
      <c r="K10" s="161"/>
      <c r="L10" s="161"/>
      <c r="M10" s="161"/>
      <c r="N10" s="161"/>
      <c r="O10" s="162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5"/>
      <c r="M21" s="163" t="s">
        <v>12</v>
      </c>
      <c r="N21" s="163"/>
      <c r="O21" s="163"/>
    </row>
  </sheetData>
  <mergeCells count="13">
    <mergeCell ref="M21:O21"/>
    <mergeCell ref="B7:F7"/>
    <mergeCell ref="C8:O8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F6">
    <cfRule type="duplicateValues" dxfId="78" priority="18"/>
  </conditionalFormatting>
  <conditionalFormatting sqref="F6">
    <cfRule type="duplicateValues" dxfId="77" priority="19"/>
    <cfRule type="duplicateValues" dxfId="76" priority="20"/>
    <cfRule type="duplicateValues" dxfId="75" priority="21"/>
  </conditionalFormatting>
  <conditionalFormatting sqref="F6">
    <cfRule type="duplicateValues" dxfId="74" priority="22"/>
  </conditionalFormatting>
  <conditionalFormatting sqref="F6">
    <cfRule type="duplicateValues" dxfId="73" priority="23"/>
  </conditionalFormatting>
  <conditionalFormatting sqref="F6">
    <cfRule type="duplicateValues" dxfId="72" priority="16"/>
    <cfRule type="duplicateValues" dxfId="71" priority="17"/>
  </conditionalFormatting>
  <conditionalFormatting sqref="F6">
    <cfRule type="duplicateValues" dxfId="70" priority="15"/>
  </conditionalFormatting>
  <conditionalFormatting sqref="F5">
    <cfRule type="duplicateValues" dxfId="69" priority="2"/>
  </conditionalFormatting>
  <conditionalFormatting sqref="F5">
    <cfRule type="duplicateValues" dxfId="68" priority="3"/>
  </conditionalFormatting>
  <conditionalFormatting sqref="F5">
    <cfRule type="dataBar" priority="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{A06A0410-F857-4A53-856B-FBF525983E7C}</x14:id>
        </ext>
      </extLst>
    </cfRule>
  </conditionalFormatting>
  <conditionalFormatting sqref="E5">
    <cfRule type="duplicateValues" dxfId="67" priority="1"/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06A0410-F857-4A53-856B-FBF525983E7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0"/>
  <sheetViews>
    <sheetView showGridLines="0" topLeftCell="B1" zoomScaleNormal="100" workbookViewId="0">
      <selection activeCell="D5" sqref="D5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9.28515625" style="1" customWidth="1"/>
    <col min="5" max="5" width="15.7109375" style="1" customWidth="1"/>
    <col min="6" max="6" width="13.7109375" style="1" customWidth="1"/>
    <col min="7" max="7" width="7.7109375" style="1" customWidth="1"/>
    <col min="8" max="8" width="14.42578125" style="1" customWidth="1"/>
    <col min="9" max="9" width="13.28515625" style="1" customWidth="1"/>
    <col min="10" max="10" width="8.42578125" style="1" customWidth="1"/>
    <col min="11" max="11" width="13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" width="3.7109375" style="1" customWidth="1"/>
    <col min="17" max="17" width="14.42578125" style="1" customWidth="1"/>
    <col min="18" max="18" width="11.42578125" style="1" bestFit="1" customWidth="1"/>
    <col min="19" max="16384" width="8.85546875" style="1"/>
  </cols>
  <sheetData>
    <row r="1" spans="2:18" ht="45" customHeight="1" x14ac:dyDescent="0.25">
      <c r="B1" s="155" t="s">
        <v>7</v>
      </c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</row>
    <row r="2" spans="2:18" ht="11.25" customHeight="1" x14ac:dyDescent="0.25">
      <c r="B2" s="2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</row>
    <row r="3" spans="2:18" ht="187.15" customHeight="1" thickBot="1" x14ac:dyDescent="0.3">
      <c r="B3" s="157" t="s">
        <v>89</v>
      </c>
      <c r="C3" s="157"/>
      <c r="D3" s="157"/>
      <c r="E3" s="157"/>
      <c r="G3" s="157" t="s">
        <v>72</v>
      </c>
      <c r="H3" s="157"/>
      <c r="I3" s="157"/>
      <c r="J3" s="179" t="s">
        <v>73</v>
      </c>
      <c r="K3" s="179"/>
      <c r="L3" s="179"/>
      <c r="M3" s="179" t="s">
        <v>74</v>
      </c>
      <c r="N3" s="179"/>
      <c r="O3" s="179"/>
    </row>
    <row r="4" spans="2:18" s="3" customFormat="1" ht="46.1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87" t="s">
        <v>81</v>
      </c>
      <c r="H4" s="87" t="s">
        <v>41</v>
      </c>
      <c r="I4" s="73" t="s">
        <v>4</v>
      </c>
      <c r="J4" s="87" t="s">
        <v>81</v>
      </c>
      <c r="K4" s="87" t="s">
        <v>41</v>
      </c>
      <c r="L4" s="76" t="s">
        <v>4</v>
      </c>
      <c r="M4" s="87" t="s">
        <v>81</v>
      </c>
      <c r="N4" s="87" t="s">
        <v>41</v>
      </c>
      <c r="O4" s="73" t="s">
        <v>4</v>
      </c>
    </row>
    <row r="5" spans="2:18" s="64" customFormat="1" ht="84.6" customHeight="1" x14ac:dyDescent="0.25">
      <c r="B5" s="105">
        <v>1</v>
      </c>
      <c r="C5" s="105" t="s">
        <v>75</v>
      </c>
      <c r="D5" s="106" t="s">
        <v>76</v>
      </c>
      <c r="E5" s="106" t="s">
        <v>90</v>
      </c>
      <c r="F5" s="105" t="s">
        <v>91</v>
      </c>
      <c r="G5" s="106"/>
      <c r="H5" s="88"/>
      <c r="I5" s="89"/>
      <c r="J5" s="106">
        <v>200</v>
      </c>
      <c r="K5" s="88">
        <v>3.2809599999999999</v>
      </c>
      <c r="L5" s="88">
        <f>J5*K5</f>
        <v>656.19200000000001</v>
      </c>
      <c r="M5" s="105"/>
      <c r="N5" s="105"/>
      <c r="O5" s="89"/>
      <c r="Q5" s="91"/>
      <c r="R5" s="92"/>
    </row>
    <row r="6" spans="2:18" s="65" customFormat="1" ht="24" customHeight="1" thickBot="1" x14ac:dyDescent="0.3">
      <c r="B6" s="189" t="s">
        <v>5</v>
      </c>
      <c r="C6" s="190"/>
      <c r="D6" s="190"/>
      <c r="E6" s="190"/>
      <c r="F6" s="191"/>
      <c r="G6" s="93"/>
      <c r="H6" s="94"/>
      <c r="I6" s="90"/>
      <c r="J6" s="95"/>
      <c r="K6" s="96"/>
      <c r="L6" s="97">
        <f>SUM(L5)</f>
        <v>656.19200000000001</v>
      </c>
      <c r="M6" s="98"/>
      <c r="N6" s="96"/>
      <c r="O6" s="99"/>
    </row>
    <row r="7" spans="2:18" ht="10.5" customHeight="1" thickBot="1" x14ac:dyDescent="0.3">
      <c r="B7" s="4"/>
      <c r="C7" s="169"/>
      <c r="D7" s="169"/>
      <c r="E7" s="169"/>
      <c r="F7" s="169"/>
      <c r="G7" s="169"/>
      <c r="H7" s="169"/>
      <c r="I7" s="169"/>
      <c r="J7" s="169"/>
      <c r="K7" s="169"/>
      <c r="L7" s="169"/>
      <c r="M7" s="169"/>
      <c r="N7" s="169"/>
      <c r="O7" s="170"/>
    </row>
    <row r="8" spans="2:18" ht="27" customHeight="1" thickBot="1" x14ac:dyDescent="0.3">
      <c r="B8" s="171" t="s">
        <v>10</v>
      </c>
      <c r="C8" s="172"/>
      <c r="D8" s="173">
        <v>0.2</v>
      </c>
      <c r="E8" s="174"/>
      <c r="F8" s="174"/>
      <c r="G8" s="174"/>
      <c r="H8" s="174"/>
      <c r="I8" s="174"/>
      <c r="J8" s="174"/>
      <c r="K8" s="174"/>
      <c r="L8" s="174"/>
      <c r="M8" s="174"/>
      <c r="N8" s="174"/>
      <c r="O8" s="175"/>
    </row>
    <row r="9" spans="2:18" ht="43.15" customHeight="1" thickBot="1" x14ac:dyDescent="0.3">
      <c r="B9" s="158" t="s">
        <v>6</v>
      </c>
      <c r="C9" s="159"/>
      <c r="D9" s="192" t="s">
        <v>77</v>
      </c>
      <c r="E9" s="192"/>
      <c r="F9" s="192"/>
      <c r="G9" s="192"/>
      <c r="H9" s="192"/>
      <c r="I9" s="192"/>
      <c r="J9" s="192"/>
      <c r="K9" s="192"/>
      <c r="L9" s="192"/>
      <c r="M9" s="192"/>
      <c r="N9" s="192"/>
      <c r="O9" s="193"/>
    </row>
    <row r="10" spans="2:18" ht="15" customHeight="1" x14ac:dyDescent="0.25"/>
    <row r="11" spans="2:18" ht="15" customHeight="1" x14ac:dyDescent="0.25"/>
    <row r="12" spans="2:18" ht="15" customHeight="1" x14ac:dyDescent="0.25"/>
    <row r="13" spans="2:18" ht="15" customHeight="1" x14ac:dyDescent="0.25"/>
    <row r="14" spans="2:18" ht="15" customHeight="1" x14ac:dyDescent="0.25"/>
    <row r="15" spans="2:18" ht="15" customHeight="1" x14ac:dyDescent="0.25"/>
    <row r="16" spans="2:18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5"/>
      <c r="M20" s="163" t="s">
        <v>12</v>
      </c>
      <c r="N20" s="163"/>
      <c r="O20" s="163"/>
    </row>
  </sheetData>
  <mergeCells count="13">
    <mergeCell ref="M20:O20"/>
    <mergeCell ref="B6:F6"/>
    <mergeCell ref="C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23"/>
  <sheetViews>
    <sheetView showGridLines="0" zoomScaleNormal="100" workbookViewId="0">
      <selection activeCell="D13" sqref="D13:O1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6.42578125" style="1" customWidth="1"/>
    <col min="5" max="5" width="21.7109375" style="1" customWidth="1"/>
    <col min="6" max="6" width="14" style="1" customWidth="1"/>
    <col min="7" max="7" width="6.7109375" style="1" customWidth="1"/>
    <col min="8" max="8" width="11.7109375" style="1" customWidth="1"/>
    <col min="9" max="9" width="14.855468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" width="3.7109375" style="1" customWidth="1"/>
    <col min="17" max="16384" width="8.85546875" style="1"/>
  </cols>
  <sheetData>
    <row r="1" spans="2:19" ht="45" customHeight="1" x14ac:dyDescent="0.25">
      <c r="B1" s="155" t="s">
        <v>7</v>
      </c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</row>
    <row r="2" spans="2:19" ht="11.25" customHeight="1" x14ac:dyDescent="0.25">
      <c r="B2" s="2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</row>
    <row r="3" spans="2:19" ht="195" customHeight="1" x14ac:dyDescent="0.25">
      <c r="B3" s="157" t="s">
        <v>94</v>
      </c>
      <c r="C3" s="157"/>
      <c r="D3" s="157"/>
      <c r="E3" s="157"/>
      <c r="G3" s="157" t="s">
        <v>95</v>
      </c>
      <c r="H3" s="157"/>
      <c r="I3" s="157"/>
      <c r="J3" s="157" t="s">
        <v>96</v>
      </c>
      <c r="K3" s="157"/>
      <c r="L3" s="157"/>
      <c r="M3" s="157" t="s">
        <v>97</v>
      </c>
      <c r="N3" s="157"/>
      <c r="O3" s="157"/>
      <c r="Q3" s="157"/>
      <c r="R3" s="157"/>
      <c r="S3" s="157"/>
    </row>
    <row r="4" spans="2:19" s="3" customFormat="1" ht="31.5" x14ac:dyDescent="0.25">
      <c r="B4" s="115" t="s">
        <v>8</v>
      </c>
      <c r="C4" s="115" t="s">
        <v>0</v>
      </c>
      <c r="D4" s="115" t="s">
        <v>1</v>
      </c>
      <c r="E4" s="115" t="s">
        <v>11</v>
      </c>
      <c r="F4" s="115" t="s">
        <v>9</v>
      </c>
      <c r="G4" s="115" t="s">
        <v>2</v>
      </c>
      <c r="H4" s="7" t="s">
        <v>64</v>
      </c>
      <c r="I4" s="115" t="s">
        <v>4</v>
      </c>
      <c r="J4" s="115" t="s">
        <v>2</v>
      </c>
      <c r="K4" s="7" t="s">
        <v>60</v>
      </c>
      <c r="L4" s="115" t="s">
        <v>4</v>
      </c>
      <c r="M4" s="115" t="s">
        <v>2</v>
      </c>
      <c r="N4" s="7" t="s">
        <v>60</v>
      </c>
      <c r="O4" s="115" t="s">
        <v>4</v>
      </c>
    </row>
    <row r="5" spans="2:19" s="64" customFormat="1" ht="62.45" customHeight="1" x14ac:dyDescent="0.25">
      <c r="B5" s="54">
        <v>1</v>
      </c>
      <c r="C5" s="55" t="s">
        <v>16</v>
      </c>
      <c r="D5" s="56" t="s">
        <v>98</v>
      </c>
      <c r="E5" s="110" t="s">
        <v>57</v>
      </c>
      <c r="F5" s="111" t="s">
        <v>58</v>
      </c>
      <c r="G5" s="111">
        <v>1</v>
      </c>
      <c r="H5" s="112">
        <v>345000</v>
      </c>
      <c r="I5" s="110">
        <f>G5*H5</f>
        <v>345000</v>
      </c>
      <c r="J5" s="113"/>
      <c r="L5" s="114"/>
      <c r="M5" s="113"/>
      <c r="N5" s="114"/>
      <c r="O5" s="114"/>
    </row>
    <row r="6" spans="2:19" ht="22.5" customHeight="1" thickBot="1" x14ac:dyDescent="0.3">
      <c r="B6" s="34"/>
      <c r="C6" s="35"/>
      <c r="D6" s="35"/>
      <c r="E6" s="35"/>
      <c r="F6" s="36"/>
      <c r="G6" s="34"/>
      <c r="H6" s="37"/>
      <c r="I6" s="38"/>
      <c r="J6" s="20"/>
      <c r="K6" s="20"/>
      <c r="L6" s="23"/>
      <c r="M6" s="20"/>
      <c r="N6" s="20"/>
      <c r="O6" s="23"/>
    </row>
    <row r="7" spans="2:19" ht="22.5" hidden="1" customHeight="1" x14ac:dyDescent="0.25">
      <c r="B7" s="40"/>
      <c r="C7" s="41"/>
      <c r="D7" s="41"/>
      <c r="E7" s="41"/>
      <c r="F7" s="42"/>
      <c r="G7" s="40"/>
      <c r="H7" s="43"/>
      <c r="I7" s="20"/>
      <c r="J7" s="81"/>
      <c r="K7" s="81"/>
      <c r="L7" s="82"/>
      <c r="M7" s="81"/>
      <c r="N7" s="81"/>
      <c r="O7" s="82"/>
    </row>
    <row r="8" spans="2:19" ht="22.5" hidden="1" customHeight="1" x14ac:dyDescent="0.25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20"/>
      <c r="N8" s="20"/>
      <c r="O8" s="44"/>
    </row>
    <row r="9" spans="2:19" ht="22.5" hidden="1" customHeight="1" x14ac:dyDescent="0.25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20"/>
      <c r="N9" s="20"/>
      <c r="O9" s="44"/>
    </row>
    <row r="10" spans="2:19" ht="19.149999999999999" customHeight="1" thickBot="1" x14ac:dyDescent="0.3">
      <c r="B10" s="158" t="s">
        <v>5</v>
      </c>
      <c r="C10" s="180"/>
      <c r="D10" s="180"/>
      <c r="E10" s="180"/>
      <c r="F10" s="159"/>
      <c r="G10" s="47">
        <f>G5+G6</f>
        <v>1</v>
      </c>
      <c r="H10" s="48"/>
      <c r="I10" s="119">
        <f>SUM(I5)</f>
        <v>345000</v>
      </c>
      <c r="J10" s="50"/>
      <c r="K10" s="51"/>
      <c r="L10" s="70"/>
      <c r="M10" s="50"/>
      <c r="N10" s="51"/>
      <c r="O10" s="70">
        <f>SUM(O5)</f>
        <v>0</v>
      </c>
    </row>
    <row r="11" spans="2:19" ht="10.5" customHeight="1" thickBot="1" x14ac:dyDescent="0.3">
      <c r="B11" s="4"/>
      <c r="C11" s="169"/>
      <c r="D11" s="169"/>
      <c r="E11" s="169"/>
      <c r="F11" s="169"/>
      <c r="G11" s="169"/>
      <c r="H11" s="169"/>
      <c r="I11" s="169"/>
      <c r="J11" s="169"/>
      <c r="K11" s="169"/>
      <c r="L11" s="169"/>
      <c r="M11" s="169"/>
      <c r="N11" s="169"/>
      <c r="O11" s="170"/>
    </row>
    <row r="12" spans="2:19" ht="21.6" customHeight="1" thickBot="1" x14ac:dyDescent="0.3">
      <c r="B12" s="171" t="s">
        <v>10</v>
      </c>
      <c r="C12" s="172"/>
      <c r="D12" s="173">
        <v>0.2</v>
      </c>
      <c r="E12" s="174"/>
      <c r="F12" s="174"/>
      <c r="G12" s="174"/>
      <c r="H12" s="174"/>
      <c r="I12" s="174"/>
      <c r="J12" s="174"/>
      <c r="K12" s="174"/>
      <c r="L12" s="174"/>
      <c r="M12" s="174"/>
      <c r="N12" s="174"/>
      <c r="O12" s="175"/>
    </row>
    <row r="13" spans="2:19" s="65" customFormat="1" ht="67.900000000000006" customHeight="1" thickBot="1" x14ac:dyDescent="0.3">
      <c r="B13" s="181" t="s">
        <v>6</v>
      </c>
      <c r="C13" s="182"/>
      <c r="D13" s="183" t="s">
        <v>99</v>
      </c>
      <c r="E13" s="184"/>
      <c r="F13" s="184"/>
      <c r="G13" s="184"/>
      <c r="H13" s="184"/>
      <c r="I13" s="184"/>
      <c r="J13" s="184"/>
      <c r="K13" s="184"/>
      <c r="L13" s="184"/>
      <c r="M13" s="184"/>
      <c r="N13" s="184"/>
      <c r="O13" s="185"/>
    </row>
    <row r="14" spans="2:19" ht="15" customHeight="1" x14ac:dyDescent="0.25"/>
    <row r="15" spans="2:19" ht="15" customHeight="1" x14ac:dyDescent="0.25"/>
    <row r="16" spans="2:19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5"/>
      <c r="M23" s="163" t="s">
        <v>12</v>
      </c>
      <c r="N23" s="163"/>
      <c r="O23" s="163"/>
    </row>
  </sheetData>
  <mergeCells count="14">
    <mergeCell ref="B1:O1"/>
    <mergeCell ref="C2:O2"/>
    <mergeCell ref="B3:E3"/>
    <mergeCell ref="G3:I3"/>
    <mergeCell ref="J3:L3"/>
    <mergeCell ref="M3:O3"/>
    <mergeCell ref="M23:O23"/>
    <mergeCell ref="Q3:S3"/>
    <mergeCell ref="B10:F10"/>
    <mergeCell ref="C11:O11"/>
    <mergeCell ref="B12:C12"/>
    <mergeCell ref="D12:O12"/>
    <mergeCell ref="B13:C13"/>
    <mergeCell ref="D13:O13"/>
  </mergeCells>
  <conditionalFormatting sqref="F5">
    <cfRule type="duplicateValues" dxfId="66" priority="13"/>
  </conditionalFormatting>
  <conditionalFormatting sqref="F5">
    <cfRule type="duplicateValues" dxfId="65" priority="14"/>
    <cfRule type="duplicateValues" dxfId="64" priority="15"/>
    <cfRule type="duplicateValues" dxfId="63" priority="16"/>
  </conditionalFormatting>
  <conditionalFormatting sqref="F5">
    <cfRule type="duplicateValues" dxfId="62" priority="17"/>
  </conditionalFormatting>
  <conditionalFormatting sqref="F5">
    <cfRule type="duplicateValues" dxfId="61" priority="18"/>
  </conditionalFormatting>
  <conditionalFormatting sqref="G5">
    <cfRule type="duplicateValues" dxfId="60" priority="7"/>
  </conditionalFormatting>
  <conditionalFormatting sqref="G5">
    <cfRule type="duplicateValues" dxfId="59" priority="8"/>
    <cfRule type="duplicateValues" dxfId="58" priority="9"/>
    <cfRule type="duplicateValues" dxfId="57" priority="10"/>
  </conditionalFormatting>
  <conditionalFormatting sqref="G5">
    <cfRule type="duplicateValues" dxfId="56" priority="11"/>
  </conditionalFormatting>
  <conditionalFormatting sqref="G5">
    <cfRule type="duplicateValues" dxfId="55" priority="12"/>
  </conditionalFormatting>
  <conditionalFormatting sqref="I10">
    <cfRule type="duplicateValues" dxfId="54" priority="1"/>
  </conditionalFormatting>
  <conditionalFormatting sqref="I10">
    <cfRule type="duplicateValues" dxfId="53" priority="2"/>
    <cfRule type="duplicateValues" dxfId="52" priority="3"/>
    <cfRule type="duplicateValues" dxfId="51" priority="4"/>
  </conditionalFormatting>
  <conditionalFormatting sqref="I10">
    <cfRule type="duplicateValues" dxfId="50" priority="5"/>
  </conditionalFormatting>
  <conditionalFormatting sqref="I10">
    <cfRule type="duplicateValues" dxfId="49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G3" sqref="G3:I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140625" style="1" customWidth="1"/>
    <col min="4" max="4" width="19" style="1" customWidth="1"/>
    <col min="5" max="5" width="27.7109375" style="1" customWidth="1"/>
    <col min="6" max="6" width="18.42578125" style="1" customWidth="1"/>
    <col min="7" max="7" width="7.7109375" style="1" customWidth="1"/>
    <col min="8" max="8" width="11.855468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855468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55" t="s">
        <v>7</v>
      </c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</row>
    <row r="2" spans="2:15" ht="11.25" customHeight="1" x14ac:dyDescent="0.25">
      <c r="B2" s="2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</row>
    <row r="3" spans="2:15" ht="187.15" customHeight="1" x14ac:dyDescent="0.25">
      <c r="B3" s="157" t="s">
        <v>104</v>
      </c>
      <c r="C3" s="157"/>
      <c r="D3" s="157"/>
      <c r="E3" s="157"/>
      <c r="G3" s="157" t="s">
        <v>13</v>
      </c>
      <c r="H3" s="157"/>
      <c r="I3" s="157"/>
      <c r="J3" s="157" t="s">
        <v>56</v>
      </c>
      <c r="K3" s="157"/>
      <c r="L3" s="157"/>
      <c r="M3" s="157" t="s">
        <v>14</v>
      </c>
      <c r="N3" s="157"/>
      <c r="O3" s="157"/>
    </row>
    <row r="4" spans="2:15" s="3" customFormat="1" ht="42.6" customHeight="1" x14ac:dyDescent="0.25">
      <c r="B4" s="118" t="s">
        <v>8</v>
      </c>
      <c r="C4" s="118" t="s">
        <v>0</v>
      </c>
      <c r="D4" s="118" t="s">
        <v>1</v>
      </c>
      <c r="E4" s="118" t="s">
        <v>11</v>
      </c>
      <c r="F4" s="118" t="s">
        <v>9</v>
      </c>
      <c r="G4" s="118" t="s">
        <v>19</v>
      </c>
      <c r="H4" s="7" t="s">
        <v>20</v>
      </c>
      <c r="I4" s="118" t="s">
        <v>4</v>
      </c>
      <c r="J4" s="7" t="s">
        <v>19</v>
      </c>
      <c r="K4" s="7" t="s">
        <v>20</v>
      </c>
      <c r="L4" s="118" t="s">
        <v>4</v>
      </c>
      <c r="M4" s="118" t="s">
        <v>2</v>
      </c>
      <c r="N4" s="118" t="s">
        <v>3</v>
      </c>
      <c r="O4" s="118" t="s">
        <v>4</v>
      </c>
    </row>
    <row r="5" spans="2:15" s="13" customFormat="1" ht="35.450000000000003" customHeight="1" x14ac:dyDescent="0.25">
      <c r="B5" s="8">
        <v>1</v>
      </c>
      <c r="C5" s="116" t="s">
        <v>16</v>
      </c>
      <c r="D5" s="117" t="s">
        <v>100</v>
      </c>
      <c r="E5" s="107" t="s">
        <v>101</v>
      </c>
      <c r="F5" s="120" t="s">
        <v>102</v>
      </c>
      <c r="G5" s="8">
        <v>2</v>
      </c>
      <c r="H5" s="11">
        <v>148250</v>
      </c>
      <c r="I5" s="12">
        <f>G5*H5</f>
        <v>296500</v>
      </c>
      <c r="J5" s="11"/>
      <c r="K5" s="11"/>
      <c r="L5" s="8"/>
      <c r="M5" s="8"/>
      <c r="N5" s="8"/>
      <c r="O5" s="8"/>
    </row>
    <row r="6" spans="2:15" ht="24" customHeight="1" x14ac:dyDescent="0.25">
      <c r="B6" s="168" t="s">
        <v>5</v>
      </c>
      <c r="C6" s="168"/>
      <c r="D6" s="168"/>
      <c r="E6" s="168"/>
      <c r="F6" s="168"/>
      <c r="G6" s="18"/>
      <c r="H6" s="18"/>
      <c r="I6" s="19">
        <f>SUM(I5:I5)</f>
        <v>296500</v>
      </c>
      <c r="J6" s="20"/>
      <c r="K6" s="20"/>
      <c r="L6" s="21"/>
      <c r="M6" s="20"/>
      <c r="N6" s="20"/>
      <c r="O6" s="20"/>
    </row>
    <row r="7" spans="2:15" ht="10.5" customHeight="1" thickBot="1" x14ac:dyDescent="0.3">
      <c r="B7" s="4"/>
      <c r="C7" s="169"/>
      <c r="D7" s="169"/>
      <c r="E7" s="169"/>
      <c r="F7" s="169"/>
      <c r="G7" s="169"/>
      <c r="H7" s="169"/>
      <c r="I7" s="169"/>
      <c r="J7" s="169"/>
      <c r="K7" s="169"/>
      <c r="L7" s="169"/>
      <c r="M7" s="169"/>
      <c r="N7" s="169"/>
      <c r="O7" s="170"/>
    </row>
    <row r="8" spans="2:15" ht="27" customHeight="1" thickBot="1" x14ac:dyDescent="0.3">
      <c r="B8" s="171" t="s">
        <v>10</v>
      </c>
      <c r="C8" s="172"/>
      <c r="D8" s="173">
        <v>0.2</v>
      </c>
      <c r="E8" s="174"/>
      <c r="F8" s="174"/>
      <c r="G8" s="174"/>
      <c r="H8" s="174"/>
      <c r="I8" s="174"/>
      <c r="J8" s="174"/>
      <c r="K8" s="174"/>
      <c r="L8" s="174"/>
      <c r="M8" s="174"/>
      <c r="N8" s="174"/>
      <c r="O8" s="175"/>
    </row>
    <row r="9" spans="2:15" ht="30.6" customHeight="1" thickBot="1" x14ac:dyDescent="0.3">
      <c r="B9" s="158" t="s">
        <v>6</v>
      </c>
      <c r="C9" s="159"/>
      <c r="D9" s="160" t="s">
        <v>103</v>
      </c>
      <c r="E9" s="161"/>
      <c r="F9" s="161"/>
      <c r="G9" s="161"/>
      <c r="H9" s="161"/>
      <c r="I9" s="161"/>
      <c r="J9" s="161"/>
      <c r="K9" s="161"/>
      <c r="L9" s="161"/>
      <c r="M9" s="161"/>
      <c r="N9" s="161"/>
      <c r="O9" s="162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5"/>
      <c r="M20" s="163" t="s">
        <v>12</v>
      </c>
      <c r="N20" s="163"/>
      <c r="O20" s="163"/>
    </row>
  </sheetData>
  <mergeCells count="13">
    <mergeCell ref="B9:C9"/>
    <mergeCell ref="D9:O9"/>
    <mergeCell ref="M20:O20"/>
    <mergeCell ref="B6:F6"/>
    <mergeCell ref="C7:O7"/>
    <mergeCell ref="B8:C8"/>
    <mergeCell ref="D8:O8"/>
    <mergeCell ref="B1:O1"/>
    <mergeCell ref="C2:O2"/>
    <mergeCell ref="B3:E3"/>
    <mergeCell ref="G3:I3"/>
    <mergeCell ref="J3:L3"/>
    <mergeCell ref="M3:O3"/>
  </mergeCells>
  <conditionalFormatting sqref="F5">
    <cfRule type="duplicateValues" dxfId="48" priority="27"/>
  </conditionalFormatting>
  <conditionalFormatting sqref="F5">
    <cfRule type="dataBar" priority="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{2D7B9E70-7E26-4F66-847D-6224B22D1EFF}</x14:id>
        </ext>
      </extLst>
    </cfRule>
  </conditionalFormatting>
  <conditionalFormatting sqref="E5">
    <cfRule type="duplicateValues" dxfId="47" priority="30"/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D7B9E70-7E26-4F66-847D-6224B22D1EF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D9" sqref="D9:O9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24.85546875" style="1" customWidth="1"/>
    <col min="5" max="5" width="15.7109375" style="1" customWidth="1"/>
    <col min="6" max="6" width="13.7109375" style="1" customWidth="1"/>
    <col min="7" max="7" width="7.7109375" style="1" customWidth="1"/>
    <col min="8" max="8" width="11.71093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3.140625" style="1" customWidth="1"/>
    <col min="13" max="13" width="6.7109375" style="1" customWidth="1"/>
    <col min="14" max="14" width="10.7109375" style="1" customWidth="1"/>
    <col min="15" max="15" width="13.71093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55" t="s">
        <v>7</v>
      </c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</row>
    <row r="2" spans="2:15" ht="11.25" customHeight="1" x14ac:dyDescent="0.25">
      <c r="B2" s="2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</row>
    <row r="3" spans="2:15" ht="195" customHeight="1" thickBot="1" x14ac:dyDescent="0.3">
      <c r="B3" s="157" t="s">
        <v>107</v>
      </c>
      <c r="C3" s="157"/>
      <c r="D3" s="157"/>
      <c r="E3" s="157"/>
      <c r="G3" s="194" t="s">
        <v>105</v>
      </c>
      <c r="H3" s="194"/>
      <c r="I3" s="194"/>
      <c r="J3" s="179" t="s">
        <v>108</v>
      </c>
      <c r="K3" s="179"/>
      <c r="L3" s="179"/>
      <c r="M3" s="179" t="s">
        <v>109</v>
      </c>
      <c r="N3" s="179"/>
      <c r="O3" s="179"/>
    </row>
    <row r="4" spans="2:15" s="3" customFormat="1" ht="33.7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19</v>
      </c>
      <c r="H4" s="74" t="s">
        <v>41</v>
      </c>
      <c r="I4" s="73" t="s">
        <v>4</v>
      </c>
      <c r="J4" s="122" t="s">
        <v>19</v>
      </c>
      <c r="K4" s="74" t="s">
        <v>41</v>
      </c>
      <c r="L4" s="76" t="s">
        <v>4</v>
      </c>
      <c r="M4" s="71" t="s">
        <v>2</v>
      </c>
      <c r="N4" s="72" t="s">
        <v>3</v>
      </c>
      <c r="O4" s="73" t="s">
        <v>4</v>
      </c>
    </row>
    <row r="5" spans="2:15" s="131" customFormat="1" ht="41.45" customHeight="1" x14ac:dyDescent="0.25">
      <c r="B5" s="129">
        <v>1</v>
      </c>
      <c r="C5" s="108" t="s">
        <v>106</v>
      </c>
      <c r="D5" s="121" t="s">
        <v>76</v>
      </c>
      <c r="E5" s="132" t="s">
        <v>67</v>
      </c>
      <c r="F5" s="26" t="s">
        <v>110</v>
      </c>
      <c r="G5" s="26">
        <v>30</v>
      </c>
      <c r="H5" s="129">
        <v>15.28</v>
      </c>
      <c r="I5" s="129">
        <f>G5*H5</f>
        <v>458.4</v>
      </c>
      <c r="J5" s="130"/>
      <c r="K5" s="130"/>
      <c r="L5" s="129"/>
      <c r="M5" s="129"/>
      <c r="N5" s="129"/>
      <c r="O5" s="129"/>
    </row>
    <row r="6" spans="2:15" ht="24" customHeight="1" thickBot="1" x14ac:dyDescent="0.3">
      <c r="B6" s="195" t="s">
        <v>5</v>
      </c>
      <c r="C6" s="196"/>
      <c r="D6" s="196"/>
      <c r="E6" s="196"/>
      <c r="F6" s="197"/>
      <c r="G6" s="123"/>
      <c r="H6" s="123"/>
      <c r="I6" s="123">
        <f>SUM(I5:I5)</f>
        <v>458.4</v>
      </c>
      <c r="J6" s="124"/>
      <c r="K6" s="125"/>
      <c r="L6" s="126"/>
      <c r="M6" s="127"/>
      <c r="N6" s="125"/>
      <c r="O6" s="128"/>
    </row>
    <row r="7" spans="2:15" ht="10.5" customHeight="1" thickBot="1" x14ac:dyDescent="0.3">
      <c r="B7" s="4"/>
      <c r="C7" s="169"/>
      <c r="D7" s="169"/>
      <c r="E7" s="169"/>
      <c r="F7" s="169"/>
      <c r="G7" s="169"/>
      <c r="H7" s="169"/>
      <c r="I7" s="169"/>
      <c r="J7" s="169"/>
      <c r="K7" s="169"/>
      <c r="L7" s="169"/>
      <c r="M7" s="169"/>
      <c r="N7" s="169"/>
      <c r="O7" s="170"/>
    </row>
    <row r="8" spans="2:15" ht="27" customHeight="1" thickBot="1" x14ac:dyDescent="0.3">
      <c r="B8" s="171" t="s">
        <v>10</v>
      </c>
      <c r="C8" s="172"/>
      <c r="D8" s="173">
        <v>0.2</v>
      </c>
      <c r="E8" s="174"/>
      <c r="F8" s="174"/>
      <c r="G8" s="174"/>
      <c r="H8" s="174"/>
      <c r="I8" s="174"/>
      <c r="J8" s="174"/>
      <c r="K8" s="174"/>
      <c r="L8" s="174"/>
      <c r="M8" s="174"/>
      <c r="N8" s="174"/>
      <c r="O8" s="175"/>
    </row>
    <row r="9" spans="2:15" ht="27.6" customHeight="1" thickBot="1" x14ac:dyDescent="0.3">
      <c r="B9" s="158" t="s">
        <v>6</v>
      </c>
      <c r="C9" s="159"/>
      <c r="D9" s="177" t="s">
        <v>111</v>
      </c>
      <c r="E9" s="177"/>
      <c r="F9" s="177"/>
      <c r="G9" s="177"/>
      <c r="H9" s="177"/>
      <c r="I9" s="177"/>
      <c r="J9" s="177"/>
      <c r="K9" s="177"/>
      <c r="L9" s="177"/>
      <c r="M9" s="177"/>
      <c r="N9" s="177"/>
      <c r="O9" s="178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5"/>
      <c r="M20" s="163" t="s">
        <v>12</v>
      </c>
      <c r="N20" s="163"/>
      <c r="O20" s="163"/>
    </row>
  </sheetData>
  <mergeCells count="13">
    <mergeCell ref="M20:O20"/>
    <mergeCell ref="B6:F6"/>
    <mergeCell ref="C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46" priority="4"/>
  </conditionalFormatting>
  <conditionalFormatting sqref="F5">
    <cfRule type="duplicateValues" dxfId="45" priority="5"/>
    <cfRule type="duplicateValues" dxfId="44" priority="6"/>
    <cfRule type="duplicateValues" dxfId="43" priority="7"/>
  </conditionalFormatting>
  <conditionalFormatting sqref="F5">
    <cfRule type="duplicateValues" dxfId="42" priority="8"/>
  </conditionalFormatting>
  <conditionalFormatting sqref="F5">
    <cfRule type="duplicateValues" dxfId="41" priority="9"/>
  </conditionalFormatting>
  <conditionalFormatting sqref="F5">
    <cfRule type="duplicateValues" dxfId="40" priority="2"/>
    <cfRule type="duplicateValues" dxfId="39" priority="3"/>
  </conditionalFormatting>
  <conditionalFormatting sqref="F5">
    <cfRule type="duplicateValues" dxfId="38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{A0DCDC55-DA43-41AA-8D08-7D76EF2A9D95}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0DCDC55-DA43-41AA-8D08-7D76EF2A9D9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topLeftCell="A4" zoomScaleNormal="100" workbookViewId="0">
      <selection activeCell="D11" sqref="D11:O11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140625" style="1" customWidth="1"/>
    <col min="4" max="4" width="19" style="1" customWidth="1"/>
    <col min="5" max="5" width="27.7109375" style="1" customWidth="1"/>
    <col min="6" max="6" width="18.42578125" style="1" customWidth="1"/>
    <col min="7" max="7" width="7.7109375" style="1" customWidth="1"/>
    <col min="8" max="8" width="11.855468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855468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55" t="s">
        <v>7</v>
      </c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</row>
    <row r="2" spans="2:15" ht="11.25" customHeight="1" x14ac:dyDescent="0.25">
      <c r="B2" s="2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</row>
    <row r="3" spans="2:15" ht="187.15" customHeight="1" x14ac:dyDescent="0.25">
      <c r="B3" s="157" t="s">
        <v>112</v>
      </c>
      <c r="C3" s="157"/>
      <c r="D3" s="157"/>
      <c r="E3" s="157"/>
      <c r="G3" s="157" t="s">
        <v>13</v>
      </c>
      <c r="H3" s="157"/>
      <c r="I3" s="157"/>
      <c r="J3" s="198" t="s">
        <v>120</v>
      </c>
      <c r="K3" s="198"/>
      <c r="L3" s="198"/>
      <c r="M3" s="157" t="s">
        <v>14</v>
      </c>
      <c r="N3" s="157"/>
      <c r="O3" s="157"/>
    </row>
    <row r="4" spans="2:15" s="3" customFormat="1" ht="42.6" customHeight="1" x14ac:dyDescent="0.25">
      <c r="B4" s="133" t="s">
        <v>8</v>
      </c>
      <c r="C4" s="133" t="s">
        <v>0</v>
      </c>
      <c r="D4" s="133" t="s">
        <v>1</v>
      </c>
      <c r="E4" s="133" t="s">
        <v>11</v>
      </c>
      <c r="F4" s="133" t="s">
        <v>9</v>
      </c>
      <c r="G4" s="133" t="s">
        <v>19</v>
      </c>
      <c r="H4" s="7" t="s">
        <v>20</v>
      </c>
      <c r="I4" s="133" t="s">
        <v>4</v>
      </c>
      <c r="J4" s="7" t="s">
        <v>19</v>
      </c>
      <c r="K4" s="7" t="s">
        <v>20</v>
      </c>
      <c r="L4" s="133" t="s">
        <v>4</v>
      </c>
      <c r="M4" s="133" t="s">
        <v>2</v>
      </c>
      <c r="N4" s="133" t="s">
        <v>3</v>
      </c>
      <c r="O4" s="133" t="s">
        <v>4</v>
      </c>
    </row>
    <row r="5" spans="2:15" s="64" customFormat="1" ht="32.450000000000003" customHeight="1" x14ac:dyDescent="0.25">
      <c r="B5" s="8">
        <v>1</v>
      </c>
      <c r="C5" s="164" t="s">
        <v>16</v>
      </c>
      <c r="D5" s="166" t="s">
        <v>113</v>
      </c>
      <c r="E5" s="8" t="s">
        <v>114</v>
      </c>
      <c r="F5" s="8" t="s">
        <v>115</v>
      </c>
      <c r="G5" s="8">
        <v>2</v>
      </c>
      <c r="H5" s="11">
        <v>150500</v>
      </c>
      <c r="I5" s="8">
        <f>H5*G5</f>
        <v>301000</v>
      </c>
      <c r="J5" s="11"/>
      <c r="K5" s="11"/>
      <c r="L5" s="8"/>
      <c r="M5" s="8"/>
      <c r="N5" s="8"/>
      <c r="O5" s="8"/>
    </row>
    <row r="6" spans="2:15" s="64" customFormat="1" ht="43.15" customHeight="1" x14ac:dyDescent="0.25">
      <c r="B6" s="8">
        <v>2</v>
      </c>
      <c r="C6" s="200"/>
      <c r="D6" s="167"/>
      <c r="E6" s="8" t="s">
        <v>116</v>
      </c>
      <c r="F6" s="11" t="s">
        <v>117</v>
      </c>
      <c r="G6" s="8">
        <v>2</v>
      </c>
      <c r="H6" s="11">
        <v>103200</v>
      </c>
      <c r="I6" s="8">
        <f t="shared" ref="I6:I7" si="0">H6*G6</f>
        <v>206400</v>
      </c>
      <c r="J6" s="11"/>
      <c r="K6" s="11"/>
      <c r="L6" s="8"/>
      <c r="M6" s="8"/>
      <c r="N6" s="8"/>
      <c r="O6" s="8"/>
    </row>
    <row r="7" spans="2:15" s="64" customFormat="1" ht="43.15" customHeight="1" x14ac:dyDescent="0.25">
      <c r="B7" s="8">
        <v>3</v>
      </c>
      <c r="C7" s="165"/>
      <c r="D7" s="199"/>
      <c r="E7" s="107" t="s">
        <v>116</v>
      </c>
      <c r="F7" s="138" t="s">
        <v>118</v>
      </c>
      <c r="G7" s="8">
        <v>2</v>
      </c>
      <c r="H7" s="11">
        <v>37500</v>
      </c>
      <c r="I7" s="8">
        <f t="shared" si="0"/>
        <v>75000</v>
      </c>
      <c r="J7" s="11"/>
      <c r="K7" s="206"/>
      <c r="L7" s="8"/>
      <c r="M7" s="8"/>
      <c r="N7" s="8"/>
      <c r="O7" s="8"/>
    </row>
    <row r="8" spans="2:15" ht="21" customHeight="1" x14ac:dyDescent="0.25">
      <c r="B8" s="168" t="s">
        <v>5</v>
      </c>
      <c r="C8" s="168"/>
      <c r="D8" s="168"/>
      <c r="E8" s="168"/>
      <c r="F8" s="168"/>
      <c r="G8" s="18"/>
      <c r="H8" s="18"/>
      <c r="I8" s="19">
        <f>SUM(I5:I7)</f>
        <v>582400</v>
      </c>
      <c r="J8" s="20"/>
      <c r="K8" s="23"/>
      <c r="L8" s="21"/>
      <c r="M8" s="20"/>
      <c r="N8" s="20"/>
      <c r="O8" s="20"/>
    </row>
    <row r="9" spans="2:15" ht="10.5" customHeight="1" thickBot="1" x14ac:dyDescent="0.3">
      <c r="B9" s="4"/>
      <c r="C9" s="169"/>
      <c r="D9" s="169"/>
      <c r="E9" s="169"/>
      <c r="F9" s="169"/>
      <c r="G9" s="169"/>
      <c r="H9" s="169"/>
      <c r="I9" s="169"/>
      <c r="J9" s="169"/>
      <c r="K9" s="169"/>
      <c r="L9" s="169"/>
      <c r="M9" s="169"/>
      <c r="N9" s="169"/>
      <c r="O9" s="170"/>
    </row>
    <row r="10" spans="2:15" ht="27" customHeight="1" thickBot="1" x14ac:dyDescent="0.3">
      <c r="B10" s="171" t="s">
        <v>10</v>
      </c>
      <c r="C10" s="172"/>
      <c r="D10" s="173">
        <v>0.2</v>
      </c>
      <c r="E10" s="174"/>
      <c r="F10" s="174"/>
      <c r="G10" s="174"/>
      <c r="H10" s="174"/>
      <c r="I10" s="174"/>
      <c r="J10" s="174"/>
      <c r="K10" s="174"/>
      <c r="L10" s="174"/>
      <c r="M10" s="174"/>
      <c r="N10" s="174"/>
      <c r="O10" s="175"/>
    </row>
    <row r="11" spans="2:15" ht="30.6" customHeight="1" thickBot="1" x14ac:dyDescent="0.3">
      <c r="B11" s="158" t="s">
        <v>6</v>
      </c>
      <c r="C11" s="159"/>
      <c r="D11" s="160" t="s">
        <v>119</v>
      </c>
      <c r="E11" s="161"/>
      <c r="F11" s="161"/>
      <c r="G11" s="161"/>
      <c r="H11" s="161"/>
      <c r="I11" s="161"/>
      <c r="J11" s="161"/>
      <c r="K11" s="161"/>
      <c r="L11" s="161"/>
      <c r="M11" s="161"/>
      <c r="N11" s="161"/>
      <c r="O11" s="162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4.1500000000000004" customHeight="1" x14ac:dyDescent="0.25"/>
    <row r="22" spans="11:15" ht="24" customHeight="1" x14ac:dyDescent="0.25">
      <c r="K22" s="5"/>
      <c r="M22" s="163" t="s">
        <v>12</v>
      </c>
      <c r="N22" s="163"/>
      <c r="O22" s="163"/>
    </row>
  </sheetData>
  <mergeCells count="14">
    <mergeCell ref="M22:O22"/>
    <mergeCell ref="D5:D7"/>
    <mergeCell ref="C5:C7"/>
    <mergeCell ref="B8:F8"/>
    <mergeCell ref="C9:O9"/>
    <mergeCell ref="B10:C10"/>
    <mergeCell ref="D10:O10"/>
    <mergeCell ref="B11:C11"/>
    <mergeCell ref="D11:O11"/>
    <mergeCell ref="B1:O1"/>
    <mergeCell ref="B3:E3"/>
    <mergeCell ref="G3:I3"/>
    <mergeCell ref="J3:L3"/>
    <mergeCell ref="M3:O3"/>
  </mergeCells>
  <conditionalFormatting sqref="F7">
    <cfRule type="duplicateValues" dxfId="37" priority="1"/>
  </conditionalFormatting>
  <conditionalFormatting sqref="F7">
    <cfRule type="dataBar" priority="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{89782D0F-93EE-40C2-B031-CF5A31191335}</x14:id>
        </ext>
      </extLst>
    </cfRule>
  </conditionalFormatting>
  <conditionalFormatting sqref="E7">
    <cfRule type="duplicateValues" dxfId="36" priority="3"/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9782D0F-93EE-40C2-B031-CF5A3119133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F7</xm:sqref>
        </x14:conditionalFormatting>
      </x14:conditionalFormatting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topLeftCell="A4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7109375" style="1" customWidth="1"/>
    <col min="4" max="4" width="19" style="1" customWidth="1"/>
    <col min="5" max="5" width="27.7109375" style="1" customWidth="1"/>
    <col min="6" max="6" width="18.42578125" style="1" customWidth="1"/>
    <col min="7" max="7" width="8.5703125" style="1" customWidth="1"/>
    <col min="8" max="8" width="11.85546875" style="1" customWidth="1"/>
    <col min="9" max="9" width="13.5703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14062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55" t="s">
        <v>7</v>
      </c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</row>
    <row r="2" spans="2:15" ht="11.25" customHeight="1" x14ac:dyDescent="0.25">
      <c r="B2" s="2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</row>
    <row r="3" spans="2:15" ht="187.15" customHeight="1" x14ac:dyDescent="0.25">
      <c r="B3" s="157" t="s">
        <v>121</v>
      </c>
      <c r="C3" s="157"/>
      <c r="D3" s="157"/>
      <c r="E3" s="157"/>
      <c r="G3" s="202" t="s">
        <v>128</v>
      </c>
      <c r="H3" s="202"/>
      <c r="I3" s="202"/>
      <c r="J3" s="202" t="s">
        <v>120</v>
      </c>
      <c r="K3" s="202"/>
      <c r="L3" s="202"/>
      <c r="M3" s="186" t="s">
        <v>14</v>
      </c>
      <c r="N3" s="186"/>
      <c r="O3" s="186"/>
    </row>
    <row r="4" spans="2:15" s="145" customFormat="1" ht="35.450000000000003" customHeight="1" x14ac:dyDescent="0.25">
      <c r="B4" s="134"/>
      <c r="C4" s="134"/>
      <c r="D4" s="134"/>
      <c r="E4" s="134"/>
      <c r="G4" s="134"/>
      <c r="H4" s="134"/>
      <c r="I4" s="134"/>
      <c r="J4" s="146"/>
      <c r="K4" s="146"/>
      <c r="L4" s="146"/>
      <c r="M4" s="134"/>
      <c r="N4" s="134"/>
      <c r="O4" s="134"/>
    </row>
    <row r="5" spans="2:15" s="3" customFormat="1" ht="42.6" customHeight="1" x14ac:dyDescent="0.25">
      <c r="B5" s="135" t="s">
        <v>8</v>
      </c>
      <c r="C5" s="135" t="s">
        <v>0</v>
      </c>
      <c r="D5" s="135" t="s">
        <v>1</v>
      </c>
      <c r="E5" s="135" t="s">
        <v>11</v>
      </c>
      <c r="F5" s="135" t="s">
        <v>9</v>
      </c>
      <c r="G5" s="135" t="s">
        <v>19</v>
      </c>
      <c r="H5" s="7" t="s">
        <v>20</v>
      </c>
      <c r="I5" s="135" t="s">
        <v>4</v>
      </c>
      <c r="J5" s="7" t="s">
        <v>19</v>
      </c>
      <c r="K5" s="7" t="s">
        <v>20</v>
      </c>
      <c r="L5" s="135" t="s">
        <v>4</v>
      </c>
      <c r="M5" s="135" t="s">
        <v>2</v>
      </c>
      <c r="N5" s="135" t="s">
        <v>3</v>
      </c>
      <c r="O5" s="135" t="s">
        <v>4</v>
      </c>
    </row>
    <row r="6" spans="2:15" s="64" customFormat="1" ht="32.450000000000003" customHeight="1" x14ac:dyDescent="0.25">
      <c r="B6" s="8">
        <v>1</v>
      </c>
      <c r="C6" s="144" t="s">
        <v>123</v>
      </c>
      <c r="D6" s="201" t="s">
        <v>126</v>
      </c>
      <c r="E6" s="25" t="s">
        <v>122</v>
      </c>
      <c r="F6" s="26">
        <v>9144411400</v>
      </c>
      <c r="G6" s="8">
        <v>2</v>
      </c>
      <c r="H6" s="11">
        <v>22500</v>
      </c>
      <c r="I6" s="8">
        <f>H6*G6</f>
        <v>45000</v>
      </c>
      <c r="J6" s="11"/>
      <c r="K6" s="11"/>
      <c r="L6" s="8"/>
      <c r="M6" s="8"/>
      <c r="N6" s="8"/>
      <c r="O6" s="8"/>
    </row>
    <row r="7" spans="2:15" s="64" customFormat="1" ht="43.15" customHeight="1" x14ac:dyDescent="0.25">
      <c r="B7" s="8">
        <v>2</v>
      </c>
      <c r="C7" s="148" t="s">
        <v>16</v>
      </c>
      <c r="D7" s="201"/>
      <c r="E7" s="58" t="s">
        <v>124</v>
      </c>
      <c r="F7" s="58" t="s">
        <v>125</v>
      </c>
      <c r="G7" s="8">
        <v>4</v>
      </c>
      <c r="H7" s="11">
        <v>17000</v>
      </c>
      <c r="I7" s="8">
        <f t="shared" ref="I7" si="0">H7*G7</f>
        <v>68000</v>
      </c>
      <c r="J7" s="11"/>
      <c r="K7" s="206">
        <f>I8*5%</f>
        <v>5650</v>
      </c>
      <c r="L7" s="8"/>
      <c r="M7" s="8"/>
      <c r="N7" s="8"/>
      <c r="O7" s="8"/>
    </row>
    <row r="8" spans="2:15" ht="21" customHeight="1" x14ac:dyDescent="0.25">
      <c r="B8" s="168" t="s">
        <v>5</v>
      </c>
      <c r="C8" s="168"/>
      <c r="D8" s="168"/>
      <c r="E8" s="168"/>
      <c r="F8" s="168"/>
      <c r="G8" s="18"/>
      <c r="H8" s="18"/>
      <c r="I8" s="19">
        <f>SUM(I6:I7)</f>
        <v>113000</v>
      </c>
      <c r="J8" s="20"/>
      <c r="K8" s="23">
        <f>I8-K7</f>
        <v>107350</v>
      </c>
      <c r="L8" s="21"/>
      <c r="M8" s="20"/>
      <c r="N8" s="20"/>
      <c r="O8" s="20"/>
    </row>
    <row r="9" spans="2:15" ht="10.5" customHeight="1" thickBot="1" x14ac:dyDescent="0.3">
      <c r="B9" s="4"/>
      <c r="C9" s="169"/>
      <c r="D9" s="169"/>
      <c r="E9" s="169"/>
      <c r="F9" s="169"/>
      <c r="G9" s="169"/>
      <c r="H9" s="169"/>
      <c r="I9" s="169"/>
      <c r="J9" s="169"/>
      <c r="K9" s="169"/>
      <c r="L9" s="169"/>
      <c r="M9" s="169"/>
      <c r="N9" s="169"/>
      <c r="O9" s="170"/>
    </row>
    <row r="10" spans="2:15" ht="27" customHeight="1" thickBot="1" x14ac:dyDescent="0.3">
      <c r="B10" s="171" t="s">
        <v>10</v>
      </c>
      <c r="C10" s="172"/>
      <c r="D10" s="173">
        <v>0.2</v>
      </c>
      <c r="E10" s="174"/>
      <c r="F10" s="174"/>
      <c r="G10" s="174"/>
      <c r="H10" s="174"/>
      <c r="I10" s="174"/>
      <c r="J10" s="174"/>
      <c r="K10" s="174"/>
      <c r="L10" s="174"/>
      <c r="M10" s="174"/>
      <c r="N10" s="174"/>
      <c r="O10" s="175"/>
    </row>
    <row r="11" spans="2:15" ht="30.6" customHeight="1" thickBot="1" x14ac:dyDescent="0.3">
      <c r="B11" s="158" t="s">
        <v>6</v>
      </c>
      <c r="C11" s="159"/>
      <c r="D11" s="160" t="s">
        <v>127</v>
      </c>
      <c r="E11" s="161"/>
      <c r="F11" s="161"/>
      <c r="G11" s="161"/>
      <c r="H11" s="161"/>
      <c r="I11" s="161"/>
      <c r="J11" s="161"/>
      <c r="K11" s="161"/>
      <c r="L11" s="161"/>
      <c r="M11" s="161"/>
      <c r="N11" s="161"/>
      <c r="O11" s="162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4.1500000000000004" customHeight="1" x14ac:dyDescent="0.25"/>
    <row r="22" spans="11:15" ht="24" customHeight="1" x14ac:dyDescent="0.25">
      <c r="K22" s="5"/>
      <c r="M22" s="163" t="s">
        <v>12</v>
      </c>
      <c r="N22" s="163"/>
      <c r="O22" s="163"/>
    </row>
  </sheetData>
  <mergeCells count="13">
    <mergeCell ref="D6:D7"/>
    <mergeCell ref="B1:O1"/>
    <mergeCell ref="B3:E3"/>
    <mergeCell ref="G3:I3"/>
    <mergeCell ref="J3:L3"/>
    <mergeCell ref="M3:O3"/>
    <mergeCell ref="M22:O22"/>
    <mergeCell ref="B8:F8"/>
    <mergeCell ref="C9:O9"/>
    <mergeCell ref="B10:C10"/>
    <mergeCell ref="D10:O10"/>
    <mergeCell ref="B11:C11"/>
    <mergeCell ref="D11:O11"/>
  </mergeCells>
  <conditionalFormatting sqref="F6">
    <cfRule type="duplicateValues" dxfId="35" priority="14"/>
  </conditionalFormatting>
  <conditionalFormatting sqref="F6">
    <cfRule type="duplicateValues" dxfId="34" priority="15"/>
    <cfRule type="duplicateValues" dxfId="33" priority="16"/>
    <cfRule type="duplicateValues" dxfId="32" priority="17"/>
  </conditionalFormatting>
  <conditionalFormatting sqref="F6">
    <cfRule type="duplicateValues" dxfId="31" priority="18"/>
  </conditionalFormatting>
  <conditionalFormatting sqref="F6">
    <cfRule type="duplicateValues" dxfId="30" priority="19"/>
  </conditionalFormatting>
  <conditionalFormatting sqref="F6">
    <cfRule type="duplicateValues" dxfId="29" priority="12"/>
    <cfRule type="duplicateValues" dxfId="28" priority="13"/>
  </conditionalFormatting>
  <conditionalFormatting sqref="F6">
    <cfRule type="duplicateValues" dxfId="27" priority="11"/>
  </conditionalFormatting>
  <conditionalFormatting sqref="F7">
    <cfRule type="duplicateValues" dxfId="26" priority="4"/>
  </conditionalFormatting>
  <conditionalFormatting sqref="F7">
    <cfRule type="duplicateValues" dxfId="25" priority="5"/>
    <cfRule type="duplicateValues" dxfId="24" priority="6"/>
    <cfRule type="duplicateValues" dxfId="23" priority="7"/>
  </conditionalFormatting>
  <conditionalFormatting sqref="F7">
    <cfRule type="duplicateValues" dxfId="22" priority="8"/>
  </conditionalFormatting>
  <conditionalFormatting sqref="F7">
    <cfRule type="duplicateValues" dxfId="21" priority="9"/>
  </conditionalFormatting>
  <conditionalFormatting sqref="F7">
    <cfRule type="duplicateValues" dxfId="20" priority="2"/>
    <cfRule type="duplicateValues" dxfId="19" priority="3"/>
  </conditionalFormatting>
  <conditionalFormatting sqref="F7">
    <cfRule type="duplicateValues" dxfId="18" priority="1"/>
  </conditionalFormatting>
  <conditionalFormatting sqref="F7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{BEAECCC2-3E32-4ED6-8BA9-32790FE10E31}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EAECCC2-3E32-4ED6-8BA9-32790FE10E3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F7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0"/>
  <sheetViews>
    <sheetView showGridLines="0" topLeftCell="B1" zoomScaleNormal="100" workbookViewId="0">
      <selection activeCell="K5" sqref="K5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9.28515625" style="1" customWidth="1"/>
    <col min="5" max="5" width="15.7109375" style="1" customWidth="1"/>
    <col min="6" max="6" width="15.85546875" style="1" customWidth="1"/>
    <col min="7" max="7" width="7.7109375" style="1" customWidth="1"/>
    <col min="8" max="8" width="14.42578125" style="1" customWidth="1"/>
    <col min="9" max="9" width="13.28515625" style="1" customWidth="1"/>
    <col min="10" max="10" width="8.42578125" style="1" customWidth="1"/>
    <col min="11" max="11" width="13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3.5703125" style="1" customWidth="1"/>
    <col min="16" max="16" width="3.7109375" style="1" customWidth="1"/>
    <col min="17" max="17" width="14.42578125" style="1" customWidth="1"/>
    <col min="18" max="18" width="11.42578125" style="1" bestFit="1" customWidth="1"/>
    <col min="19" max="16384" width="8.85546875" style="1"/>
  </cols>
  <sheetData>
    <row r="1" spans="2:18" ht="45" customHeight="1" x14ac:dyDescent="0.25">
      <c r="B1" s="155" t="s">
        <v>7</v>
      </c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</row>
    <row r="2" spans="2:18" ht="11.25" customHeight="1" x14ac:dyDescent="0.25">
      <c r="B2" s="2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</row>
    <row r="3" spans="2:18" ht="187.15" customHeight="1" thickBot="1" x14ac:dyDescent="0.3">
      <c r="B3" s="157" t="s">
        <v>129</v>
      </c>
      <c r="C3" s="157"/>
      <c r="D3" s="157"/>
      <c r="E3" s="157"/>
      <c r="G3" s="157" t="s">
        <v>72</v>
      </c>
      <c r="H3" s="157"/>
      <c r="I3" s="157"/>
      <c r="J3" s="179" t="s">
        <v>73</v>
      </c>
      <c r="K3" s="179"/>
      <c r="L3" s="179"/>
      <c r="M3" s="179" t="s">
        <v>74</v>
      </c>
      <c r="N3" s="179"/>
      <c r="O3" s="179"/>
    </row>
    <row r="4" spans="2:18" s="3" customFormat="1" ht="46.1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87" t="s">
        <v>133</v>
      </c>
      <c r="H4" s="87" t="s">
        <v>41</v>
      </c>
      <c r="I4" s="73" t="s">
        <v>4</v>
      </c>
      <c r="J4" s="87" t="s">
        <v>133</v>
      </c>
      <c r="K4" s="87" t="s">
        <v>41</v>
      </c>
      <c r="L4" s="76" t="s">
        <v>4</v>
      </c>
      <c r="M4" s="87" t="s">
        <v>133</v>
      </c>
      <c r="N4" s="87" t="s">
        <v>41</v>
      </c>
      <c r="O4" s="73" t="s">
        <v>4</v>
      </c>
    </row>
    <row r="5" spans="2:18" s="64" customFormat="1" ht="84.6" customHeight="1" x14ac:dyDescent="0.25">
      <c r="B5" s="136">
        <v>1</v>
      </c>
      <c r="C5" s="136" t="s">
        <v>132</v>
      </c>
      <c r="D5" s="137" t="s">
        <v>76</v>
      </c>
      <c r="E5" s="137" t="s">
        <v>131</v>
      </c>
      <c r="F5" s="136" t="s">
        <v>130</v>
      </c>
      <c r="G5" s="137"/>
      <c r="H5" s="88"/>
      <c r="I5" s="89"/>
      <c r="J5" s="137">
        <v>3</v>
      </c>
      <c r="K5" s="88">
        <v>130</v>
      </c>
      <c r="L5" s="88">
        <f>J5*K5</f>
        <v>390</v>
      </c>
      <c r="M5" s="136"/>
      <c r="N5" s="136"/>
      <c r="O5" s="89"/>
      <c r="Q5" s="91"/>
      <c r="R5" s="92"/>
    </row>
    <row r="6" spans="2:18" s="65" customFormat="1" ht="24" customHeight="1" thickBot="1" x14ac:dyDescent="0.3">
      <c r="B6" s="189" t="s">
        <v>5</v>
      </c>
      <c r="C6" s="190"/>
      <c r="D6" s="190"/>
      <c r="E6" s="190"/>
      <c r="F6" s="191"/>
      <c r="G6" s="93"/>
      <c r="H6" s="94"/>
      <c r="I6" s="90"/>
      <c r="J6" s="95"/>
      <c r="K6" s="96"/>
      <c r="L6" s="97">
        <f>SUM(L5)</f>
        <v>390</v>
      </c>
      <c r="M6" s="98"/>
      <c r="N6" s="96"/>
      <c r="O6" s="99"/>
    </row>
    <row r="7" spans="2:18" ht="10.5" customHeight="1" thickBot="1" x14ac:dyDescent="0.3">
      <c r="B7" s="4"/>
      <c r="C7" s="169"/>
      <c r="D7" s="169"/>
      <c r="E7" s="169"/>
      <c r="F7" s="169"/>
      <c r="G7" s="169"/>
      <c r="H7" s="169"/>
      <c r="I7" s="169"/>
      <c r="J7" s="169"/>
      <c r="K7" s="169"/>
      <c r="L7" s="169"/>
      <c r="M7" s="169"/>
      <c r="N7" s="169"/>
      <c r="O7" s="170"/>
    </row>
    <row r="8" spans="2:18" ht="27" customHeight="1" thickBot="1" x14ac:dyDescent="0.3">
      <c r="B8" s="171" t="s">
        <v>10</v>
      </c>
      <c r="C8" s="172"/>
      <c r="D8" s="173">
        <v>0.2</v>
      </c>
      <c r="E8" s="174"/>
      <c r="F8" s="174"/>
      <c r="G8" s="174"/>
      <c r="H8" s="174"/>
      <c r="I8" s="174"/>
      <c r="J8" s="174"/>
      <c r="K8" s="174"/>
      <c r="L8" s="174"/>
      <c r="M8" s="174"/>
      <c r="N8" s="174"/>
      <c r="O8" s="175"/>
    </row>
    <row r="9" spans="2:18" ht="43.15" customHeight="1" thickBot="1" x14ac:dyDescent="0.3">
      <c r="B9" s="158" t="s">
        <v>6</v>
      </c>
      <c r="C9" s="159"/>
      <c r="D9" s="192" t="s">
        <v>77</v>
      </c>
      <c r="E9" s="192"/>
      <c r="F9" s="192"/>
      <c r="G9" s="192"/>
      <c r="H9" s="192"/>
      <c r="I9" s="192"/>
      <c r="J9" s="192"/>
      <c r="K9" s="192"/>
      <c r="L9" s="192"/>
      <c r="M9" s="192"/>
      <c r="N9" s="192"/>
      <c r="O9" s="193"/>
    </row>
    <row r="10" spans="2:18" ht="15" customHeight="1" x14ac:dyDescent="0.25"/>
    <row r="11" spans="2:18" ht="15" customHeight="1" x14ac:dyDescent="0.25"/>
    <row r="12" spans="2:18" ht="15" customHeight="1" x14ac:dyDescent="0.25"/>
    <row r="13" spans="2:18" ht="15" customHeight="1" x14ac:dyDescent="0.25"/>
    <row r="14" spans="2:18" ht="15" customHeight="1" x14ac:dyDescent="0.25"/>
    <row r="15" spans="2:18" ht="15" customHeight="1" x14ac:dyDescent="0.25"/>
    <row r="16" spans="2:18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5"/>
      <c r="M20" s="163" t="s">
        <v>12</v>
      </c>
      <c r="N20" s="163"/>
      <c r="O20" s="163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6:F6"/>
    <mergeCell ref="C7:O7"/>
    <mergeCell ref="B8:C8"/>
    <mergeCell ref="D8:O8"/>
    <mergeCell ref="B9:C9"/>
    <mergeCell ref="D9:O9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abSelected="1" zoomScaleNormal="100" workbookViewId="0">
      <selection activeCell="F6" sqref="F6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7109375" style="1" customWidth="1"/>
    <col min="4" max="4" width="19" style="1" customWidth="1"/>
    <col min="5" max="5" width="27.7109375" style="1" customWidth="1"/>
    <col min="6" max="6" width="18.42578125" style="1" customWidth="1"/>
    <col min="7" max="7" width="8.5703125" style="1" customWidth="1"/>
    <col min="8" max="8" width="11.85546875" style="1" customWidth="1"/>
    <col min="9" max="9" width="13.5703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14062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55" t="s">
        <v>7</v>
      </c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</row>
    <row r="2" spans="2:15" ht="11.25" customHeight="1" x14ac:dyDescent="0.25">
      <c r="B2" s="2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</row>
    <row r="3" spans="2:15" ht="187.15" customHeight="1" x14ac:dyDescent="0.25">
      <c r="B3" s="157" t="s">
        <v>134</v>
      </c>
      <c r="C3" s="157"/>
      <c r="D3" s="157"/>
      <c r="E3" s="157"/>
      <c r="G3" s="202" t="s">
        <v>128</v>
      </c>
      <c r="H3" s="202"/>
      <c r="I3" s="202"/>
      <c r="J3" s="202" t="s">
        <v>120</v>
      </c>
      <c r="K3" s="202"/>
      <c r="L3" s="202"/>
      <c r="M3" s="186" t="s">
        <v>14</v>
      </c>
      <c r="N3" s="186"/>
      <c r="O3" s="186"/>
    </row>
    <row r="4" spans="2:15" s="145" customFormat="1" ht="35.450000000000003" customHeight="1" x14ac:dyDescent="0.25">
      <c r="B4" s="141"/>
      <c r="C4" s="141"/>
      <c r="D4" s="141"/>
      <c r="E4" s="141"/>
      <c r="G4" s="141"/>
      <c r="H4" s="141"/>
      <c r="I4" s="141"/>
      <c r="J4" s="146"/>
      <c r="K4" s="146"/>
      <c r="L4" s="146"/>
      <c r="M4" s="141"/>
      <c r="N4" s="141"/>
      <c r="O4" s="141"/>
    </row>
    <row r="5" spans="2:15" s="3" customFormat="1" ht="42.6" customHeight="1" x14ac:dyDescent="0.25">
      <c r="B5" s="140" t="s">
        <v>8</v>
      </c>
      <c r="C5" s="140" t="s">
        <v>0</v>
      </c>
      <c r="D5" s="140" t="s">
        <v>1</v>
      </c>
      <c r="E5" s="140" t="s">
        <v>11</v>
      </c>
      <c r="F5" s="140" t="s">
        <v>9</v>
      </c>
      <c r="G5" s="140" t="s">
        <v>19</v>
      </c>
      <c r="H5" s="7" t="s">
        <v>20</v>
      </c>
      <c r="I5" s="140" t="s">
        <v>4</v>
      </c>
      <c r="J5" s="7" t="s">
        <v>19</v>
      </c>
      <c r="K5" s="7" t="s">
        <v>20</v>
      </c>
      <c r="L5" s="140" t="s">
        <v>4</v>
      </c>
      <c r="M5" s="140" t="s">
        <v>2</v>
      </c>
      <c r="N5" s="140" t="s">
        <v>3</v>
      </c>
      <c r="O5" s="140" t="s">
        <v>4</v>
      </c>
    </row>
    <row r="6" spans="2:15" s="64" customFormat="1" ht="32.450000000000003" customHeight="1" x14ac:dyDescent="0.25">
      <c r="B6" s="8">
        <v>1</v>
      </c>
      <c r="C6" s="144" t="s">
        <v>16</v>
      </c>
      <c r="D6" s="147" t="s">
        <v>137</v>
      </c>
      <c r="E6" s="67" t="s">
        <v>135</v>
      </c>
      <c r="F6" s="26" t="s">
        <v>136</v>
      </c>
      <c r="G6" s="8">
        <v>3</v>
      </c>
      <c r="H6" s="147">
        <v>229350</v>
      </c>
      <c r="I6" s="8">
        <f>G6*H6</f>
        <v>688050</v>
      </c>
      <c r="J6" s="147"/>
      <c r="K6" s="207"/>
      <c r="L6" s="8"/>
      <c r="M6" s="8"/>
      <c r="N6" s="8"/>
      <c r="O6" s="8"/>
    </row>
    <row r="7" spans="2:15" ht="21" customHeight="1" x14ac:dyDescent="0.25">
      <c r="B7" s="168" t="s">
        <v>5</v>
      </c>
      <c r="C7" s="168"/>
      <c r="D7" s="168"/>
      <c r="E7" s="168"/>
      <c r="F7" s="168"/>
      <c r="G7" s="18"/>
      <c r="H7" s="18"/>
      <c r="I7" s="19">
        <f>SUM(I6:I6)</f>
        <v>688050</v>
      </c>
      <c r="J7" s="20"/>
      <c r="K7" s="23"/>
      <c r="L7" s="21"/>
      <c r="M7" s="20"/>
      <c r="N7" s="20"/>
      <c r="O7" s="20"/>
    </row>
    <row r="8" spans="2:15" ht="10.5" customHeight="1" thickBot="1" x14ac:dyDescent="0.3">
      <c r="B8" s="4"/>
      <c r="C8" s="169"/>
      <c r="D8" s="169"/>
      <c r="E8" s="169"/>
      <c r="F8" s="169"/>
      <c r="G8" s="169"/>
      <c r="H8" s="169"/>
      <c r="I8" s="169"/>
      <c r="J8" s="169"/>
      <c r="K8" s="169"/>
      <c r="L8" s="169"/>
      <c r="M8" s="169"/>
      <c r="N8" s="169"/>
      <c r="O8" s="170"/>
    </row>
    <row r="9" spans="2:15" ht="27" customHeight="1" thickBot="1" x14ac:dyDescent="0.3">
      <c r="B9" s="171" t="s">
        <v>10</v>
      </c>
      <c r="C9" s="172"/>
      <c r="D9" s="173">
        <v>0.2</v>
      </c>
      <c r="E9" s="174"/>
      <c r="F9" s="174"/>
      <c r="G9" s="174"/>
      <c r="H9" s="174"/>
      <c r="I9" s="174"/>
      <c r="J9" s="174"/>
      <c r="K9" s="174"/>
      <c r="L9" s="174"/>
      <c r="M9" s="174"/>
      <c r="N9" s="174"/>
      <c r="O9" s="175"/>
    </row>
    <row r="10" spans="2:15" s="65" customFormat="1" ht="30.6" customHeight="1" thickBot="1" x14ac:dyDescent="0.3">
      <c r="B10" s="181" t="s">
        <v>6</v>
      </c>
      <c r="C10" s="182"/>
      <c r="D10" s="203" t="s">
        <v>138</v>
      </c>
      <c r="E10" s="204"/>
      <c r="F10" s="204"/>
      <c r="G10" s="204"/>
      <c r="H10" s="204"/>
      <c r="I10" s="204"/>
      <c r="J10" s="204"/>
      <c r="K10" s="204"/>
      <c r="L10" s="204"/>
      <c r="M10" s="204"/>
      <c r="N10" s="204"/>
      <c r="O10" s="205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4.1500000000000004" customHeight="1" x14ac:dyDescent="0.25"/>
    <row r="21" spans="11:15" ht="24" customHeight="1" x14ac:dyDescent="0.25">
      <c r="K21" s="5"/>
      <c r="M21" s="163" t="s">
        <v>12</v>
      </c>
      <c r="N21" s="163"/>
      <c r="O21" s="163"/>
    </row>
  </sheetData>
  <mergeCells count="12">
    <mergeCell ref="M21:O21"/>
    <mergeCell ref="B7:F7"/>
    <mergeCell ref="C8:O8"/>
    <mergeCell ref="B9:C9"/>
    <mergeCell ref="D9:O9"/>
    <mergeCell ref="B10:C10"/>
    <mergeCell ref="D10:O10"/>
    <mergeCell ref="B1:O1"/>
    <mergeCell ref="B3:E3"/>
    <mergeCell ref="G3:I3"/>
    <mergeCell ref="J3:L3"/>
    <mergeCell ref="M3:O3"/>
  </mergeCells>
  <conditionalFormatting sqref="F6">
    <cfRule type="duplicateValues" dxfId="17" priority="4"/>
  </conditionalFormatting>
  <conditionalFormatting sqref="F6">
    <cfRule type="duplicateValues" dxfId="16" priority="5"/>
    <cfRule type="duplicateValues" dxfId="15" priority="6"/>
    <cfRule type="duplicateValues" dxfId="14" priority="7"/>
  </conditionalFormatting>
  <conditionalFormatting sqref="F6">
    <cfRule type="duplicateValues" dxfId="13" priority="8"/>
  </conditionalFormatting>
  <conditionalFormatting sqref="F6">
    <cfRule type="duplicateValues" dxfId="12" priority="9"/>
  </conditionalFormatting>
  <conditionalFormatting sqref="F6">
    <cfRule type="duplicateValues" dxfId="11" priority="2"/>
    <cfRule type="duplicateValues" dxfId="10" priority="3"/>
  </conditionalFormatting>
  <conditionalFormatting sqref="F6">
    <cfRule type="duplicateValues" dxfId="9" priority="1"/>
  </conditionalFormatting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H5" sqref="H5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24.85546875" style="1" customWidth="1"/>
    <col min="5" max="5" width="15.7109375" style="1" customWidth="1"/>
    <col min="6" max="6" width="17.140625" style="1" customWidth="1"/>
    <col min="7" max="7" width="7.7109375" style="1" customWidth="1"/>
    <col min="8" max="8" width="16.42578125" style="1" customWidth="1"/>
    <col min="9" max="9" width="16.5703125" style="1" customWidth="1"/>
    <col min="10" max="10" width="6.7109375" style="1" customWidth="1"/>
    <col min="11" max="11" width="10.7109375" style="1" customWidth="1"/>
    <col min="12" max="12" width="13.140625" style="1" customWidth="1"/>
    <col min="13" max="13" width="6.7109375" style="1" customWidth="1"/>
    <col min="14" max="14" width="14.140625" style="1" customWidth="1"/>
    <col min="15" max="15" width="16.2851562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55" t="s">
        <v>7</v>
      </c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</row>
    <row r="2" spans="2:15" ht="11.25" customHeight="1" x14ac:dyDescent="0.25">
      <c r="B2" s="2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</row>
    <row r="3" spans="2:15" ht="195" customHeight="1" thickBot="1" x14ac:dyDescent="0.3">
      <c r="B3" s="157" t="s">
        <v>143</v>
      </c>
      <c r="C3" s="157"/>
      <c r="D3" s="157"/>
      <c r="E3" s="157"/>
      <c r="G3" s="157" t="s">
        <v>139</v>
      </c>
      <c r="H3" s="157"/>
      <c r="I3" s="157"/>
      <c r="J3" s="179" t="s">
        <v>140</v>
      </c>
      <c r="K3" s="179"/>
      <c r="L3" s="179"/>
      <c r="M3" s="179" t="s">
        <v>141</v>
      </c>
      <c r="N3" s="179"/>
      <c r="O3" s="179"/>
    </row>
    <row r="4" spans="2:15" s="3" customFormat="1" ht="46.1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19</v>
      </c>
      <c r="H4" s="73" t="s">
        <v>142</v>
      </c>
      <c r="I4" s="73" t="s">
        <v>4</v>
      </c>
      <c r="J4" s="122" t="s">
        <v>19</v>
      </c>
      <c r="K4" s="74" t="s">
        <v>64</v>
      </c>
      <c r="L4" s="76" t="s">
        <v>4</v>
      </c>
      <c r="M4" s="71" t="s">
        <v>2</v>
      </c>
      <c r="N4" s="72" t="s">
        <v>3</v>
      </c>
      <c r="O4" s="73" t="s">
        <v>4</v>
      </c>
    </row>
    <row r="5" spans="2:15" s="64" customFormat="1" ht="55.9" customHeight="1" x14ac:dyDescent="0.25">
      <c r="B5" s="142">
        <v>1</v>
      </c>
      <c r="C5" s="142" t="s">
        <v>16</v>
      </c>
      <c r="D5" s="143" t="s">
        <v>146</v>
      </c>
      <c r="E5" s="9" t="s">
        <v>144</v>
      </c>
      <c r="F5" s="154" t="s">
        <v>145</v>
      </c>
      <c r="G5" s="143">
        <v>2</v>
      </c>
      <c r="H5" s="88">
        <v>1040000</v>
      </c>
      <c r="I5" s="88">
        <f>H5*G5</f>
        <v>2080000</v>
      </c>
      <c r="J5" s="143"/>
      <c r="K5" s="88"/>
      <c r="L5" s="88"/>
      <c r="M5" s="143"/>
      <c r="N5" s="88"/>
      <c r="O5" s="88"/>
    </row>
    <row r="6" spans="2:15" s="65" customFormat="1" ht="36" customHeight="1" x14ac:dyDescent="0.25">
      <c r="B6" s="149"/>
      <c r="C6" s="149"/>
      <c r="D6" s="143"/>
      <c r="E6" s="149"/>
      <c r="F6" s="149"/>
      <c r="G6" s="149"/>
      <c r="H6" s="149"/>
      <c r="I6" s="149"/>
      <c r="J6" s="149"/>
      <c r="K6" s="149"/>
      <c r="L6" s="149"/>
      <c r="M6" s="149"/>
      <c r="N6" s="149"/>
      <c r="O6" s="149"/>
    </row>
    <row r="7" spans="2:15" ht="24" customHeight="1" thickBot="1" x14ac:dyDescent="0.3">
      <c r="B7" s="195" t="s">
        <v>5</v>
      </c>
      <c r="C7" s="196"/>
      <c r="D7" s="196"/>
      <c r="E7" s="196"/>
      <c r="F7" s="197"/>
      <c r="G7" s="150"/>
      <c r="H7" s="151"/>
      <c r="I7" s="152">
        <f>SUM(I5)</f>
        <v>2080000</v>
      </c>
      <c r="J7" s="124"/>
      <c r="K7" s="125"/>
      <c r="L7" s="126"/>
      <c r="M7" s="127"/>
      <c r="N7" s="125"/>
      <c r="O7" s="153"/>
    </row>
    <row r="8" spans="2:15" ht="10.5" customHeight="1" thickBot="1" x14ac:dyDescent="0.3">
      <c r="B8" s="4"/>
      <c r="C8" s="169"/>
      <c r="D8" s="169"/>
      <c r="E8" s="169"/>
      <c r="F8" s="169"/>
      <c r="G8" s="169"/>
      <c r="H8" s="169"/>
      <c r="I8" s="169"/>
      <c r="J8" s="169"/>
      <c r="K8" s="169"/>
      <c r="L8" s="169"/>
      <c r="M8" s="169"/>
      <c r="N8" s="169"/>
      <c r="O8" s="170"/>
    </row>
    <row r="9" spans="2:15" ht="27" customHeight="1" thickBot="1" x14ac:dyDescent="0.3">
      <c r="B9" s="171" t="s">
        <v>10</v>
      </c>
      <c r="C9" s="172"/>
      <c r="D9" s="173">
        <v>0.2</v>
      </c>
      <c r="E9" s="174"/>
      <c r="F9" s="174"/>
      <c r="G9" s="174"/>
      <c r="H9" s="174"/>
      <c r="I9" s="174"/>
      <c r="J9" s="174"/>
      <c r="K9" s="174"/>
      <c r="L9" s="174"/>
      <c r="M9" s="174"/>
      <c r="N9" s="174"/>
      <c r="O9" s="175"/>
    </row>
    <row r="10" spans="2:15" ht="27.6" customHeight="1" thickBot="1" x14ac:dyDescent="0.3">
      <c r="B10" s="158" t="s">
        <v>6</v>
      </c>
      <c r="C10" s="159"/>
      <c r="D10" s="177" t="s">
        <v>147</v>
      </c>
      <c r="E10" s="177"/>
      <c r="F10" s="177"/>
      <c r="G10" s="177"/>
      <c r="H10" s="177"/>
      <c r="I10" s="177"/>
      <c r="J10" s="177"/>
      <c r="K10" s="177"/>
      <c r="L10" s="177"/>
      <c r="M10" s="177"/>
      <c r="N10" s="177"/>
      <c r="O10" s="178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5"/>
      <c r="M21" s="163" t="s">
        <v>12</v>
      </c>
      <c r="N21" s="163"/>
      <c r="O21" s="163"/>
    </row>
  </sheetData>
  <mergeCells count="13">
    <mergeCell ref="M21:O21"/>
    <mergeCell ref="B7:F7"/>
    <mergeCell ref="C8:O8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F5">
    <cfRule type="duplicateValues" dxfId="8" priority="4"/>
  </conditionalFormatting>
  <conditionalFormatting sqref="F5">
    <cfRule type="duplicateValues" dxfId="7" priority="5"/>
    <cfRule type="duplicateValues" dxfId="6" priority="6"/>
    <cfRule type="duplicateValues" dxfId="5" priority="7"/>
  </conditionalFormatting>
  <conditionalFormatting sqref="F5">
    <cfRule type="duplicateValues" dxfId="4" priority="8"/>
  </conditionalFormatting>
  <conditionalFormatting sqref="F5">
    <cfRule type="duplicateValues" dxfId="3" priority="9"/>
  </conditionalFormatting>
  <conditionalFormatting sqref="F5">
    <cfRule type="duplicateValues" dxfId="2" priority="2"/>
    <cfRule type="duplicateValues" dxfId="1" priority="3"/>
  </conditionalFormatting>
  <conditionalFormatting sqref="F5">
    <cfRule type="duplicateValues" dxfId="0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{7FB45A9C-294E-4E24-B61A-48079E4B577E}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FB45A9C-294E-4E24-B61A-48079E4B577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18</vt:i4>
      </vt:variant>
      <vt:variant>
        <vt:lpstr>Named Ranges</vt:lpstr>
      </vt:variant>
      <vt:variant>
        <vt:i4>5</vt:i4>
      </vt:variant>
    </vt:vector>
  </HeadingPairs>
  <TitlesOfParts>
    <vt:vector size="23" baseType="lpstr">
      <vt:lpstr>78-LPR-202504001</vt:lpstr>
      <vt:lpstr>78-LPR-202504002</vt:lpstr>
      <vt:lpstr>78-LPR-202504003</vt:lpstr>
      <vt:lpstr>78-LPR-202504004</vt:lpstr>
      <vt:lpstr>78-LPR-202504005</vt:lpstr>
      <vt:lpstr>78-LPR-202504006</vt:lpstr>
      <vt:lpstr>78-LPR-202504007</vt:lpstr>
      <vt:lpstr>78-LPR-202504008</vt:lpstr>
      <vt:lpstr>78-LPR-202505009</vt:lpstr>
      <vt:lpstr>78-LPR-202505010</vt:lpstr>
      <vt:lpstr>78-LPR-202505011</vt:lpstr>
      <vt:lpstr>78-LPR-202505012</vt:lpstr>
      <vt:lpstr>78-LPR-202505013</vt:lpstr>
      <vt:lpstr>78-LPR-202505014</vt:lpstr>
      <vt:lpstr>78-LPR-202505015</vt:lpstr>
      <vt:lpstr>78-LPR-202505016</vt:lpstr>
      <vt:lpstr>78-LPR-202505017</vt:lpstr>
      <vt:lpstr>78-LPR-202505018</vt:lpstr>
      <vt:lpstr>'78-LPR-202504003'!Print_Area</vt:lpstr>
      <vt:lpstr>'78-LPR-202504005'!Print_Area</vt:lpstr>
      <vt:lpstr>'78-LPR-202504006'!Print_Area</vt:lpstr>
      <vt:lpstr>'78-LPR-202504008'!Print_Area</vt:lpstr>
      <vt:lpstr>'78-LPR-202505011'!Print_Area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IS-User</cp:lastModifiedBy>
  <cp:lastPrinted>2025-05-14T02:41:52Z</cp:lastPrinted>
  <dcterms:created xsi:type="dcterms:W3CDTF">2022-12-26T07:39:48Z</dcterms:created>
  <dcterms:modified xsi:type="dcterms:W3CDTF">2025-05-15T23:38:43Z</dcterms:modified>
</cp:coreProperties>
</file>