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380" activeTab="2"/>
  </bookViews>
  <sheets>
    <sheet name="0157" sheetId="1" r:id="rId1"/>
    <sheet name="0157 (Quo)" sheetId="3" r:id="rId2"/>
    <sheet name="CCO" sheetId="4" r:id="rId3"/>
    <sheet name="Component Repair Recommendation" sheetId="2" state="hidden" r:id="rId4"/>
  </sheets>
  <calcPr calcId="152511"/>
  <fileRecoveryPr autoRecover="0"/>
</workbook>
</file>

<file path=xl/calcChain.xml><?xml version="1.0" encoding="utf-8"?>
<calcChain xmlns="http://schemas.openxmlformats.org/spreadsheetml/2006/main">
  <c r="J27" i="4" l="1"/>
  <c r="I27" i="4"/>
  <c r="H27" i="4"/>
  <c r="J26" i="4"/>
  <c r="I26" i="4"/>
  <c r="H26" i="4"/>
  <c r="I25" i="4"/>
  <c r="J25" i="4" s="1"/>
  <c r="H25" i="4"/>
  <c r="H24" i="4"/>
  <c r="I24" i="4" s="1"/>
  <c r="J24" i="4" s="1"/>
  <c r="J23" i="4"/>
  <c r="I23" i="4"/>
  <c r="H23" i="4"/>
  <c r="J22" i="4"/>
  <c r="I22" i="4"/>
  <c r="H22" i="4"/>
  <c r="I21" i="4"/>
  <c r="J21" i="4" s="1"/>
  <c r="H21" i="4"/>
  <c r="H20" i="4"/>
  <c r="I20" i="4" s="1"/>
  <c r="J20" i="4" s="1"/>
  <c r="J19" i="4"/>
  <c r="I19" i="4"/>
  <c r="H19" i="4"/>
  <c r="J18" i="4"/>
  <c r="I18" i="4"/>
  <c r="H18" i="4"/>
  <c r="I17" i="4"/>
  <c r="J17" i="4" s="1"/>
  <c r="H17" i="4"/>
  <c r="H16" i="4"/>
  <c r="I16" i="4" s="1"/>
  <c r="J16" i="4" s="1"/>
  <c r="J15" i="4"/>
  <c r="I15" i="4"/>
  <c r="H15" i="4"/>
  <c r="J14" i="4"/>
  <c r="H14" i="4"/>
  <c r="J13" i="4"/>
  <c r="H13" i="4"/>
  <c r="J12" i="4"/>
  <c r="H12" i="4"/>
  <c r="J28" i="4" l="1"/>
  <c r="I18" i="3" l="1"/>
  <c r="I22" i="3"/>
  <c r="H16" i="3"/>
  <c r="I16" i="3" s="1"/>
  <c r="H17" i="3"/>
  <c r="I17" i="3" s="1"/>
  <c r="H18" i="3"/>
  <c r="H19" i="3"/>
  <c r="I19" i="3" s="1"/>
  <c r="H20" i="3"/>
  <c r="I20" i="3" s="1"/>
  <c r="H21" i="3"/>
  <c r="I21" i="3" s="1"/>
  <c r="H22" i="3"/>
  <c r="H23" i="3"/>
  <c r="I23" i="3" s="1"/>
  <c r="H24" i="3"/>
  <c r="I24" i="3" s="1"/>
  <c r="H25" i="3"/>
  <c r="I25" i="3" s="1"/>
  <c r="H26" i="3"/>
  <c r="I26" i="3" s="1"/>
  <c r="H27" i="3"/>
  <c r="I27" i="3" s="1"/>
  <c r="H13" i="3"/>
  <c r="H14" i="3"/>
  <c r="H15" i="3"/>
  <c r="I15" i="3" s="1"/>
  <c r="H12" i="3"/>
  <c r="J13" i="3" l="1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12" i="3"/>
  <c r="J28" i="3" s="1"/>
</calcChain>
</file>

<file path=xl/sharedStrings.xml><?xml version="1.0" encoding="utf-8"?>
<sst xmlns="http://schemas.openxmlformats.org/spreadsheetml/2006/main" count="314" uniqueCount="66">
  <si>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</si>
  <si>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</si>
  <si>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</si>
  <si>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</si>
  <si>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</si>
  <si>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</si>
  <si>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</si>
  <si>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</si>
  <si>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</si>
  <si>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</si>
  <si>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</si>
  <si>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</si>
  <si>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</si>
  <si>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</si>
  <si>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</si>
  <si>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</si>
  <si>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</si>
  <si>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</si>
  <si>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</si>
  <si>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</si>
  <si>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</si>
  <si>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</si>
  <si>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</si>
  <si>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-</t>
  </si>
  <si>
    <t>Welding and cuting</t>
  </si>
  <si>
    <t>200-2022030153</t>
  </si>
  <si>
    <t>Piston Key Line need to repair 4 grooves.</t>
  </si>
  <si>
    <t xml:space="preserve"> </t>
  </si>
  <si>
    <t>Damage</t>
  </si>
  <si>
    <t>Reman Customer</t>
  </si>
  <si>
    <t>Note - Urgent</t>
  </si>
  <si>
    <t>Inline Pump-1pc,Nozzle-6pcs</t>
  </si>
  <si>
    <t>100-2024010194</t>
  </si>
  <si>
    <t>Shantui</t>
  </si>
  <si>
    <t>B5.9C</t>
  </si>
  <si>
    <t>Injector</t>
  </si>
  <si>
    <t>Plunger</t>
  </si>
  <si>
    <t>Valve</t>
  </si>
  <si>
    <t>Holder O Ring</t>
  </si>
  <si>
    <t>Nozzle washer</t>
  </si>
  <si>
    <t>Hand Primer</t>
  </si>
  <si>
    <t>Main ball</t>
  </si>
  <si>
    <t>Holder lock</t>
  </si>
  <si>
    <t>Govenor seal</t>
  </si>
  <si>
    <t>Main oil seal</t>
  </si>
  <si>
    <t>Flam O Ring</t>
  </si>
  <si>
    <t>Flam Bolts</t>
  </si>
  <si>
    <t>A3919339</t>
  </si>
  <si>
    <t>with sample</t>
  </si>
  <si>
    <t>Govenor O Ring</t>
  </si>
  <si>
    <t>wrong part</t>
  </si>
  <si>
    <t>Not include</t>
  </si>
  <si>
    <t>Bearing nut</t>
  </si>
  <si>
    <t>Pump body</t>
  </si>
  <si>
    <t>Unit Price</t>
  </si>
  <si>
    <t>Total Price</t>
  </si>
  <si>
    <t>Brand</t>
  </si>
  <si>
    <t>Stock Status</t>
  </si>
  <si>
    <t>Total Amount</t>
  </si>
  <si>
    <t>Local</t>
  </si>
  <si>
    <t>Zexel</t>
  </si>
  <si>
    <t>Ex Stock</t>
  </si>
  <si>
    <t>Second</t>
  </si>
  <si>
    <t>Cummins Original</t>
  </si>
  <si>
    <t>CCO</t>
  </si>
  <si>
    <t>damage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</si>
</sst>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zoomScaleNormal="100" workbookViewId="0">
      <selection activeCell="E14" sqref="E14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9" ht="17.25" customHeight="1" x14ac:dyDescent="0.25">
      <c r="A1" s="23" t="s">
        <v>3</v>
      </c>
      <c r="B1" s="1"/>
      <c r="C1" s="8" t="s">
        <v>22</v>
      </c>
      <c r="D1" s="2"/>
      <c r="E1" s="39"/>
      <c r="F1" s="39"/>
    </row>
    <row r="2" spans="1:9" ht="15.75" customHeight="1" x14ac:dyDescent="0.25">
      <c r="A2" s="23" t="s">
        <v>14</v>
      </c>
      <c r="B2" s="1"/>
      <c r="C2" s="15" t="s">
        <v>33</v>
      </c>
      <c r="D2" s="2"/>
      <c r="E2" s="39"/>
      <c r="F2" s="40"/>
    </row>
    <row r="3" spans="1:9" ht="15.75" customHeight="1" x14ac:dyDescent="0.25">
      <c r="A3" s="23" t="s">
        <v>4</v>
      </c>
      <c r="B3" s="7"/>
      <c r="C3" s="15" t="s">
        <v>23</v>
      </c>
      <c r="D3" s="2"/>
      <c r="E3" s="3"/>
    </row>
    <row r="4" spans="1:9" ht="15.75" customHeight="1" x14ac:dyDescent="0.25">
      <c r="A4" s="23" t="s">
        <v>5</v>
      </c>
      <c r="B4" s="7"/>
      <c r="C4" s="15" t="s">
        <v>28</v>
      </c>
      <c r="D4" s="2"/>
      <c r="E4" s="4"/>
    </row>
    <row r="5" spans="1:9" ht="15.75" x14ac:dyDescent="0.25">
      <c r="A5" s="23" t="s">
        <v>6</v>
      </c>
      <c r="B5" s="8"/>
      <c r="C5" s="8" t="s">
        <v>29</v>
      </c>
      <c r="D5" s="5"/>
      <c r="E5" s="4"/>
      <c r="I5" t="s">
        <v>27</v>
      </c>
    </row>
    <row r="6" spans="1:9" ht="15.75" x14ac:dyDescent="0.25">
      <c r="A6" s="23" t="s">
        <v>10</v>
      </c>
      <c r="B6" s="8"/>
      <c r="C6" s="8" t="s">
        <v>31</v>
      </c>
      <c r="D6" s="5"/>
      <c r="E6" s="4"/>
    </row>
    <row r="7" spans="1:9" ht="15.75" x14ac:dyDescent="0.25">
      <c r="A7" s="23" t="s">
        <v>13</v>
      </c>
      <c r="B7" s="8"/>
      <c r="C7" s="8" t="s">
        <v>32</v>
      </c>
      <c r="D7" s="5"/>
      <c r="E7" s="4"/>
    </row>
    <row r="8" spans="1:9" ht="15.75" x14ac:dyDescent="0.25">
      <c r="A8" s="23" t="s">
        <v>11</v>
      </c>
      <c r="B8" s="8"/>
      <c r="C8" s="15" t="s">
        <v>34</v>
      </c>
      <c r="D8" s="5"/>
      <c r="E8" s="4"/>
    </row>
    <row r="9" spans="1:9" ht="15.75" x14ac:dyDescent="0.25">
      <c r="A9" s="23" t="s">
        <v>12</v>
      </c>
      <c r="B9" s="8"/>
      <c r="C9" s="15" t="s">
        <v>23</v>
      </c>
      <c r="D9" s="5"/>
      <c r="E9" s="4"/>
    </row>
    <row r="10" spans="1:9" ht="15.75" x14ac:dyDescent="0.25">
      <c r="A10" s="21"/>
      <c r="B10" s="8"/>
      <c r="C10" s="8"/>
      <c r="D10" s="5"/>
      <c r="E10" s="5"/>
      <c r="G10" s="10"/>
      <c r="H10" s="10"/>
    </row>
    <row r="11" spans="1:9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4" t="s">
        <v>9</v>
      </c>
      <c r="G11" s="11"/>
      <c r="H11" s="10"/>
    </row>
    <row r="12" spans="1:9" ht="26.25" customHeight="1" x14ac:dyDescent="0.25">
      <c r="A12" s="25">
        <v>1</v>
      </c>
      <c r="B12" s="13" t="s">
        <v>35</v>
      </c>
      <c r="C12" s="12" t="s">
        <v>47</v>
      </c>
      <c r="D12" s="12"/>
      <c r="E12" s="25">
        <v>6</v>
      </c>
      <c r="F12" s="14" t="s">
        <v>50</v>
      </c>
      <c r="G12" s="11"/>
      <c r="H12" s="10"/>
    </row>
    <row r="13" spans="1:9" ht="26.25" customHeight="1" x14ac:dyDescent="0.25">
      <c r="A13" s="25">
        <v>2</v>
      </c>
      <c r="B13" s="13" t="s">
        <v>36</v>
      </c>
      <c r="C13" s="12">
        <v>9413614194</v>
      </c>
      <c r="D13" s="12"/>
      <c r="E13" s="25">
        <v>6</v>
      </c>
      <c r="F13" s="14" t="s">
        <v>48</v>
      </c>
      <c r="G13" s="11"/>
      <c r="H13" s="10"/>
    </row>
    <row r="14" spans="1:9" ht="26.25" customHeight="1" x14ac:dyDescent="0.25">
      <c r="A14" s="25">
        <v>3</v>
      </c>
      <c r="B14" s="13" t="s">
        <v>37</v>
      </c>
      <c r="C14" s="12">
        <v>9413610351</v>
      </c>
      <c r="D14" s="12"/>
      <c r="E14" s="25">
        <v>6</v>
      </c>
      <c r="F14" s="14" t="s">
        <v>48</v>
      </c>
      <c r="G14" s="11"/>
      <c r="H14" s="10"/>
    </row>
    <row r="15" spans="1:9" ht="26.25" customHeight="1" x14ac:dyDescent="0.25">
      <c r="A15" s="25">
        <v>4</v>
      </c>
      <c r="B15" s="13" t="s">
        <v>38</v>
      </c>
      <c r="C15" s="12" t="s">
        <v>48</v>
      </c>
      <c r="D15" s="12"/>
      <c r="E15" s="25">
        <v>6</v>
      </c>
      <c r="F15" s="14" t="s">
        <v>48</v>
      </c>
      <c r="G15" s="11"/>
      <c r="H15" s="10"/>
    </row>
    <row r="16" spans="1:9" ht="26.25" customHeight="1" x14ac:dyDescent="0.25">
      <c r="A16" s="25">
        <v>5</v>
      </c>
      <c r="B16" s="13" t="s">
        <v>39</v>
      </c>
      <c r="C16" s="12" t="s">
        <v>48</v>
      </c>
      <c r="D16" s="12"/>
      <c r="E16" s="25">
        <v>6</v>
      </c>
      <c r="F16" s="14" t="s">
        <v>48</v>
      </c>
      <c r="G16" s="11"/>
      <c r="H16" s="10"/>
    </row>
    <row r="17" spans="1:8" ht="26.25" customHeight="1" x14ac:dyDescent="0.25">
      <c r="A17" s="25">
        <v>6</v>
      </c>
      <c r="B17" s="13" t="s">
        <v>40</v>
      </c>
      <c r="C17" s="12" t="s">
        <v>48</v>
      </c>
      <c r="D17" s="12"/>
      <c r="E17" s="25">
        <v>1</v>
      </c>
      <c r="F17" s="14" t="s">
        <v>48</v>
      </c>
      <c r="G17" s="11"/>
      <c r="H17" s="10"/>
    </row>
    <row r="18" spans="1:8" ht="26.25" customHeight="1" x14ac:dyDescent="0.25">
      <c r="A18" s="25">
        <v>7</v>
      </c>
      <c r="B18" s="13" t="s">
        <v>41</v>
      </c>
      <c r="C18" s="12">
        <v>30204</v>
      </c>
      <c r="D18" s="12"/>
      <c r="E18" s="25">
        <v>1</v>
      </c>
      <c r="F18" s="14" t="s">
        <v>48</v>
      </c>
      <c r="G18" s="11"/>
      <c r="H18" s="10"/>
    </row>
    <row r="19" spans="1:8" ht="26.25" customHeight="1" x14ac:dyDescent="0.25">
      <c r="A19" s="25">
        <v>8</v>
      </c>
      <c r="B19" s="13" t="s">
        <v>41</v>
      </c>
      <c r="C19" s="12">
        <v>30203</v>
      </c>
      <c r="D19" s="12"/>
      <c r="E19" s="25">
        <v>1</v>
      </c>
      <c r="F19" s="14" t="s">
        <v>48</v>
      </c>
      <c r="G19" s="11"/>
      <c r="H19" s="10"/>
    </row>
    <row r="20" spans="1:8" ht="26.25" customHeight="1" x14ac:dyDescent="0.25">
      <c r="A20" s="25">
        <v>9</v>
      </c>
      <c r="B20" s="13" t="s">
        <v>52</v>
      </c>
      <c r="C20" s="12" t="s">
        <v>48</v>
      </c>
      <c r="D20" s="12"/>
      <c r="E20" s="25">
        <v>2</v>
      </c>
      <c r="F20" s="14" t="s">
        <v>48</v>
      </c>
      <c r="G20" s="11"/>
      <c r="H20" s="10"/>
    </row>
    <row r="21" spans="1:8" ht="26.25" customHeight="1" x14ac:dyDescent="0.25">
      <c r="A21" s="25">
        <v>10</v>
      </c>
      <c r="B21" s="13" t="s">
        <v>42</v>
      </c>
      <c r="C21" s="12" t="s">
        <v>48</v>
      </c>
      <c r="D21" s="12"/>
      <c r="E21" s="25">
        <v>3</v>
      </c>
      <c r="F21" s="14" t="s">
        <v>51</v>
      </c>
      <c r="G21" s="11"/>
      <c r="H21" s="10"/>
    </row>
    <row r="22" spans="1:8" ht="26.25" customHeight="1" x14ac:dyDescent="0.25">
      <c r="A22" s="25">
        <v>11</v>
      </c>
      <c r="B22" s="13" t="s">
        <v>43</v>
      </c>
      <c r="C22" s="12" t="s">
        <v>48</v>
      </c>
      <c r="D22" s="12"/>
      <c r="E22" s="25">
        <v>1</v>
      </c>
      <c r="F22" s="14" t="s">
        <v>51</v>
      </c>
      <c r="G22" s="11"/>
      <c r="H22" s="10"/>
    </row>
    <row r="23" spans="1:8" ht="26.25" customHeight="1" x14ac:dyDescent="0.25">
      <c r="A23" s="25">
        <v>12</v>
      </c>
      <c r="B23" s="13" t="s">
        <v>49</v>
      </c>
      <c r="C23" s="12" t="s">
        <v>48</v>
      </c>
      <c r="D23" s="12"/>
      <c r="E23" s="25">
        <v>1</v>
      </c>
      <c r="F23" s="14" t="s">
        <v>51</v>
      </c>
      <c r="G23" s="11"/>
      <c r="H23" s="10"/>
    </row>
    <row r="24" spans="1:8" ht="26.25" customHeight="1" x14ac:dyDescent="0.25">
      <c r="A24" s="25">
        <v>13</v>
      </c>
      <c r="B24" s="13" t="s">
        <v>44</v>
      </c>
      <c r="C24" s="12" t="s">
        <v>48</v>
      </c>
      <c r="D24" s="12"/>
      <c r="E24" s="25">
        <v>1</v>
      </c>
      <c r="F24" s="14" t="s">
        <v>51</v>
      </c>
      <c r="G24" s="11"/>
      <c r="H24" s="10"/>
    </row>
    <row r="25" spans="1:8" ht="26.25" customHeight="1" x14ac:dyDescent="0.25">
      <c r="A25" s="25">
        <v>14</v>
      </c>
      <c r="B25" s="13" t="s">
        <v>53</v>
      </c>
      <c r="C25" s="12" t="s">
        <v>48</v>
      </c>
      <c r="D25" s="12"/>
      <c r="E25" s="25">
        <v>1</v>
      </c>
      <c r="F25" s="14" t="s">
        <v>51</v>
      </c>
      <c r="G25" s="11"/>
      <c r="H25" s="10"/>
    </row>
    <row r="26" spans="1:8" ht="26.25" customHeight="1" x14ac:dyDescent="0.25">
      <c r="A26" s="25">
        <v>15</v>
      </c>
      <c r="B26" s="13" t="s">
        <v>45</v>
      </c>
      <c r="C26" s="12" t="s">
        <v>48</v>
      </c>
      <c r="D26" s="12"/>
      <c r="E26" s="25">
        <v>1</v>
      </c>
      <c r="F26" s="14" t="s">
        <v>51</v>
      </c>
      <c r="G26" s="11"/>
      <c r="H26" s="10"/>
    </row>
    <row r="27" spans="1:8" ht="26.25" customHeight="1" x14ac:dyDescent="0.25">
      <c r="A27" s="25">
        <v>16</v>
      </c>
      <c r="B27" s="13" t="s">
        <v>46</v>
      </c>
      <c r="C27" s="12" t="s">
        <v>48</v>
      </c>
      <c r="D27" s="12"/>
      <c r="E27" s="25">
        <v>4</v>
      </c>
      <c r="F27" s="14" t="s">
        <v>51</v>
      </c>
      <c r="G27" s="11"/>
      <c r="H27" s="10"/>
    </row>
    <row r="28" spans="1:8" ht="27" customHeight="1" x14ac:dyDescent="0.25">
      <c r="A28" s="41" t="s">
        <v>30</v>
      </c>
      <c r="B28" s="41"/>
      <c r="C28" s="41"/>
      <c r="D28" s="41"/>
      <c r="E28" s="41"/>
      <c r="F28" s="41"/>
    </row>
    <row r="29" spans="1:8" ht="27.75" customHeight="1" x14ac:dyDescent="0.25">
      <c r="A29" s="41"/>
      <c r="B29" s="41"/>
      <c r="C29" s="41"/>
      <c r="D29" s="41"/>
      <c r="E29" s="41"/>
      <c r="F29" s="41"/>
    </row>
  </sheetData>
  <mergeCells count="3">
    <mergeCell ref="E1:F1"/>
    <mergeCell ref="E2:F2"/>
    <mergeCell ref="A28:F2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showGridLines="0" topLeftCell="A17" zoomScaleNormal="100" workbookViewId="0">
      <selection activeCell="L17" sqref="L1:L1048576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9" width="14.5703125" style="6" bestFit="1" customWidth="1"/>
    <col min="10" max="10" width="11.140625" style="6" customWidth="1"/>
    <col min="11" max="11" width="16.85546875" style="6" bestFit="1" customWidth="1"/>
    <col min="12" max="12" width="11.140625" style="6" customWidth="1"/>
    <col min="13" max="13" width="41.5703125" customWidth="1"/>
  </cols>
  <sheetData>
    <row r="1" spans="1:16" ht="17.25" customHeight="1" x14ac:dyDescent="0.25">
      <c r="A1" s="23" t="s">
        <v>3</v>
      </c>
      <c r="B1" s="1"/>
      <c r="C1" s="8" t="s">
        <v>22</v>
      </c>
      <c r="D1" s="2"/>
      <c r="E1" s="39"/>
      <c r="F1" s="39"/>
      <c r="G1" s="39"/>
      <c r="H1" s="39"/>
      <c r="I1" s="39"/>
      <c r="J1" s="39"/>
      <c r="K1" s="39"/>
      <c r="L1" s="39"/>
      <c r="M1" s="39"/>
    </row>
    <row r="2" spans="1:16" ht="15.75" customHeight="1" x14ac:dyDescent="0.25">
      <c r="A2" s="23" t="s">
        <v>14</v>
      </c>
      <c r="B2" s="1"/>
      <c r="C2" s="15" t="s">
        <v>33</v>
      </c>
      <c r="D2" s="2"/>
      <c r="E2" s="39"/>
      <c r="F2" s="39"/>
      <c r="G2" s="39"/>
      <c r="H2" s="39"/>
      <c r="I2" s="39"/>
      <c r="J2" s="39"/>
      <c r="K2" s="39"/>
      <c r="L2" s="39"/>
      <c r="M2" s="40"/>
    </row>
    <row r="3" spans="1:16" ht="15.75" customHeight="1" x14ac:dyDescent="0.25">
      <c r="A3" s="23" t="s">
        <v>4</v>
      </c>
      <c r="B3" s="26"/>
      <c r="C3" s="15" t="s">
        <v>23</v>
      </c>
      <c r="D3" s="2"/>
      <c r="E3" s="26"/>
      <c r="F3" s="26"/>
      <c r="G3" s="26"/>
      <c r="H3" s="26"/>
      <c r="I3" s="26"/>
      <c r="J3" s="26"/>
      <c r="K3" s="26"/>
      <c r="L3" s="26"/>
    </row>
    <row r="4" spans="1:16" ht="15.75" customHeight="1" x14ac:dyDescent="0.25">
      <c r="A4" s="23" t="s">
        <v>5</v>
      </c>
      <c r="B4" s="26"/>
      <c r="C4" s="15" t="s">
        <v>28</v>
      </c>
      <c r="D4" s="2"/>
      <c r="E4" s="4"/>
      <c r="F4" s="4"/>
      <c r="G4" s="4"/>
      <c r="H4" s="4"/>
      <c r="I4" s="4"/>
      <c r="J4" s="4"/>
      <c r="K4" s="4"/>
      <c r="L4" s="4"/>
    </row>
    <row r="5" spans="1:16" ht="15.75" x14ac:dyDescent="0.25">
      <c r="A5" s="23" t="s">
        <v>6</v>
      </c>
      <c r="B5" s="8"/>
      <c r="C5" s="8" t="s">
        <v>29</v>
      </c>
      <c r="D5" s="5"/>
      <c r="E5" s="4"/>
      <c r="F5" s="4"/>
      <c r="G5" s="4"/>
      <c r="H5" s="4"/>
      <c r="I5" s="4"/>
      <c r="J5" s="4"/>
      <c r="K5" s="4"/>
      <c r="L5" s="4"/>
      <c r="P5" t="s">
        <v>27</v>
      </c>
    </row>
    <row r="6" spans="1:16" ht="15.75" x14ac:dyDescent="0.25">
      <c r="A6" s="23" t="s">
        <v>10</v>
      </c>
      <c r="B6" s="8"/>
      <c r="C6" s="8" t="s">
        <v>31</v>
      </c>
      <c r="D6" s="5"/>
      <c r="E6" s="4"/>
      <c r="F6" s="4"/>
      <c r="G6" s="4"/>
      <c r="H6" s="4"/>
      <c r="I6" s="4"/>
      <c r="J6" s="4"/>
      <c r="K6" s="4"/>
      <c r="L6" s="4"/>
    </row>
    <row r="7" spans="1:16" ht="15.75" x14ac:dyDescent="0.25">
      <c r="A7" s="23" t="s">
        <v>13</v>
      </c>
      <c r="B7" s="8"/>
      <c r="C7" s="8" t="s">
        <v>32</v>
      </c>
      <c r="D7" s="5"/>
      <c r="E7" s="4"/>
      <c r="F7" s="4"/>
      <c r="G7" s="4"/>
      <c r="H7" s="4"/>
      <c r="I7" s="4"/>
      <c r="J7" s="4"/>
      <c r="K7" s="4"/>
      <c r="L7" s="4"/>
    </row>
    <row r="8" spans="1:16" ht="15.75" x14ac:dyDescent="0.25">
      <c r="A8" s="23" t="s">
        <v>11</v>
      </c>
      <c r="B8" s="8"/>
      <c r="C8" s="15" t="s">
        <v>34</v>
      </c>
      <c r="D8" s="5"/>
      <c r="E8" s="4"/>
      <c r="F8" s="4"/>
      <c r="G8" s="4"/>
      <c r="H8" s="4"/>
      <c r="I8" s="4"/>
      <c r="J8" s="4"/>
      <c r="K8" s="4"/>
      <c r="L8" s="4"/>
    </row>
    <row r="9" spans="1:16" ht="15.75" x14ac:dyDescent="0.25">
      <c r="A9" s="23" t="s">
        <v>12</v>
      </c>
      <c r="B9" s="8"/>
      <c r="C9" s="15" t="s">
        <v>23</v>
      </c>
      <c r="D9" s="5"/>
      <c r="E9" s="4"/>
      <c r="F9" s="4"/>
      <c r="G9" s="4"/>
      <c r="H9" s="4"/>
      <c r="I9" s="4"/>
      <c r="J9" s="4"/>
      <c r="K9" s="4"/>
      <c r="L9" s="4"/>
    </row>
    <row r="10" spans="1:16" ht="15.75" x14ac:dyDescent="0.25">
      <c r="A10" s="26"/>
      <c r="B10" s="8"/>
      <c r="C10" s="8"/>
      <c r="D10" s="5"/>
      <c r="E10" s="5"/>
      <c r="F10" s="5"/>
      <c r="G10" s="5"/>
      <c r="H10" s="5"/>
      <c r="I10" s="5"/>
      <c r="J10" s="5"/>
      <c r="K10" s="5"/>
      <c r="L10" s="5"/>
      <c r="N10" s="10"/>
      <c r="O10" s="10"/>
    </row>
    <row r="11" spans="1:16" ht="26.25" customHeight="1" x14ac:dyDescent="0.25">
      <c r="A11" s="27" t="s">
        <v>0</v>
      </c>
      <c r="B11" s="13" t="s">
        <v>8</v>
      </c>
      <c r="C11" s="12" t="s">
        <v>1</v>
      </c>
      <c r="D11" s="12" t="s">
        <v>7</v>
      </c>
      <c r="E11" s="28" t="s">
        <v>2</v>
      </c>
      <c r="F11" s="29"/>
      <c r="G11" s="29"/>
      <c r="H11" s="29"/>
      <c r="I11" s="29" t="s">
        <v>54</v>
      </c>
      <c r="J11" s="29" t="s">
        <v>55</v>
      </c>
      <c r="K11" s="29" t="s">
        <v>56</v>
      </c>
      <c r="L11" s="29" t="s">
        <v>57</v>
      </c>
      <c r="M11" s="14" t="s">
        <v>9</v>
      </c>
      <c r="N11" s="11"/>
      <c r="O11" s="10"/>
    </row>
    <row r="12" spans="1:16" ht="26.25" customHeight="1" x14ac:dyDescent="0.25">
      <c r="A12" s="28">
        <v>1</v>
      </c>
      <c r="B12" s="13" t="s">
        <v>35</v>
      </c>
      <c r="C12" s="12">
        <v>4025334</v>
      </c>
      <c r="D12" s="12" t="s">
        <v>47</v>
      </c>
      <c r="E12" s="28">
        <v>6</v>
      </c>
      <c r="F12" s="29"/>
      <c r="G12" s="29"/>
      <c r="H12" s="29">
        <f>G12*110%*105%</f>
        <v>0</v>
      </c>
      <c r="I12" s="34">
        <v>110.7645</v>
      </c>
      <c r="J12" s="34">
        <f>I12*E12</f>
        <v>664.58699999999999</v>
      </c>
      <c r="K12" s="29" t="s">
        <v>63</v>
      </c>
      <c r="L12" s="29" t="s">
        <v>61</v>
      </c>
      <c r="M12" s="14" t="s">
        <v>50</v>
      </c>
      <c r="N12" s="11"/>
      <c r="O12" s="10"/>
    </row>
    <row r="13" spans="1:16" ht="26.25" customHeight="1" x14ac:dyDescent="0.25">
      <c r="A13" s="28">
        <v>2</v>
      </c>
      <c r="B13" s="13" t="s">
        <v>36</v>
      </c>
      <c r="C13" s="12">
        <v>9413614194</v>
      </c>
      <c r="D13" s="12"/>
      <c r="E13" s="28">
        <v>6</v>
      </c>
      <c r="F13" s="29">
        <v>2</v>
      </c>
      <c r="G13" s="29"/>
      <c r="H13" s="29">
        <f t="shared" ref="H13:H27" si="0">G13*110%*105%</f>
        <v>0</v>
      </c>
      <c r="I13" s="34">
        <v>23.461200000000002</v>
      </c>
      <c r="J13" s="34">
        <f t="shared" ref="J13:J27" si="1">I13*E13</f>
        <v>140.7672</v>
      </c>
      <c r="K13" s="29" t="s">
        <v>60</v>
      </c>
      <c r="L13" s="29" t="s">
        <v>61</v>
      </c>
      <c r="M13" s="14" t="s">
        <v>48</v>
      </c>
      <c r="N13" s="11"/>
      <c r="O13" s="10"/>
    </row>
    <row r="14" spans="1:16" ht="26.25" customHeight="1" x14ac:dyDescent="0.25">
      <c r="A14" s="28">
        <v>3</v>
      </c>
      <c r="B14" s="13" t="s">
        <v>37</v>
      </c>
      <c r="C14" s="12">
        <v>9413610351</v>
      </c>
      <c r="D14" s="12"/>
      <c r="E14" s="28">
        <v>6</v>
      </c>
      <c r="F14" s="29">
        <v>5</v>
      </c>
      <c r="G14" s="29"/>
      <c r="H14" s="29">
        <f t="shared" si="0"/>
        <v>0</v>
      </c>
      <c r="I14" s="34">
        <v>11.025</v>
      </c>
      <c r="J14" s="34">
        <f t="shared" si="1"/>
        <v>66.150000000000006</v>
      </c>
      <c r="K14" s="29" t="s">
        <v>60</v>
      </c>
      <c r="L14" s="29" t="s">
        <v>61</v>
      </c>
      <c r="M14" s="14" t="s">
        <v>48</v>
      </c>
      <c r="N14" s="11"/>
      <c r="O14" s="10"/>
    </row>
    <row r="15" spans="1:16" ht="26.25" customHeight="1" x14ac:dyDescent="0.25">
      <c r="A15" s="28">
        <v>4</v>
      </c>
      <c r="B15" s="13" t="s">
        <v>38</v>
      </c>
      <c r="C15" s="12" t="s">
        <v>48</v>
      </c>
      <c r="D15" s="12"/>
      <c r="E15" s="28">
        <v>6</v>
      </c>
      <c r="F15" s="29"/>
      <c r="G15" s="29">
        <v>500</v>
      </c>
      <c r="H15" s="29">
        <f t="shared" si="0"/>
        <v>577.5</v>
      </c>
      <c r="I15" s="34">
        <f t="shared" ref="I15:I27" si="2">H15/3400</f>
        <v>0.1698529411764706</v>
      </c>
      <c r="J15" s="34">
        <f t="shared" si="1"/>
        <v>1.0191176470588235</v>
      </c>
      <c r="K15" s="29" t="s">
        <v>59</v>
      </c>
      <c r="L15" s="29" t="s">
        <v>59</v>
      </c>
      <c r="M15" s="14" t="s">
        <v>48</v>
      </c>
      <c r="N15" s="11"/>
      <c r="O15" s="10"/>
    </row>
    <row r="16" spans="1:16" ht="26.25" customHeight="1" x14ac:dyDescent="0.25">
      <c r="A16" s="28">
        <v>5</v>
      </c>
      <c r="B16" s="13" t="s">
        <v>39</v>
      </c>
      <c r="C16" s="12" t="s">
        <v>48</v>
      </c>
      <c r="D16" s="12"/>
      <c r="E16" s="28">
        <v>6</v>
      </c>
      <c r="F16" s="29"/>
      <c r="G16" s="29">
        <v>2000</v>
      </c>
      <c r="H16" s="29">
        <f t="shared" si="0"/>
        <v>2310</v>
      </c>
      <c r="I16" s="34">
        <f t="shared" si="2"/>
        <v>0.67941176470588238</v>
      </c>
      <c r="J16" s="34">
        <f t="shared" si="1"/>
        <v>4.0764705882352938</v>
      </c>
      <c r="K16" s="29" t="s">
        <v>59</v>
      </c>
      <c r="L16" s="29" t="s">
        <v>59</v>
      </c>
      <c r="M16" s="14" t="s">
        <v>48</v>
      </c>
      <c r="N16" s="11"/>
      <c r="O16" s="10"/>
    </row>
    <row r="17" spans="1:15" ht="26.25" customHeight="1" x14ac:dyDescent="0.25">
      <c r="A17" s="28">
        <v>6</v>
      </c>
      <c r="B17" s="13" t="s">
        <v>40</v>
      </c>
      <c r="C17" s="12" t="s">
        <v>48</v>
      </c>
      <c r="D17" s="12"/>
      <c r="E17" s="28">
        <v>1</v>
      </c>
      <c r="F17" s="29"/>
      <c r="G17" s="29">
        <v>45000</v>
      </c>
      <c r="H17" s="29">
        <f t="shared" si="0"/>
        <v>51975.000000000007</v>
      </c>
      <c r="I17" s="34">
        <f t="shared" si="2"/>
        <v>15.286764705882355</v>
      </c>
      <c r="J17" s="34">
        <f t="shared" si="1"/>
        <v>15.286764705882355</v>
      </c>
      <c r="K17" s="29" t="s">
        <v>59</v>
      </c>
      <c r="L17" s="29" t="s">
        <v>59</v>
      </c>
      <c r="M17" s="14" t="s">
        <v>48</v>
      </c>
      <c r="N17" s="11"/>
      <c r="O17" s="10"/>
    </row>
    <row r="18" spans="1:15" ht="26.25" customHeight="1" x14ac:dyDescent="0.25">
      <c r="A18" s="28">
        <v>7</v>
      </c>
      <c r="B18" s="13" t="s">
        <v>41</v>
      </c>
      <c r="C18" s="12">
        <v>30204</v>
      </c>
      <c r="D18" s="12"/>
      <c r="E18" s="28">
        <v>1</v>
      </c>
      <c r="F18" s="29"/>
      <c r="G18" s="29">
        <v>15000</v>
      </c>
      <c r="H18" s="29">
        <f t="shared" si="0"/>
        <v>17325</v>
      </c>
      <c r="I18" s="34">
        <f t="shared" si="2"/>
        <v>5.0955882352941178</v>
      </c>
      <c r="J18" s="34">
        <f t="shared" si="1"/>
        <v>5.0955882352941178</v>
      </c>
      <c r="K18" s="29" t="s">
        <v>59</v>
      </c>
      <c r="L18" s="29" t="s">
        <v>59</v>
      </c>
      <c r="M18" s="14" t="s">
        <v>48</v>
      </c>
      <c r="N18" s="11"/>
      <c r="O18" s="10"/>
    </row>
    <row r="19" spans="1:15" ht="26.25" customHeight="1" x14ac:dyDescent="0.25">
      <c r="A19" s="28">
        <v>8</v>
      </c>
      <c r="B19" s="13" t="s">
        <v>41</v>
      </c>
      <c r="C19" s="12">
        <v>30203</v>
      </c>
      <c r="D19" s="12"/>
      <c r="E19" s="28">
        <v>1</v>
      </c>
      <c r="F19" s="29"/>
      <c r="G19" s="29">
        <v>15000</v>
      </c>
      <c r="H19" s="29">
        <f t="shared" si="0"/>
        <v>17325</v>
      </c>
      <c r="I19" s="34">
        <f t="shared" si="2"/>
        <v>5.0955882352941178</v>
      </c>
      <c r="J19" s="34">
        <f t="shared" si="1"/>
        <v>5.0955882352941178</v>
      </c>
      <c r="K19" s="29" t="s">
        <v>59</v>
      </c>
      <c r="L19" s="29" t="s">
        <v>59</v>
      </c>
      <c r="M19" s="14" t="s">
        <v>48</v>
      </c>
      <c r="N19" s="11"/>
      <c r="O19" s="10"/>
    </row>
    <row r="20" spans="1:15" ht="26.25" customHeight="1" x14ac:dyDescent="0.25">
      <c r="A20" s="28">
        <v>9</v>
      </c>
      <c r="B20" s="13" t="s">
        <v>52</v>
      </c>
      <c r="C20" s="12" t="s">
        <v>48</v>
      </c>
      <c r="D20" s="12"/>
      <c r="E20" s="28">
        <v>2</v>
      </c>
      <c r="F20" s="29"/>
      <c r="G20" s="29">
        <v>5000</v>
      </c>
      <c r="H20" s="29">
        <f t="shared" si="0"/>
        <v>5775</v>
      </c>
      <c r="I20" s="34">
        <f t="shared" si="2"/>
        <v>1.6985294117647058</v>
      </c>
      <c r="J20" s="34">
        <f t="shared" si="1"/>
        <v>3.3970588235294117</v>
      </c>
      <c r="K20" s="29" t="s">
        <v>59</v>
      </c>
      <c r="L20" s="29" t="s">
        <v>59</v>
      </c>
      <c r="M20" s="14" t="s">
        <v>48</v>
      </c>
      <c r="N20" s="11"/>
      <c r="O20" s="10"/>
    </row>
    <row r="21" spans="1:15" ht="26.25" customHeight="1" x14ac:dyDescent="0.25">
      <c r="A21" s="28">
        <v>10</v>
      </c>
      <c r="B21" s="13" t="s">
        <v>42</v>
      </c>
      <c r="C21" s="12" t="s">
        <v>48</v>
      </c>
      <c r="D21" s="12"/>
      <c r="E21" s="28">
        <v>3</v>
      </c>
      <c r="F21" s="29"/>
      <c r="G21" s="29">
        <v>5500</v>
      </c>
      <c r="H21" s="29">
        <f t="shared" si="0"/>
        <v>6352.5000000000009</v>
      </c>
      <c r="I21" s="34">
        <f t="shared" si="2"/>
        <v>1.8683823529411767</v>
      </c>
      <c r="J21" s="34">
        <f t="shared" si="1"/>
        <v>5.6051470588235297</v>
      </c>
      <c r="K21" s="29" t="s">
        <v>59</v>
      </c>
      <c r="L21" s="29" t="s">
        <v>59</v>
      </c>
      <c r="M21" s="14" t="s">
        <v>51</v>
      </c>
      <c r="N21" s="11"/>
      <c r="O21" s="10"/>
    </row>
    <row r="22" spans="1:15" ht="26.25" customHeight="1" x14ac:dyDescent="0.25">
      <c r="A22" s="28">
        <v>11</v>
      </c>
      <c r="B22" s="13" t="s">
        <v>43</v>
      </c>
      <c r="C22" s="12" t="s">
        <v>48</v>
      </c>
      <c r="D22" s="12"/>
      <c r="E22" s="28">
        <v>1</v>
      </c>
      <c r="F22" s="29"/>
      <c r="G22" s="29">
        <v>15000</v>
      </c>
      <c r="H22" s="29">
        <f t="shared" si="0"/>
        <v>17325</v>
      </c>
      <c r="I22" s="34">
        <f t="shared" si="2"/>
        <v>5.0955882352941178</v>
      </c>
      <c r="J22" s="34">
        <f t="shared" si="1"/>
        <v>5.0955882352941178</v>
      </c>
      <c r="K22" s="29" t="s">
        <v>59</v>
      </c>
      <c r="L22" s="29" t="s">
        <v>59</v>
      </c>
      <c r="M22" s="14" t="s">
        <v>51</v>
      </c>
      <c r="N22" s="11"/>
      <c r="O22" s="10"/>
    </row>
    <row r="23" spans="1:15" ht="26.25" customHeight="1" x14ac:dyDescent="0.25">
      <c r="A23" s="28">
        <v>12</v>
      </c>
      <c r="B23" s="13" t="s">
        <v>49</v>
      </c>
      <c r="C23" s="12" t="s">
        <v>48</v>
      </c>
      <c r="D23" s="12"/>
      <c r="E23" s="28">
        <v>1</v>
      </c>
      <c r="F23" s="29"/>
      <c r="G23" s="29">
        <v>2500</v>
      </c>
      <c r="H23" s="29">
        <f t="shared" si="0"/>
        <v>2887.5</v>
      </c>
      <c r="I23" s="34">
        <f t="shared" si="2"/>
        <v>0.84926470588235292</v>
      </c>
      <c r="J23" s="34">
        <f t="shared" si="1"/>
        <v>0.84926470588235292</v>
      </c>
      <c r="K23" s="29" t="s">
        <v>59</v>
      </c>
      <c r="L23" s="29" t="s">
        <v>59</v>
      </c>
      <c r="M23" s="14" t="s">
        <v>51</v>
      </c>
      <c r="N23" s="11"/>
      <c r="O23" s="10"/>
    </row>
    <row r="24" spans="1:15" ht="26.25" customHeight="1" x14ac:dyDescent="0.25">
      <c r="A24" s="28">
        <v>13</v>
      </c>
      <c r="B24" s="13" t="s">
        <v>44</v>
      </c>
      <c r="C24" s="12" t="s">
        <v>48</v>
      </c>
      <c r="D24" s="12"/>
      <c r="E24" s="28">
        <v>1</v>
      </c>
      <c r="F24" s="29"/>
      <c r="G24" s="29">
        <v>7500</v>
      </c>
      <c r="H24" s="29">
        <f t="shared" si="0"/>
        <v>8662.5</v>
      </c>
      <c r="I24" s="34">
        <f t="shared" si="2"/>
        <v>2.5477941176470589</v>
      </c>
      <c r="J24" s="34">
        <f t="shared" si="1"/>
        <v>2.5477941176470589</v>
      </c>
      <c r="K24" s="29" t="s">
        <v>59</v>
      </c>
      <c r="L24" s="29" t="s">
        <v>59</v>
      </c>
      <c r="M24" s="14" t="s">
        <v>51</v>
      </c>
      <c r="N24" s="11"/>
      <c r="O24" s="10"/>
    </row>
    <row r="25" spans="1:15" ht="26.25" customHeight="1" x14ac:dyDescent="0.25">
      <c r="A25" s="28">
        <v>14</v>
      </c>
      <c r="B25" s="13" t="s">
        <v>53</v>
      </c>
      <c r="C25" s="12" t="s">
        <v>48</v>
      </c>
      <c r="D25" s="12"/>
      <c r="E25" s="28">
        <v>1</v>
      </c>
      <c r="F25" s="29"/>
      <c r="G25" s="29">
        <v>800000</v>
      </c>
      <c r="H25" s="29">
        <f t="shared" si="0"/>
        <v>924000.00000000012</v>
      </c>
      <c r="I25" s="34">
        <f t="shared" si="2"/>
        <v>271.76470588235298</v>
      </c>
      <c r="J25" s="34">
        <f t="shared" si="1"/>
        <v>271.76470588235298</v>
      </c>
      <c r="K25" s="29" t="s">
        <v>62</v>
      </c>
      <c r="L25" s="29" t="s">
        <v>59</v>
      </c>
      <c r="M25" s="14" t="s">
        <v>51</v>
      </c>
      <c r="N25" s="11"/>
      <c r="O25" s="10"/>
    </row>
    <row r="26" spans="1:15" ht="26.25" customHeight="1" x14ac:dyDescent="0.25">
      <c r="A26" s="28">
        <v>15</v>
      </c>
      <c r="B26" s="19" t="s">
        <v>45</v>
      </c>
      <c r="C26" s="28" t="s">
        <v>48</v>
      </c>
      <c r="D26" s="28"/>
      <c r="E26" s="28">
        <v>1</v>
      </c>
      <c r="F26" s="28"/>
      <c r="G26" s="28">
        <v>1500</v>
      </c>
      <c r="H26" s="29">
        <f t="shared" si="0"/>
        <v>1732.5000000000002</v>
      </c>
      <c r="I26" s="34">
        <f t="shared" si="2"/>
        <v>0.50955882352941184</v>
      </c>
      <c r="J26" s="35">
        <f t="shared" si="1"/>
        <v>0.50955882352941184</v>
      </c>
      <c r="K26" s="29" t="s">
        <v>59</v>
      </c>
      <c r="L26" s="29" t="s">
        <v>59</v>
      </c>
      <c r="M26" s="33" t="s">
        <v>51</v>
      </c>
      <c r="N26" s="11"/>
      <c r="O26" s="10"/>
    </row>
    <row r="27" spans="1:15" ht="26.25" customHeight="1" x14ac:dyDescent="0.25">
      <c r="A27" s="28">
        <v>16</v>
      </c>
      <c r="B27" s="19" t="s">
        <v>46</v>
      </c>
      <c r="C27" s="28" t="s">
        <v>48</v>
      </c>
      <c r="D27" s="28"/>
      <c r="E27" s="28">
        <v>4</v>
      </c>
      <c r="F27" s="28"/>
      <c r="G27" s="28">
        <v>1000</v>
      </c>
      <c r="H27" s="28">
        <f t="shared" si="0"/>
        <v>1155</v>
      </c>
      <c r="I27" s="34">
        <f t="shared" si="2"/>
        <v>0.33970588235294119</v>
      </c>
      <c r="J27" s="35">
        <f t="shared" si="1"/>
        <v>1.3588235294117648</v>
      </c>
      <c r="K27" s="28" t="s">
        <v>59</v>
      </c>
      <c r="L27" s="28" t="s">
        <v>59</v>
      </c>
      <c r="M27" s="33" t="s">
        <v>51</v>
      </c>
      <c r="N27" s="11"/>
      <c r="O27" s="10"/>
    </row>
    <row r="28" spans="1:15" s="10" customFormat="1" ht="26.25" customHeight="1" x14ac:dyDescent="0.25">
      <c r="A28" s="30"/>
      <c r="B28" s="31"/>
      <c r="C28" s="30"/>
      <c r="D28" s="30"/>
      <c r="E28" s="30"/>
      <c r="F28" s="30"/>
      <c r="G28" s="30"/>
      <c r="H28" s="30"/>
      <c r="I28" s="35" t="s">
        <v>58</v>
      </c>
      <c r="J28" s="35">
        <f>SUM(J12:J27)</f>
        <v>1193.2056705882353</v>
      </c>
      <c r="K28" s="30"/>
      <c r="L28" s="30"/>
      <c r="M28" s="32"/>
      <c r="N28" s="11"/>
    </row>
    <row r="29" spans="1:15" ht="27" customHeight="1" x14ac:dyDescent="0.25">
      <c r="A29" s="41" t="s">
        <v>30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</row>
    <row r="30" spans="1:15" ht="27.75" customHeight="1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</row>
  </sheetData>
  <mergeCells count="3">
    <mergeCell ref="E1:M1"/>
    <mergeCell ref="E2:M2"/>
    <mergeCell ref="A29:M30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showGridLines="0" tabSelected="1" topLeftCell="A17" zoomScaleNormal="100" workbookViewId="0">
      <selection activeCell="N25" sqref="N25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9" width="14.5703125" style="6" bestFit="1" customWidth="1"/>
    <col min="10" max="10" width="11.140625" style="6" customWidth="1"/>
    <col min="11" max="11" width="16.85546875" style="6" bestFit="1" customWidth="1"/>
    <col min="12" max="12" width="16.85546875" style="6" customWidth="1"/>
    <col min="13" max="13" width="11.140625" style="6" customWidth="1"/>
    <col min="14" max="14" width="41.5703125" customWidth="1"/>
  </cols>
  <sheetData>
    <row r="1" spans="1:17" ht="17.25" customHeight="1" x14ac:dyDescent="0.25">
      <c r="A1" s="23" t="s">
        <v>3</v>
      </c>
      <c r="B1" s="1"/>
      <c r="C1" s="8" t="s">
        <v>22</v>
      </c>
      <c r="D1" s="2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7" ht="15.75" customHeight="1" x14ac:dyDescent="0.25">
      <c r="A2" s="23" t="s">
        <v>14</v>
      </c>
      <c r="B2" s="1"/>
      <c r="C2" s="15" t="s">
        <v>33</v>
      </c>
      <c r="D2" s="2"/>
      <c r="E2" s="39"/>
      <c r="F2" s="39"/>
      <c r="G2" s="39"/>
      <c r="H2" s="39"/>
      <c r="I2" s="39"/>
      <c r="J2" s="39"/>
      <c r="K2" s="39"/>
      <c r="L2" s="39"/>
      <c r="M2" s="39"/>
      <c r="N2" s="40"/>
    </row>
    <row r="3" spans="1:17" ht="15.75" customHeight="1" x14ac:dyDescent="0.25">
      <c r="A3" s="23" t="s">
        <v>4</v>
      </c>
      <c r="B3" s="36"/>
      <c r="C3" s="15" t="s">
        <v>23</v>
      </c>
      <c r="D3" s="2"/>
      <c r="E3" s="36"/>
      <c r="F3" s="36"/>
      <c r="G3" s="36"/>
      <c r="H3" s="36"/>
      <c r="I3" s="36"/>
      <c r="J3" s="36"/>
      <c r="K3" s="36"/>
      <c r="L3" s="36"/>
      <c r="M3" s="36"/>
    </row>
    <row r="4" spans="1:17" ht="15.75" customHeight="1" x14ac:dyDescent="0.25">
      <c r="A4" s="23" t="s">
        <v>5</v>
      </c>
      <c r="B4" s="36"/>
      <c r="C4" s="15" t="s">
        <v>28</v>
      </c>
      <c r="D4" s="2"/>
      <c r="E4" s="4"/>
      <c r="F4" s="4"/>
      <c r="G4" s="4"/>
      <c r="H4" s="4"/>
      <c r="I4" s="4"/>
      <c r="J4" s="4"/>
      <c r="K4" s="4"/>
      <c r="L4" s="4"/>
      <c r="M4" s="4"/>
    </row>
    <row r="5" spans="1:17" ht="15.75" x14ac:dyDescent="0.25">
      <c r="A5" s="23" t="s">
        <v>6</v>
      </c>
      <c r="B5" s="8"/>
      <c r="C5" s="8" t="s">
        <v>29</v>
      </c>
      <c r="D5" s="5"/>
      <c r="E5" s="4"/>
      <c r="F5" s="4"/>
      <c r="G5" s="4"/>
      <c r="H5" s="4"/>
      <c r="I5" s="4"/>
      <c r="J5" s="4"/>
      <c r="K5" s="4"/>
      <c r="L5" s="4"/>
      <c r="M5" s="4"/>
      <c r="Q5" t="s">
        <v>27</v>
      </c>
    </row>
    <row r="6" spans="1:17" ht="15.75" x14ac:dyDescent="0.25">
      <c r="A6" s="23" t="s">
        <v>10</v>
      </c>
      <c r="B6" s="8"/>
      <c r="C6" s="8" t="s">
        <v>31</v>
      </c>
      <c r="D6" s="5"/>
      <c r="E6" s="4"/>
      <c r="F6" s="4"/>
      <c r="G6" s="4"/>
      <c r="H6" s="4"/>
      <c r="I6" s="4"/>
      <c r="J6" s="4"/>
      <c r="K6" s="4"/>
      <c r="L6" s="4"/>
      <c r="M6" s="4"/>
    </row>
    <row r="7" spans="1:17" ht="15.75" x14ac:dyDescent="0.25">
      <c r="A7" s="23" t="s">
        <v>13</v>
      </c>
      <c r="B7" s="8"/>
      <c r="C7" s="8" t="s">
        <v>32</v>
      </c>
      <c r="D7" s="5"/>
      <c r="E7" s="4"/>
      <c r="F7" s="4"/>
      <c r="G7" s="4"/>
      <c r="H7" s="4"/>
      <c r="I7" s="4"/>
      <c r="J7" s="4"/>
      <c r="K7" s="4"/>
      <c r="L7" s="4"/>
      <c r="M7" s="4"/>
    </row>
    <row r="8" spans="1:17" ht="15.75" x14ac:dyDescent="0.25">
      <c r="A8" s="23" t="s">
        <v>11</v>
      </c>
      <c r="B8" s="8"/>
      <c r="C8" s="15" t="s">
        <v>34</v>
      </c>
      <c r="D8" s="5"/>
      <c r="E8" s="4"/>
      <c r="F8" s="4"/>
      <c r="G8" s="4"/>
      <c r="H8" s="4"/>
      <c r="I8" s="4"/>
      <c r="J8" s="4"/>
      <c r="K8" s="4"/>
      <c r="L8" s="4"/>
      <c r="M8" s="4"/>
    </row>
    <row r="9" spans="1:17" ht="15.75" x14ac:dyDescent="0.25">
      <c r="A9" s="23" t="s">
        <v>12</v>
      </c>
      <c r="B9" s="8"/>
      <c r="C9" s="15" t="s">
        <v>23</v>
      </c>
      <c r="D9" s="5"/>
      <c r="E9" s="4"/>
      <c r="F9" s="4"/>
      <c r="G9" s="4"/>
      <c r="H9" s="4"/>
      <c r="I9" s="4"/>
      <c r="J9" s="4"/>
      <c r="K9" s="4"/>
      <c r="L9" s="4"/>
      <c r="M9" s="4"/>
    </row>
    <row r="10" spans="1:17" ht="15.75" x14ac:dyDescent="0.25">
      <c r="A10" s="36"/>
      <c r="B10" s="8"/>
      <c r="C10" s="8"/>
      <c r="D10" s="5"/>
      <c r="E10" s="5"/>
      <c r="F10" s="5"/>
      <c r="G10" s="5"/>
      <c r="H10" s="5"/>
      <c r="I10" s="5"/>
      <c r="J10" s="5"/>
      <c r="K10" s="5"/>
      <c r="L10" s="5"/>
      <c r="M10" s="5"/>
      <c r="O10" s="10"/>
      <c r="P10" s="10"/>
    </row>
    <row r="11" spans="1:17" ht="26.25" customHeight="1" x14ac:dyDescent="0.25">
      <c r="A11" s="37" t="s">
        <v>0</v>
      </c>
      <c r="B11" s="13" t="s">
        <v>8</v>
      </c>
      <c r="C11" s="12" t="s">
        <v>1</v>
      </c>
      <c r="D11" s="12" t="s">
        <v>7</v>
      </c>
      <c r="E11" s="38" t="s">
        <v>2</v>
      </c>
      <c r="F11" s="29"/>
      <c r="G11" s="29"/>
      <c r="H11" s="29"/>
      <c r="I11" s="29" t="s">
        <v>54</v>
      </c>
      <c r="J11" s="29" t="s">
        <v>55</v>
      </c>
      <c r="K11" s="29" t="s">
        <v>56</v>
      </c>
      <c r="L11" s="29"/>
      <c r="M11" s="29" t="s">
        <v>57</v>
      </c>
      <c r="N11" s="14" t="s">
        <v>9</v>
      </c>
      <c r="O11" s="11"/>
      <c r="P11" s="10"/>
    </row>
    <row r="12" spans="1:17" ht="26.25" customHeight="1" x14ac:dyDescent="0.25">
      <c r="A12" s="38">
        <v>1</v>
      </c>
      <c r="B12" s="13" t="s">
        <v>35</v>
      </c>
      <c r="C12" s="12">
        <v>4025334</v>
      </c>
      <c r="D12" s="12" t="s">
        <v>47</v>
      </c>
      <c r="E12" s="38">
        <v>6</v>
      </c>
      <c r="F12" s="29"/>
      <c r="G12" s="29"/>
      <c r="H12" s="29">
        <f>G12*110%*105%</f>
        <v>0</v>
      </c>
      <c r="I12" s="34">
        <v>110.7645</v>
      </c>
      <c r="J12" s="34">
        <f>I12*E12</f>
        <v>664.58699999999999</v>
      </c>
      <c r="K12" s="29" t="s">
        <v>63</v>
      </c>
      <c r="L12" s="29" t="s">
        <v>64</v>
      </c>
      <c r="M12" s="29" t="s">
        <v>61</v>
      </c>
      <c r="N12" s="14" t="s">
        <v>50</v>
      </c>
      <c r="O12" s="11"/>
      <c r="P12" s="10"/>
    </row>
    <row r="13" spans="1:17" ht="26.25" customHeight="1" x14ac:dyDescent="0.25">
      <c r="A13" s="38">
        <v>2</v>
      </c>
      <c r="B13" s="13" t="s">
        <v>36</v>
      </c>
      <c r="C13" s="12">
        <v>9413614194</v>
      </c>
      <c r="D13" s="12"/>
      <c r="E13" s="38">
        <v>6</v>
      </c>
      <c r="F13" s="29">
        <v>2</v>
      </c>
      <c r="G13" s="29"/>
      <c r="H13" s="29">
        <f t="shared" ref="H13:H27" si="0">G13*110%*105%</f>
        <v>0</v>
      </c>
      <c r="I13" s="34">
        <v>23.461200000000002</v>
      </c>
      <c r="J13" s="34">
        <f t="shared" ref="J13:J27" si="1">I13*E13</f>
        <v>140.7672</v>
      </c>
      <c r="K13" s="29" t="s">
        <v>60</v>
      </c>
      <c r="L13" s="29" t="s">
        <v>64</v>
      </c>
      <c r="M13" s="29" t="s">
        <v>61</v>
      </c>
      <c r="N13" s="14" t="s">
        <v>48</v>
      </c>
      <c r="O13" s="11"/>
      <c r="P13" s="10"/>
    </row>
    <row r="14" spans="1:17" ht="26.25" customHeight="1" x14ac:dyDescent="0.25">
      <c r="A14" s="38">
        <v>3</v>
      </c>
      <c r="B14" s="13" t="s">
        <v>37</v>
      </c>
      <c r="C14" s="12">
        <v>9413610351</v>
      </c>
      <c r="D14" s="12"/>
      <c r="E14" s="38">
        <v>6</v>
      </c>
      <c r="F14" s="29">
        <v>5</v>
      </c>
      <c r="G14" s="29"/>
      <c r="H14" s="29">
        <f t="shared" si="0"/>
        <v>0</v>
      </c>
      <c r="I14" s="34">
        <v>11.025</v>
      </c>
      <c r="J14" s="34">
        <f t="shared" si="1"/>
        <v>66.150000000000006</v>
      </c>
      <c r="K14" s="29" t="s">
        <v>60</v>
      </c>
      <c r="L14" s="29" t="s">
        <v>64</v>
      </c>
      <c r="M14" s="29" t="s">
        <v>61</v>
      </c>
      <c r="N14" s="14" t="s">
        <v>48</v>
      </c>
      <c r="O14" s="11"/>
      <c r="P14" s="10"/>
    </row>
    <row r="15" spans="1:17" ht="26.25" customHeight="1" x14ac:dyDescent="0.25">
      <c r="A15" s="38">
        <v>4</v>
      </c>
      <c r="B15" s="13" t="s">
        <v>38</v>
      </c>
      <c r="C15" s="12" t="s">
        <v>48</v>
      </c>
      <c r="D15" s="12"/>
      <c r="E15" s="38">
        <v>6</v>
      </c>
      <c r="F15" s="29"/>
      <c r="G15" s="29">
        <v>500</v>
      </c>
      <c r="H15" s="29">
        <f t="shared" si="0"/>
        <v>577.5</v>
      </c>
      <c r="I15" s="34">
        <f t="shared" ref="I15:I27" si="2">H15/3400</f>
        <v>0.1698529411764706</v>
      </c>
      <c r="J15" s="34">
        <f t="shared" si="1"/>
        <v>1.0191176470588235</v>
      </c>
      <c r="K15" s="29" t="s">
        <v>59</v>
      </c>
      <c r="L15" s="29" t="s">
        <v>64</v>
      </c>
      <c r="M15" s="29" t="s">
        <v>59</v>
      </c>
      <c r="N15" s="14" t="s">
        <v>48</v>
      </c>
      <c r="O15" s="11"/>
      <c r="P15" s="10"/>
    </row>
    <row r="16" spans="1:17" ht="26.25" customHeight="1" x14ac:dyDescent="0.25">
      <c r="A16" s="38">
        <v>5</v>
      </c>
      <c r="B16" s="13" t="s">
        <v>39</v>
      </c>
      <c r="C16" s="12" t="s">
        <v>48</v>
      </c>
      <c r="D16" s="12"/>
      <c r="E16" s="38">
        <v>6</v>
      </c>
      <c r="F16" s="29"/>
      <c r="G16" s="29">
        <v>2000</v>
      </c>
      <c r="H16" s="29">
        <f t="shared" si="0"/>
        <v>2310</v>
      </c>
      <c r="I16" s="34">
        <f t="shared" si="2"/>
        <v>0.67941176470588238</v>
      </c>
      <c r="J16" s="34">
        <f t="shared" si="1"/>
        <v>4.0764705882352938</v>
      </c>
      <c r="K16" s="29" t="s">
        <v>59</v>
      </c>
      <c r="L16" s="29" t="s">
        <v>64</v>
      </c>
      <c r="M16" s="29" t="s">
        <v>59</v>
      </c>
      <c r="N16" s="14" t="s">
        <v>48</v>
      </c>
      <c r="O16" s="11"/>
      <c r="P16" s="10"/>
    </row>
    <row r="17" spans="1:16" ht="26.25" customHeight="1" x14ac:dyDescent="0.25">
      <c r="A17" s="38">
        <v>6</v>
      </c>
      <c r="B17" s="13" t="s">
        <v>40</v>
      </c>
      <c r="C17" s="12" t="s">
        <v>48</v>
      </c>
      <c r="D17" s="12"/>
      <c r="E17" s="38">
        <v>1</v>
      </c>
      <c r="F17" s="29"/>
      <c r="G17" s="29">
        <v>45000</v>
      </c>
      <c r="H17" s="29">
        <f t="shared" si="0"/>
        <v>51975.000000000007</v>
      </c>
      <c r="I17" s="34">
        <f t="shared" si="2"/>
        <v>15.286764705882355</v>
      </c>
      <c r="J17" s="34">
        <f t="shared" si="1"/>
        <v>15.286764705882355</v>
      </c>
      <c r="K17" s="29" t="s">
        <v>59</v>
      </c>
      <c r="L17" s="29" t="s">
        <v>64</v>
      </c>
      <c r="M17" s="29" t="s">
        <v>59</v>
      </c>
      <c r="N17" s="14" t="s">
        <v>48</v>
      </c>
      <c r="O17" s="11"/>
      <c r="P17" s="10"/>
    </row>
    <row r="18" spans="1:16" ht="26.25" customHeight="1" x14ac:dyDescent="0.25">
      <c r="A18" s="38">
        <v>7</v>
      </c>
      <c r="B18" s="13" t="s">
        <v>41</v>
      </c>
      <c r="C18" s="12">
        <v>30204</v>
      </c>
      <c r="D18" s="12"/>
      <c r="E18" s="38">
        <v>1</v>
      </c>
      <c r="F18" s="29"/>
      <c r="G18" s="29">
        <v>15000</v>
      </c>
      <c r="H18" s="29">
        <f t="shared" si="0"/>
        <v>17325</v>
      </c>
      <c r="I18" s="34">
        <f t="shared" si="2"/>
        <v>5.0955882352941178</v>
      </c>
      <c r="J18" s="34">
        <f t="shared" si="1"/>
        <v>5.0955882352941178</v>
      </c>
      <c r="K18" s="29" t="s">
        <v>59</v>
      </c>
      <c r="L18" s="29" t="s">
        <v>64</v>
      </c>
      <c r="M18" s="29" t="s">
        <v>59</v>
      </c>
      <c r="N18" s="14" t="s">
        <v>48</v>
      </c>
      <c r="O18" s="11"/>
      <c r="P18" s="10"/>
    </row>
    <row r="19" spans="1:16" ht="26.25" customHeight="1" x14ac:dyDescent="0.25">
      <c r="A19" s="38">
        <v>8</v>
      </c>
      <c r="B19" s="13" t="s">
        <v>41</v>
      </c>
      <c r="C19" s="12">
        <v>30203</v>
      </c>
      <c r="D19" s="12"/>
      <c r="E19" s="38">
        <v>1</v>
      </c>
      <c r="F19" s="29"/>
      <c r="G19" s="29">
        <v>15000</v>
      </c>
      <c r="H19" s="29">
        <f t="shared" si="0"/>
        <v>17325</v>
      </c>
      <c r="I19" s="34">
        <f t="shared" si="2"/>
        <v>5.0955882352941178</v>
      </c>
      <c r="J19" s="34">
        <f t="shared" si="1"/>
        <v>5.0955882352941178</v>
      </c>
      <c r="K19" s="29" t="s">
        <v>59</v>
      </c>
      <c r="L19" s="29" t="s">
        <v>64</v>
      </c>
      <c r="M19" s="29" t="s">
        <v>59</v>
      </c>
      <c r="N19" s="14" t="s">
        <v>48</v>
      </c>
      <c r="O19" s="11"/>
      <c r="P19" s="10"/>
    </row>
    <row r="20" spans="1:16" ht="26.25" customHeight="1" x14ac:dyDescent="0.25">
      <c r="A20" s="38">
        <v>9</v>
      </c>
      <c r="B20" s="13" t="s">
        <v>52</v>
      </c>
      <c r="C20" s="12" t="s">
        <v>48</v>
      </c>
      <c r="D20" s="12"/>
      <c r="E20" s="38">
        <v>2</v>
      </c>
      <c r="F20" s="29"/>
      <c r="G20" s="29">
        <v>5000</v>
      </c>
      <c r="H20" s="29">
        <f t="shared" si="0"/>
        <v>5775</v>
      </c>
      <c r="I20" s="34">
        <f t="shared" si="2"/>
        <v>1.6985294117647058</v>
      </c>
      <c r="J20" s="34">
        <f t="shared" si="1"/>
        <v>3.3970588235294117</v>
      </c>
      <c r="K20" s="29" t="s">
        <v>59</v>
      </c>
      <c r="L20" s="29" t="s">
        <v>64</v>
      </c>
      <c r="M20" s="29" t="s">
        <v>59</v>
      </c>
      <c r="N20" s="14" t="s">
        <v>48</v>
      </c>
      <c r="O20" s="11"/>
      <c r="P20" s="10"/>
    </row>
    <row r="21" spans="1:16" ht="26.25" customHeight="1" x14ac:dyDescent="0.25">
      <c r="A21" s="38">
        <v>10</v>
      </c>
      <c r="B21" s="13" t="s">
        <v>42</v>
      </c>
      <c r="C21" s="12" t="s">
        <v>48</v>
      </c>
      <c r="D21" s="12"/>
      <c r="E21" s="38">
        <v>3</v>
      </c>
      <c r="F21" s="29"/>
      <c r="G21" s="29">
        <v>5500</v>
      </c>
      <c r="H21" s="29">
        <f t="shared" si="0"/>
        <v>6352.5000000000009</v>
      </c>
      <c r="I21" s="34">
        <f t="shared" si="2"/>
        <v>1.8683823529411767</v>
      </c>
      <c r="J21" s="34">
        <f t="shared" si="1"/>
        <v>5.6051470588235297</v>
      </c>
      <c r="K21" s="29" t="s">
        <v>59</v>
      </c>
      <c r="L21" s="29" t="s">
        <v>64</v>
      </c>
      <c r="M21" s="29" t="s">
        <v>59</v>
      </c>
      <c r="N21" s="14" t="s">
        <v>51</v>
      </c>
      <c r="O21" s="11"/>
      <c r="P21" s="10"/>
    </row>
    <row r="22" spans="1:16" ht="26.25" customHeight="1" x14ac:dyDescent="0.25">
      <c r="A22" s="38">
        <v>11</v>
      </c>
      <c r="B22" s="13" t="s">
        <v>43</v>
      </c>
      <c r="C22" s="12" t="s">
        <v>48</v>
      </c>
      <c r="D22" s="12"/>
      <c r="E22" s="38">
        <v>1</v>
      </c>
      <c r="F22" s="29"/>
      <c r="G22" s="29">
        <v>15000</v>
      </c>
      <c r="H22" s="29">
        <f t="shared" si="0"/>
        <v>17325</v>
      </c>
      <c r="I22" s="34">
        <f t="shared" si="2"/>
        <v>5.0955882352941178</v>
      </c>
      <c r="J22" s="34">
        <f t="shared" si="1"/>
        <v>5.0955882352941178</v>
      </c>
      <c r="K22" s="29" t="s">
        <v>59</v>
      </c>
      <c r="L22" s="29" t="s">
        <v>64</v>
      </c>
      <c r="M22" s="29" t="s">
        <v>59</v>
      </c>
      <c r="N22" s="14" t="s">
        <v>51</v>
      </c>
      <c r="O22" s="11"/>
      <c r="P22" s="10"/>
    </row>
    <row r="23" spans="1:16" ht="26.25" customHeight="1" x14ac:dyDescent="0.25">
      <c r="A23" s="38">
        <v>12</v>
      </c>
      <c r="B23" s="13" t="s">
        <v>49</v>
      </c>
      <c r="C23" s="12" t="s">
        <v>48</v>
      </c>
      <c r="D23" s="12"/>
      <c r="E23" s="38">
        <v>1</v>
      </c>
      <c r="F23" s="29"/>
      <c r="G23" s="29">
        <v>2500</v>
      </c>
      <c r="H23" s="29">
        <f t="shared" si="0"/>
        <v>2887.5</v>
      </c>
      <c r="I23" s="34">
        <f t="shared" si="2"/>
        <v>0.84926470588235292</v>
      </c>
      <c r="J23" s="34">
        <f t="shared" si="1"/>
        <v>0.84926470588235292</v>
      </c>
      <c r="K23" s="29" t="s">
        <v>59</v>
      </c>
      <c r="L23" s="29" t="s">
        <v>64</v>
      </c>
      <c r="M23" s="29" t="s">
        <v>59</v>
      </c>
      <c r="N23" s="14" t="s">
        <v>51</v>
      </c>
      <c r="O23" s="11"/>
      <c r="P23" s="10"/>
    </row>
    <row r="24" spans="1:16" ht="26.25" customHeight="1" x14ac:dyDescent="0.25">
      <c r="A24" s="38">
        <v>13</v>
      </c>
      <c r="B24" s="13" t="s">
        <v>44</v>
      </c>
      <c r="C24" s="12" t="s">
        <v>48</v>
      </c>
      <c r="D24" s="12"/>
      <c r="E24" s="38">
        <v>1</v>
      </c>
      <c r="F24" s="29"/>
      <c r="G24" s="29">
        <v>7500</v>
      </c>
      <c r="H24" s="29">
        <f t="shared" si="0"/>
        <v>8662.5</v>
      </c>
      <c r="I24" s="34">
        <f t="shared" si="2"/>
        <v>2.5477941176470589</v>
      </c>
      <c r="J24" s="34">
        <f t="shared" si="1"/>
        <v>2.5477941176470589</v>
      </c>
      <c r="K24" s="29" t="s">
        <v>59</v>
      </c>
      <c r="L24" s="29" t="s">
        <v>64</v>
      </c>
      <c r="M24" s="29" t="s">
        <v>59</v>
      </c>
      <c r="N24" s="14" t="s">
        <v>51</v>
      </c>
      <c r="O24" s="11"/>
      <c r="P24" s="10"/>
    </row>
    <row r="25" spans="1:16" ht="26.25" customHeight="1" x14ac:dyDescent="0.25">
      <c r="A25" s="38">
        <v>14</v>
      </c>
      <c r="B25" s="13" t="s">
        <v>53</v>
      </c>
      <c r="C25" s="12" t="s">
        <v>48</v>
      </c>
      <c r="D25" s="12"/>
      <c r="E25" s="38">
        <v>1</v>
      </c>
      <c r="F25" s="29"/>
      <c r="G25" s="29">
        <v>800000</v>
      </c>
      <c r="H25" s="29">
        <f t="shared" si="0"/>
        <v>924000.00000000012</v>
      </c>
      <c r="I25" s="34">
        <f t="shared" si="2"/>
        <v>271.76470588235298</v>
      </c>
      <c r="J25" s="34">
        <f t="shared" si="1"/>
        <v>271.76470588235298</v>
      </c>
      <c r="K25" s="29" t="s">
        <v>62</v>
      </c>
      <c r="L25" s="29" t="s">
        <v>64</v>
      </c>
      <c r="M25" s="29" t="s">
        <v>59</v>
      </c>
      <c r="N25" s="14" t="s">
        <v>65</v>
      </c>
      <c r="O25" s="11"/>
      <c r="P25" s="10"/>
    </row>
    <row r="26" spans="1:16" ht="26.25" customHeight="1" x14ac:dyDescent="0.25">
      <c r="A26" s="38">
        <v>15</v>
      </c>
      <c r="B26" s="19" t="s">
        <v>45</v>
      </c>
      <c r="C26" s="38" t="s">
        <v>48</v>
      </c>
      <c r="D26" s="38"/>
      <c r="E26" s="38">
        <v>1</v>
      </c>
      <c r="F26" s="38"/>
      <c r="G26" s="38">
        <v>1500</v>
      </c>
      <c r="H26" s="29">
        <f t="shared" si="0"/>
        <v>1732.5000000000002</v>
      </c>
      <c r="I26" s="34">
        <f t="shared" si="2"/>
        <v>0.50955882352941184</v>
      </c>
      <c r="J26" s="35">
        <f t="shared" si="1"/>
        <v>0.50955882352941184</v>
      </c>
      <c r="K26" s="29" t="s">
        <v>59</v>
      </c>
      <c r="L26" s="29" t="s">
        <v>64</v>
      </c>
      <c r="M26" s="29" t="s">
        <v>59</v>
      </c>
      <c r="N26" s="33" t="s">
        <v>51</v>
      </c>
      <c r="O26" s="11"/>
      <c r="P26" s="10"/>
    </row>
    <row r="27" spans="1:16" ht="26.25" customHeight="1" x14ac:dyDescent="0.25">
      <c r="A27" s="38">
        <v>16</v>
      </c>
      <c r="B27" s="19" t="s">
        <v>46</v>
      </c>
      <c r="C27" s="38" t="s">
        <v>48</v>
      </c>
      <c r="D27" s="38"/>
      <c r="E27" s="38">
        <v>4</v>
      </c>
      <c r="F27" s="38"/>
      <c r="G27" s="38">
        <v>1000</v>
      </c>
      <c r="H27" s="38">
        <f t="shared" si="0"/>
        <v>1155</v>
      </c>
      <c r="I27" s="34">
        <f t="shared" si="2"/>
        <v>0.33970588235294119</v>
      </c>
      <c r="J27" s="35">
        <f t="shared" si="1"/>
        <v>1.3588235294117648</v>
      </c>
      <c r="K27" s="38" t="s">
        <v>59</v>
      </c>
      <c r="L27" s="29" t="s">
        <v>64</v>
      </c>
      <c r="M27" s="38" t="s">
        <v>59</v>
      </c>
      <c r="N27" s="33" t="s">
        <v>51</v>
      </c>
      <c r="O27" s="11"/>
      <c r="P27" s="10"/>
    </row>
    <row r="28" spans="1:16" s="10" customFormat="1" ht="26.25" customHeight="1" x14ac:dyDescent="0.25">
      <c r="A28" s="30"/>
      <c r="B28" s="31"/>
      <c r="C28" s="30"/>
      <c r="D28" s="30"/>
      <c r="E28" s="30"/>
      <c r="F28" s="30"/>
      <c r="G28" s="30"/>
      <c r="H28" s="30"/>
      <c r="I28" s="35" t="s">
        <v>58</v>
      </c>
      <c r="J28" s="35">
        <f>SUM(J12:J27)</f>
        <v>1193.2056705882353</v>
      </c>
      <c r="K28" s="30"/>
      <c r="L28" s="30"/>
      <c r="M28" s="30"/>
      <c r="N28" s="32"/>
      <c r="O28" s="11"/>
    </row>
    <row r="29" spans="1:16" ht="27" customHeight="1" x14ac:dyDescent="0.25">
      <c r="A29" s="41" t="s">
        <v>30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</row>
    <row r="30" spans="1:16" ht="27.75" customHeight="1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</row>
  </sheetData>
  <mergeCells count="3">
    <mergeCell ref="E1:N1"/>
    <mergeCell ref="E2:N2"/>
    <mergeCell ref="A29:N30"/>
  </mergeCells>
  <pageMargins left="0.7" right="0.7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4" sqref="C4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42" t="s">
        <v>15</v>
      </c>
      <c r="B1" s="42" t="s">
        <v>16</v>
      </c>
      <c r="C1" s="42" t="s">
        <v>3</v>
      </c>
      <c r="D1" s="42" t="s">
        <v>17</v>
      </c>
      <c r="E1" s="42" t="s">
        <v>18</v>
      </c>
      <c r="F1" s="42" t="s">
        <v>19</v>
      </c>
      <c r="G1" s="42" t="s">
        <v>20</v>
      </c>
      <c r="H1" s="42" t="s">
        <v>21</v>
      </c>
      <c r="I1" s="42" t="s">
        <v>9</v>
      </c>
    </row>
    <row r="2" spans="1:9" x14ac:dyDescent="0.25">
      <c r="A2" s="42"/>
      <c r="B2" s="42"/>
      <c r="C2" s="42"/>
      <c r="D2" s="42"/>
      <c r="E2" s="42"/>
      <c r="F2" s="42"/>
      <c r="G2" s="42"/>
      <c r="H2" s="42"/>
      <c r="I2" s="42"/>
    </row>
    <row r="3" spans="1:9" ht="31.5" customHeight="1" x14ac:dyDescent="0.25">
      <c r="A3" s="17">
        <v>1</v>
      </c>
      <c r="B3" s="18" t="s">
        <v>25</v>
      </c>
      <c r="C3" s="18" t="s">
        <v>22</v>
      </c>
      <c r="D3" s="18" t="s">
        <v>22</v>
      </c>
      <c r="E3" s="20"/>
      <c r="F3" s="19" t="s">
        <v>24</v>
      </c>
      <c r="G3" s="16" t="s">
        <v>26</v>
      </c>
      <c r="H3" s="9">
        <v>1</v>
      </c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0157</vt:lpstr>
      <vt:lpstr>0157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2024-01-13T06:39:59Z</dcterms:modified>
</cp:coreProperties>
</file>