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60" windowHeight="4680" activeTab="1"/>
  </bookViews>
  <sheets>
    <sheet name="Part" sheetId="3" r:id="rId1"/>
    <sheet name="GI out list for change PO" sheetId="4" r:id="rId2"/>
  </sheets>
  <definedNames>
    <definedName name="_xlnm._FilterDatabase" localSheetId="1" hidden="1">'GI out list for change PO'!$A$1:$E$15</definedName>
    <definedName name="_xlnm._FilterDatabase" localSheetId="0" hidden="1">Part!$B$1:$M$74</definedName>
  </definedNames>
  <calcPr calcId="152511"/>
</workbook>
</file>

<file path=xl/calcChain.xml><?xml version="1.0" encoding="utf-8"?>
<calcChain xmlns="http://schemas.openxmlformats.org/spreadsheetml/2006/main">
  <c r="G10" i="4" l="1"/>
  <c r="G3" i="4"/>
  <c r="G4" i="4"/>
  <c r="G5" i="4"/>
  <c r="G6" i="4"/>
  <c r="G7" i="4"/>
  <c r="G8" i="4"/>
  <c r="G9" i="4"/>
  <c r="G2" i="4"/>
  <c r="A3" i="3" l="1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2" i="3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2" i="3"/>
  <c r="D10" i="4" l="1"/>
</calcChain>
</file>

<file path=xl/comments1.xml><?xml version="1.0" encoding="utf-8"?>
<comments xmlns="http://schemas.openxmlformats.org/spreadsheetml/2006/main">
  <authors>
    <author>UMG User</author>
  </authors>
  <commentList>
    <comment ref="G65" authorId="0" shapeId="0">
      <text>
        <r>
          <rPr>
            <b/>
            <sz val="9"/>
            <color indexed="81"/>
            <rFont val="Tahoma"/>
            <charset val="1"/>
          </rPr>
          <t>UMG User:</t>
        </r>
        <r>
          <rPr>
            <sz val="9"/>
            <color indexed="81"/>
            <rFont val="Tahoma"/>
            <charset val="1"/>
          </rPr>
          <t xml:space="preserve">
Project 27000meter
UD 1200meter</t>
        </r>
      </text>
    </comment>
    <comment ref="G66" authorId="0" shapeId="0">
      <text>
        <r>
          <rPr>
            <b/>
            <sz val="9"/>
            <color indexed="81"/>
            <rFont val="Tahoma"/>
            <charset val="1"/>
          </rPr>
          <t>UMG User:</t>
        </r>
        <r>
          <rPr>
            <sz val="9"/>
            <color indexed="81"/>
            <rFont val="Tahoma"/>
            <charset val="1"/>
          </rPr>
          <t xml:space="preserve">
Project 27000meter
UD 1200meter</t>
        </r>
      </text>
    </comment>
  </commentList>
</comments>
</file>

<file path=xl/sharedStrings.xml><?xml version="1.0" encoding="utf-8"?>
<sst xmlns="http://schemas.openxmlformats.org/spreadsheetml/2006/main" count="561" uniqueCount="149">
  <si>
    <t>Product/Internal Reference</t>
  </si>
  <si>
    <t>Product</t>
  </si>
  <si>
    <t>Product Category</t>
  </si>
  <si>
    <t>Location</t>
  </si>
  <si>
    <t>Lot/Serial Number</t>
  </si>
  <si>
    <t>Inventoried Quantity</t>
  </si>
  <si>
    <t>Available Quantity</t>
  </si>
  <si>
    <t>Unit of Measure</t>
  </si>
  <si>
    <t>Value</t>
  </si>
  <si>
    <t>Product/Unit of Measure</t>
  </si>
  <si>
    <t>Product/Purchase UoM</t>
  </si>
  <si>
    <t>Product/Quantity On Hand</t>
  </si>
  <si>
    <t>MDY-1/Stock/REN</t>
  </si>
  <si>
    <t>KPU/Stock/REN</t>
  </si>
  <si>
    <t>MGW/Stock/REN</t>
  </si>
  <si>
    <t>MYK/Stock/REN</t>
  </si>
  <si>
    <t>BTR/Stock/REN</t>
  </si>
  <si>
    <t>TGY/Stock/REN</t>
  </si>
  <si>
    <t>H1Z2Z2-K 1x4mm2-R</t>
  </si>
  <si>
    <t>[H1Z2Z2-K 1x4mm2-R] 1x4mm2 1.5KV Solar Cable Red Color</t>
  </si>
  <si>
    <t>Part / Solar Accessories / H1Z2Z2-K 1x4mm2-R</t>
  </si>
  <si>
    <t>REN/Stock/Part</t>
  </si>
  <si>
    <t>Meter</t>
  </si>
  <si>
    <t>H1Z2Z2-K 1x6mm2-R</t>
  </si>
  <si>
    <t>[H1Z2Z2-K 1x6mm2-R] 1x6mm2 1.5KV Solar Cable Red Color</t>
  </si>
  <si>
    <t>Part / Solar Accessories / H1Z2Z2-K 1x6mm2-R</t>
  </si>
  <si>
    <t>H1Z2Z2-K 1x6mm2-B</t>
  </si>
  <si>
    <t>[H1Z2Z2-K 1x6mm2-B] 1x6mm2 1.5KV Solar Cable Black Color</t>
  </si>
  <si>
    <t>Part / Solar Accessories / H1Z2Z2-K 1x6mm2-B</t>
  </si>
  <si>
    <t>H1Z2Z2-K 1x10mm2-R</t>
  </si>
  <si>
    <t>[H1Z2Z2-K 1x10mm2-R] 1x10mm2 1.5KV Solar Cable Red Color</t>
  </si>
  <si>
    <t>Part / Solar Accessories / H1Z2Z2-K 1x10mm2-R</t>
  </si>
  <si>
    <t>H1Z2Z2-K 1x10mm2-B</t>
  </si>
  <si>
    <t>[H1Z2Z2-K 1x10mm2-B] 1x10mm2 1.5KV Solar Cable Black Color</t>
  </si>
  <si>
    <t>Part / Solar Accessories / H1Z2Z2-K 1x10mm2-B</t>
  </si>
  <si>
    <t>A0104-CG010-01</t>
  </si>
  <si>
    <t>[A0104-CG010-01] Rail  L=4750</t>
  </si>
  <si>
    <t>Part / Solar Accessories / A0104-CG010-01</t>
  </si>
  <si>
    <t>PC</t>
  </si>
  <si>
    <t>B0601-JDP17-01</t>
  </si>
  <si>
    <t>[B0601-JDP17-01] Earthing Clip</t>
  </si>
  <si>
    <t>Part / Solar Accessories / B0601-JDP17-01</t>
  </si>
  <si>
    <t>B0605-XJ002-01</t>
  </si>
  <si>
    <t>[B0605-XJ002-01] Cable Clip</t>
  </si>
  <si>
    <t>Part / Solar Accessories / B0605-XJ002-01</t>
  </si>
  <si>
    <t>C0103-GN003-05</t>
  </si>
  <si>
    <t>[C0103-GN003-05] Mid Clamp (40mm Panel)</t>
  </si>
  <si>
    <t>Part / Solar Accessories / C0103-GN003-05</t>
  </si>
  <si>
    <t>C0104-CG018-01</t>
  </si>
  <si>
    <t>[C0104-CG018-01] End Clamp (35/40mm Panel)</t>
  </si>
  <si>
    <t>Part / Solar Accessories / C0104-CG018-01</t>
  </si>
  <si>
    <t>C0106-CG037-01</t>
  </si>
  <si>
    <t>[C0106-CG037-01] Rail Splice</t>
  </si>
  <si>
    <t>Part / Solar Accessories / C0106-CG037-01</t>
  </si>
  <si>
    <t>C0402-CJ025-01</t>
  </si>
  <si>
    <t>[C0402-CJ025-01] L Feet</t>
  </si>
  <si>
    <t>Part / Solar Accessories / C0402-CJ025-01</t>
  </si>
  <si>
    <t>C0501-TYN16-01</t>
  </si>
  <si>
    <t>[C0501-TYN16-01] Grounding Lug</t>
  </si>
  <si>
    <t>Part / Solar Accessories / C0501-TYN16-01</t>
  </si>
  <si>
    <t>PV-BN101B</t>
  </si>
  <si>
    <t>[PV-BN101B] 1.5KV SOLAR CONNECTOR</t>
  </si>
  <si>
    <t>Part / Solar Accessories / PV-BN101B</t>
  </si>
  <si>
    <t>Pair</t>
  </si>
  <si>
    <t>SY-BB21-AB</t>
  </si>
  <si>
    <t>[SY-BB21-AB] 1.5KV SOLAR T BRANCH CONNECTOR</t>
  </si>
  <si>
    <t>Part / Solar Accessories / SY-BB21-AB</t>
  </si>
  <si>
    <t>12A DC Breaker</t>
  </si>
  <si>
    <t>[12A DC Breaker] DC 1000V breaker 2P 12A</t>
  </si>
  <si>
    <t>Part / Solar Accessories / 12A DC Breaker</t>
  </si>
  <si>
    <t>63A DC Breaker</t>
  </si>
  <si>
    <t>[63A DC Breaker] DC 1000V breaker 2P 63A</t>
  </si>
  <si>
    <t>Part / Solar Accessories / 63A DC Breaker</t>
  </si>
  <si>
    <t>10A Fuse</t>
  </si>
  <si>
    <t>[10A Fuse] 1000V Solar Fuse 10A</t>
  </si>
  <si>
    <t>Part / Solar Accessories / 10A Fuse</t>
  </si>
  <si>
    <t>12A Fuse</t>
  </si>
  <si>
    <t>[12A Fuse] 1000V Solar Fuse 12A</t>
  </si>
  <si>
    <t>Part / Solar Accessories / 12A Fuse</t>
  </si>
  <si>
    <t>16A Fuse</t>
  </si>
  <si>
    <t>[16A Fuse] 1000V Solar Fuse 16A</t>
  </si>
  <si>
    <t>Part / Solar Accessories / 16A Fuse</t>
  </si>
  <si>
    <t>20A Fuse</t>
  </si>
  <si>
    <t>[20A Fuse] 1000V Solar Fuse 20A</t>
  </si>
  <si>
    <t>Part / Solar Accessories / 20A Fuse</t>
  </si>
  <si>
    <t>25A Fuse</t>
  </si>
  <si>
    <t>[25A Fuse] 1000V Solar Fuse 25A</t>
  </si>
  <si>
    <t>Part / Solar Accessories / 25A Fuse</t>
  </si>
  <si>
    <t>SY-SPD2-1000V</t>
  </si>
  <si>
    <t>[SY-SPD2-1000V] Surge protector</t>
  </si>
  <si>
    <t>Part / Solar Accessories / SY-SPD2-1000V</t>
  </si>
  <si>
    <t>WIFI Module</t>
  </si>
  <si>
    <t>[WIFI Module] Monitor Systemfor BSM-5500BLV-48</t>
  </si>
  <si>
    <t>Part / Solar Accessories / WIFI Module</t>
  </si>
  <si>
    <t>LDM7Z-2P-125</t>
  </si>
  <si>
    <t>[LDM7Z-2P-125] 800V 2P 125A DC Breaker</t>
  </si>
  <si>
    <t>Part / Solar Accessories / LDM7Z-2P-125</t>
  </si>
  <si>
    <t>1P-16A</t>
  </si>
  <si>
    <t>[1P-16A] 1000V DC Fuse holder</t>
  </si>
  <si>
    <t>Part / Solar Accessories / 1P-16A</t>
  </si>
  <si>
    <t>LLA7-2P-63</t>
  </si>
  <si>
    <t>[LLA7-2P-63] 63A 415V 2P AC MCB</t>
  </si>
  <si>
    <t>Part / Solar Accessories / LLA7-2P-63</t>
  </si>
  <si>
    <t>Aluminum rail, Ground Mounting Structure for ODA340-36-P(Poly 340W),5kW</t>
  </si>
  <si>
    <t>[Aluminum rail, Ground Mounting Structure for ODA340-36-P(Poly 340W),5kW] Aluminum rail, Ground Mounting Structure for ODA340-36-P(Poly 340W),5kW</t>
  </si>
  <si>
    <t>Part / Solar Accessories / Aluminum rail, Ground Mounting Structure for ODA340-36-P(Poly 340W),5kW</t>
  </si>
  <si>
    <t>EASTRON SDM 630 MCT 250A/1A CT</t>
  </si>
  <si>
    <t>[EASTRON SDM 630 MCT 250A/1A CT] EASTRON SDM 630 MCT 250A/1A CT</t>
  </si>
  <si>
    <t>Part / Solar Accessories / EASTRON SDM 630 MCT 250A/1A CT</t>
  </si>
  <si>
    <t>EASTRON SDM 630 MCT 500A/1A CT</t>
  </si>
  <si>
    <t>[EASTRON SDM 630 MCT 500A/1A CT] EASTRON SDM 630 MCT 500A/1A CT</t>
  </si>
  <si>
    <t>Part / Solar Accessories / EASTRON SDM 630 MCT 500A/1A CT</t>
  </si>
  <si>
    <t>EASTRON SDM 630 MCT 1000A/1A CT</t>
  </si>
  <si>
    <t>[EASTRON SDM 630 MCT 1000A/1A CT] EASTRON SDM 630 MCT 1000A/1A CT</t>
  </si>
  <si>
    <t>Part / Solar Accessories / EASTRON SDM 630 MCT 1000A/1A CT</t>
  </si>
  <si>
    <t>H1Z2Z2-K 1x4mm2-B</t>
  </si>
  <si>
    <t>[H1Z2Z2-K 1x4mm2-B] 1x4mm2 1.5KV Solar Cable Black Color</t>
  </si>
  <si>
    <t>Part / Solar Accessories / H1Z2Z2-K 1x4mm2-B</t>
  </si>
  <si>
    <t>32A DC Breaker</t>
  </si>
  <si>
    <t>[32A DC Breaker] DC 1000V breaker 2P 32A</t>
  </si>
  <si>
    <t>Part / Solar Accessories / 32A DC Breaker</t>
  </si>
  <si>
    <t>16A DC Breaker</t>
  </si>
  <si>
    <t>[16A DC Breaker] DC 1000V breaker 2P 16A</t>
  </si>
  <si>
    <t>Part / Solar Accessories / 16A DC Breaker</t>
  </si>
  <si>
    <t>DWI/Stock/REN</t>
  </si>
  <si>
    <t>8-Way DB Box</t>
  </si>
  <si>
    <t>[8-Way DB Box] 8-Way DB Box</t>
  </si>
  <si>
    <t>Part / Solar Accessories / 8-Way DB Box</t>
  </si>
  <si>
    <t>12-Way DB Box</t>
  </si>
  <si>
    <t>[12-Way DB Box] 12-Way DB Box</t>
  </si>
  <si>
    <t>Part / Solar Accessories / 12-Way DB Box</t>
  </si>
  <si>
    <t>500W Solar Street Light</t>
  </si>
  <si>
    <t>[500W Solar Street Light] 500W</t>
  </si>
  <si>
    <t>Part / Solar Light</t>
  </si>
  <si>
    <t>30 feet solar cable</t>
  </si>
  <si>
    <t>[30 feet solar cable] 30 feet solar cable</t>
  </si>
  <si>
    <t>Part / Solar Accessories</t>
  </si>
  <si>
    <t>Soft Silicone Wire-3AWG -B</t>
  </si>
  <si>
    <t>[Soft Silicone Wire-3AWG -B] Lithium battery cable black 3AWG</t>
  </si>
  <si>
    <t>Part / Solar Accessories / Soft Silicone Wire-3AWG -B</t>
  </si>
  <si>
    <t>Soft Silicone Wire-3AWG -R</t>
  </si>
  <si>
    <t>[Soft Silicone Wire-3AWG -R] Lithium battery cable red 3AWG</t>
  </si>
  <si>
    <t>Part / Solar Accessories / Soft Silicone Wire-3AWG -R</t>
  </si>
  <si>
    <t>Manual Book with Matador Lectro</t>
  </si>
  <si>
    <t>[Manual Book with Matador Lectro] Manual Book  for 51.2V 300Ah</t>
  </si>
  <si>
    <t>Part / Solar Accessories / Manual Book with Matador Lectro</t>
  </si>
  <si>
    <t>REN/Stock/Project investment</t>
  </si>
  <si>
    <t>GI Out Qty</t>
  </si>
  <si>
    <t>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</si>
</sst>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4" fontId="0" fillId="0" borderId="1" xfId="0" applyNumberFormat="1" applyFill="1" applyBorder="1" applyAlignment="1">
      <alignment vertical="center" wrapText="1"/>
    </xf>
    <xf numFmtId="4" fontId="0" fillId="0" borderId="1" xfId="0" applyNumberForma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4" fontId="0" fillId="0" borderId="1" xfId="0" applyNumberFormat="1" applyFill="1" applyBorder="1" applyAlignment="1">
      <alignment vertical="center"/>
    </xf>
    <xf numFmtId="4" fontId="0" fillId="0" borderId="1" xfId="0" applyNumberFormat="1" applyFill="1" applyBorder="1" applyAlignment="1">
      <alignment horizontal="center" vertical="center"/>
    </xf>
    <xf numFmtId="4" fontId="1" fillId="2" borderId="0" xfId="0" applyNumberFormat="1" applyFont="1" applyFill="1" applyAlignment="1">
      <alignment horizontal="center" vertical="center"/>
    </xf>
    <xf numFmtId="0" fontId="4" fillId="0" borderId="1" xfId="0" applyFont="1" applyBorder="1"/>
    <xf numFmtId="2" fontId="4" fillId="0" borderId="1" xfId="0" applyNumberFormat="1" applyFont="1" applyBorder="1"/>
    <xf numFmtId="164" fontId="4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74"/>
  <sheetViews>
    <sheetView workbookViewId="0">
      <pane ySplit="1" topLeftCell="A60" activePane="bottomLeft" state="frozen"/>
      <selection pane="bottomLeft" activeCell="A74" sqref="A74"/>
    </sheetView>
  </sheetViews>
  <sheetFormatPr defaultRowHeight="19.5" customHeight="1" x14ac:dyDescent="0.25"/>
  <cols>
    <col min="1" max="1" width="20.7109375" style="1" customWidth="1"/>
    <col min="2" max="3" width="30.7109375" style="1" customWidth="1"/>
    <col min="4" max="4" width="30.140625" style="1" customWidth="1"/>
    <col min="5" max="5" width="19.28515625" style="2" customWidth="1"/>
    <col min="6" max="6" width="21.140625" style="2" customWidth="1"/>
    <col min="7" max="7" width="19.7109375" style="2" customWidth="1"/>
    <col min="8" max="8" width="19.85546875" style="2" customWidth="1"/>
    <col min="9" max="9" width="18.7109375" style="2" customWidth="1"/>
    <col min="10" max="10" width="14.5703125" style="2" customWidth="1"/>
    <col min="11" max="11" width="21.7109375" style="2" customWidth="1"/>
    <col min="12" max="12" width="24.7109375" style="2" customWidth="1"/>
    <col min="13" max="13" width="30.7109375" style="2" customWidth="1"/>
    <col min="14" max="16384" width="9.140625" style="1"/>
  </cols>
  <sheetData>
    <row r="1" spans="1:13" s="2" customFormat="1" ht="19.5" customHeight="1" x14ac:dyDescent="0.25"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</row>
    <row r="2" spans="1:13" ht="19.5" customHeight="1" x14ac:dyDescent="0.25">
      <c r="A2" s="1" t="str">
        <f>TRIM(B2)</f>
        <v>H1Z2Z2-K 1x4mm2-R</v>
      </c>
      <c r="B2" s="3" t="s">
        <v>18</v>
      </c>
      <c r="C2" s="6" t="s">
        <v>19</v>
      </c>
      <c r="D2" s="6" t="s">
        <v>20</v>
      </c>
      <c r="E2" s="4" t="s">
        <v>21</v>
      </c>
      <c r="F2" s="4">
        <f>J2/G2</f>
        <v>0.42</v>
      </c>
      <c r="G2" s="4">
        <v>20100</v>
      </c>
      <c r="H2" s="4">
        <v>20100</v>
      </c>
      <c r="I2" s="4" t="s">
        <v>22</v>
      </c>
      <c r="J2" s="4">
        <v>8442</v>
      </c>
      <c r="K2" s="4" t="s">
        <v>22</v>
      </c>
      <c r="L2" s="4" t="s">
        <v>22</v>
      </c>
      <c r="M2" s="4">
        <v>20350</v>
      </c>
    </row>
    <row r="3" spans="1:13" ht="19.5" customHeight="1" x14ac:dyDescent="0.25">
      <c r="A3" s="1" t="str">
        <f t="shared" ref="A3:A66" si="0">TRIM(B3)</f>
        <v>H1Z2Z2-K 1x6mm2-R</v>
      </c>
      <c r="B3" s="3" t="s">
        <v>23</v>
      </c>
      <c r="C3" s="6" t="s">
        <v>24</v>
      </c>
      <c r="D3" s="6" t="s">
        <v>25</v>
      </c>
      <c r="E3" s="4" t="s">
        <v>21</v>
      </c>
      <c r="F3" s="4">
        <f t="shared" ref="F3:F64" si="1">J3/G3</f>
        <v>0.66</v>
      </c>
      <c r="G3" s="4">
        <v>47800</v>
      </c>
      <c r="H3" s="4">
        <v>47800</v>
      </c>
      <c r="I3" s="4" t="s">
        <v>22</v>
      </c>
      <c r="J3" s="4">
        <v>31548</v>
      </c>
      <c r="K3" s="4" t="s">
        <v>22</v>
      </c>
      <c r="L3" s="4" t="s">
        <v>22</v>
      </c>
      <c r="M3" s="4">
        <v>79600</v>
      </c>
    </row>
    <row r="4" spans="1:13" ht="19.5" customHeight="1" x14ac:dyDescent="0.25">
      <c r="A4" s="1" t="str">
        <f t="shared" si="0"/>
        <v>H1Z2Z2-K 1x6mm2-B</v>
      </c>
      <c r="B4" s="3" t="s">
        <v>26</v>
      </c>
      <c r="C4" s="6" t="s">
        <v>27</v>
      </c>
      <c r="D4" s="6" t="s">
        <v>28</v>
      </c>
      <c r="E4" s="4" t="s">
        <v>21</v>
      </c>
      <c r="F4" s="4">
        <f t="shared" si="1"/>
        <v>0.66</v>
      </c>
      <c r="G4" s="4">
        <v>47200</v>
      </c>
      <c r="H4" s="4">
        <v>47200</v>
      </c>
      <c r="I4" s="4" t="s">
        <v>22</v>
      </c>
      <c r="J4" s="4">
        <v>31152</v>
      </c>
      <c r="K4" s="4" t="s">
        <v>22</v>
      </c>
      <c r="L4" s="4" t="s">
        <v>22</v>
      </c>
      <c r="M4" s="4">
        <v>79000</v>
      </c>
    </row>
    <row r="5" spans="1:13" ht="19.5" customHeight="1" x14ac:dyDescent="0.25">
      <c r="A5" s="1" t="str">
        <f t="shared" si="0"/>
        <v>H1Z2Z2-K 1x10mm2-R</v>
      </c>
      <c r="B5" s="3" t="s">
        <v>29</v>
      </c>
      <c r="C5" s="6" t="s">
        <v>30</v>
      </c>
      <c r="D5" s="6" t="s">
        <v>31</v>
      </c>
      <c r="E5" s="4" t="s">
        <v>21</v>
      </c>
      <c r="F5" s="4">
        <f t="shared" si="1"/>
        <v>1.1400000000000001</v>
      </c>
      <c r="G5" s="4">
        <v>4979</v>
      </c>
      <c r="H5" s="4">
        <v>4979</v>
      </c>
      <c r="I5" s="4" t="s">
        <v>22</v>
      </c>
      <c r="J5" s="4">
        <v>5676.06</v>
      </c>
      <c r="K5" s="4" t="s">
        <v>22</v>
      </c>
      <c r="L5" s="4" t="s">
        <v>22</v>
      </c>
      <c r="M5" s="4">
        <v>4979</v>
      </c>
    </row>
    <row r="6" spans="1:13" ht="19.5" customHeight="1" x14ac:dyDescent="0.25">
      <c r="A6" s="1" t="str">
        <f t="shared" si="0"/>
        <v>H1Z2Z2-K 1x10mm2-B</v>
      </c>
      <c r="B6" s="3" t="s">
        <v>32</v>
      </c>
      <c r="C6" s="6" t="s">
        <v>33</v>
      </c>
      <c r="D6" s="6" t="s">
        <v>34</v>
      </c>
      <c r="E6" s="4" t="s">
        <v>21</v>
      </c>
      <c r="F6" s="4">
        <f t="shared" si="1"/>
        <v>1.1400000000000001</v>
      </c>
      <c r="G6" s="4">
        <v>4979</v>
      </c>
      <c r="H6" s="4">
        <v>4979</v>
      </c>
      <c r="I6" s="4" t="s">
        <v>22</v>
      </c>
      <c r="J6" s="4">
        <v>5676.06</v>
      </c>
      <c r="K6" s="4" t="s">
        <v>22</v>
      </c>
      <c r="L6" s="4" t="s">
        <v>22</v>
      </c>
      <c r="M6" s="4">
        <v>4979</v>
      </c>
    </row>
    <row r="7" spans="1:13" ht="19.5" customHeight="1" x14ac:dyDescent="0.25">
      <c r="A7" s="1" t="str">
        <f t="shared" si="0"/>
        <v>A0104-CG010-01</v>
      </c>
      <c r="B7" s="3" t="s">
        <v>35</v>
      </c>
      <c r="C7" s="6" t="s">
        <v>36</v>
      </c>
      <c r="D7" s="6" t="s">
        <v>37</v>
      </c>
      <c r="E7" s="4" t="s">
        <v>21</v>
      </c>
      <c r="F7" s="4">
        <f t="shared" si="1"/>
        <v>7.4700000000000006</v>
      </c>
      <c r="G7" s="4">
        <v>1095</v>
      </c>
      <c r="H7" s="4">
        <v>1095</v>
      </c>
      <c r="I7" s="4" t="s">
        <v>38</v>
      </c>
      <c r="J7" s="4">
        <v>8179.6500000000005</v>
      </c>
      <c r="K7" s="4" t="s">
        <v>38</v>
      </c>
      <c r="L7" s="4" t="s">
        <v>38</v>
      </c>
      <c r="M7" s="4">
        <v>1189</v>
      </c>
    </row>
    <row r="8" spans="1:13" ht="19.5" customHeight="1" x14ac:dyDescent="0.25">
      <c r="A8" s="1" t="str">
        <f t="shared" si="0"/>
        <v>B0601-JDP17-01</v>
      </c>
      <c r="B8" s="3" t="s">
        <v>39</v>
      </c>
      <c r="C8" s="6" t="s">
        <v>40</v>
      </c>
      <c r="D8" s="6" t="s">
        <v>41</v>
      </c>
      <c r="E8" s="4" t="s">
        <v>21</v>
      </c>
      <c r="F8" s="4">
        <f t="shared" si="1"/>
        <v>0.04</v>
      </c>
      <c r="G8" s="4">
        <v>2161</v>
      </c>
      <c r="H8" s="4">
        <v>2161</v>
      </c>
      <c r="I8" s="4" t="s">
        <v>38</v>
      </c>
      <c r="J8" s="4">
        <v>86.44</v>
      </c>
      <c r="K8" s="4" t="s">
        <v>38</v>
      </c>
      <c r="L8" s="4" t="s">
        <v>38</v>
      </c>
      <c r="M8" s="4">
        <v>2417</v>
      </c>
    </row>
    <row r="9" spans="1:13" ht="19.5" customHeight="1" x14ac:dyDescent="0.25">
      <c r="A9" s="1" t="str">
        <f t="shared" si="0"/>
        <v>B0605-XJ002-01</v>
      </c>
      <c r="B9" s="3" t="s">
        <v>42</v>
      </c>
      <c r="C9" s="6" t="s">
        <v>43</v>
      </c>
      <c r="D9" s="6" t="s">
        <v>44</v>
      </c>
      <c r="E9" s="4" t="s">
        <v>21</v>
      </c>
      <c r="F9" s="4">
        <f t="shared" si="1"/>
        <v>0.02</v>
      </c>
      <c r="G9" s="4">
        <v>9890</v>
      </c>
      <c r="H9" s="4">
        <v>9890</v>
      </c>
      <c r="I9" s="4" t="s">
        <v>38</v>
      </c>
      <c r="J9" s="4">
        <v>197.8</v>
      </c>
      <c r="K9" s="4" t="s">
        <v>38</v>
      </c>
      <c r="L9" s="4" t="s">
        <v>38</v>
      </c>
      <c r="M9" s="4">
        <v>9890</v>
      </c>
    </row>
    <row r="10" spans="1:13" ht="19.5" customHeight="1" x14ac:dyDescent="0.25">
      <c r="A10" s="1" t="str">
        <f t="shared" si="0"/>
        <v>C0103-GN003-05</v>
      </c>
      <c r="B10" s="3" t="s">
        <v>45</v>
      </c>
      <c r="C10" s="6" t="s">
        <v>46</v>
      </c>
      <c r="D10" s="6" t="s">
        <v>47</v>
      </c>
      <c r="E10" s="4" t="s">
        <v>21</v>
      </c>
      <c r="F10" s="4">
        <f t="shared" si="1"/>
        <v>0.31</v>
      </c>
      <c r="G10" s="4">
        <v>1434</v>
      </c>
      <c r="H10" s="4">
        <v>1434</v>
      </c>
      <c r="I10" s="4" t="s">
        <v>38</v>
      </c>
      <c r="J10" s="4">
        <v>444.54</v>
      </c>
      <c r="K10" s="4" t="s">
        <v>38</v>
      </c>
      <c r="L10" s="4" t="s">
        <v>38</v>
      </c>
      <c r="M10" s="4">
        <v>1658</v>
      </c>
    </row>
    <row r="11" spans="1:13" ht="19.5" customHeight="1" x14ac:dyDescent="0.25">
      <c r="A11" s="1" t="str">
        <f t="shared" si="0"/>
        <v>C0104-CG018-01</v>
      </c>
      <c r="B11" s="3" t="s">
        <v>48</v>
      </c>
      <c r="C11" s="6" t="s">
        <v>49</v>
      </c>
      <c r="D11" s="6" t="s">
        <v>50</v>
      </c>
      <c r="E11" s="4" t="s">
        <v>21</v>
      </c>
      <c r="F11" s="4">
        <f t="shared" si="1"/>
        <v>0.32</v>
      </c>
      <c r="G11" s="4">
        <v>2554</v>
      </c>
      <c r="H11" s="4">
        <v>2554</v>
      </c>
      <c r="I11" s="4" t="s">
        <v>38</v>
      </c>
      <c r="J11" s="4">
        <v>817.28</v>
      </c>
      <c r="K11" s="4" t="s">
        <v>38</v>
      </c>
      <c r="L11" s="4" t="s">
        <v>38</v>
      </c>
      <c r="M11" s="4">
        <v>2586</v>
      </c>
    </row>
    <row r="12" spans="1:13" ht="19.5" customHeight="1" x14ac:dyDescent="0.25">
      <c r="A12" s="1" t="str">
        <f t="shared" si="0"/>
        <v>C0106-CG037-01</v>
      </c>
      <c r="B12" s="3" t="s">
        <v>51</v>
      </c>
      <c r="C12" s="6" t="s">
        <v>52</v>
      </c>
      <c r="D12" s="6" t="s">
        <v>53</v>
      </c>
      <c r="E12" s="4" t="s">
        <v>21</v>
      </c>
      <c r="F12" s="4">
        <f t="shared" si="1"/>
        <v>0.34</v>
      </c>
      <c r="G12" s="4">
        <v>325</v>
      </c>
      <c r="H12" s="4">
        <v>325</v>
      </c>
      <c r="I12" s="4" t="s">
        <v>38</v>
      </c>
      <c r="J12" s="4">
        <v>110.5</v>
      </c>
      <c r="K12" s="4" t="s">
        <v>38</v>
      </c>
      <c r="L12" s="4" t="s">
        <v>38</v>
      </c>
      <c r="M12" s="4">
        <v>377</v>
      </c>
    </row>
    <row r="13" spans="1:13" ht="19.5" customHeight="1" x14ac:dyDescent="0.25">
      <c r="A13" s="1" t="str">
        <f t="shared" si="0"/>
        <v>C0402-CJ025-01</v>
      </c>
      <c r="B13" s="3" t="s">
        <v>54</v>
      </c>
      <c r="C13" s="6" t="s">
        <v>55</v>
      </c>
      <c r="D13" s="6" t="s">
        <v>56</v>
      </c>
      <c r="E13" s="4" t="s">
        <v>21</v>
      </c>
      <c r="F13" s="4">
        <f t="shared" si="1"/>
        <v>0.5</v>
      </c>
      <c r="G13" s="4">
        <v>1645</v>
      </c>
      <c r="H13" s="4">
        <v>1645</v>
      </c>
      <c r="I13" s="4" t="s">
        <v>38</v>
      </c>
      <c r="J13" s="4">
        <v>822.5</v>
      </c>
      <c r="K13" s="4" t="s">
        <v>38</v>
      </c>
      <c r="L13" s="4" t="s">
        <v>38</v>
      </c>
      <c r="M13" s="4">
        <v>1899</v>
      </c>
    </row>
    <row r="14" spans="1:13" ht="19.5" customHeight="1" x14ac:dyDescent="0.25">
      <c r="A14" s="1" t="str">
        <f t="shared" si="0"/>
        <v>C0501-TYN16-01</v>
      </c>
      <c r="B14" s="3" t="s">
        <v>57</v>
      </c>
      <c r="C14" s="6" t="s">
        <v>58</v>
      </c>
      <c r="D14" s="6" t="s">
        <v>59</v>
      </c>
      <c r="E14" s="4" t="s">
        <v>21</v>
      </c>
      <c r="F14" s="4">
        <f t="shared" si="1"/>
        <v>0.16</v>
      </c>
      <c r="G14" s="4">
        <v>568</v>
      </c>
      <c r="H14" s="4">
        <v>568</v>
      </c>
      <c r="I14" s="4" t="s">
        <v>38</v>
      </c>
      <c r="J14" s="4">
        <v>90.88</v>
      </c>
      <c r="K14" s="4" t="s">
        <v>38</v>
      </c>
      <c r="L14" s="4" t="s">
        <v>38</v>
      </c>
      <c r="M14" s="4">
        <v>576</v>
      </c>
    </row>
    <row r="15" spans="1:13" ht="19.5" customHeight="1" x14ac:dyDescent="0.25">
      <c r="A15" s="1" t="str">
        <f t="shared" si="0"/>
        <v>PV-BN101B</v>
      </c>
      <c r="B15" s="3" t="s">
        <v>60</v>
      </c>
      <c r="C15" s="6" t="s">
        <v>61</v>
      </c>
      <c r="D15" s="6" t="s">
        <v>62</v>
      </c>
      <c r="E15" s="4" t="s">
        <v>21</v>
      </c>
      <c r="F15" s="4">
        <f t="shared" si="1"/>
        <v>0.57999999999999996</v>
      </c>
      <c r="G15" s="4">
        <v>85</v>
      </c>
      <c r="H15" s="4">
        <v>85</v>
      </c>
      <c r="I15" s="4" t="s">
        <v>63</v>
      </c>
      <c r="J15" s="4">
        <v>49.3</v>
      </c>
      <c r="K15" s="4" t="s">
        <v>63</v>
      </c>
      <c r="L15" s="4" t="s">
        <v>63</v>
      </c>
      <c r="M15" s="4">
        <v>213</v>
      </c>
    </row>
    <row r="16" spans="1:13" ht="19.5" customHeight="1" x14ac:dyDescent="0.25">
      <c r="A16" s="1" t="str">
        <f t="shared" si="0"/>
        <v>SY-BB21-AB</v>
      </c>
      <c r="B16" s="3" t="s">
        <v>64</v>
      </c>
      <c r="C16" s="6" t="s">
        <v>65</v>
      </c>
      <c r="D16" s="6" t="s">
        <v>66</v>
      </c>
      <c r="E16" s="4" t="s">
        <v>21</v>
      </c>
      <c r="F16" s="4">
        <f t="shared" si="1"/>
        <v>2.3199999999999998</v>
      </c>
      <c r="G16" s="4">
        <v>120</v>
      </c>
      <c r="H16" s="4">
        <v>120</v>
      </c>
      <c r="I16" s="4" t="s">
        <v>63</v>
      </c>
      <c r="J16" s="4">
        <v>278.39999999999998</v>
      </c>
      <c r="K16" s="4" t="s">
        <v>63</v>
      </c>
      <c r="L16" s="4" t="s">
        <v>63</v>
      </c>
      <c r="M16" s="4">
        <v>140</v>
      </c>
    </row>
    <row r="17" spans="1:13" ht="19.5" customHeight="1" x14ac:dyDescent="0.25">
      <c r="A17" s="1" t="str">
        <f t="shared" si="0"/>
        <v>12A DC Breaker</v>
      </c>
      <c r="B17" s="3" t="s">
        <v>67</v>
      </c>
      <c r="C17" s="6" t="s">
        <v>68</v>
      </c>
      <c r="D17" s="6" t="s">
        <v>69</v>
      </c>
      <c r="E17" s="4" t="s">
        <v>21</v>
      </c>
      <c r="F17" s="4">
        <f t="shared" si="1"/>
        <v>6.97</v>
      </c>
      <c r="G17" s="4">
        <v>165</v>
      </c>
      <c r="H17" s="4">
        <v>165</v>
      </c>
      <c r="I17" s="4" t="s">
        <v>38</v>
      </c>
      <c r="J17" s="4">
        <v>1150.05</v>
      </c>
      <c r="K17" s="4" t="s">
        <v>38</v>
      </c>
      <c r="L17" s="4" t="s">
        <v>38</v>
      </c>
      <c r="M17" s="4">
        <v>165</v>
      </c>
    </row>
    <row r="18" spans="1:13" ht="19.5" customHeight="1" x14ac:dyDescent="0.25">
      <c r="A18" s="1" t="str">
        <f t="shared" si="0"/>
        <v>63A DC Breaker</v>
      </c>
      <c r="B18" s="3" t="s">
        <v>70</v>
      </c>
      <c r="C18" s="6" t="s">
        <v>71</v>
      </c>
      <c r="D18" s="6" t="s">
        <v>72</v>
      </c>
      <c r="E18" s="4" t="s">
        <v>21</v>
      </c>
      <c r="F18" s="4">
        <f t="shared" si="1"/>
        <v>6.9700000000000006</v>
      </c>
      <c r="G18" s="4">
        <v>140</v>
      </c>
      <c r="H18" s="4">
        <v>140</v>
      </c>
      <c r="I18" s="4" t="s">
        <v>38</v>
      </c>
      <c r="J18" s="4">
        <v>975.80000000000007</v>
      </c>
      <c r="K18" s="4" t="s">
        <v>38</v>
      </c>
      <c r="L18" s="4" t="s">
        <v>38</v>
      </c>
      <c r="M18" s="4">
        <v>153</v>
      </c>
    </row>
    <row r="19" spans="1:13" ht="19.5" customHeight="1" x14ac:dyDescent="0.25">
      <c r="A19" s="1" t="str">
        <f t="shared" si="0"/>
        <v>10A Fuse</v>
      </c>
      <c r="B19" s="3" t="s">
        <v>73</v>
      </c>
      <c r="C19" s="6" t="s">
        <v>74</v>
      </c>
      <c r="D19" s="6" t="s">
        <v>75</v>
      </c>
      <c r="E19" s="4" t="s">
        <v>21</v>
      </c>
      <c r="F19" s="4">
        <f t="shared" si="1"/>
        <v>0.66</v>
      </c>
      <c r="G19" s="4">
        <v>180</v>
      </c>
      <c r="H19" s="4">
        <v>180</v>
      </c>
      <c r="I19" s="4" t="s">
        <v>38</v>
      </c>
      <c r="J19" s="4">
        <v>118.8</v>
      </c>
      <c r="K19" s="4" t="s">
        <v>38</v>
      </c>
      <c r="L19" s="4" t="s">
        <v>38</v>
      </c>
      <c r="M19" s="4">
        <v>180</v>
      </c>
    </row>
    <row r="20" spans="1:13" ht="19.5" customHeight="1" x14ac:dyDescent="0.25">
      <c r="A20" s="1" t="str">
        <f t="shared" si="0"/>
        <v>12A Fuse</v>
      </c>
      <c r="B20" s="3" t="s">
        <v>76</v>
      </c>
      <c r="C20" s="6" t="s">
        <v>77</v>
      </c>
      <c r="D20" s="6" t="s">
        <v>78</v>
      </c>
      <c r="E20" s="4" t="s">
        <v>21</v>
      </c>
      <c r="F20" s="4">
        <f t="shared" si="1"/>
        <v>0.66</v>
      </c>
      <c r="G20" s="4">
        <v>149</v>
      </c>
      <c r="H20" s="4">
        <v>149</v>
      </c>
      <c r="I20" s="4" t="s">
        <v>38</v>
      </c>
      <c r="J20" s="4">
        <v>98.34</v>
      </c>
      <c r="K20" s="4" t="s">
        <v>38</v>
      </c>
      <c r="L20" s="4" t="s">
        <v>38</v>
      </c>
      <c r="M20" s="4">
        <v>149</v>
      </c>
    </row>
    <row r="21" spans="1:13" ht="19.5" customHeight="1" x14ac:dyDescent="0.25">
      <c r="A21" s="1" t="str">
        <f t="shared" si="0"/>
        <v>16A Fuse</v>
      </c>
      <c r="B21" s="3" t="s">
        <v>79</v>
      </c>
      <c r="C21" s="6" t="s">
        <v>80</v>
      </c>
      <c r="D21" s="6" t="s">
        <v>81</v>
      </c>
      <c r="E21" s="4" t="s">
        <v>21</v>
      </c>
      <c r="F21" s="4">
        <f t="shared" si="1"/>
        <v>0.66</v>
      </c>
      <c r="G21" s="4">
        <v>566</v>
      </c>
      <c r="H21" s="4">
        <v>566</v>
      </c>
      <c r="I21" s="4" t="s">
        <v>38</v>
      </c>
      <c r="J21" s="4">
        <v>373.56</v>
      </c>
      <c r="K21" s="4" t="s">
        <v>38</v>
      </c>
      <c r="L21" s="4" t="s">
        <v>38</v>
      </c>
      <c r="M21" s="4">
        <v>566</v>
      </c>
    </row>
    <row r="22" spans="1:13" ht="19.5" customHeight="1" x14ac:dyDescent="0.25">
      <c r="A22" s="1" t="str">
        <f t="shared" si="0"/>
        <v>20A Fuse</v>
      </c>
      <c r="B22" s="3" t="s">
        <v>82</v>
      </c>
      <c r="C22" s="6" t="s">
        <v>83</v>
      </c>
      <c r="D22" s="6" t="s">
        <v>84</v>
      </c>
      <c r="E22" s="4" t="s">
        <v>21</v>
      </c>
      <c r="F22" s="4">
        <f t="shared" si="1"/>
        <v>0.66</v>
      </c>
      <c r="G22" s="4">
        <v>3</v>
      </c>
      <c r="H22" s="4">
        <v>3</v>
      </c>
      <c r="I22" s="4" t="s">
        <v>38</v>
      </c>
      <c r="J22" s="4">
        <v>1.98</v>
      </c>
      <c r="K22" s="4" t="s">
        <v>38</v>
      </c>
      <c r="L22" s="4" t="s">
        <v>38</v>
      </c>
      <c r="M22" s="4">
        <v>3</v>
      </c>
    </row>
    <row r="23" spans="1:13" ht="19.5" customHeight="1" x14ac:dyDescent="0.25">
      <c r="A23" s="1" t="str">
        <f t="shared" si="0"/>
        <v>25A Fuse</v>
      </c>
      <c r="B23" s="3" t="s">
        <v>85</v>
      </c>
      <c r="C23" s="6" t="s">
        <v>86</v>
      </c>
      <c r="D23" s="6" t="s">
        <v>87</v>
      </c>
      <c r="E23" s="4" t="s">
        <v>21</v>
      </c>
      <c r="F23" s="4">
        <f t="shared" si="1"/>
        <v>0.66</v>
      </c>
      <c r="G23" s="4">
        <v>100</v>
      </c>
      <c r="H23" s="4">
        <v>100</v>
      </c>
      <c r="I23" s="4" t="s">
        <v>38</v>
      </c>
      <c r="J23" s="4">
        <v>66</v>
      </c>
      <c r="K23" s="4" t="s">
        <v>38</v>
      </c>
      <c r="L23" s="4" t="s">
        <v>38</v>
      </c>
      <c r="M23" s="4">
        <v>100</v>
      </c>
    </row>
    <row r="24" spans="1:13" ht="19.5" customHeight="1" x14ac:dyDescent="0.25">
      <c r="A24" s="1" t="str">
        <f t="shared" si="0"/>
        <v>SY-SPD2-1000V</v>
      </c>
      <c r="B24" s="3" t="s">
        <v>88</v>
      </c>
      <c r="C24" s="6" t="s">
        <v>89</v>
      </c>
      <c r="D24" s="6" t="s">
        <v>90</v>
      </c>
      <c r="E24" s="4" t="s">
        <v>21</v>
      </c>
      <c r="F24" s="4">
        <f t="shared" si="1"/>
        <v>5.96</v>
      </c>
      <c r="G24" s="4">
        <v>11</v>
      </c>
      <c r="H24" s="4">
        <v>11</v>
      </c>
      <c r="I24" s="4" t="s">
        <v>38</v>
      </c>
      <c r="J24" s="4">
        <v>65.56</v>
      </c>
      <c r="K24" s="4" t="s">
        <v>38</v>
      </c>
      <c r="L24" s="4" t="s">
        <v>38</v>
      </c>
      <c r="M24" s="4">
        <v>14</v>
      </c>
    </row>
    <row r="25" spans="1:13" ht="19.5" customHeight="1" x14ac:dyDescent="0.25">
      <c r="A25" s="1" t="str">
        <f t="shared" si="0"/>
        <v>WIFI Module</v>
      </c>
      <c r="B25" s="3" t="s">
        <v>91</v>
      </c>
      <c r="C25" s="6" t="s">
        <v>92</v>
      </c>
      <c r="D25" s="6" t="s">
        <v>93</v>
      </c>
      <c r="E25" s="4" t="s">
        <v>21</v>
      </c>
      <c r="F25" s="4">
        <f t="shared" si="1"/>
        <v>27.14</v>
      </c>
      <c r="G25" s="4">
        <v>1</v>
      </c>
      <c r="H25" s="4">
        <v>1</v>
      </c>
      <c r="I25" s="4" t="s">
        <v>38</v>
      </c>
      <c r="J25" s="4">
        <v>27.14</v>
      </c>
      <c r="K25" s="4" t="s">
        <v>38</v>
      </c>
      <c r="L25" s="4" t="s">
        <v>38</v>
      </c>
      <c r="M25" s="4">
        <v>1</v>
      </c>
    </row>
    <row r="26" spans="1:13" ht="19.5" customHeight="1" x14ac:dyDescent="0.25">
      <c r="A26" s="1" t="str">
        <f t="shared" si="0"/>
        <v>LDM7Z-2P-125</v>
      </c>
      <c r="B26" s="3" t="s">
        <v>94</v>
      </c>
      <c r="C26" s="6" t="s">
        <v>95</v>
      </c>
      <c r="D26" s="6" t="s">
        <v>96</v>
      </c>
      <c r="E26" s="4" t="s">
        <v>21</v>
      </c>
      <c r="F26" s="4">
        <f t="shared" si="1"/>
        <v>6</v>
      </c>
      <c r="G26" s="4">
        <v>13</v>
      </c>
      <c r="H26" s="4">
        <v>13</v>
      </c>
      <c r="I26" s="4" t="s">
        <v>38</v>
      </c>
      <c r="J26" s="4">
        <v>78</v>
      </c>
      <c r="K26" s="4" t="s">
        <v>38</v>
      </c>
      <c r="L26" s="4" t="s">
        <v>38</v>
      </c>
      <c r="M26" s="4">
        <v>13</v>
      </c>
    </row>
    <row r="27" spans="1:13" ht="19.5" customHeight="1" x14ac:dyDescent="0.25">
      <c r="A27" s="1" t="str">
        <f t="shared" si="0"/>
        <v>1P-16A</v>
      </c>
      <c r="B27" s="3" t="s">
        <v>97</v>
      </c>
      <c r="C27" s="6" t="s">
        <v>98</v>
      </c>
      <c r="D27" s="6" t="s">
        <v>99</v>
      </c>
      <c r="E27" s="4" t="s">
        <v>21</v>
      </c>
      <c r="F27" s="4">
        <f t="shared" si="1"/>
        <v>0.67</v>
      </c>
      <c r="G27" s="4">
        <v>698</v>
      </c>
      <c r="H27" s="4">
        <v>698</v>
      </c>
      <c r="I27" s="4" t="s">
        <v>38</v>
      </c>
      <c r="J27" s="4">
        <v>467.66</v>
      </c>
      <c r="K27" s="4" t="s">
        <v>38</v>
      </c>
      <c r="L27" s="4" t="s">
        <v>38</v>
      </c>
      <c r="M27" s="4">
        <v>698</v>
      </c>
    </row>
    <row r="28" spans="1:13" ht="19.5" customHeight="1" x14ac:dyDescent="0.25">
      <c r="A28" s="1" t="str">
        <f t="shared" si="0"/>
        <v>LLA7-2P-63</v>
      </c>
      <c r="B28" s="3" t="s">
        <v>100</v>
      </c>
      <c r="C28" s="6" t="s">
        <v>101</v>
      </c>
      <c r="D28" s="6" t="s">
        <v>102</v>
      </c>
      <c r="E28" s="4" t="s">
        <v>21</v>
      </c>
      <c r="F28" s="4">
        <f t="shared" si="1"/>
        <v>1.82</v>
      </c>
      <c r="G28" s="4">
        <v>54</v>
      </c>
      <c r="H28" s="4">
        <v>54</v>
      </c>
      <c r="I28" s="4" t="s">
        <v>38</v>
      </c>
      <c r="J28" s="4">
        <v>98.28</v>
      </c>
      <c r="K28" s="4" t="s">
        <v>38</v>
      </c>
      <c r="L28" s="4" t="s">
        <v>38</v>
      </c>
      <c r="M28" s="4">
        <v>54</v>
      </c>
    </row>
    <row r="29" spans="1:13" ht="19.5" customHeight="1" x14ac:dyDescent="0.25">
      <c r="A29" s="1" t="str">
        <f t="shared" si="0"/>
        <v>Aluminum rail, Ground Mounting Structure for ODA340-36-P(Poly 340W),5kW</v>
      </c>
      <c r="B29" s="3" t="s">
        <v>103</v>
      </c>
      <c r="C29" s="6" t="s">
        <v>104</v>
      </c>
      <c r="D29" s="6" t="s">
        <v>105</v>
      </c>
      <c r="E29" s="4" t="s">
        <v>21</v>
      </c>
      <c r="F29" s="4">
        <f t="shared" si="1"/>
        <v>478.72</v>
      </c>
      <c r="G29" s="4">
        <v>1</v>
      </c>
      <c r="H29" s="4">
        <v>1</v>
      </c>
      <c r="I29" s="4" t="s">
        <v>38</v>
      </c>
      <c r="J29" s="4">
        <v>478.72</v>
      </c>
      <c r="K29" s="4" t="s">
        <v>38</v>
      </c>
      <c r="L29" s="4" t="s">
        <v>38</v>
      </c>
      <c r="M29" s="4">
        <v>1</v>
      </c>
    </row>
    <row r="30" spans="1:13" ht="19.5" customHeight="1" x14ac:dyDescent="0.25">
      <c r="A30" s="1" t="str">
        <f t="shared" si="0"/>
        <v>EASTRON SDM 630 MCT 250A/1A CT</v>
      </c>
      <c r="B30" s="3" t="s">
        <v>106</v>
      </c>
      <c r="C30" s="6" t="s">
        <v>107</v>
      </c>
      <c r="D30" s="6" t="s">
        <v>108</v>
      </c>
      <c r="E30" s="4" t="s">
        <v>21</v>
      </c>
      <c r="F30" s="4">
        <f t="shared" si="1"/>
        <v>100</v>
      </c>
      <c r="G30" s="4">
        <v>1</v>
      </c>
      <c r="H30" s="4">
        <v>1</v>
      </c>
      <c r="I30" s="4" t="s">
        <v>38</v>
      </c>
      <c r="J30" s="4">
        <v>100</v>
      </c>
      <c r="K30" s="4" t="s">
        <v>38</v>
      </c>
      <c r="L30" s="4" t="s">
        <v>38</v>
      </c>
      <c r="M30" s="4">
        <v>1</v>
      </c>
    </row>
    <row r="31" spans="1:13" ht="19.5" customHeight="1" x14ac:dyDescent="0.25">
      <c r="A31" s="1" t="str">
        <f t="shared" si="0"/>
        <v>EASTRON SDM 630 MCT 500A/1A CT</v>
      </c>
      <c r="B31" s="3" t="s">
        <v>109</v>
      </c>
      <c r="C31" s="6" t="s">
        <v>110</v>
      </c>
      <c r="D31" s="6" t="s">
        <v>111</v>
      </c>
      <c r="E31" s="4" t="s">
        <v>21</v>
      </c>
      <c r="F31" s="4">
        <f t="shared" si="1"/>
        <v>125</v>
      </c>
      <c r="G31" s="4">
        <v>6</v>
      </c>
      <c r="H31" s="4">
        <v>6</v>
      </c>
      <c r="I31" s="4" t="s">
        <v>38</v>
      </c>
      <c r="J31" s="4">
        <v>750</v>
      </c>
      <c r="K31" s="4" t="s">
        <v>38</v>
      </c>
      <c r="L31" s="4" t="s">
        <v>38</v>
      </c>
      <c r="M31" s="4">
        <v>6</v>
      </c>
    </row>
    <row r="32" spans="1:13" ht="19.5" customHeight="1" x14ac:dyDescent="0.25">
      <c r="A32" s="1" t="str">
        <f t="shared" si="0"/>
        <v>EASTRON SDM 630 MCT 1000A/1A CT</v>
      </c>
      <c r="B32" s="3" t="s">
        <v>112</v>
      </c>
      <c r="C32" s="6" t="s">
        <v>113</v>
      </c>
      <c r="D32" s="6" t="s">
        <v>114</v>
      </c>
      <c r="E32" s="4" t="s">
        <v>21</v>
      </c>
      <c r="F32" s="4">
        <f t="shared" si="1"/>
        <v>150</v>
      </c>
      <c r="G32" s="4">
        <v>32</v>
      </c>
      <c r="H32" s="4">
        <v>32</v>
      </c>
      <c r="I32" s="4" t="s">
        <v>38</v>
      </c>
      <c r="J32" s="4">
        <v>4800</v>
      </c>
      <c r="K32" s="4" t="s">
        <v>38</v>
      </c>
      <c r="L32" s="4" t="s">
        <v>38</v>
      </c>
      <c r="M32" s="4">
        <v>33</v>
      </c>
    </row>
    <row r="33" spans="1:13" ht="19.5" customHeight="1" x14ac:dyDescent="0.25">
      <c r="A33" s="1" t="str">
        <f t="shared" si="0"/>
        <v>H1Z2Z2-K 1x6mm2-R</v>
      </c>
      <c r="B33" s="3" t="s">
        <v>23</v>
      </c>
      <c r="C33" s="3" t="s">
        <v>24</v>
      </c>
      <c r="D33" s="3" t="s">
        <v>25</v>
      </c>
      <c r="E33" s="4" t="s">
        <v>16</v>
      </c>
      <c r="F33" s="4">
        <f t="shared" si="1"/>
        <v>0.66</v>
      </c>
      <c r="G33" s="4">
        <v>100</v>
      </c>
      <c r="H33" s="4">
        <v>100</v>
      </c>
      <c r="I33" s="4" t="s">
        <v>22</v>
      </c>
      <c r="J33" s="4">
        <v>66</v>
      </c>
      <c r="K33" s="4" t="s">
        <v>22</v>
      </c>
      <c r="L33" s="4" t="s">
        <v>22</v>
      </c>
      <c r="M33" s="4">
        <v>79600</v>
      </c>
    </row>
    <row r="34" spans="1:13" ht="19.5" customHeight="1" x14ac:dyDescent="0.25">
      <c r="A34" s="1" t="str">
        <f t="shared" si="0"/>
        <v>H1Z2Z2-K 1x6mm2-B</v>
      </c>
      <c r="B34" s="3" t="s">
        <v>26</v>
      </c>
      <c r="C34" s="3" t="s">
        <v>27</v>
      </c>
      <c r="D34" s="3" t="s">
        <v>28</v>
      </c>
      <c r="E34" s="4" t="s">
        <v>16</v>
      </c>
      <c r="F34" s="4">
        <f t="shared" si="1"/>
        <v>0.66</v>
      </c>
      <c r="G34" s="4">
        <v>100</v>
      </c>
      <c r="H34" s="4">
        <v>100</v>
      </c>
      <c r="I34" s="4" t="s">
        <v>22</v>
      </c>
      <c r="J34" s="4">
        <v>66</v>
      </c>
      <c r="K34" s="4" t="s">
        <v>22</v>
      </c>
      <c r="L34" s="4" t="s">
        <v>22</v>
      </c>
      <c r="M34" s="4">
        <v>79000</v>
      </c>
    </row>
    <row r="35" spans="1:13" ht="19.5" customHeight="1" x14ac:dyDescent="0.25">
      <c r="A35" s="1" t="str">
        <f t="shared" si="0"/>
        <v>H1Z2Z2-K 1x4mm2-R</v>
      </c>
      <c r="B35" s="3" t="s">
        <v>18</v>
      </c>
      <c r="C35" s="3" t="s">
        <v>19</v>
      </c>
      <c r="D35" s="3" t="s">
        <v>20</v>
      </c>
      <c r="E35" s="4" t="s">
        <v>13</v>
      </c>
      <c r="F35" s="4">
        <f t="shared" si="1"/>
        <v>0.42</v>
      </c>
      <c r="G35" s="4">
        <v>100</v>
      </c>
      <c r="H35" s="4">
        <v>100</v>
      </c>
      <c r="I35" s="4" t="s">
        <v>22</v>
      </c>
      <c r="J35" s="4">
        <v>42</v>
      </c>
      <c r="K35" s="4" t="s">
        <v>22</v>
      </c>
      <c r="L35" s="4" t="s">
        <v>22</v>
      </c>
      <c r="M35" s="4">
        <v>20350</v>
      </c>
    </row>
    <row r="36" spans="1:13" ht="19.5" customHeight="1" x14ac:dyDescent="0.25">
      <c r="A36" s="1" t="str">
        <f t="shared" si="0"/>
        <v>H1Z2Z2-K 1x4mm2-B</v>
      </c>
      <c r="B36" s="3" t="s">
        <v>115</v>
      </c>
      <c r="C36" s="3" t="s">
        <v>116</v>
      </c>
      <c r="D36" s="3" t="s">
        <v>117</v>
      </c>
      <c r="E36" s="4" t="s">
        <v>13</v>
      </c>
      <c r="F36" s="4">
        <f t="shared" si="1"/>
        <v>0.42</v>
      </c>
      <c r="G36" s="4">
        <v>100</v>
      </c>
      <c r="H36" s="4">
        <v>100</v>
      </c>
      <c r="I36" s="4" t="s">
        <v>22</v>
      </c>
      <c r="J36" s="4">
        <v>42</v>
      </c>
      <c r="K36" s="4" t="s">
        <v>22</v>
      </c>
      <c r="L36" s="4" t="s">
        <v>22</v>
      </c>
      <c r="M36" s="4">
        <v>19450</v>
      </c>
    </row>
    <row r="37" spans="1:13" ht="19.5" customHeight="1" x14ac:dyDescent="0.25">
      <c r="A37" s="1" t="str">
        <f t="shared" si="0"/>
        <v>H1Z2Z2-K 1x6mm2-R</v>
      </c>
      <c r="B37" s="3" t="s">
        <v>23</v>
      </c>
      <c r="C37" s="3" t="s">
        <v>24</v>
      </c>
      <c r="D37" s="3" t="s">
        <v>25</v>
      </c>
      <c r="E37" s="4" t="s">
        <v>12</v>
      </c>
      <c r="F37" s="4">
        <f t="shared" si="1"/>
        <v>0.66</v>
      </c>
      <c r="G37" s="4">
        <v>3200</v>
      </c>
      <c r="H37" s="4">
        <v>3200</v>
      </c>
      <c r="I37" s="4" t="s">
        <v>22</v>
      </c>
      <c r="J37" s="4">
        <v>2112</v>
      </c>
      <c r="K37" s="4" t="s">
        <v>22</v>
      </c>
      <c r="L37" s="4" t="s">
        <v>22</v>
      </c>
      <c r="M37" s="4">
        <v>79600</v>
      </c>
    </row>
    <row r="38" spans="1:13" ht="19.5" customHeight="1" x14ac:dyDescent="0.25">
      <c r="A38" s="1" t="str">
        <f t="shared" si="0"/>
        <v>H1Z2Z2-K 1x6mm2-B</v>
      </c>
      <c r="B38" s="3" t="s">
        <v>26</v>
      </c>
      <c r="C38" s="3" t="s">
        <v>27</v>
      </c>
      <c r="D38" s="3" t="s">
        <v>28</v>
      </c>
      <c r="E38" s="4" t="s">
        <v>12</v>
      </c>
      <c r="F38" s="4">
        <f t="shared" si="1"/>
        <v>0.66</v>
      </c>
      <c r="G38" s="4">
        <v>3200</v>
      </c>
      <c r="H38" s="4">
        <v>3200</v>
      </c>
      <c r="I38" s="4" t="s">
        <v>22</v>
      </c>
      <c r="J38" s="4">
        <v>2112</v>
      </c>
      <c r="K38" s="4" t="s">
        <v>22</v>
      </c>
      <c r="L38" s="4" t="s">
        <v>22</v>
      </c>
      <c r="M38" s="4">
        <v>79000</v>
      </c>
    </row>
    <row r="39" spans="1:13" ht="19.5" customHeight="1" x14ac:dyDescent="0.25">
      <c r="A39" s="1" t="str">
        <f t="shared" si="0"/>
        <v>H1Z2Z2-K 1x6mm2-R</v>
      </c>
      <c r="B39" s="3" t="s">
        <v>23</v>
      </c>
      <c r="C39" s="3" t="s">
        <v>24</v>
      </c>
      <c r="D39" s="3" t="s">
        <v>25</v>
      </c>
      <c r="E39" s="4" t="s">
        <v>14</v>
      </c>
      <c r="F39" s="4">
        <f t="shared" si="1"/>
        <v>0.66</v>
      </c>
      <c r="G39" s="4">
        <v>200</v>
      </c>
      <c r="H39" s="4">
        <v>200</v>
      </c>
      <c r="I39" s="4" t="s">
        <v>22</v>
      </c>
      <c r="J39" s="4">
        <v>132</v>
      </c>
      <c r="K39" s="4" t="s">
        <v>22</v>
      </c>
      <c r="L39" s="4" t="s">
        <v>22</v>
      </c>
      <c r="M39" s="4">
        <v>79600</v>
      </c>
    </row>
    <row r="40" spans="1:13" ht="19.5" customHeight="1" x14ac:dyDescent="0.25">
      <c r="A40" s="1" t="str">
        <f t="shared" si="0"/>
        <v>H1Z2Z2-K 1x6mm2-B</v>
      </c>
      <c r="B40" s="3" t="s">
        <v>26</v>
      </c>
      <c r="C40" s="3" t="s">
        <v>27</v>
      </c>
      <c r="D40" s="3" t="s">
        <v>28</v>
      </c>
      <c r="E40" s="4" t="s">
        <v>14</v>
      </c>
      <c r="F40" s="4">
        <f t="shared" si="1"/>
        <v>0.66</v>
      </c>
      <c r="G40" s="4">
        <v>200</v>
      </c>
      <c r="H40" s="4">
        <v>200</v>
      </c>
      <c r="I40" s="4" t="s">
        <v>22</v>
      </c>
      <c r="J40" s="4">
        <v>132</v>
      </c>
      <c r="K40" s="4" t="s">
        <v>22</v>
      </c>
      <c r="L40" s="4" t="s">
        <v>22</v>
      </c>
      <c r="M40" s="4">
        <v>79000</v>
      </c>
    </row>
    <row r="41" spans="1:13" ht="19.5" customHeight="1" x14ac:dyDescent="0.25">
      <c r="A41" s="1" t="str">
        <f t="shared" si="0"/>
        <v>32A DC Breaker</v>
      </c>
      <c r="B41" s="3" t="s">
        <v>118</v>
      </c>
      <c r="C41" s="3" t="s">
        <v>119</v>
      </c>
      <c r="D41" s="3" t="s">
        <v>120</v>
      </c>
      <c r="E41" s="4" t="s">
        <v>14</v>
      </c>
      <c r="F41" s="4">
        <f t="shared" si="1"/>
        <v>6.97</v>
      </c>
      <c r="G41" s="4">
        <v>1</v>
      </c>
      <c r="H41" s="4">
        <v>1</v>
      </c>
      <c r="I41" s="4" t="s">
        <v>38</v>
      </c>
      <c r="J41" s="4">
        <v>6.97</v>
      </c>
      <c r="K41" s="4" t="s">
        <v>38</v>
      </c>
      <c r="L41" s="4" t="s">
        <v>38</v>
      </c>
      <c r="M41" s="4">
        <v>21</v>
      </c>
    </row>
    <row r="42" spans="1:13" ht="19.5" customHeight="1" x14ac:dyDescent="0.25">
      <c r="A42" s="1" t="str">
        <f t="shared" si="0"/>
        <v>63A DC Breaker</v>
      </c>
      <c r="B42" s="3" t="s">
        <v>70</v>
      </c>
      <c r="C42" s="3" t="s">
        <v>71</v>
      </c>
      <c r="D42" s="3" t="s">
        <v>72</v>
      </c>
      <c r="E42" s="4" t="s">
        <v>14</v>
      </c>
      <c r="F42" s="4">
        <f t="shared" si="1"/>
        <v>6.97</v>
      </c>
      <c r="G42" s="4">
        <v>3</v>
      </c>
      <c r="H42" s="4">
        <v>3</v>
      </c>
      <c r="I42" s="4" t="s">
        <v>38</v>
      </c>
      <c r="J42" s="4">
        <v>20.91</v>
      </c>
      <c r="K42" s="4" t="s">
        <v>38</v>
      </c>
      <c r="L42" s="4" t="s">
        <v>38</v>
      </c>
      <c r="M42" s="4">
        <v>153</v>
      </c>
    </row>
    <row r="43" spans="1:13" ht="19.5" customHeight="1" x14ac:dyDescent="0.25">
      <c r="A43" s="1" t="str">
        <f t="shared" si="0"/>
        <v>SY-SPD2-1000V</v>
      </c>
      <c r="B43" s="3" t="s">
        <v>88</v>
      </c>
      <c r="C43" s="3" t="s">
        <v>89</v>
      </c>
      <c r="D43" s="3" t="s">
        <v>90</v>
      </c>
      <c r="E43" s="4" t="s">
        <v>14</v>
      </c>
      <c r="F43" s="4">
        <f t="shared" si="1"/>
        <v>5.96</v>
      </c>
      <c r="G43" s="4">
        <v>3</v>
      </c>
      <c r="H43" s="4">
        <v>3</v>
      </c>
      <c r="I43" s="4" t="s">
        <v>38</v>
      </c>
      <c r="J43" s="4">
        <v>17.88</v>
      </c>
      <c r="K43" s="4" t="s">
        <v>38</v>
      </c>
      <c r="L43" s="4" t="s">
        <v>38</v>
      </c>
      <c r="M43" s="4">
        <v>14</v>
      </c>
    </row>
    <row r="44" spans="1:13" ht="19.5" customHeight="1" x14ac:dyDescent="0.25">
      <c r="A44" s="1" t="str">
        <f t="shared" si="0"/>
        <v>H1Z2Z2-K 1x4mm2-R</v>
      </c>
      <c r="B44" s="3" t="s">
        <v>18</v>
      </c>
      <c r="C44" s="3" t="s">
        <v>19</v>
      </c>
      <c r="D44" s="3" t="s">
        <v>20</v>
      </c>
      <c r="E44" s="4" t="s">
        <v>17</v>
      </c>
      <c r="F44" s="4">
        <f t="shared" si="1"/>
        <v>0.42</v>
      </c>
      <c r="G44" s="4">
        <v>50</v>
      </c>
      <c r="H44" s="4">
        <v>50</v>
      </c>
      <c r="I44" s="4" t="s">
        <v>22</v>
      </c>
      <c r="J44" s="4">
        <v>21</v>
      </c>
      <c r="K44" s="4" t="s">
        <v>22</v>
      </c>
      <c r="L44" s="4" t="s">
        <v>22</v>
      </c>
      <c r="M44" s="4">
        <v>20350</v>
      </c>
    </row>
    <row r="45" spans="1:13" ht="19.5" customHeight="1" x14ac:dyDescent="0.25">
      <c r="A45" s="1" t="str">
        <f t="shared" si="0"/>
        <v>H1Z2Z2-K 1x4mm2-B</v>
      </c>
      <c r="B45" s="3" t="s">
        <v>115</v>
      </c>
      <c r="C45" s="3" t="s">
        <v>116</v>
      </c>
      <c r="D45" s="3" t="s">
        <v>117</v>
      </c>
      <c r="E45" s="4" t="s">
        <v>17</v>
      </c>
      <c r="F45" s="4">
        <f t="shared" si="1"/>
        <v>0.42</v>
      </c>
      <c r="G45" s="4">
        <v>50</v>
      </c>
      <c r="H45" s="4">
        <v>50</v>
      </c>
      <c r="I45" s="4" t="s">
        <v>22</v>
      </c>
      <c r="J45" s="4">
        <v>21</v>
      </c>
      <c r="K45" s="4" t="s">
        <v>22</v>
      </c>
      <c r="L45" s="4" t="s">
        <v>22</v>
      </c>
      <c r="M45" s="4">
        <v>19450</v>
      </c>
    </row>
    <row r="46" spans="1:13" ht="19.5" customHeight="1" x14ac:dyDescent="0.25">
      <c r="A46" s="1" t="str">
        <f t="shared" si="0"/>
        <v>32A DC Breaker</v>
      </c>
      <c r="B46" s="3" t="s">
        <v>118</v>
      </c>
      <c r="C46" s="3" t="s">
        <v>119</v>
      </c>
      <c r="D46" s="3" t="s">
        <v>120</v>
      </c>
      <c r="E46" s="4" t="s">
        <v>17</v>
      </c>
      <c r="F46" s="4">
        <f t="shared" si="1"/>
        <v>6.9700000000000006</v>
      </c>
      <c r="G46" s="4">
        <v>20</v>
      </c>
      <c r="H46" s="4">
        <v>20</v>
      </c>
      <c r="I46" s="4" t="s">
        <v>38</v>
      </c>
      <c r="J46" s="4">
        <v>139.4</v>
      </c>
      <c r="K46" s="4" t="s">
        <v>38</v>
      </c>
      <c r="L46" s="4" t="s">
        <v>38</v>
      </c>
      <c r="M46" s="4">
        <v>21</v>
      </c>
    </row>
    <row r="47" spans="1:13" ht="19.5" customHeight="1" x14ac:dyDescent="0.25">
      <c r="A47" s="1" t="str">
        <f t="shared" si="0"/>
        <v>63A DC Breaker</v>
      </c>
      <c r="B47" s="3" t="s">
        <v>70</v>
      </c>
      <c r="C47" s="3" t="s">
        <v>71</v>
      </c>
      <c r="D47" s="3" t="s">
        <v>72</v>
      </c>
      <c r="E47" s="4" t="s">
        <v>17</v>
      </c>
      <c r="F47" s="4">
        <f t="shared" si="1"/>
        <v>6.9700000000000006</v>
      </c>
      <c r="G47" s="4">
        <v>10</v>
      </c>
      <c r="H47" s="4">
        <v>10</v>
      </c>
      <c r="I47" s="4" t="s">
        <v>38</v>
      </c>
      <c r="J47" s="4">
        <v>69.7</v>
      </c>
      <c r="K47" s="4" t="s">
        <v>38</v>
      </c>
      <c r="L47" s="4" t="s">
        <v>38</v>
      </c>
      <c r="M47" s="4">
        <v>153</v>
      </c>
    </row>
    <row r="48" spans="1:13" ht="19.5" customHeight="1" x14ac:dyDescent="0.25">
      <c r="A48" s="1" t="str">
        <f t="shared" si="0"/>
        <v>PV-BN101B</v>
      </c>
      <c r="B48" s="3" t="s">
        <v>60</v>
      </c>
      <c r="C48" s="3" t="s">
        <v>61</v>
      </c>
      <c r="D48" s="3" t="s">
        <v>62</v>
      </c>
      <c r="E48" s="4" t="s">
        <v>17</v>
      </c>
      <c r="F48" s="4">
        <f t="shared" si="1"/>
        <v>0.57999999999999996</v>
      </c>
      <c r="G48" s="4">
        <v>100</v>
      </c>
      <c r="H48" s="4">
        <v>100</v>
      </c>
      <c r="I48" s="4" t="s">
        <v>63</v>
      </c>
      <c r="J48" s="4">
        <v>58</v>
      </c>
      <c r="K48" s="4" t="s">
        <v>63</v>
      </c>
      <c r="L48" s="4" t="s">
        <v>63</v>
      </c>
      <c r="M48" s="4">
        <v>213</v>
      </c>
    </row>
    <row r="49" spans="1:13" ht="19.5" customHeight="1" x14ac:dyDescent="0.25">
      <c r="A49" s="1" t="str">
        <f t="shared" si="0"/>
        <v>SY-BB21-AB</v>
      </c>
      <c r="B49" s="3" t="s">
        <v>64</v>
      </c>
      <c r="C49" s="3" t="s">
        <v>65</v>
      </c>
      <c r="D49" s="3" t="s">
        <v>66</v>
      </c>
      <c r="E49" s="4" t="s">
        <v>17</v>
      </c>
      <c r="F49" s="4">
        <f t="shared" si="1"/>
        <v>2.3199999999999998</v>
      </c>
      <c r="G49" s="4">
        <v>20</v>
      </c>
      <c r="H49" s="4">
        <v>20</v>
      </c>
      <c r="I49" s="4" t="s">
        <v>63</v>
      </c>
      <c r="J49" s="4">
        <v>46.4</v>
      </c>
      <c r="K49" s="4" t="s">
        <v>63</v>
      </c>
      <c r="L49" s="4" t="s">
        <v>63</v>
      </c>
      <c r="M49" s="4">
        <v>140</v>
      </c>
    </row>
    <row r="50" spans="1:13" ht="19.5" customHeight="1" x14ac:dyDescent="0.25">
      <c r="A50" s="1" t="str">
        <f t="shared" si="0"/>
        <v>A0104-CG010-01</v>
      </c>
      <c r="B50" s="3" t="s">
        <v>35</v>
      </c>
      <c r="C50" s="3" t="s">
        <v>36</v>
      </c>
      <c r="D50" s="3" t="s">
        <v>37</v>
      </c>
      <c r="E50" s="4" t="s">
        <v>17</v>
      </c>
      <c r="F50" s="4">
        <f t="shared" si="1"/>
        <v>7.47</v>
      </c>
      <c r="G50" s="4">
        <v>30</v>
      </c>
      <c r="H50" s="4">
        <v>30</v>
      </c>
      <c r="I50" s="4" t="s">
        <v>38</v>
      </c>
      <c r="J50" s="4">
        <v>224.1</v>
      </c>
      <c r="K50" s="4" t="s">
        <v>38</v>
      </c>
      <c r="L50" s="4" t="s">
        <v>38</v>
      </c>
      <c r="M50" s="4">
        <v>1189</v>
      </c>
    </row>
    <row r="51" spans="1:13" ht="19.5" customHeight="1" x14ac:dyDescent="0.25">
      <c r="A51" s="1" t="str">
        <f t="shared" si="0"/>
        <v>16A DC Breaker</v>
      </c>
      <c r="B51" s="3" t="s">
        <v>121</v>
      </c>
      <c r="C51" s="3" t="s">
        <v>122</v>
      </c>
      <c r="D51" s="3" t="s">
        <v>123</v>
      </c>
      <c r="E51" s="4" t="s">
        <v>17</v>
      </c>
      <c r="F51" s="4">
        <f t="shared" si="1"/>
        <v>6.9700000000000006</v>
      </c>
      <c r="G51" s="4">
        <v>20</v>
      </c>
      <c r="H51" s="4">
        <v>20</v>
      </c>
      <c r="I51" s="4" t="s">
        <v>38</v>
      </c>
      <c r="J51" s="4">
        <v>139.4</v>
      </c>
      <c r="K51" s="4" t="s">
        <v>38</v>
      </c>
      <c r="L51" s="4" t="s">
        <v>38</v>
      </c>
      <c r="M51" s="4">
        <v>20</v>
      </c>
    </row>
    <row r="52" spans="1:13" ht="19.5" customHeight="1" x14ac:dyDescent="0.25">
      <c r="A52" s="1" t="str">
        <f t="shared" si="0"/>
        <v>H1Z2Z2-K 1x4mm2-B</v>
      </c>
      <c r="B52" s="3" t="s">
        <v>115</v>
      </c>
      <c r="C52" s="6" t="s">
        <v>116</v>
      </c>
      <c r="D52" s="6" t="s">
        <v>117</v>
      </c>
      <c r="E52" s="4" t="s">
        <v>21</v>
      </c>
      <c r="F52" s="4">
        <f t="shared" si="1"/>
        <v>0.42</v>
      </c>
      <c r="G52" s="4">
        <v>19200</v>
      </c>
      <c r="H52" s="4">
        <v>19200</v>
      </c>
      <c r="I52" s="4" t="s">
        <v>22</v>
      </c>
      <c r="J52" s="4">
        <v>8064</v>
      </c>
      <c r="K52" s="4" t="s">
        <v>22</v>
      </c>
      <c r="L52" s="4" t="s">
        <v>22</v>
      </c>
      <c r="M52" s="4">
        <v>19450</v>
      </c>
    </row>
    <row r="53" spans="1:13" ht="19.5" customHeight="1" x14ac:dyDescent="0.25">
      <c r="A53" s="1" t="str">
        <f t="shared" si="0"/>
        <v>EASTRON SDM 630 MCT 1000A/1A CT</v>
      </c>
      <c r="B53" s="3" t="s">
        <v>112</v>
      </c>
      <c r="C53" s="3" t="s">
        <v>113</v>
      </c>
      <c r="D53" s="3" t="s">
        <v>114</v>
      </c>
      <c r="E53" s="4" t="s">
        <v>15</v>
      </c>
      <c r="F53" s="4">
        <f t="shared" si="1"/>
        <v>150</v>
      </c>
      <c r="G53" s="4">
        <v>1</v>
      </c>
      <c r="H53" s="4">
        <v>1</v>
      </c>
      <c r="I53" s="4" t="s">
        <v>38</v>
      </c>
      <c r="J53" s="4">
        <v>150</v>
      </c>
      <c r="K53" s="4" t="s">
        <v>38</v>
      </c>
      <c r="L53" s="4" t="s">
        <v>38</v>
      </c>
      <c r="M53" s="4">
        <v>33</v>
      </c>
    </row>
    <row r="54" spans="1:13" ht="19.5" customHeight="1" x14ac:dyDescent="0.25">
      <c r="A54" s="1" t="str">
        <f t="shared" si="0"/>
        <v>H1Z2Z2-K 1x4mm2-B</v>
      </c>
      <c r="B54" s="3" t="s">
        <v>115</v>
      </c>
      <c r="C54" s="3" t="s">
        <v>116</v>
      </c>
      <c r="D54" s="3" t="s">
        <v>117</v>
      </c>
      <c r="E54" s="4" t="s">
        <v>124</v>
      </c>
      <c r="F54" s="4">
        <f t="shared" si="1"/>
        <v>0.42</v>
      </c>
      <c r="G54" s="4">
        <v>100</v>
      </c>
      <c r="H54" s="4">
        <v>100</v>
      </c>
      <c r="I54" s="4" t="s">
        <v>22</v>
      </c>
      <c r="J54" s="4">
        <v>42</v>
      </c>
      <c r="K54" s="4" t="s">
        <v>22</v>
      </c>
      <c r="L54" s="4" t="s">
        <v>22</v>
      </c>
      <c r="M54" s="4">
        <v>19450</v>
      </c>
    </row>
    <row r="55" spans="1:13" ht="19.5" customHeight="1" x14ac:dyDescent="0.25">
      <c r="A55" s="1" t="str">
        <f t="shared" si="0"/>
        <v>H1Z2Z2-K 1x4mm2-R</v>
      </c>
      <c r="B55" s="3" t="s">
        <v>18</v>
      </c>
      <c r="C55" s="3" t="s">
        <v>19</v>
      </c>
      <c r="D55" s="3" t="s">
        <v>20</v>
      </c>
      <c r="E55" s="4" t="s">
        <v>124</v>
      </c>
      <c r="F55" s="4">
        <f t="shared" si="1"/>
        <v>0.42</v>
      </c>
      <c r="G55" s="4">
        <v>100</v>
      </c>
      <c r="H55" s="4">
        <v>100</v>
      </c>
      <c r="I55" s="4" t="s">
        <v>22</v>
      </c>
      <c r="J55" s="4">
        <v>42</v>
      </c>
      <c r="K55" s="4" t="s">
        <v>22</v>
      </c>
      <c r="L55" s="4" t="s">
        <v>22</v>
      </c>
      <c r="M55" s="4">
        <v>20350</v>
      </c>
    </row>
    <row r="56" spans="1:13" ht="19.5" customHeight="1" x14ac:dyDescent="0.25">
      <c r="A56" s="1" t="str">
        <f t="shared" si="0"/>
        <v>H1Z2Z2-K 1x6mm2-B</v>
      </c>
      <c r="B56" s="3" t="s">
        <v>26</v>
      </c>
      <c r="C56" s="3" t="s">
        <v>27</v>
      </c>
      <c r="D56" s="3" t="s">
        <v>28</v>
      </c>
      <c r="E56" s="4" t="s">
        <v>124</v>
      </c>
      <c r="F56" s="4">
        <f t="shared" si="1"/>
        <v>0.66</v>
      </c>
      <c r="G56" s="4">
        <v>100</v>
      </c>
      <c r="H56" s="4">
        <v>100</v>
      </c>
      <c r="I56" s="4" t="s">
        <v>22</v>
      </c>
      <c r="J56" s="4">
        <v>66</v>
      </c>
      <c r="K56" s="4" t="s">
        <v>22</v>
      </c>
      <c r="L56" s="4" t="s">
        <v>22</v>
      </c>
      <c r="M56" s="4">
        <v>79000</v>
      </c>
    </row>
    <row r="57" spans="1:13" ht="19.5" customHeight="1" x14ac:dyDescent="0.25">
      <c r="A57" s="1" t="str">
        <f t="shared" si="0"/>
        <v>H1Z2Z2-K 1x6mm2-R</v>
      </c>
      <c r="B57" s="3" t="s">
        <v>23</v>
      </c>
      <c r="C57" s="3" t="s">
        <v>24</v>
      </c>
      <c r="D57" s="3" t="s">
        <v>25</v>
      </c>
      <c r="E57" s="4" t="s">
        <v>124</v>
      </c>
      <c r="F57" s="4">
        <f t="shared" si="1"/>
        <v>0.66</v>
      </c>
      <c r="G57" s="4">
        <v>100</v>
      </c>
      <c r="H57" s="4">
        <v>100</v>
      </c>
      <c r="I57" s="4" t="s">
        <v>22</v>
      </c>
      <c r="J57" s="4">
        <v>66</v>
      </c>
      <c r="K57" s="4" t="s">
        <v>22</v>
      </c>
      <c r="L57" s="4" t="s">
        <v>22</v>
      </c>
      <c r="M57" s="4">
        <v>79600</v>
      </c>
    </row>
    <row r="58" spans="1:13" ht="19.5" customHeight="1" x14ac:dyDescent="0.25">
      <c r="A58" s="1" t="str">
        <f t="shared" si="0"/>
        <v>8-Way DB Box</v>
      </c>
      <c r="B58" s="3" t="s">
        <v>125</v>
      </c>
      <c r="C58" s="6" t="s">
        <v>126</v>
      </c>
      <c r="D58" s="6" t="s">
        <v>127</v>
      </c>
      <c r="E58" s="4" t="s">
        <v>21</v>
      </c>
      <c r="F58" s="4">
        <f t="shared" si="1"/>
        <v>8.82</v>
      </c>
      <c r="G58" s="4">
        <v>10</v>
      </c>
      <c r="H58" s="4">
        <v>10</v>
      </c>
      <c r="I58" s="4" t="s">
        <v>38</v>
      </c>
      <c r="J58" s="4">
        <v>88.2</v>
      </c>
      <c r="K58" s="4" t="s">
        <v>38</v>
      </c>
      <c r="L58" s="4" t="s">
        <v>38</v>
      </c>
      <c r="M58" s="4">
        <v>10</v>
      </c>
    </row>
    <row r="59" spans="1:13" ht="19.5" customHeight="1" x14ac:dyDescent="0.25">
      <c r="A59" s="1" t="str">
        <f t="shared" si="0"/>
        <v>12-Way DB Box</v>
      </c>
      <c r="B59" s="3" t="s">
        <v>128</v>
      </c>
      <c r="C59" s="6" t="s">
        <v>129</v>
      </c>
      <c r="D59" s="6" t="s">
        <v>130</v>
      </c>
      <c r="E59" s="4" t="s">
        <v>21</v>
      </c>
      <c r="F59" s="4">
        <f t="shared" si="1"/>
        <v>14.120000000000001</v>
      </c>
      <c r="G59" s="4">
        <v>15</v>
      </c>
      <c r="H59" s="4">
        <v>15</v>
      </c>
      <c r="I59" s="4" t="s">
        <v>38</v>
      </c>
      <c r="J59" s="4">
        <v>211.8</v>
      </c>
      <c r="K59" s="4" t="s">
        <v>38</v>
      </c>
      <c r="L59" s="4" t="s">
        <v>38</v>
      </c>
      <c r="M59" s="4">
        <v>15</v>
      </c>
    </row>
    <row r="60" spans="1:13" ht="19.5" customHeight="1" x14ac:dyDescent="0.25">
      <c r="A60" s="1" t="str">
        <f t="shared" si="0"/>
        <v>500W Solar Street Light</v>
      </c>
      <c r="B60" s="3" t="s">
        <v>131</v>
      </c>
      <c r="C60" s="6" t="s">
        <v>132</v>
      </c>
      <c r="D60" s="6" t="s">
        <v>133</v>
      </c>
      <c r="E60" s="4" t="s">
        <v>21</v>
      </c>
      <c r="F60" s="4">
        <f t="shared" si="1"/>
        <v>0</v>
      </c>
      <c r="G60" s="4">
        <v>15</v>
      </c>
      <c r="H60" s="4">
        <v>15</v>
      </c>
      <c r="I60" s="4" t="s">
        <v>38</v>
      </c>
      <c r="J60" s="4"/>
      <c r="K60" s="4" t="s">
        <v>38</v>
      </c>
      <c r="L60" s="4" t="s">
        <v>38</v>
      </c>
      <c r="M60" s="4">
        <v>15</v>
      </c>
    </row>
    <row r="61" spans="1:13" ht="19.5" customHeight="1" x14ac:dyDescent="0.25">
      <c r="A61" s="1" t="str">
        <f t="shared" si="0"/>
        <v>30 feet solar cable</v>
      </c>
      <c r="B61" s="3" t="s">
        <v>134</v>
      </c>
      <c r="C61" s="6" t="s">
        <v>135</v>
      </c>
      <c r="D61" s="6" t="s">
        <v>136</v>
      </c>
      <c r="E61" s="4" t="s">
        <v>21</v>
      </c>
      <c r="F61" s="4">
        <f t="shared" si="1"/>
        <v>0</v>
      </c>
      <c r="G61" s="4">
        <v>15</v>
      </c>
      <c r="H61" s="4">
        <v>15</v>
      </c>
      <c r="I61" s="4" t="s">
        <v>38</v>
      </c>
      <c r="J61" s="4"/>
      <c r="K61" s="4" t="s">
        <v>38</v>
      </c>
      <c r="L61" s="4" t="s">
        <v>38</v>
      </c>
      <c r="M61" s="4">
        <v>15</v>
      </c>
    </row>
    <row r="62" spans="1:13" ht="19.5" customHeight="1" x14ac:dyDescent="0.25">
      <c r="A62" s="1" t="str">
        <f t="shared" si="0"/>
        <v>Soft Silicone Wire-3AWG -B</v>
      </c>
      <c r="B62" s="3" t="s">
        <v>137</v>
      </c>
      <c r="C62" s="6" t="s">
        <v>138</v>
      </c>
      <c r="D62" s="6" t="s">
        <v>139</v>
      </c>
      <c r="E62" s="4" t="s">
        <v>21</v>
      </c>
      <c r="F62" s="4">
        <f t="shared" si="1"/>
        <v>5</v>
      </c>
      <c r="G62" s="4">
        <v>300</v>
      </c>
      <c r="H62" s="4">
        <v>300</v>
      </c>
      <c r="I62" s="4" t="s">
        <v>22</v>
      </c>
      <c r="J62" s="4">
        <v>1500</v>
      </c>
      <c r="K62" s="4" t="s">
        <v>22</v>
      </c>
      <c r="L62" s="4" t="s">
        <v>22</v>
      </c>
      <c r="M62" s="4">
        <v>300</v>
      </c>
    </row>
    <row r="63" spans="1:13" ht="19.5" customHeight="1" x14ac:dyDescent="0.25">
      <c r="A63" s="1" t="str">
        <f t="shared" si="0"/>
        <v>Soft Silicone Wire-3AWG -R</v>
      </c>
      <c r="B63" s="3" t="s">
        <v>140</v>
      </c>
      <c r="C63" s="6" t="s">
        <v>141</v>
      </c>
      <c r="D63" s="6" t="s">
        <v>142</v>
      </c>
      <c r="E63" s="4" t="s">
        <v>21</v>
      </c>
      <c r="F63" s="4">
        <f t="shared" si="1"/>
        <v>5</v>
      </c>
      <c r="G63" s="4">
        <v>300</v>
      </c>
      <c r="H63" s="4">
        <v>300</v>
      </c>
      <c r="I63" s="4" t="s">
        <v>22</v>
      </c>
      <c r="J63" s="4">
        <v>1500</v>
      </c>
      <c r="K63" s="4" t="s">
        <v>22</v>
      </c>
      <c r="L63" s="4" t="s">
        <v>22</v>
      </c>
      <c r="M63" s="4">
        <v>300</v>
      </c>
    </row>
    <row r="64" spans="1:13" ht="29.25" customHeight="1" x14ac:dyDescent="0.25">
      <c r="A64" s="1" t="str">
        <f t="shared" si="0"/>
        <v>Manual Book with Matador Lectro</v>
      </c>
      <c r="B64" s="3" t="s">
        <v>143</v>
      </c>
      <c r="C64" s="3" t="s">
        <v>144</v>
      </c>
      <c r="D64" s="3" t="s">
        <v>145</v>
      </c>
      <c r="E64" s="4" t="s">
        <v>21</v>
      </c>
      <c r="F64" s="4">
        <f t="shared" si="1"/>
        <v>0.8</v>
      </c>
      <c r="G64" s="4">
        <v>200</v>
      </c>
      <c r="H64" s="4">
        <v>200</v>
      </c>
      <c r="I64" s="4" t="s">
        <v>38</v>
      </c>
      <c r="J64" s="4">
        <v>160</v>
      </c>
      <c r="K64" s="4" t="s">
        <v>38</v>
      </c>
      <c r="L64" s="4" t="s">
        <v>38</v>
      </c>
      <c r="M64" s="4">
        <v>200</v>
      </c>
    </row>
    <row r="65" spans="1:13" ht="19.5" customHeight="1" x14ac:dyDescent="0.25">
      <c r="A65" s="1" t="str">
        <f t="shared" si="0"/>
        <v>H1Z2Z2-K 1x6mm2-B</v>
      </c>
      <c r="B65" s="3" t="s">
        <v>26</v>
      </c>
      <c r="C65" s="6" t="s">
        <v>27</v>
      </c>
      <c r="D65" s="6" t="s">
        <v>28</v>
      </c>
      <c r="E65" s="7" t="s">
        <v>146</v>
      </c>
      <c r="F65" s="4">
        <f t="shared" ref="F65:F74" si="2">J65/G65</f>
        <v>0.66</v>
      </c>
      <c r="G65" s="4">
        <v>28200</v>
      </c>
      <c r="H65" s="4">
        <v>28200</v>
      </c>
      <c r="I65" s="4" t="s">
        <v>22</v>
      </c>
      <c r="J65" s="4">
        <v>18612</v>
      </c>
      <c r="K65" s="4" t="s">
        <v>22</v>
      </c>
      <c r="L65" s="4" t="s">
        <v>22</v>
      </c>
      <c r="M65" s="4">
        <v>79000</v>
      </c>
    </row>
    <row r="66" spans="1:13" ht="19.5" customHeight="1" x14ac:dyDescent="0.25">
      <c r="A66" s="1" t="str">
        <f t="shared" si="0"/>
        <v>H1Z2Z2-K 1x6mm2-R</v>
      </c>
      <c r="B66" s="3" t="s">
        <v>23</v>
      </c>
      <c r="C66" s="6" t="s">
        <v>24</v>
      </c>
      <c r="D66" s="6" t="s">
        <v>25</v>
      </c>
      <c r="E66" s="7" t="s">
        <v>146</v>
      </c>
      <c r="F66" s="4">
        <f t="shared" si="2"/>
        <v>0.66</v>
      </c>
      <c r="G66" s="4">
        <v>28200</v>
      </c>
      <c r="H66" s="4">
        <v>28200</v>
      </c>
      <c r="I66" s="4" t="s">
        <v>22</v>
      </c>
      <c r="J66" s="4">
        <v>18612</v>
      </c>
      <c r="K66" s="4" t="s">
        <v>22</v>
      </c>
      <c r="L66" s="4" t="s">
        <v>22</v>
      </c>
      <c r="M66" s="4">
        <v>79600</v>
      </c>
    </row>
    <row r="67" spans="1:13" ht="19.5" customHeight="1" x14ac:dyDescent="0.25">
      <c r="A67" s="1" t="str">
        <f t="shared" ref="A67:A74" si="3">TRIM(B67)</f>
        <v>A0104-CG010-01</v>
      </c>
      <c r="B67" s="3" t="s">
        <v>35</v>
      </c>
      <c r="C67" s="6" t="s">
        <v>36</v>
      </c>
      <c r="D67" s="6" t="s">
        <v>37</v>
      </c>
      <c r="E67" s="7" t="s">
        <v>146</v>
      </c>
      <c r="F67" s="4">
        <f t="shared" si="2"/>
        <v>7.47</v>
      </c>
      <c r="G67" s="4">
        <v>64</v>
      </c>
      <c r="H67" s="4">
        <v>64</v>
      </c>
      <c r="I67" s="4" t="s">
        <v>38</v>
      </c>
      <c r="J67" s="4">
        <v>478.08</v>
      </c>
      <c r="K67" s="4" t="s">
        <v>38</v>
      </c>
      <c r="L67" s="4" t="s">
        <v>38</v>
      </c>
      <c r="M67" s="4">
        <v>1189</v>
      </c>
    </row>
    <row r="68" spans="1:13" ht="19.5" customHeight="1" x14ac:dyDescent="0.25">
      <c r="A68" s="1" t="str">
        <f t="shared" si="3"/>
        <v>B0601-JDP17-01</v>
      </c>
      <c r="B68" s="3" t="s">
        <v>39</v>
      </c>
      <c r="C68" s="6" t="s">
        <v>40</v>
      </c>
      <c r="D68" s="6" t="s">
        <v>41</v>
      </c>
      <c r="E68" s="7" t="s">
        <v>146</v>
      </c>
      <c r="F68" s="4">
        <f t="shared" si="2"/>
        <v>0.04</v>
      </c>
      <c r="G68" s="4">
        <v>256</v>
      </c>
      <c r="H68" s="4">
        <v>256</v>
      </c>
      <c r="I68" s="4" t="s">
        <v>38</v>
      </c>
      <c r="J68" s="4">
        <v>10.24</v>
      </c>
      <c r="K68" s="4" t="s">
        <v>38</v>
      </c>
      <c r="L68" s="4" t="s">
        <v>38</v>
      </c>
      <c r="M68" s="4">
        <v>2417</v>
      </c>
    </row>
    <row r="69" spans="1:13" ht="19.5" customHeight="1" x14ac:dyDescent="0.25">
      <c r="A69" s="1" t="str">
        <f t="shared" si="3"/>
        <v>C0103-GN003-05</v>
      </c>
      <c r="B69" s="3" t="s">
        <v>45</v>
      </c>
      <c r="C69" s="6" t="s">
        <v>46</v>
      </c>
      <c r="D69" s="6" t="s">
        <v>47</v>
      </c>
      <c r="E69" s="7" t="s">
        <v>146</v>
      </c>
      <c r="F69" s="4">
        <f t="shared" si="2"/>
        <v>0.31</v>
      </c>
      <c r="G69" s="4">
        <v>224</v>
      </c>
      <c r="H69" s="4">
        <v>224</v>
      </c>
      <c r="I69" s="4" t="s">
        <v>38</v>
      </c>
      <c r="J69" s="4">
        <v>69.44</v>
      </c>
      <c r="K69" s="4" t="s">
        <v>38</v>
      </c>
      <c r="L69" s="4" t="s">
        <v>38</v>
      </c>
      <c r="M69" s="4">
        <v>1658</v>
      </c>
    </row>
    <row r="70" spans="1:13" ht="19.5" customHeight="1" x14ac:dyDescent="0.25">
      <c r="A70" s="1" t="str">
        <f t="shared" si="3"/>
        <v>C0104-CG018-01</v>
      </c>
      <c r="B70" s="3" t="s">
        <v>48</v>
      </c>
      <c r="C70" s="6" t="s">
        <v>49</v>
      </c>
      <c r="D70" s="6" t="s">
        <v>50</v>
      </c>
      <c r="E70" s="7" t="s">
        <v>146</v>
      </c>
      <c r="F70" s="4">
        <f t="shared" si="2"/>
        <v>0.32</v>
      </c>
      <c r="G70" s="4">
        <v>32</v>
      </c>
      <c r="H70" s="4">
        <v>32</v>
      </c>
      <c r="I70" s="4" t="s">
        <v>38</v>
      </c>
      <c r="J70" s="4">
        <v>10.24</v>
      </c>
      <c r="K70" s="4" t="s">
        <v>38</v>
      </c>
      <c r="L70" s="4" t="s">
        <v>38</v>
      </c>
      <c r="M70" s="4">
        <v>2586</v>
      </c>
    </row>
    <row r="71" spans="1:13" ht="19.5" customHeight="1" x14ac:dyDescent="0.25">
      <c r="A71" s="1" t="str">
        <f t="shared" si="3"/>
        <v>C0106-CG037-01</v>
      </c>
      <c r="B71" s="3" t="s">
        <v>51</v>
      </c>
      <c r="C71" s="6" t="s">
        <v>52</v>
      </c>
      <c r="D71" s="6" t="s">
        <v>53</v>
      </c>
      <c r="E71" s="7" t="s">
        <v>146</v>
      </c>
      <c r="F71" s="4">
        <f t="shared" si="2"/>
        <v>0.33999999999999997</v>
      </c>
      <c r="G71" s="4">
        <v>52</v>
      </c>
      <c r="H71" s="4">
        <v>52</v>
      </c>
      <c r="I71" s="4" t="s">
        <v>38</v>
      </c>
      <c r="J71" s="4">
        <v>17.68</v>
      </c>
      <c r="K71" s="4" t="s">
        <v>38</v>
      </c>
      <c r="L71" s="4" t="s">
        <v>38</v>
      </c>
      <c r="M71" s="4">
        <v>377</v>
      </c>
    </row>
    <row r="72" spans="1:13" ht="19.5" customHeight="1" x14ac:dyDescent="0.25">
      <c r="A72" s="1" t="str">
        <f t="shared" si="3"/>
        <v>C0402-CJ025-01</v>
      </c>
      <c r="B72" s="3" t="s">
        <v>54</v>
      </c>
      <c r="C72" s="6" t="s">
        <v>55</v>
      </c>
      <c r="D72" s="6" t="s">
        <v>56</v>
      </c>
      <c r="E72" s="7" t="s">
        <v>146</v>
      </c>
      <c r="F72" s="4">
        <f t="shared" si="2"/>
        <v>0.5</v>
      </c>
      <c r="G72" s="4">
        <v>254</v>
      </c>
      <c r="H72" s="4">
        <v>254</v>
      </c>
      <c r="I72" s="4" t="s">
        <v>38</v>
      </c>
      <c r="J72" s="4">
        <v>127</v>
      </c>
      <c r="K72" s="4" t="s">
        <v>38</v>
      </c>
      <c r="L72" s="4" t="s">
        <v>38</v>
      </c>
      <c r="M72" s="4">
        <v>1899</v>
      </c>
    </row>
    <row r="73" spans="1:13" ht="19.5" customHeight="1" x14ac:dyDescent="0.25">
      <c r="A73" s="1" t="str">
        <f t="shared" si="3"/>
        <v>C0501-TYN16-01</v>
      </c>
      <c r="B73" s="3" t="s">
        <v>57</v>
      </c>
      <c r="C73" s="6" t="s">
        <v>58</v>
      </c>
      <c r="D73" s="6" t="s">
        <v>59</v>
      </c>
      <c r="E73" s="7" t="s">
        <v>146</v>
      </c>
      <c r="F73" s="4">
        <f t="shared" si="2"/>
        <v>0.16</v>
      </c>
      <c r="G73" s="4">
        <v>8</v>
      </c>
      <c r="H73" s="4">
        <v>8</v>
      </c>
      <c r="I73" s="4" t="s">
        <v>38</v>
      </c>
      <c r="J73" s="4">
        <v>1.28</v>
      </c>
      <c r="K73" s="4" t="s">
        <v>38</v>
      </c>
      <c r="L73" s="4" t="s">
        <v>38</v>
      </c>
      <c r="M73" s="4">
        <v>576</v>
      </c>
    </row>
    <row r="74" spans="1:13" ht="19.5" customHeight="1" x14ac:dyDescent="0.25">
      <c r="A74" s="1" t="str">
        <f t="shared" si="3"/>
        <v>PV-BN101B</v>
      </c>
      <c r="B74" s="3" t="s">
        <v>60</v>
      </c>
      <c r="C74" s="6" t="s">
        <v>61</v>
      </c>
      <c r="D74" s="6" t="s">
        <v>62</v>
      </c>
      <c r="E74" s="7" t="s">
        <v>146</v>
      </c>
      <c r="F74" s="4">
        <f t="shared" si="2"/>
        <v>0.57999999999999996</v>
      </c>
      <c r="G74" s="4">
        <v>28</v>
      </c>
      <c r="H74" s="4">
        <v>28</v>
      </c>
      <c r="I74" s="4" t="s">
        <v>63</v>
      </c>
      <c r="J74" s="4">
        <v>16.239999999999998</v>
      </c>
      <c r="K74" s="4" t="s">
        <v>63</v>
      </c>
      <c r="L74" s="4" t="s">
        <v>63</v>
      </c>
      <c r="M74" s="4">
        <v>213</v>
      </c>
    </row>
  </sheetData>
  <autoFilter ref="B1:M74"/>
  <pageMargins left="0.7" right="0.7" top="0.75" bottom="0.75" header="0.3" footer="0.3"/>
  <pageSetup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pane ySplit="1" topLeftCell="A2" activePane="bottomLeft" state="frozen"/>
      <selection pane="bottomLeft" activeCell="C13" sqref="C13"/>
    </sheetView>
  </sheetViews>
  <sheetFormatPr defaultRowHeight="19.5" customHeight="1" x14ac:dyDescent="0.25"/>
  <cols>
    <col min="1" max="1" width="24.28515625" style="2" customWidth="1"/>
    <col min="2" max="3" width="41.5703125" style="1" customWidth="1"/>
    <col min="4" max="4" width="15.5703125" style="2" customWidth="1"/>
    <col min="5" max="5" width="18.7109375" style="2" customWidth="1"/>
    <col min="6" max="6" width="14.7109375" style="1" bestFit="1" customWidth="1"/>
    <col min="7" max="16384" width="9.140625" style="1"/>
  </cols>
  <sheetData>
    <row r="1" spans="1:7" s="2" customFormat="1" ht="19.5" customHeight="1" x14ac:dyDescent="0.25">
      <c r="A1" s="5" t="s">
        <v>0</v>
      </c>
      <c r="B1" s="5" t="s">
        <v>1</v>
      </c>
      <c r="C1" s="5" t="s">
        <v>2</v>
      </c>
      <c r="D1" s="5" t="s">
        <v>147</v>
      </c>
      <c r="E1" s="5" t="s">
        <v>7</v>
      </c>
      <c r="F1" s="5" t="s">
        <v>148</v>
      </c>
    </row>
    <row r="2" spans="1:7" ht="19.5" customHeight="1" x14ac:dyDescent="0.25">
      <c r="A2" s="4" t="s">
        <v>35</v>
      </c>
      <c r="B2" s="6" t="s">
        <v>36</v>
      </c>
      <c r="C2" s="6" t="s">
        <v>37</v>
      </c>
      <c r="D2" s="7">
        <v>1189</v>
      </c>
      <c r="E2" s="4" t="s">
        <v>38</v>
      </c>
      <c r="F2" s="11">
        <v>14.2</v>
      </c>
      <c r="G2" s="1">
        <f>D2*F2</f>
        <v>16883.8</v>
      </c>
    </row>
    <row r="3" spans="1:7" ht="19.5" customHeight="1" x14ac:dyDescent="0.25">
      <c r="A3" s="4" t="s">
        <v>39</v>
      </c>
      <c r="B3" s="6" t="s">
        <v>40</v>
      </c>
      <c r="C3" s="6" t="s">
        <v>41</v>
      </c>
      <c r="D3" s="7">
        <v>2417</v>
      </c>
      <c r="E3" s="4" t="s">
        <v>38</v>
      </c>
      <c r="F3" s="10">
        <v>7.0000000000000007E-2</v>
      </c>
      <c r="G3" s="1">
        <f t="shared" ref="G3:G9" si="0">D3*F3</f>
        <v>169.19000000000003</v>
      </c>
    </row>
    <row r="4" spans="1:7" ht="19.5" customHeight="1" x14ac:dyDescent="0.25">
      <c r="A4" s="4" t="s">
        <v>42</v>
      </c>
      <c r="B4" s="6" t="s">
        <v>43</v>
      </c>
      <c r="C4" s="6" t="s">
        <v>44</v>
      </c>
      <c r="D4" s="7">
        <v>9890</v>
      </c>
      <c r="E4" s="4" t="s">
        <v>38</v>
      </c>
      <c r="F4" s="10">
        <v>0.06</v>
      </c>
      <c r="G4" s="1">
        <f t="shared" si="0"/>
        <v>593.4</v>
      </c>
    </row>
    <row r="5" spans="1:7" ht="19.5" customHeight="1" x14ac:dyDescent="0.25">
      <c r="A5" s="4" t="s">
        <v>45</v>
      </c>
      <c r="B5" s="6" t="s">
        <v>46</v>
      </c>
      <c r="C5" s="6" t="s">
        <v>47</v>
      </c>
      <c r="D5" s="7">
        <v>1658</v>
      </c>
      <c r="E5" s="4" t="s">
        <v>38</v>
      </c>
      <c r="F5" s="10">
        <v>0.47</v>
      </c>
      <c r="G5" s="1">
        <f t="shared" si="0"/>
        <v>779.26</v>
      </c>
    </row>
    <row r="6" spans="1:7" ht="19.5" customHeight="1" x14ac:dyDescent="0.25">
      <c r="A6" s="4" t="s">
        <v>48</v>
      </c>
      <c r="B6" s="6" t="s">
        <v>49</v>
      </c>
      <c r="C6" s="6" t="s">
        <v>50</v>
      </c>
      <c r="D6" s="7">
        <v>2586</v>
      </c>
      <c r="E6" s="4" t="s">
        <v>38</v>
      </c>
      <c r="F6" s="10">
        <v>0.52</v>
      </c>
      <c r="G6" s="1">
        <f t="shared" si="0"/>
        <v>1344.72</v>
      </c>
    </row>
    <row r="7" spans="1:7" ht="19.5" customHeight="1" x14ac:dyDescent="0.25">
      <c r="A7" s="4" t="s">
        <v>51</v>
      </c>
      <c r="B7" s="6" t="s">
        <v>52</v>
      </c>
      <c r="C7" s="6" t="s">
        <v>53</v>
      </c>
      <c r="D7" s="7">
        <v>377</v>
      </c>
      <c r="E7" s="4" t="s">
        <v>38</v>
      </c>
      <c r="F7" s="10">
        <v>0.62</v>
      </c>
      <c r="G7" s="1">
        <f t="shared" si="0"/>
        <v>233.74</v>
      </c>
    </row>
    <row r="8" spans="1:7" ht="19.5" customHeight="1" x14ac:dyDescent="0.25">
      <c r="A8" s="4" t="s">
        <v>54</v>
      </c>
      <c r="B8" s="6" t="s">
        <v>55</v>
      </c>
      <c r="C8" s="6" t="s">
        <v>56</v>
      </c>
      <c r="D8" s="7">
        <v>1899</v>
      </c>
      <c r="E8" s="4" t="s">
        <v>38</v>
      </c>
      <c r="F8" s="9">
        <v>0.93</v>
      </c>
      <c r="G8" s="1">
        <f t="shared" si="0"/>
        <v>1766.0700000000002</v>
      </c>
    </row>
    <row r="9" spans="1:7" ht="19.5" customHeight="1" x14ac:dyDescent="0.25">
      <c r="A9" s="4" t="s">
        <v>57</v>
      </c>
      <c r="B9" s="6" t="s">
        <v>58</v>
      </c>
      <c r="C9" s="6" t="s">
        <v>59</v>
      </c>
      <c r="D9" s="7">
        <v>576</v>
      </c>
      <c r="E9" s="4" t="s">
        <v>38</v>
      </c>
      <c r="F9" s="10">
        <v>0.42</v>
      </c>
      <c r="G9" s="1">
        <f t="shared" si="0"/>
        <v>241.92</v>
      </c>
    </row>
    <row r="10" spans="1:7" ht="19.5" customHeight="1" x14ac:dyDescent="0.25">
      <c r="D10" s="8">
        <f>SUM(D2:D9)</f>
        <v>20592</v>
      </c>
      <c r="G10" s="1">
        <f>SUM(G2:G9)</f>
        <v>22012.1</v>
      </c>
    </row>
  </sheetData>
  <autoFilter ref="A1:E16"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Part</vt:lpstr>
      <vt:lpstr>GI out list for change PO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 User</dc:creator>
  <cp:lastModifiedBy>user</cp:lastModifiedBy>
  <dcterms:created xsi:type="dcterms:W3CDTF">2023-11-29T17:30:11Z</dcterms:created>
  <dcterms:modified xsi:type="dcterms:W3CDTF">2023-12-05T08:37:07Z</dcterms:modified>
</cp:coreProperties>
</file>