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  Second Week Budget May'24" sheetId="1" r:id="rId1"/>
    <sheet name="Second Week Budget May'24 ( (3" sheetId="3" state="hidden" r:id="rId2"/>
    <sheet name="Second Week Budget May'24 (2)" sheetId="2" state="hidden" r:id="rId3"/>
  </sheets>
  <calcPr calcId="152511"/>
</workbook>
</file>

<file path=xl/calcChain.xml><?xml version="1.0" encoding="utf-8"?>
<calcChain xmlns="http://schemas.openxmlformats.org/spreadsheetml/2006/main">
  <c r="E26" i="1" l="1"/>
  <c r="E29" i="3" l="1"/>
  <c r="E31" i="3" s="1"/>
  <c r="E34" i="3" s="1"/>
  <c r="H26" i="3"/>
  <c r="H29" i="3" s="1"/>
  <c r="G26" i="3"/>
  <c r="G29" i="3" s="1"/>
  <c r="F26" i="3"/>
  <c r="C39" i="3" l="1"/>
  <c r="G31" i="3"/>
  <c r="G34" i="3" s="1"/>
  <c r="F31" i="3"/>
  <c r="H30" i="2" l="1"/>
  <c r="H33" i="2" s="1"/>
  <c r="G30" i="2"/>
  <c r="G33" i="2" s="1"/>
  <c r="F30" i="2"/>
  <c r="E30" i="2"/>
  <c r="E33" i="2" s="1"/>
  <c r="E35" i="2" s="1"/>
  <c r="E38" i="2" s="1"/>
  <c r="G35" i="2" l="1"/>
  <c r="G38" i="2" s="1"/>
  <c r="F35" i="2"/>
</calcChain>
</file>

<file path=xl/sharedStrings.xml><?xml version="1.0" encoding="utf-8"?>
<sst xmlns="http://schemas.openxmlformats.org/spreadsheetml/2006/main" count="212" uniqueCount="55">
  <si>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</si>
  <si>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</si>
  <si>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</si>
  <si>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</si>
  <si>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</si>
  <si>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</si>
  <si>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</si>
  <si>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</si>
  <si>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</si>
  <si>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</si>
  <si>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</si>
  <si>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</si>
  <si>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 xml:space="preserve">Closing Balance </t>
  </si>
  <si>
    <t>HO will allowance to related BU</t>
  </si>
  <si>
    <t xml:space="preserve">Cash </t>
  </si>
  <si>
    <t xml:space="preserve">                 </t>
  </si>
  <si>
    <t xml:space="preserve">Lwin Lwin Aung </t>
  </si>
  <si>
    <t>Ko Soe Htet Tin</t>
  </si>
  <si>
    <t>Ma Kyae Mhone Win</t>
  </si>
  <si>
    <t>F &amp; A DH</t>
  </si>
  <si>
    <t xml:space="preserve">AGM </t>
  </si>
  <si>
    <t>MD</t>
  </si>
  <si>
    <t>Dept</t>
  </si>
  <si>
    <t>Admin</t>
  </si>
  <si>
    <t>F &amp; A</t>
  </si>
  <si>
    <t>S'Part</t>
  </si>
  <si>
    <t>Sale &amp; Marketing</t>
  </si>
  <si>
    <t>Rental</t>
  </si>
  <si>
    <t>Procurement</t>
  </si>
  <si>
    <t>Service</t>
  </si>
  <si>
    <t>Income Second Week  Budget Request for PG BU 21-May-2024)</t>
  </si>
  <si>
    <t>ASM Advance for May'24 -(6 lakhs)</t>
  </si>
  <si>
    <t>To purchase battery head</t>
  </si>
  <si>
    <t>Service overtime charges</t>
  </si>
  <si>
    <t>Taxi charges</t>
  </si>
  <si>
    <t>To purchase fuel level guage</t>
  </si>
  <si>
    <t>To purchase Octane92</t>
  </si>
  <si>
    <t>To purchase radiator cap</t>
  </si>
  <si>
    <t xml:space="preserve">Stationary  (purchase for Royal D) </t>
  </si>
  <si>
    <t>OT Charges</t>
  </si>
  <si>
    <t>OPEX</t>
  </si>
  <si>
    <t xml:space="preserve">Local Purchased Cash Claim </t>
  </si>
  <si>
    <t xml:space="preserve">ADV for DHL and Border Duty Charges   </t>
  </si>
  <si>
    <t xml:space="preserve">Advance for Local Purchased    </t>
  </si>
  <si>
    <t>COGS</t>
  </si>
  <si>
    <t>Overtime Charges</t>
  </si>
  <si>
    <t>Travelling Allowance for Legal case</t>
  </si>
  <si>
    <t>Taxi charges going to OT to do data collect for ISO Audit
Total Man Power -4 Person</t>
  </si>
  <si>
    <t xml:space="preserve">Overtime Charges for ISO data Checking </t>
  </si>
  <si>
    <t>Battery Charges</t>
  </si>
  <si>
    <t>Crane Charges</t>
  </si>
  <si>
    <t>Taxi charge</t>
  </si>
  <si>
    <t>Travelling Allowance Charges</t>
  </si>
  <si>
    <t>Cash Claim for During April - OT Charges</t>
  </si>
  <si>
    <t xml:space="preserve"> Second Week  Budget Request for PG BU 21-May-2024)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</si>
</sst>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 "/>
    </font>
    <font>
      <sz val="12"/>
      <color rgb="FFFF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3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/>
    </xf>
    <xf numFmtId="43" fontId="2" fillId="0" borderId="6" xfId="1" applyFont="1" applyFill="1" applyBorder="1" applyAlignment="1">
      <alignment horizontal="center" vertical="center"/>
    </xf>
    <xf numFmtId="0" fontId="3" fillId="0" borderId="0" xfId="0" applyFont="1" applyFill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43" fontId="3" fillId="3" borderId="1" xfId="1" applyFont="1" applyFill="1" applyBorder="1"/>
    <xf numFmtId="164" fontId="2" fillId="3" borderId="1" xfId="1" applyNumberFormat="1" applyFont="1" applyFill="1" applyBorder="1"/>
    <xf numFmtId="43" fontId="2" fillId="3" borderId="1" xfId="1" applyFont="1" applyFill="1" applyBorder="1"/>
    <xf numFmtId="164" fontId="2" fillId="0" borderId="0" xfId="1" applyNumberFormat="1" applyFont="1" applyAlignment="1">
      <alignment horizontal="center" vertical="center"/>
    </xf>
    <xf numFmtId="164" fontId="2" fillId="0" borderId="0" xfId="1" applyNumberFormat="1" applyFont="1"/>
    <xf numFmtId="0" fontId="2" fillId="0" borderId="0" xfId="0" applyFont="1" applyAlignment="1">
      <alignment horizontal="right"/>
    </xf>
    <xf numFmtId="43" fontId="2" fillId="0" borderId="0" xfId="1" applyFont="1"/>
    <xf numFmtId="164" fontId="2" fillId="0" borderId="7" xfId="1" applyNumberFormat="1" applyFont="1" applyBorder="1" applyAlignment="1">
      <alignment horizontal="center" vertical="center"/>
    </xf>
    <xf numFmtId="164" fontId="2" fillId="0" borderId="7" xfId="1" applyNumberFormat="1" applyFont="1" applyBorder="1"/>
    <xf numFmtId="164" fontId="2" fillId="0" borderId="0" xfId="0" applyNumberFormat="1" applyFont="1"/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1" applyNumberFormat="1" applyFont="1" applyAlignment="1">
      <alignment horizontal="center"/>
    </xf>
    <xf numFmtId="0" fontId="4" fillId="0" borderId="0" xfId="0" applyFont="1"/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Border="1"/>
    <xf numFmtId="0" fontId="2" fillId="0" borderId="1" xfId="0" applyFont="1" applyFill="1" applyBorder="1"/>
    <xf numFmtId="0" fontId="2" fillId="0" borderId="4" xfId="0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0" xfId="0" applyFont="1" applyFill="1"/>
    <xf numFmtId="0" fontId="2" fillId="0" borderId="6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left" vertical="center" wrapText="1"/>
    </xf>
    <xf numFmtId="164" fontId="2" fillId="0" borderId="8" xfId="1" applyNumberFormat="1" applyFont="1" applyFill="1" applyBorder="1" applyAlignment="1">
      <alignment horizontal="center" vertical="center"/>
    </xf>
    <xf numFmtId="43" fontId="2" fillId="0" borderId="8" xfId="1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left" vertical="center"/>
    </xf>
    <xf numFmtId="164" fontId="2" fillId="0" borderId="0" xfId="0" applyNumberFormat="1" applyFont="1" applyBorder="1"/>
    <xf numFmtId="3" fontId="2" fillId="0" borderId="0" xfId="0" applyNumberFormat="1" applyFont="1" applyBorder="1"/>
    <xf numFmtId="164" fontId="2" fillId="2" borderId="6" xfId="1" applyNumberFormat="1" applyFont="1" applyFill="1" applyBorder="1" applyAlignment="1">
      <alignment horizontal="center" vertical="center"/>
    </xf>
    <xf numFmtId="164" fontId="2" fillId="0" borderId="10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left" vertical="center"/>
    </xf>
    <xf numFmtId="164" fontId="2" fillId="2" borderId="8" xfId="1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left" vertical="center" wrapText="1"/>
    </xf>
    <xf numFmtId="0" fontId="2" fillId="4" borderId="6" xfId="0" applyFont="1" applyFill="1" applyBorder="1" applyAlignment="1">
      <alignment horizontal="center" vertical="center"/>
    </xf>
    <xf numFmtId="164" fontId="2" fillId="4" borderId="6" xfId="1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0" fontId="2" fillId="4" borderId="8" xfId="0" applyFont="1" applyFill="1" applyBorder="1" applyAlignment="1">
      <alignment horizontal="left" vertical="center" wrapText="1"/>
    </xf>
    <xf numFmtId="0" fontId="2" fillId="4" borderId="8" xfId="0" applyFont="1" applyFill="1" applyBorder="1" applyAlignment="1">
      <alignment horizontal="center" vertical="center"/>
    </xf>
    <xf numFmtId="164" fontId="2" fillId="4" borderId="8" xfId="1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/>
    </xf>
    <xf numFmtId="164" fontId="3" fillId="3" borderId="6" xfId="1" applyNumberFormat="1" applyFont="1" applyFill="1" applyBorder="1" applyAlignment="1">
      <alignment horizontal="center" vertical="center"/>
    </xf>
    <xf numFmtId="164" fontId="3" fillId="3" borderId="6" xfId="1" applyNumberFormat="1" applyFont="1" applyFill="1" applyBorder="1"/>
    <xf numFmtId="0" fontId="2" fillId="0" borderId="12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center" vertical="center"/>
    </xf>
    <xf numFmtId="164" fontId="2" fillId="0" borderId="12" xfId="1" applyNumberFormat="1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164" fontId="2" fillId="2" borderId="12" xfId="1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2" borderId="10" xfId="1" applyNumberFormat="1" applyFont="1" applyFill="1" applyBorder="1" applyAlignment="1">
      <alignment horizontal="center" vertical="center"/>
    </xf>
    <xf numFmtId="0" fontId="2" fillId="2" borderId="0" xfId="0" applyFont="1" applyFill="1" applyBorder="1"/>
    <xf numFmtId="164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6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43" fontId="2" fillId="3" borderId="6" xfId="1" applyFont="1" applyFill="1" applyBorder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164" fontId="5" fillId="0" borderId="6" xfId="1" applyNumberFormat="1" applyFont="1" applyFill="1" applyBorder="1" applyAlignment="1">
      <alignment horizontal="center" vertical="center"/>
    </xf>
    <xf numFmtId="0" fontId="5" fillId="0" borderId="0" xfId="0" applyFont="1" applyFill="1" applyBorder="1"/>
    <xf numFmtId="0" fontId="2" fillId="2" borderId="8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center" vertical="center" wrapText="1"/>
    </xf>
    <xf numFmtId="164" fontId="2" fillId="2" borderId="6" xfId="1" applyNumberFormat="1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center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26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26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42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7213340" y="1087265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42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7213340" y="1087265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46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7213340" y="12183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46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7213340" y="121832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topLeftCell="A16" zoomScale="80" zoomScaleNormal="80" workbookViewId="0">
      <selection activeCell="D18" sqref="D18"/>
    </sheetView>
  </sheetViews>
  <sheetFormatPr defaultColWidth="9.140625" defaultRowHeight="15"/>
  <cols>
    <col min="1" max="1" width="4.7109375" style="27" customWidth="1"/>
    <col min="2" max="2" width="74.42578125" style="27" customWidth="1"/>
    <col min="3" max="3" width="17" style="27" customWidth="1"/>
    <col min="4" max="4" width="12.140625" style="27" bestFit="1" customWidth="1"/>
    <col min="5" max="5" width="16.85546875" style="89" bestFit="1" customWidth="1"/>
    <col min="6" max="16384" width="9.140625" style="34"/>
  </cols>
  <sheetData>
    <row r="1" spans="1:5" s="31" customFormat="1" ht="24.75" customHeight="1">
      <c r="A1" s="90" t="s">
        <v>54</v>
      </c>
      <c r="B1" s="90"/>
      <c r="C1" s="90"/>
      <c r="D1" s="90"/>
      <c r="E1" s="90"/>
    </row>
    <row r="2" spans="1:5" s="31" customFormat="1" ht="23.25" customHeight="1">
      <c r="A2" s="2"/>
      <c r="B2" s="2" t="s">
        <v>0</v>
      </c>
      <c r="C2" s="2"/>
      <c r="D2" s="3" t="s">
        <v>1</v>
      </c>
      <c r="E2" s="117">
        <v>0</v>
      </c>
    </row>
    <row r="3" spans="1:5" s="31" customFormat="1" ht="17.25" customHeight="1">
      <c r="A3" s="6"/>
      <c r="B3" s="6"/>
      <c r="C3" s="6"/>
      <c r="D3" s="6"/>
      <c r="E3" s="118"/>
    </row>
    <row r="4" spans="1:5" s="31" customFormat="1" ht="14.25" customHeight="1">
      <c r="A4" s="93" t="s">
        <v>3</v>
      </c>
      <c r="B4" s="94" t="s">
        <v>4</v>
      </c>
      <c r="C4" s="94" t="s">
        <v>22</v>
      </c>
      <c r="D4" s="94" t="s">
        <v>5</v>
      </c>
      <c r="E4" s="7" t="s">
        <v>6</v>
      </c>
    </row>
    <row r="5" spans="1:5" s="31" customFormat="1" ht="18" customHeight="1">
      <c r="A5" s="93"/>
      <c r="B5" s="95"/>
      <c r="C5" s="95"/>
      <c r="D5" s="95"/>
      <c r="E5" s="7" t="s">
        <v>8</v>
      </c>
    </row>
    <row r="6" spans="1:5" s="87" customFormat="1" ht="25.9" customHeight="1">
      <c r="A6" s="3">
        <v>1</v>
      </c>
      <c r="B6" s="120" t="s">
        <v>32</v>
      </c>
      <c r="C6" s="109" t="s">
        <v>29</v>
      </c>
      <c r="D6" s="3" t="s">
        <v>40</v>
      </c>
      <c r="E6" s="49">
        <v>2150</v>
      </c>
    </row>
    <row r="7" spans="1:5" s="124" customFormat="1" ht="25.9" customHeight="1">
      <c r="A7" s="121">
        <v>2</v>
      </c>
      <c r="B7" s="122" t="s">
        <v>33</v>
      </c>
      <c r="C7" s="110"/>
      <c r="D7" s="121" t="s">
        <v>40</v>
      </c>
      <c r="E7" s="123">
        <v>80400</v>
      </c>
    </row>
    <row r="8" spans="1:5" s="124" customFormat="1" ht="25.9" customHeight="1">
      <c r="A8" s="121">
        <v>3</v>
      </c>
      <c r="B8" s="122" t="s">
        <v>34</v>
      </c>
      <c r="C8" s="110"/>
      <c r="D8" s="121" t="s">
        <v>40</v>
      </c>
      <c r="E8" s="123">
        <v>27000</v>
      </c>
    </row>
    <row r="9" spans="1:5" s="124" customFormat="1" ht="25.9" customHeight="1">
      <c r="A9" s="121">
        <v>4</v>
      </c>
      <c r="B9" s="122" t="s">
        <v>34</v>
      </c>
      <c r="C9" s="110"/>
      <c r="D9" s="121" t="s">
        <v>40</v>
      </c>
      <c r="E9" s="123">
        <v>11500</v>
      </c>
    </row>
    <row r="10" spans="1:5" s="87" customFormat="1" ht="25.9" customHeight="1">
      <c r="A10" s="3">
        <v>5</v>
      </c>
      <c r="B10" s="120" t="s">
        <v>35</v>
      </c>
      <c r="C10" s="110"/>
      <c r="D10" s="3" t="s">
        <v>40</v>
      </c>
      <c r="E10" s="49">
        <v>45000</v>
      </c>
    </row>
    <row r="11" spans="1:5" s="87" customFormat="1" ht="25.9" customHeight="1">
      <c r="A11" s="3">
        <v>6</v>
      </c>
      <c r="B11" s="120" t="s">
        <v>36</v>
      </c>
      <c r="C11" s="110"/>
      <c r="D11" s="3" t="s">
        <v>40</v>
      </c>
      <c r="E11" s="49">
        <v>30000</v>
      </c>
    </row>
    <row r="12" spans="1:5" s="124" customFormat="1" ht="25.9" customHeight="1">
      <c r="A12" s="121">
        <v>7</v>
      </c>
      <c r="B12" s="122" t="s">
        <v>33</v>
      </c>
      <c r="C12" s="110"/>
      <c r="D12" s="121" t="s">
        <v>40</v>
      </c>
      <c r="E12" s="123">
        <v>31800</v>
      </c>
    </row>
    <row r="13" spans="1:5" s="87" customFormat="1" ht="25.9" customHeight="1" thickBot="1">
      <c r="A13" s="3">
        <v>8</v>
      </c>
      <c r="B13" s="125" t="s">
        <v>37</v>
      </c>
      <c r="C13" s="111"/>
      <c r="D13" s="126" t="s">
        <v>40</v>
      </c>
      <c r="E13" s="52">
        <v>7000</v>
      </c>
    </row>
    <row r="14" spans="1:5" s="87" customFormat="1" ht="25.9" customHeight="1" thickTop="1">
      <c r="A14" s="3">
        <v>9</v>
      </c>
      <c r="B14" s="127" t="s">
        <v>34</v>
      </c>
      <c r="C14" s="112" t="s">
        <v>24</v>
      </c>
      <c r="D14" s="3" t="s">
        <v>40</v>
      </c>
      <c r="E14" s="49">
        <v>15000</v>
      </c>
    </row>
    <row r="15" spans="1:5" s="87" customFormat="1" ht="25.9" customHeight="1" thickBot="1">
      <c r="A15" s="3">
        <v>11</v>
      </c>
      <c r="B15" s="125" t="s">
        <v>46</v>
      </c>
      <c r="C15" s="111"/>
      <c r="D15" s="128" t="s">
        <v>40</v>
      </c>
      <c r="E15" s="86">
        <v>500000</v>
      </c>
    </row>
    <row r="16" spans="1:5" s="87" customFormat="1" ht="25.9" customHeight="1" thickTop="1" thickBot="1">
      <c r="A16" s="3">
        <v>12</v>
      </c>
      <c r="B16" s="75" t="s">
        <v>47</v>
      </c>
      <c r="C16" s="76" t="s">
        <v>25</v>
      </c>
      <c r="D16" s="77" t="s">
        <v>40</v>
      </c>
      <c r="E16" s="78">
        <v>29000</v>
      </c>
    </row>
    <row r="17" spans="1:5" s="87" customFormat="1" ht="25.9" customHeight="1" thickTop="1">
      <c r="A17" s="3">
        <v>14</v>
      </c>
      <c r="B17" s="129" t="s">
        <v>31</v>
      </c>
      <c r="C17" s="110" t="s">
        <v>26</v>
      </c>
      <c r="D17" s="130" t="s">
        <v>40</v>
      </c>
      <c r="E17" s="49">
        <v>600000</v>
      </c>
    </row>
    <row r="18" spans="1:5" s="87" customFormat="1" ht="25.9" customHeight="1">
      <c r="A18" s="3">
        <v>15</v>
      </c>
      <c r="B18" s="120" t="s">
        <v>50</v>
      </c>
      <c r="C18" s="110"/>
      <c r="D18" s="130" t="s">
        <v>44</v>
      </c>
      <c r="E18" s="49">
        <v>350000</v>
      </c>
    </row>
    <row r="19" spans="1:5" s="32" customFormat="1" ht="25.9" customHeight="1">
      <c r="A19" s="9">
        <v>16</v>
      </c>
      <c r="B19" s="30" t="s">
        <v>49</v>
      </c>
      <c r="C19" s="110"/>
      <c r="D19" s="62" t="s">
        <v>44</v>
      </c>
      <c r="E19" s="85">
        <v>130500</v>
      </c>
    </row>
    <row r="20" spans="1:5" s="32" customFormat="1" ht="25.9" customHeight="1">
      <c r="A20" s="9">
        <v>17</v>
      </c>
      <c r="B20" s="30" t="s">
        <v>51</v>
      </c>
      <c r="C20" s="110"/>
      <c r="D20" s="62" t="s">
        <v>40</v>
      </c>
      <c r="E20" s="85">
        <v>16000</v>
      </c>
    </row>
    <row r="21" spans="1:5" s="32" customFormat="1" ht="25.9" customHeight="1" thickBot="1">
      <c r="A21" s="9">
        <v>18</v>
      </c>
      <c r="B21" s="43" t="s">
        <v>52</v>
      </c>
      <c r="C21" s="111"/>
      <c r="D21" s="42" t="s">
        <v>40</v>
      </c>
      <c r="E21" s="44">
        <v>92900</v>
      </c>
    </row>
    <row r="22" spans="1:5" s="32" customFormat="1" ht="25.9" customHeight="1" thickTop="1">
      <c r="A22" s="9">
        <v>20</v>
      </c>
      <c r="B22" s="30" t="s">
        <v>42</v>
      </c>
      <c r="C22" s="112" t="s">
        <v>28</v>
      </c>
      <c r="D22" s="62" t="s">
        <v>44</v>
      </c>
      <c r="E22" s="85">
        <v>500000</v>
      </c>
    </row>
    <row r="23" spans="1:5" s="32" customFormat="1" ht="25.9" customHeight="1" thickBot="1">
      <c r="A23" s="9">
        <v>21</v>
      </c>
      <c r="B23" s="43" t="s">
        <v>43</v>
      </c>
      <c r="C23" s="111"/>
      <c r="D23" s="42" t="s">
        <v>44</v>
      </c>
      <c r="E23" s="44">
        <v>3265000</v>
      </c>
    </row>
    <row r="24" spans="1:5" s="32" customFormat="1" ht="25.9" customHeight="1" thickTop="1" thickBot="1">
      <c r="A24" s="42">
        <v>22</v>
      </c>
      <c r="B24" s="43" t="s">
        <v>53</v>
      </c>
      <c r="C24" s="67" t="s">
        <v>27</v>
      </c>
      <c r="D24" s="68" t="s">
        <v>40</v>
      </c>
      <c r="E24" s="50">
        <v>172800</v>
      </c>
    </row>
    <row r="25" spans="1:5" s="32" customFormat="1" ht="25.9" customHeight="1" thickTop="1" thickBot="1">
      <c r="A25" s="42">
        <v>25</v>
      </c>
      <c r="B25" s="43" t="s">
        <v>38</v>
      </c>
      <c r="C25" s="67" t="s">
        <v>23</v>
      </c>
      <c r="D25" s="68" t="s">
        <v>40</v>
      </c>
      <c r="E25" s="50">
        <v>78000</v>
      </c>
    </row>
    <row r="26" spans="1:5" s="31" customFormat="1" ht="15.75" thickTop="1">
      <c r="A26" s="12"/>
      <c r="B26" s="69" t="s">
        <v>11</v>
      </c>
      <c r="C26" s="69"/>
      <c r="D26" s="69"/>
      <c r="E26" s="119">
        <f>SUM(E6:E25)</f>
        <v>5984050</v>
      </c>
    </row>
    <row r="27" spans="1:5">
      <c r="E27" s="88"/>
    </row>
  </sheetData>
  <mergeCells count="9">
    <mergeCell ref="C4:C5"/>
    <mergeCell ref="C6:C13"/>
    <mergeCell ref="C17:C21"/>
    <mergeCell ref="C14:C15"/>
    <mergeCell ref="C22:C23"/>
    <mergeCell ref="A1:E1"/>
    <mergeCell ref="A4:A5"/>
    <mergeCell ref="B4:B5"/>
    <mergeCell ref="D4:D5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"/>
  <sheetViews>
    <sheetView topLeftCell="A3" zoomScale="70" zoomScaleNormal="70" workbookViewId="0">
      <selection activeCell="B49" sqref="B49"/>
    </sheetView>
  </sheetViews>
  <sheetFormatPr defaultColWidth="9.140625" defaultRowHeight="15"/>
  <cols>
    <col min="1" max="1" width="4.7109375" style="27" customWidth="1"/>
    <col min="2" max="2" width="74.42578125" style="27" customWidth="1"/>
    <col min="3" max="3" width="17" style="27" customWidth="1"/>
    <col min="4" max="4" width="11" style="27" customWidth="1"/>
    <col min="5" max="5" width="17.5703125" style="29" customWidth="1"/>
    <col min="6" max="6" width="10.42578125" style="27" hidden="1" customWidth="1"/>
    <col min="7" max="7" width="14.85546875" style="27" hidden="1" customWidth="1"/>
    <col min="8" max="8" width="10.7109375" style="27" hidden="1" customWidth="1"/>
    <col min="9" max="9" width="54.85546875" style="40" hidden="1" customWidth="1"/>
    <col min="10" max="20" width="0" style="27" hidden="1" customWidth="1"/>
    <col min="21" max="21" width="9.85546875" style="27" customWidth="1"/>
    <col min="22" max="22" width="9.140625" style="27" customWidth="1"/>
    <col min="23" max="23" width="13.7109375" style="34" bestFit="1" customWidth="1"/>
    <col min="24" max="24" width="13" style="34" bestFit="1" customWidth="1"/>
    <col min="25" max="25" width="13.7109375" style="34" bestFit="1" customWidth="1"/>
    <col min="26" max="27" width="10" style="34" bestFit="1" customWidth="1"/>
    <col min="28" max="16384" width="9.140625" style="34"/>
  </cols>
  <sheetData>
    <row r="1" spans="1:25" s="31" customFormat="1" ht="24.75" customHeight="1">
      <c r="A1" s="90" t="s">
        <v>54</v>
      </c>
      <c r="B1" s="90"/>
      <c r="C1" s="90"/>
      <c r="D1" s="90"/>
      <c r="E1" s="90"/>
      <c r="F1" s="90"/>
      <c r="G1" s="90"/>
      <c r="H1" s="90"/>
      <c r="I1" s="90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5" s="31" customFormat="1" ht="23.25" customHeight="1">
      <c r="A2" s="83"/>
      <c r="B2" s="83" t="s">
        <v>0</v>
      </c>
      <c r="C2" s="83"/>
      <c r="D2" s="3" t="s">
        <v>1</v>
      </c>
      <c r="E2" s="91">
        <v>0</v>
      </c>
      <c r="F2" s="92"/>
      <c r="G2" s="83"/>
      <c r="H2" s="4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5" s="31" customFormat="1" ht="17.25" customHeight="1">
      <c r="A3" s="6"/>
      <c r="B3" s="6"/>
      <c r="C3" s="6"/>
      <c r="D3" s="6"/>
      <c r="E3" s="6"/>
      <c r="F3" s="6"/>
      <c r="G3" s="6"/>
      <c r="H3" s="6"/>
      <c r="I3" s="3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X3" s="8"/>
      <c r="Y3" s="8"/>
    </row>
    <row r="4" spans="1:25" s="31" customFormat="1" ht="14.25" customHeight="1">
      <c r="A4" s="93" t="s">
        <v>3</v>
      </c>
      <c r="B4" s="94" t="s">
        <v>4</v>
      </c>
      <c r="C4" s="94" t="s">
        <v>22</v>
      </c>
      <c r="D4" s="94" t="s">
        <v>5</v>
      </c>
      <c r="E4" s="96" t="s">
        <v>6</v>
      </c>
      <c r="F4" s="97"/>
      <c r="G4" s="96" t="s">
        <v>2</v>
      </c>
      <c r="H4" s="97"/>
      <c r="I4" s="98" t="s">
        <v>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X4" s="8"/>
      <c r="Y4" s="8"/>
    </row>
    <row r="5" spans="1:25" s="31" customFormat="1" ht="18" customHeight="1">
      <c r="A5" s="93"/>
      <c r="B5" s="95"/>
      <c r="C5" s="95"/>
      <c r="D5" s="95"/>
      <c r="E5" s="7" t="s">
        <v>8</v>
      </c>
      <c r="F5" s="7" t="s">
        <v>9</v>
      </c>
      <c r="G5" s="7" t="s">
        <v>8</v>
      </c>
      <c r="H5" s="7" t="s">
        <v>10</v>
      </c>
      <c r="I5" s="99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X5" s="8"/>
      <c r="Y5" s="8"/>
    </row>
    <row r="6" spans="1:25" s="32" customFormat="1" ht="25.9" hidden="1" customHeight="1">
      <c r="A6" s="9">
        <v>1</v>
      </c>
      <c r="B6" s="30" t="s">
        <v>32</v>
      </c>
      <c r="C6" s="109" t="s">
        <v>29</v>
      </c>
      <c r="D6" s="9" t="s">
        <v>40</v>
      </c>
      <c r="E6" s="49">
        <v>2150</v>
      </c>
      <c r="F6" s="82"/>
      <c r="G6" s="10"/>
      <c r="H6" s="81"/>
      <c r="I6" s="37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X6" s="8"/>
      <c r="Y6" s="8"/>
    </row>
    <row r="7" spans="1:25" s="32" customFormat="1" ht="25.9" hidden="1" customHeight="1">
      <c r="A7" s="9">
        <v>2</v>
      </c>
      <c r="B7" s="30" t="s">
        <v>33</v>
      </c>
      <c r="C7" s="110"/>
      <c r="D7" s="9" t="s">
        <v>40</v>
      </c>
      <c r="E7" s="49">
        <v>80400</v>
      </c>
      <c r="F7" s="82"/>
      <c r="G7" s="10"/>
      <c r="H7" s="81"/>
      <c r="I7" s="37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X7" s="8"/>
      <c r="Y7" s="8"/>
    </row>
    <row r="8" spans="1:25" s="32" customFormat="1" ht="25.9" hidden="1" customHeight="1">
      <c r="A8" s="9">
        <v>3</v>
      </c>
      <c r="B8" s="30" t="s">
        <v>34</v>
      </c>
      <c r="C8" s="110"/>
      <c r="D8" s="9" t="s">
        <v>40</v>
      </c>
      <c r="E8" s="49">
        <v>27000</v>
      </c>
      <c r="F8" s="82"/>
      <c r="G8" s="10"/>
      <c r="H8" s="81"/>
      <c r="I8" s="37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X8" s="8"/>
      <c r="Y8" s="8"/>
    </row>
    <row r="9" spans="1:25" s="32" customFormat="1" ht="25.9" hidden="1" customHeight="1">
      <c r="A9" s="9">
        <v>4</v>
      </c>
      <c r="B9" s="30" t="s">
        <v>34</v>
      </c>
      <c r="C9" s="110"/>
      <c r="D9" s="9" t="s">
        <v>40</v>
      </c>
      <c r="E9" s="49">
        <v>11500</v>
      </c>
      <c r="F9" s="82"/>
      <c r="G9" s="10"/>
      <c r="H9" s="81"/>
      <c r="I9" s="37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X9" s="8"/>
      <c r="Y9" s="8"/>
    </row>
    <row r="10" spans="1:25" s="32" customFormat="1" ht="25.9" hidden="1" customHeight="1">
      <c r="A10" s="9">
        <v>5</v>
      </c>
      <c r="B10" s="30" t="s">
        <v>35</v>
      </c>
      <c r="C10" s="110"/>
      <c r="D10" s="9" t="s">
        <v>40</v>
      </c>
      <c r="E10" s="49">
        <v>45000</v>
      </c>
      <c r="F10" s="82"/>
      <c r="G10" s="10"/>
      <c r="H10" s="81"/>
      <c r="I10" s="37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X10" s="8"/>
      <c r="Y10" s="8"/>
    </row>
    <row r="11" spans="1:25" s="32" customFormat="1" ht="25.9" hidden="1" customHeight="1">
      <c r="A11" s="9">
        <v>6</v>
      </c>
      <c r="B11" s="30" t="s">
        <v>36</v>
      </c>
      <c r="C11" s="110"/>
      <c r="D11" s="9" t="s">
        <v>40</v>
      </c>
      <c r="E11" s="49">
        <v>30000</v>
      </c>
      <c r="F11" s="82"/>
      <c r="G11" s="10"/>
      <c r="H11" s="81"/>
      <c r="I11" s="37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X11" s="8"/>
      <c r="Y11" s="8"/>
    </row>
    <row r="12" spans="1:25" s="32" customFormat="1" ht="25.9" hidden="1" customHeight="1">
      <c r="A12" s="9">
        <v>7</v>
      </c>
      <c r="B12" s="30" t="s">
        <v>33</v>
      </c>
      <c r="C12" s="110"/>
      <c r="D12" s="9" t="s">
        <v>40</v>
      </c>
      <c r="E12" s="49">
        <v>31800</v>
      </c>
      <c r="F12" s="82"/>
      <c r="G12" s="10"/>
      <c r="H12" s="81"/>
      <c r="I12" s="37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X12" s="8"/>
      <c r="Y12" s="8"/>
    </row>
    <row r="13" spans="1:25" s="32" customFormat="1" ht="25.9" hidden="1" customHeight="1" thickBot="1">
      <c r="A13" s="9">
        <v>8</v>
      </c>
      <c r="B13" s="43" t="s">
        <v>37</v>
      </c>
      <c r="C13" s="111"/>
      <c r="D13" s="60" t="s">
        <v>40</v>
      </c>
      <c r="E13" s="52">
        <v>7000</v>
      </c>
      <c r="F13" s="44"/>
      <c r="G13" s="45"/>
      <c r="H13" s="44"/>
      <c r="I13" s="46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X13" s="8"/>
      <c r="Y13" s="8"/>
    </row>
    <row r="14" spans="1:25" s="32" customFormat="1" ht="25.9" hidden="1" customHeight="1" thickTop="1" thickBot="1">
      <c r="A14" s="9">
        <v>9</v>
      </c>
      <c r="B14" s="51" t="s">
        <v>34</v>
      </c>
      <c r="C14" s="112" t="s">
        <v>24</v>
      </c>
      <c r="D14" s="9" t="s">
        <v>40</v>
      </c>
      <c r="E14" s="82">
        <v>15000</v>
      </c>
      <c r="F14" s="82"/>
      <c r="G14" s="45"/>
      <c r="H14" s="44"/>
      <c r="I14" s="46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X14" s="8"/>
      <c r="Y14" s="8"/>
    </row>
    <row r="15" spans="1:25" s="32" customFormat="1" ht="25.9" hidden="1" customHeight="1" thickTop="1" thickBot="1">
      <c r="A15" s="9">
        <v>11</v>
      </c>
      <c r="B15" s="43" t="s">
        <v>46</v>
      </c>
      <c r="C15" s="111"/>
      <c r="D15" s="42" t="s">
        <v>40</v>
      </c>
      <c r="E15" s="86">
        <v>500000</v>
      </c>
      <c r="F15" s="44"/>
      <c r="G15" s="45"/>
      <c r="H15" s="44"/>
      <c r="I15" s="46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X15" s="8"/>
      <c r="Y15" s="8"/>
    </row>
    <row r="16" spans="1:25" s="32" customFormat="1" ht="25.9" hidden="1" customHeight="1" thickTop="1" thickBot="1">
      <c r="A16" s="9">
        <v>12</v>
      </c>
      <c r="B16" s="72" t="s">
        <v>47</v>
      </c>
      <c r="C16" s="67" t="s">
        <v>25</v>
      </c>
      <c r="D16" s="73" t="s">
        <v>40</v>
      </c>
      <c r="E16" s="78">
        <v>29000</v>
      </c>
      <c r="F16" s="82"/>
      <c r="G16" s="10"/>
      <c r="H16" s="82"/>
      <c r="I16" s="37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X16" s="8"/>
      <c r="Y16" s="8"/>
    </row>
    <row r="17" spans="1:34" s="32" customFormat="1" ht="25.9" hidden="1" customHeight="1" thickTop="1">
      <c r="A17" s="9">
        <v>14</v>
      </c>
      <c r="B17" s="41" t="s">
        <v>31</v>
      </c>
      <c r="C17" s="110" t="s">
        <v>26</v>
      </c>
      <c r="D17" s="84" t="s">
        <v>40</v>
      </c>
      <c r="E17" s="49">
        <v>600000</v>
      </c>
      <c r="F17" s="82"/>
      <c r="G17" s="10"/>
      <c r="H17" s="82"/>
      <c r="I17" s="37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X17" s="8"/>
      <c r="Y17" s="8"/>
    </row>
    <row r="18" spans="1:34" s="32" customFormat="1" ht="25.9" hidden="1" customHeight="1">
      <c r="A18" s="9">
        <v>15</v>
      </c>
      <c r="B18" s="30" t="s">
        <v>50</v>
      </c>
      <c r="C18" s="110"/>
      <c r="D18" s="84" t="s">
        <v>44</v>
      </c>
      <c r="E18" s="49">
        <v>350000</v>
      </c>
      <c r="F18" s="82"/>
      <c r="G18" s="10"/>
      <c r="H18" s="81"/>
      <c r="I18" s="37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34" s="32" customFormat="1" ht="25.9" hidden="1" customHeight="1">
      <c r="A19" s="9">
        <v>16</v>
      </c>
      <c r="B19" s="30" t="s">
        <v>49</v>
      </c>
      <c r="C19" s="110"/>
      <c r="D19" s="84" t="s">
        <v>44</v>
      </c>
      <c r="E19" s="49">
        <v>130500</v>
      </c>
      <c r="F19" s="82"/>
      <c r="G19" s="10"/>
      <c r="H19" s="81"/>
      <c r="I19" s="37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34" s="32" customFormat="1" ht="25.9" hidden="1" customHeight="1">
      <c r="A20" s="9">
        <v>17</v>
      </c>
      <c r="B20" s="30" t="s">
        <v>51</v>
      </c>
      <c r="C20" s="110"/>
      <c r="D20" s="84" t="s">
        <v>40</v>
      </c>
      <c r="E20" s="49">
        <v>16000</v>
      </c>
      <c r="F20" s="82"/>
      <c r="G20" s="10"/>
      <c r="H20" s="81"/>
      <c r="I20" s="37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34" s="32" customFormat="1" ht="25.9" hidden="1" customHeight="1" thickBot="1">
      <c r="A21" s="9">
        <v>18</v>
      </c>
      <c r="B21" s="43" t="s">
        <v>52</v>
      </c>
      <c r="C21" s="111"/>
      <c r="D21" s="42" t="s">
        <v>40</v>
      </c>
      <c r="E21" s="52">
        <v>92900</v>
      </c>
      <c r="F21" s="82"/>
      <c r="G21" s="10"/>
      <c r="H21" s="81"/>
      <c r="I21" s="37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34" s="32" customFormat="1" ht="25.9" hidden="1" customHeight="1" thickTop="1">
      <c r="A22" s="9">
        <v>20</v>
      </c>
      <c r="B22" s="30" t="s">
        <v>42</v>
      </c>
      <c r="C22" s="112" t="s">
        <v>28</v>
      </c>
      <c r="D22" s="84" t="s">
        <v>44</v>
      </c>
      <c r="E22" s="82">
        <v>500000</v>
      </c>
      <c r="F22" s="82"/>
      <c r="G22" s="10"/>
      <c r="H22" s="81"/>
      <c r="I22" s="37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34" s="32" customFormat="1" ht="25.9" customHeight="1" thickBot="1">
      <c r="A23" s="9">
        <v>21</v>
      </c>
      <c r="B23" s="43" t="s">
        <v>43</v>
      </c>
      <c r="C23" s="111"/>
      <c r="D23" s="42" t="s">
        <v>44</v>
      </c>
      <c r="E23" s="44">
        <v>2784050</v>
      </c>
      <c r="F23" s="44"/>
      <c r="G23" s="10"/>
      <c r="H23" s="81"/>
      <c r="I23" s="37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34" s="32" customFormat="1" ht="25.9" hidden="1" customHeight="1" thickTop="1" thickBot="1">
      <c r="A24" s="42">
        <v>22</v>
      </c>
      <c r="B24" s="43" t="s">
        <v>53</v>
      </c>
      <c r="C24" s="67" t="s">
        <v>27</v>
      </c>
      <c r="D24" s="68" t="s">
        <v>40</v>
      </c>
      <c r="E24" s="86">
        <v>172800</v>
      </c>
      <c r="F24" s="50"/>
      <c r="G24" s="10"/>
      <c r="H24" s="81"/>
      <c r="I24" s="37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34" s="32" customFormat="1" ht="25.9" hidden="1" customHeight="1" thickTop="1" thickBot="1">
      <c r="A25" s="84">
        <v>25</v>
      </c>
      <c r="B25" s="75" t="s">
        <v>38</v>
      </c>
      <c r="C25" s="76" t="s">
        <v>23</v>
      </c>
      <c r="D25" s="77" t="s">
        <v>40</v>
      </c>
      <c r="E25" s="78">
        <v>78000</v>
      </c>
      <c r="F25" s="74"/>
      <c r="G25" s="10"/>
      <c r="H25" s="82"/>
      <c r="I25" s="37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34" s="31" customFormat="1" ht="15.75" thickTop="1">
      <c r="A26" s="12"/>
      <c r="B26" s="69" t="s">
        <v>11</v>
      </c>
      <c r="C26" s="69"/>
      <c r="D26" s="69"/>
      <c r="E26" s="70">
        <v>2784050</v>
      </c>
      <c r="F26" s="71">
        <f>SUM(F6:F25)</f>
        <v>0</v>
      </c>
      <c r="G26" s="14">
        <f>SUM(G6:G25)</f>
        <v>0</v>
      </c>
      <c r="H26" s="14">
        <f>SUM(H6:H25)</f>
        <v>0</v>
      </c>
      <c r="I26" s="35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</row>
    <row r="27" spans="1:34" s="31" customFormat="1">
      <c r="A27" s="102"/>
      <c r="B27" s="103" t="s">
        <v>12</v>
      </c>
      <c r="C27" s="79"/>
      <c r="D27" s="79"/>
      <c r="E27" s="105"/>
      <c r="F27" s="106"/>
      <c r="G27" s="106">
        <v>0</v>
      </c>
      <c r="H27" s="108"/>
      <c r="I27" s="10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34" s="31" customFormat="1" ht="6.75" customHeight="1">
      <c r="A28" s="102"/>
      <c r="B28" s="104"/>
      <c r="C28" s="80"/>
      <c r="D28" s="80"/>
      <c r="E28" s="105"/>
      <c r="F28" s="107"/>
      <c r="G28" s="107"/>
      <c r="H28" s="108"/>
      <c r="I28" s="10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34" s="31" customFormat="1">
      <c r="A29" s="12"/>
      <c r="B29" s="13" t="s">
        <v>13</v>
      </c>
      <c r="C29" s="13"/>
      <c r="D29" s="13"/>
      <c r="E29" s="7">
        <f>E26-E27</f>
        <v>2784050</v>
      </c>
      <c r="F29" s="15"/>
      <c r="G29" s="16">
        <f>G26-G27</f>
        <v>0</v>
      </c>
      <c r="H29" s="16">
        <f>SUM(H26)</f>
        <v>0</v>
      </c>
      <c r="I29" s="35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X29" s="47"/>
    </row>
    <row r="30" spans="1:34" s="31" customFormat="1" hidden="1">
      <c r="A30" s="1"/>
      <c r="B30" s="1"/>
      <c r="C30" s="1"/>
      <c r="D30" s="1"/>
      <c r="E30" s="17"/>
      <c r="F30" s="18"/>
      <c r="G30" s="18"/>
      <c r="H30" s="18"/>
      <c r="I30" s="8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34" s="31" customFormat="1">
      <c r="A31" s="1"/>
      <c r="B31" s="19" t="s">
        <v>14</v>
      </c>
      <c r="C31" s="19"/>
      <c r="D31" s="19"/>
      <c r="E31" s="17">
        <f>E29</f>
        <v>2784050</v>
      </c>
      <c r="F31" s="20">
        <f>G29</f>
        <v>0</v>
      </c>
      <c r="G31" s="18">
        <f>G29</f>
        <v>0</v>
      </c>
      <c r="H31" s="18"/>
      <c r="I31" s="8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00"/>
      <c r="X31" s="100"/>
      <c r="Y31" s="47"/>
    </row>
    <row r="32" spans="1:34" s="31" customFormat="1">
      <c r="A32" s="1"/>
      <c r="B32" s="19" t="s">
        <v>9</v>
      </c>
      <c r="C32" s="19"/>
      <c r="D32" s="19"/>
      <c r="E32" s="17"/>
      <c r="F32" s="20"/>
      <c r="G32" s="18"/>
      <c r="H32" s="18"/>
      <c r="I32" s="8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13"/>
      <c r="X32" s="100"/>
    </row>
    <row r="33" spans="1:37" s="31" customFormat="1" ht="15.75" thickBot="1">
      <c r="A33" s="1"/>
      <c r="B33" s="19" t="s">
        <v>15</v>
      </c>
      <c r="C33" s="19"/>
      <c r="D33" s="19"/>
      <c r="E33" s="21"/>
      <c r="F33" s="18"/>
      <c r="G33" s="22"/>
      <c r="H33" s="18"/>
      <c r="I33" s="8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13"/>
      <c r="X33" s="100"/>
      <c r="AI33" s="34"/>
      <c r="AJ33" s="34"/>
      <c r="AK33" s="34"/>
    </row>
    <row r="34" spans="1:37" s="31" customFormat="1" ht="15.75" thickTop="1">
      <c r="A34" s="1"/>
      <c r="B34" s="1"/>
      <c r="C34" s="1"/>
      <c r="D34" s="1"/>
      <c r="E34" s="24">
        <f>E31</f>
        <v>2784050</v>
      </c>
      <c r="F34" s="1"/>
      <c r="G34" s="23">
        <f>G31+G32</f>
        <v>0</v>
      </c>
      <c r="H34" s="1"/>
      <c r="I34" s="8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13"/>
      <c r="X34" s="100"/>
      <c r="AI34" s="34"/>
      <c r="AJ34" s="34"/>
      <c r="AK34" s="34"/>
    </row>
    <row r="35" spans="1:37" s="31" customFormat="1">
      <c r="A35" s="1"/>
      <c r="B35" s="1"/>
      <c r="C35" s="1"/>
      <c r="D35" s="1"/>
      <c r="E35" s="25"/>
      <c r="F35" s="1"/>
      <c r="G35" s="1"/>
      <c r="H35" s="1"/>
      <c r="I35" s="8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13"/>
      <c r="X35" s="100"/>
      <c r="AI35" s="34"/>
      <c r="AJ35" s="34"/>
      <c r="AK35" s="34"/>
    </row>
    <row r="36" spans="1:37" s="31" customFormat="1">
      <c r="A36" s="1"/>
      <c r="B36" s="1"/>
      <c r="C36" s="1"/>
      <c r="D36" s="1"/>
      <c r="E36" s="25"/>
      <c r="F36" s="1"/>
      <c r="G36" s="1"/>
      <c r="H36" s="1"/>
      <c r="I36" s="8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AI36" s="34"/>
      <c r="AJ36" s="34"/>
      <c r="AK36" s="34"/>
    </row>
    <row r="37" spans="1:37" s="31" customFormat="1">
      <c r="A37" s="1"/>
      <c r="B37" s="1"/>
      <c r="C37" s="1"/>
      <c r="D37" s="1"/>
      <c r="E37" s="24"/>
      <c r="F37" s="1"/>
      <c r="G37" s="1"/>
      <c r="H37" s="1"/>
      <c r="I37" s="8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AI37" s="34"/>
      <c r="AJ37" s="34"/>
      <c r="AK37" s="34"/>
    </row>
    <row r="38" spans="1:37" s="31" customFormat="1">
      <c r="A38" s="1"/>
      <c r="B38" s="1"/>
      <c r="C38" s="1"/>
      <c r="D38" s="1"/>
      <c r="E38" s="24"/>
      <c r="F38" s="1"/>
      <c r="G38" s="1"/>
      <c r="H38" s="1"/>
      <c r="I38" s="8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X38" s="47"/>
      <c r="AI38" s="34"/>
      <c r="AJ38" s="34"/>
      <c r="AK38" s="34"/>
    </row>
    <row r="39" spans="1:37" s="31" customFormat="1">
      <c r="A39" s="1"/>
      <c r="B39" s="1"/>
      <c r="C39" s="23">
        <f>3200000-E26</f>
        <v>415950</v>
      </c>
      <c r="D39" s="1"/>
      <c r="E39" s="25"/>
      <c r="F39" s="1"/>
      <c r="G39" s="1"/>
      <c r="H39" s="1"/>
      <c r="I39" s="8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X39" s="47"/>
      <c r="AI39" s="34"/>
      <c r="AJ39" s="34"/>
      <c r="AK39" s="34"/>
    </row>
    <row r="40" spans="1:37" s="31" customFormat="1">
      <c r="A40" s="1"/>
      <c r="B40" s="26" t="s">
        <v>16</v>
      </c>
      <c r="C40" s="26"/>
      <c r="D40" s="1"/>
      <c r="E40" s="17" t="s">
        <v>17</v>
      </c>
      <c r="F40" s="1"/>
      <c r="G40" s="1"/>
      <c r="H40" s="1"/>
      <c r="I40" s="38" t="s">
        <v>18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AI40" s="34"/>
      <c r="AJ40" s="34"/>
      <c r="AK40" s="34"/>
    </row>
    <row r="41" spans="1:37" s="31" customFormat="1">
      <c r="A41" s="1"/>
      <c r="B41" s="25" t="s">
        <v>19</v>
      </c>
      <c r="C41" s="25"/>
      <c r="D41" s="1"/>
      <c r="E41" s="25" t="s">
        <v>20</v>
      </c>
      <c r="F41" s="1"/>
      <c r="G41" s="1"/>
      <c r="H41" s="1"/>
      <c r="I41" s="39" t="s">
        <v>21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AI41" s="34"/>
      <c r="AJ41" s="34"/>
      <c r="AK41" s="34"/>
    </row>
    <row r="42" spans="1:37">
      <c r="E42" s="28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</row>
    <row r="43" spans="1:37">
      <c r="E43" s="28"/>
    </row>
    <row r="44" spans="1:37">
      <c r="E44" s="28"/>
    </row>
  </sheetData>
  <mergeCells count="22">
    <mergeCell ref="X31:X35"/>
    <mergeCell ref="E27:E28"/>
    <mergeCell ref="F27:F28"/>
    <mergeCell ref="G27:G28"/>
    <mergeCell ref="H27:H28"/>
    <mergeCell ref="I27:I28"/>
    <mergeCell ref="W31:W35"/>
    <mergeCell ref="C6:C13"/>
    <mergeCell ref="C14:C15"/>
    <mergeCell ref="C17:C21"/>
    <mergeCell ref="C22:C23"/>
    <mergeCell ref="A27:A28"/>
    <mergeCell ref="B27:B28"/>
    <mergeCell ref="A1:I1"/>
    <mergeCell ref="E2:F2"/>
    <mergeCell ref="A4:A5"/>
    <mergeCell ref="B4:B5"/>
    <mergeCell ref="C4:C5"/>
    <mergeCell ref="D4:D5"/>
    <mergeCell ref="E4:F4"/>
    <mergeCell ref="G4:H4"/>
    <mergeCell ref="I4:I5"/>
  </mergeCells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8"/>
  <sheetViews>
    <sheetView topLeftCell="A5" zoomScale="70" zoomScaleNormal="70" workbookViewId="0">
      <selection activeCell="B25" sqref="B25"/>
    </sheetView>
  </sheetViews>
  <sheetFormatPr defaultColWidth="9.140625" defaultRowHeight="15"/>
  <cols>
    <col min="1" max="1" width="4.7109375" style="27" customWidth="1"/>
    <col min="2" max="2" width="74.42578125" style="27" customWidth="1"/>
    <col min="3" max="3" width="17" style="27" customWidth="1"/>
    <col min="4" max="4" width="11" style="27" customWidth="1"/>
    <col min="5" max="5" width="17.5703125" style="29" customWidth="1"/>
    <col min="6" max="6" width="10.42578125" style="27" customWidth="1"/>
    <col min="7" max="7" width="14.85546875" style="27" hidden="1" customWidth="1"/>
    <col min="8" max="8" width="10.7109375" style="27" hidden="1" customWidth="1"/>
    <col min="9" max="9" width="54.85546875" style="40" hidden="1" customWidth="1"/>
    <col min="10" max="20" width="0" style="27" hidden="1" customWidth="1"/>
    <col min="21" max="21" width="9.85546875" style="27" customWidth="1"/>
    <col min="22" max="22" width="9.140625" style="27" customWidth="1"/>
    <col min="23" max="24" width="13" style="34" bestFit="1" customWidth="1"/>
    <col min="25" max="25" width="13.7109375" style="34" bestFit="1" customWidth="1"/>
    <col min="26" max="27" width="10" style="34" bestFit="1" customWidth="1"/>
    <col min="28" max="16384" width="9.140625" style="34"/>
  </cols>
  <sheetData>
    <row r="1" spans="1:22" s="31" customFormat="1" ht="24.75" customHeight="1">
      <c r="A1" s="90" t="s">
        <v>30</v>
      </c>
      <c r="B1" s="90"/>
      <c r="C1" s="90"/>
      <c r="D1" s="90"/>
      <c r="E1" s="90"/>
      <c r="F1" s="90"/>
      <c r="G1" s="90"/>
      <c r="H1" s="90"/>
      <c r="I1" s="90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31" customFormat="1" ht="23.25" customHeight="1">
      <c r="A2" s="61"/>
      <c r="B2" s="61" t="s">
        <v>0</v>
      </c>
      <c r="C2" s="61"/>
      <c r="D2" s="3" t="s">
        <v>1</v>
      </c>
      <c r="E2" s="91">
        <v>0</v>
      </c>
      <c r="F2" s="92"/>
      <c r="G2" s="61"/>
      <c r="H2" s="4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s="31" customFormat="1" ht="17.25" customHeight="1">
      <c r="A3" s="6"/>
      <c r="B3" s="6"/>
      <c r="C3" s="6"/>
      <c r="D3" s="6"/>
      <c r="E3" s="6"/>
      <c r="F3" s="6"/>
      <c r="G3" s="6"/>
      <c r="H3" s="6"/>
      <c r="I3" s="3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s="31" customFormat="1" ht="14.25" customHeight="1">
      <c r="A4" s="93" t="s">
        <v>3</v>
      </c>
      <c r="B4" s="94" t="s">
        <v>4</v>
      </c>
      <c r="C4" s="94" t="s">
        <v>22</v>
      </c>
      <c r="D4" s="94" t="s">
        <v>5</v>
      </c>
      <c r="E4" s="96" t="s">
        <v>6</v>
      </c>
      <c r="F4" s="97"/>
      <c r="G4" s="96" t="s">
        <v>2</v>
      </c>
      <c r="H4" s="97"/>
      <c r="I4" s="98" t="s">
        <v>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s="31" customFormat="1" ht="18" customHeight="1">
      <c r="A5" s="93"/>
      <c r="B5" s="95"/>
      <c r="C5" s="95"/>
      <c r="D5" s="95"/>
      <c r="E5" s="7" t="s">
        <v>8</v>
      </c>
      <c r="F5" s="7" t="s">
        <v>9</v>
      </c>
      <c r="G5" s="7" t="s">
        <v>8</v>
      </c>
      <c r="H5" s="7" t="s">
        <v>10</v>
      </c>
      <c r="I5" s="99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s="32" customFormat="1" ht="25.9" customHeight="1">
      <c r="A6" s="9">
        <v>1</v>
      </c>
      <c r="B6" s="30" t="s">
        <v>32</v>
      </c>
      <c r="C6" s="109" t="s">
        <v>29</v>
      </c>
      <c r="D6" s="9" t="s">
        <v>40</v>
      </c>
      <c r="E6" s="49">
        <v>2150</v>
      </c>
      <c r="F6" s="66"/>
      <c r="G6" s="10"/>
      <c r="H6" s="65"/>
      <c r="I6" s="37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s="32" customFormat="1" ht="25.9" customHeight="1">
      <c r="A7" s="9">
        <v>2</v>
      </c>
      <c r="B7" s="30" t="s">
        <v>33</v>
      </c>
      <c r="C7" s="110"/>
      <c r="D7" s="9" t="s">
        <v>40</v>
      </c>
      <c r="E7" s="49">
        <v>80400</v>
      </c>
      <c r="F7" s="66"/>
      <c r="G7" s="10"/>
      <c r="H7" s="65"/>
      <c r="I7" s="37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32" customFormat="1" ht="25.9" customHeight="1">
      <c r="A8" s="9">
        <v>3</v>
      </c>
      <c r="B8" s="30" t="s">
        <v>34</v>
      </c>
      <c r="C8" s="110"/>
      <c r="D8" s="9" t="s">
        <v>40</v>
      </c>
      <c r="E8" s="49">
        <v>27000</v>
      </c>
      <c r="F8" s="66"/>
      <c r="G8" s="10"/>
      <c r="H8" s="65"/>
      <c r="I8" s="37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s="32" customFormat="1" ht="25.9" customHeight="1">
      <c r="A9" s="9">
        <v>4</v>
      </c>
      <c r="B9" s="30" t="s">
        <v>34</v>
      </c>
      <c r="C9" s="110"/>
      <c r="D9" s="9" t="s">
        <v>40</v>
      </c>
      <c r="E9" s="49">
        <v>11500</v>
      </c>
      <c r="F9" s="66"/>
      <c r="G9" s="10"/>
      <c r="H9" s="65"/>
      <c r="I9" s="37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s="32" customFormat="1" ht="25.9" customHeight="1">
      <c r="A10" s="9">
        <v>5</v>
      </c>
      <c r="B10" s="30" t="s">
        <v>35</v>
      </c>
      <c r="C10" s="110"/>
      <c r="D10" s="9" t="s">
        <v>40</v>
      </c>
      <c r="E10" s="49">
        <v>45000</v>
      </c>
      <c r="F10" s="66"/>
      <c r="G10" s="10"/>
      <c r="H10" s="65"/>
      <c r="I10" s="37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s="32" customFormat="1" ht="25.9" customHeight="1">
      <c r="A11" s="9">
        <v>6</v>
      </c>
      <c r="B11" s="30" t="s">
        <v>36</v>
      </c>
      <c r="C11" s="110"/>
      <c r="D11" s="9" t="s">
        <v>40</v>
      </c>
      <c r="E11" s="49">
        <v>10000</v>
      </c>
      <c r="F11" s="66"/>
      <c r="G11" s="10"/>
      <c r="H11" s="65"/>
      <c r="I11" s="37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s="32" customFormat="1" ht="25.9" customHeight="1">
      <c r="A12" s="9">
        <v>7</v>
      </c>
      <c r="B12" s="30" t="s">
        <v>33</v>
      </c>
      <c r="C12" s="110"/>
      <c r="D12" s="9" t="s">
        <v>40</v>
      </c>
      <c r="E12" s="49">
        <v>31800</v>
      </c>
      <c r="F12" s="66"/>
      <c r="G12" s="10"/>
      <c r="H12" s="65"/>
      <c r="I12" s="37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s="32" customFormat="1" ht="25.9" customHeight="1" thickBot="1">
      <c r="A13" s="9">
        <v>8</v>
      </c>
      <c r="B13" s="43" t="s">
        <v>37</v>
      </c>
      <c r="C13" s="111"/>
      <c r="D13" s="60" t="s">
        <v>40</v>
      </c>
      <c r="E13" s="52">
        <v>7000</v>
      </c>
      <c r="F13" s="44"/>
      <c r="G13" s="45"/>
      <c r="H13" s="44"/>
      <c r="I13" s="46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s="32" customFormat="1" ht="25.9" customHeight="1" thickTop="1" thickBot="1">
      <c r="A14" s="9">
        <v>9</v>
      </c>
      <c r="B14" s="51" t="s">
        <v>34</v>
      </c>
      <c r="C14" s="112" t="s">
        <v>24</v>
      </c>
      <c r="D14" s="9" t="s">
        <v>40</v>
      </c>
      <c r="E14" s="66">
        <v>15000</v>
      </c>
      <c r="F14" s="66"/>
      <c r="G14" s="45"/>
      <c r="H14" s="44"/>
      <c r="I14" s="46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s="32" customFormat="1" ht="25.9" customHeight="1" thickTop="1" thickBot="1">
      <c r="A15" s="9">
        <v>10</v>
      </c>
      <c r="B15" s="51" t="s">
        <v>45</v>
      </c>
      <c r="C15" s="110"/>
      <c r="D15" s="9" t="s">
        <v>40</v>
      </c>
      <c r="E15" s="65">
        <v>54000</v>
      </c>
      <c r="F15" s="66"/>
      <c r="G15" s="45"/>
      <c r="H15" s="44"/>
      <c r="I15" s="46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s="32" customFormat="1" ht="25.9" customHeight="1" thickTop="1" thickBot="1">
      <c r="A16" s="9">
        <v>11</v>
      </c>
      <c r="B16" s="43" t="s">
        <v>46</v>
      </c>
      <c r="C16" s="111"/>
      <c r="D16" s="42" t="s">
        <v>40</v>
      </c>
      <c r="E16" s="50">
        <v>500000</v>
      </c>
      <c r="F16" s="44"/>
      <c r="G16" s="45"/>
      <c r="H16" s="44"/>
      <c r="I16" s="46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34" s="32" customFormat="1" ht="25.9" customHeight="1" thickTop="1">
      <c r="A17" s="9">
        <v>12</v>
      </c>
      <c r="B17" s="41" t="s">
        <v>47</v>
      </c>
      <c r="C17" s="112" t="s">
        <v>25</v>
      </c>
      <c r="D17" s="62" t="s">
        <v>40</v>
      </c>
      <c r="E17" s="49">
        <v>29000</v>
      </c>
      <c r="F17" s="66"/>
      <c r="G17" s="10"/>
      <c r="H17" s="66"/>
      <c r="I17" s="37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34" s="32" customFormat="1" ht="25.9" customHeight="1" thickBot="1">
      <c r="A18" s="9">
        <v>13</v>
      </c>
      <c r="B18" s="43" t="s">
        <v>48</v>
      </c>
      <c r="C18" s="111"/>
      <c r="D18" s="42" t="s">
        <v>40</v>
      </c>
      <c r="E18" s="52">
        <v>51600</v>
      </c>
      <c r="F18" s="44"/>
      <c r="G18" s="45"/>
      <c r="H18" s="44"/>
      <c r="I18" s="46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34" s="32" customFormat="1" ht="25.9" customHeight="1" thickTop="1">
      <c r="A19" s="9">
        <v>14</v>
      </c>
      <c r="B19" s="53" t="s">
        <v>31</v>
      </c>
      <c r="C19" s="115" t="s">
        <v>26</v>
      </c>
      <c r="D19" s="54" t="s">
        <v>40</v>
      </c>
      <c r="E19" s="55">
        <v>600000</v>
      </c>
      <c r="F19" s="55"/>
      <c r="G19" s="10"/>
      <c r="H19" s="66"/>
      <c r="I19" s="37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34" s="32" customFormat="1" ht="25.9" customHeight="1">
      <c r="A20" s="9">
        <v>15</v>
      </c>
      <c r="B20" s="56" t="s">
        <v>50</v>
      </c>
      <c r="C20" s="116"/>
      <c r="D20" s="54" t="s">
        <v>44</v>
      </c>
      <c r="E20" s="49">
        <v>350000</v>
      </c>
      <c r="F20" s="55"/>
      <c r="G20" s="10"/>
      <c r="H20" s="65"/>
      <c r="I20" s="37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34" s="32" customFormat="1" ht="25.9" customHeight="1">
      <c r="A21" s="9">
        <v>16</v>
      </c>
      <c r="B21" s="56" t="s">
        <v>49</v>
      </c>
      <c r="C21" s="116"/>
      <c r="D21" s="54" t="s">
        <v>44</v>
      </c>
      <c r="E21" s="49">
        <v>130500</v>
      </c>
      <c r="F21" s="55"/>
      <c r="G21" s="10"/>
      <c r="H21" s="65"/>
      <c r="I21" s="37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34" s="32" customFormat="1" ht="25.9" customHeight="1">
      <c r="A22" s="9">
        <v>17</v>
      </c>
      <c r="B22" s="56" t="s">
        <v>51</v>
      </c>
      <c r="C22" s="116"/>
      <c r="D22" s="54" t="s">
        <v>40</v>
      </c>
      <c r="E22" s="55">
        <v>16000</v>
      </c>
      <c r="F22" s="55"/>
      <c r="G22" s="10"/>
      <c r="H22" s="65"/>
      <c r="I22" s="37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34" s="32" customFormat="1" ht="25.9" customHeight="1" thickBot="1">
      <c r="A23" s="9">
        <v>18</v>
      </c>
      <c r="B23" s="57" t="s">
        <v>52</v>
      </c>
      <c r="C23" s="116"/>
      <c r="D23" s="58" t="s">
        <v>40</v>
      </c>
      <c r="E23" s="59">
        <v>92900</v>
      </c>
      <c r="F23" s="55"/>
      <c r="G23" s="10"/>
      <c r="H23" s="65"/>
      <c r="I23" s="37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34" s="32" customFormat="1" ht="25.9" customHeight="1" thickTop="1">
      <c r="A24" s="9">
        <v>19</v>
      </c>
      <c r="B24" s="41" t="s">
        <v>41</v>
      </c>
      <c r="C24" s="112" t="s">
        <v>28</v>
      </c>
      <c r="D24" s="62" t="s">
        <v>44</v>
      </c>
      <c r="E24" s="66">
        <v>3110000</v>
      </c>
      <c r="F24" s="66"/>
      <c r="G24" s="10"/>
      <c r="H24" s="66"/>
      <c r="I24" s="37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34" s="32" customFormat="1" ht="25.9" customHeight="1">
      <c r="A25" s="9">
        <v>20</v>
      </c>
      <c r="B25" s="30" t="s">
        <v>42</v>
      </c>
      <c r="C25" s="110"/>
      <c r="D25" s="62" t="s">
        <v>44</v>
      </c>
      <c r="E25" s="66">
        <v>500000</v>
      </c>
      <c r="F25" s="66"/>
      <c r="G25" s="10"/>
      <c r="H25" s="65"/>
      <c r="I25" s="37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34" s="32" customFormat="1" ht="25.9" customHeight="1" thickBot="1">
      <c r="A26" s="9">
        <v>21</v>
      </c>
      <c r="B26" s="43" t="s">
        <v>43</v>
      </c>
      <c r="C26" s="110"/>
      <c r="D26" s="42" t="s">
        <v>44</v>
      </c>
      <c r="E26" s="44">
        <v>3265000</v>
      </c>
      <c r="F26" s="44"/>
      <c r="G26" s="10"/>
      <c r="H26" s="65"/>
      <c r="I26" s="37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34" s="32" customFormat="1" ht="25.9" customHeight="1" thickTop="1" thickBot="1">
      <c r="A27" s="42">
        <v>22</v>
      </c>
      <c r="B27" s="43" t="s">
        <v>53</v>
      </c>
      <c r="C27" s="67" t="s">
        <v>27</v>
      </c>
      <c r="D27" s="68"/>
      <c r="E27" s="50">
        <v>172800</v>
      </c>
      <c r="F27" s="50"/>
      <c r="G27" s="10"/>
      <c r="H27" s="65"/>
      <c r="I27" s="37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34" s="32" customFormat="1" ht="25.9" customHeight="1" thickTop="1">
      <c r="A28" s="62">
        <v>25</v>
      </c>
      <c r="B28" s="41" t="s">
        <v>38</v>
      </c>
      <c r="C28" s="110" t="s">
        <v>23</v>
      </c>
      <c r="D28" s="62" t="s">
        <v>40</v>
      </c>
      <c r="E28" s="66">
        <v>78000</v>
      </c>
      <c r="F28" s="66"/>
      <c r="G28" s="10"/>
      <c r="H28" s="66"/>
      <c r="I28" s="37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34" s="32" customFormat="1" ht="25.9" customHeight="1" thickBot="1">
      <c r="A29" s="9">
        <v>26</v>
      </c>
      <c r="B29" s="43" t="s">
        <v>39</v>
      </c>
      <c r="C29" s="114"/>
      <c r="D29" s="42" t="s">
        <v>40</v>
      </c>
      <c r="E29" s="52">
        <v>46200</v>
      </c>
      <c r="F29" s="44"/>
      <c r="G29" s="10"/>
      <c r="H29" s="65"/>
      <c r="I29" s="37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34" s="31" customFormat="1" ht="15.75" thickTop="1">
      <c r="A30" s="12"/>
      <c r="B30" s="69" t="s">
        <v>11</v>
      </c>
      <c r="C30" s="13"/>
      <c r="D30" s="69"/>
      <c r="E30" s="70">
        <f>SUM(E6:E29)</f>
        <v>9225850</v>
      </c>
      <c r="F30" s="71">
        <f>SUM(F6:F29)</f>
        <v>0</v>
      </c>
      <c r="G30" s="14">
        <f>SUM(G6:G29)</f>
        <v>0</v>
      </c>
      <c r="H30" s="14">
        <f>SUM(H6:H29)</f>
        <v>0</v>
      </c>
      <c r="I30" s="35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</row>
    <row r="31" spans="1:34" s="31" customFormat="1">
      <c r="A31" s="102"/>
      <c r="B31" s="103" t="s">
        <v>12</v>
      </c>
      <c r="C31" s="63"/>
      <c r="D31" s="63"/>
      <c r="E31" s="105"/>
      <c r="F31" s="106"/>
      <c r="G31" s="106">
        <v>0</v>
      </c>
      <c r="H31" s="108"/>
      <c r="I31" s="10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34" s="31" customFormat="1" ht="6.75" customHeight="1">
      <c r="A32" s="102"/>
      <c r="B32" s="104"/>
      <c r="C32" s="64"/>
      <c r="D32" s="64"/>
      <c r="E32" s="105"/>
      <c r="F32" s="107"/>
      <c r="G32" s="107"/>
      <c r="H32" s="108"/>
      <c r="I32" s="10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37" s="31" customFormat="1">
      <c r="A33" s="12"/>
      <c r="B33" s="13" t="s">
        <v>13</v>
      </c>
      <c r="C33" s="13"/>
      <c r="D33" s="13"/>
      <c r="E33" s="7">
        <f>E30-E31</f>
        <v>9225850</v>
      </c>
      <c r="F33" s="15"/>
      <c r="G33" s="16">
        <f>G30-G31</f>
        <v>0</v>
      </c>
      <c r="H33" s="16">
        <f>SUM(H30)</f>
        <v>0</v>
      </c>
      <c r="I33" s="35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X33" s="47"/>
    </row>
    <row r="34" spans="1:37" s="31" customFormat="1" hidden="1">
      <c r="A34" s="1"/>
      <c r="B34" s="1"/>
      <c r="C34" s="1"/>
      <c r="D34" s="1"/>
      <c r="E34" s="17"/>
      <c r="F34" s="18"/>
      <c r="G34" s="18"/>
      <c r="H34" s="18"/>
      <c r="I34" s="8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37" s="31" customFormat="1">
      <c r="A35" s="1"/>
      <c r="B35" s="19" t="s">
        <v>14</v>
      </c>
      <c r="C35" s="19"/>
      <c r="D35" s="19"/>
      <c r="E35" s="17">
        <f>E33</f>
        <v>9225850</v>
      </c>
      <c r="F35" s="20">
        <f>G33</f>
        <v>0</v>
      </c>
      <c r="G35" s="18">
        <f>G33</f>
        <v>0</v>
      </c>
      <c r="H35" s="18"/>
      <c r="I35" s="8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X35" s="47"/>
      <c r="Y35" s="47"/>
    </row>
    <row r="36" spans="1:37" s="31" customFormat="1">
      <c r="A36" s="1"/>
      <c r="B36" s="19" t="s">
        <v>9</v>
      </c>
      <c r="C36" s="19"/>
      <c r="D36" s="19"/>
      <c r="E36" s="17"/>
      <c r="F36" s="20"/>
      <c r="G36" s="18"/>
      <c r="H36" s="18"/>
      <c r="I36" s="8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X36" s="48"/>
    </row>
    <row r="37" spans="1:37" s="31" customFormat="1" ht="15.75" thickBot="1">
      <c r="A37" s="1"/>
      <c r="B37" s="19" t="s">
        <v>15</v>
      </c>
      <c r="C37" s="19"/>
      <c r="D37" s="19"/>
      <c r="E37" s="21"/>
      <c r="F37" s="18"/>
      <c r="G37" s="22"/>
      <c r="H37" s="18"/>
      <c r="I37" s="8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47"/>
      <c r="X37" s="47"/>
      <c r="AI37" s="34"/>
      <c r="AJ37" s="34"/>
      <c r="AK37" s="34"/>
    </row>
    <row r="38" spans="1:37" s="31" customFormat="1" ht="15.75" thickTop="1">
      <c r="A38" s="1"/>
      <c r="B38" s="1"/>
      <c r="C38" s="1"/>
      <c r="D38" s="1"/>
      <c r="E38" s="24">
        <f>E35</f>
        <v>9225850</v>
      </c>
      <c r="F38" s="1"/>
      <c r="G38" s="23">
        <f>G35+G36</f>
        <v>0</v>
      </c>
      <c r="H38" s="1"/>
      <c r="I38" s="8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47"/>
      <c r="AI38" s="34"/>
      <c r="AJ38" s="34"/>
      <c r="AK38" s="34"/>
    </row>
    <row r="39" spans="1:37" s="31" customFormat="1">
      <c r="A39" s="1"/>
      <c r="B39" s="1"/>
      <c r="C39" s="1"/>
      <c r="D39" s="1"/>
      <c r="E39" s="25"/>
      <c r="F39" s="1"/>
      <c r="G39" s="1"/>
      <c r="H39" s="1"/>
      <c r="I39" s="8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AI39" s="34"/>
      <c r="AJ39" s="34"/>
      <c r="AK39" s="34"/>
    </row>
    <row r="40" spans="1:37" s="31" customFormat="1">
      <c r="A40" s="1"/>
      <c r="B40" s="1"/>
      <c r="C40" s="1"/>
      <c r="D40" s="1"/>
      <c r="E40" s="1"/>
      <c r="F40" s="1"/>
      <c r="G40" s="1"/>
      <c r="H40" s="1"/>
      <c r="I40" s="8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AI40" s="34"/>
      <c r="AJ40" s="34"/>
      <c r="AK40" s="34"/>
    </row>
    <row r="41" spans="1:37" s="31" customFormat="1">
      <c r="A41" s="1"/>
      <c r="B41" s="1"/>
      <c r="C41" s="1"/>
      <c r="D41" s="1"/>
      <c r="E41" s="24"/>
      <c r="F41" s="1"/>
      <c r="G41" s="1"/>
      <c r="H41" s="1"/>
      <c r="I41" s="8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AI41" s="34"/>
      <c r="AJ41" s="34"/>
      <c r="AK41" s="34"/>
    </row>
    <row r="42" spans="1:37" s="31" customFormat="1">
      <c r="A42" s="1"/>
      <c r="B42" s="1"/>
      <c r="C42" s="1"/>
      <c r="D42" s="1"/>
      <c r="E42" s="24"/>
      <c r="F42" s="1"/>
      <c r="G42" s="1"/>
      <c r="H42" s="1"/>
      <c r="I42" s="8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AI42" s="34"/>
      <c r="AJ42" s="34"/>
      <c r="AK42" s="34"/>
    </row>
    <row r="43" spans="1:37" s="31" customFormat="1">
      <c r="A43" s="1"/>
      <c r="B43" s="1"/>
      <c r="C43" s="1"/>
      <c r="D43" s="1"/>
      <c r="E43" s="25"/>
      <c r="F43" s="1"/>
      <c r="G43" s="1"/>
      <c r="H43" s="1"/>
      <c r="I43" s="8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AI43" s="34"/>
      <c r="AJ43" s="34"/>
      <c r="AK43" s="34"/>
    </row>
    <row r="44" spans="1:37" s="31" customFormat="1">
      <c r="A44" s="1"/>
      <c r="B44" s="26" t="s">
        <v>16</v>
      </c>
      <c r="C44" s="26"/>
      <c r="D44" s="1"/>
      <c r="E44" s="17" t="s">
        <v>17</v>
      </c>
      <c r="F44" s="1"/>
      <c r="G44" s="1"/>
      <c r="H44" s="1"/>
      <c r="I44" s="38" t="s">
        <v>18</v>
      </c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AI44" s="34"/>
      <c r="AJ44" s="34"/>
      <c r="AK44" s="34"/>
    </row>
    <row r="45" spans="1:37" s="31" customFormat="1">
      <c r="A45" s="1"/>
      <c r="B45" s="25" t="s">
        <v>19</v>
      </c>
      <c r="C45" s="25"/>
      <c r="D45" s="1"/>
      <c r="E45" s="25" t="s">
        <v>20</v>
      </c>
      <c r="F45" s="1"/>
      <c r="G45" s="1"/>
      <c r="H45" s="1"/>
      <c r="I45" s="39" t="s">
        <v>21</v>
      </c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AI45" s="34"/>
      <c r="AJ45" s="34"/>
      <c r="AK45" s="34"/>
    </row>
    <row r="46" spans="1:37">
      <c r="E46" s="28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</row>
    <row r="47" spans="1:37">
      <c r="E47" s="28"/>
    </row>
    <row r="48" spans="1:37">
      <c r="E48" s="28"/>
    </row>
  </sheetData>
  <mergeCells count="22">
    <mergeCell ref="C28:C29"/>
    <mergeCell ref="A1:I1"/>
    <mergeCell ref="E2:F2"/>
    <mergeCell ref="A4:A5"/>
    <mergeCell ref="B4:B5"/>
    <mergeCell ref="C4:C5"/>
    <mergeCell ref="D4:D5"/>
    <mergeCell ref="E4:F4"/>
    <mergeCell ref="G4:H4"/>
    <mergeCell ref="I4:I5"/>
    <mergeCell ref="C6:C13"/>
    <mergeCell ref="C14:C16"/>
    <mergeCell ref="C17:C18"/>
    <mergeCell ref="C19:C23"/>
    <mergeCell ref="C24:C26"/>
    <mergeCell ref="I31:I32"/>
    <mergeCell ref="A31:A32"/>
    <mergeCell ref="B31:B32"/>
    <mergeCell ref="E31:E32"/>
    <mergeCell ref="F31:F32"/>
    <mergeCell ref="G31:G32"/>
    <mergeCell ref="H31:H32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  Second Week Budget May'24</vt:lpstr>
      <vt:lpstr>Second Week Budget May'24 ( (3</vt:lpstr>
      <vt:lpstr>Second Week Budget May'24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2024-05-30T10:01:42Z</dcterms:modified>
</cp:coreProperties>
</file>