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6855" activeTab="1"/>
  </bookViews>
  <sheets>
    <sheet name="CASH ON HAND (USD)" sheetId="17" r:id="rId1"/>
    <sheet name="CASH ON HAND (MMK)" sheetId="16" r:id="rId2"/>
    <sheet name="CASH ON HAND (MMK) (2)" sheetId="18" state="hidden" r:id="rId3"/>
  </sheets>
  <definedNames>
    <definedName name="_xlnm._FilterDatabase" localSheetId="1" hidden="1">'CASH ON HAND (MMK)'!$A$1:$H$163</definedName>
    <definedName name="_xlnm._FilterDatabase" localSheetId="2" hidden="1">'CASH ON HAND (MMK) (2)'!$A$1:$M$291</definedName>
  </definedNames>
  <calcPr calcId="152511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64" i="16" l="1"/>
  <c r="L170" i="18" l="1"/>
  <c r="J14" i="18"/>
  <c r="J19" i="18" s="1"/>
  <c r="J26" i="18" s="1"/>
  <c r="J31" i="18" s="1"/>
  <c r="J34" i="18" s="1"/>
  <c r="J39" i="18" s="1"/>
  <c r="J42" i="18" s="1"/>
  <c r="J47" i="18" s="1"/>
  <c r="J50" i="18" s="1"/>
  <c r="J55" i="18" s="1"/>
  <c r="J59" i="18" s="1"/>
  <c r="J64" i="18" s="1"/>
  <c r="J70" i="18" s="1"/>
  <c r="J75" i="18" s="1"/>
  <c r="J78" i="18" s="1"/>
  <c r="J83" i="18" s="1"/>
  <c r="J97" i="18" s="1"/>
  <c r="J102" i="18" s="1"/>
  <c r="J105" i="18" s="1"/>
  <c r="J110" i="18" s="1"/>
  <c r="J119" i="18" s="1"/>
  <c r="J124" i="18" s="1"/>
  <c r="J137" i="18" s="1"/>
  <c r="J142" i="18" s="1"/>
  <c r="J161" i="18" s="1"/>
  <c r="J166" i="18" s="1"/>
  <c r="J169" i="18" s="1"/>
  <c r="J174" i="18" s="1"/>
  <c r="J189" i="18" s="1"/>
  <c r="J194" i="18" s="1"/>
  <c r="J203" i="18" s="1"/>
  <c r="J208" i="18" s="1"/>
  <c r="J221" i="18" s="1"/>
  <c r="J226" i="18" s="1"/>
  <c r="J236" i="18" s="1"/>
  <c r="J241" i="18" s="1"/>
  <c r="J245" i="18" s="1"/>
  <c r="J250" i="18" s="1"/>
  <c r="J275" i="18" s="1"/>
  <c r="J280" i="18" s="1"/>
  <c r="J291" i="18" s="1"/>
  <c r="I23" i="17" l="1"/>
  <c r="H23" i="17"/>
  <c r="J23" i="17" l="1"/>
  <c r="H14" i="17" l="1"/>
  <c r="I14" i="17"/>
  <c r="J14" i="17" s="1"/>
  <c r="I6" i="17" l="1"/>
  <c r="H6" i="17"/>
  <c r="J6" i="17" s="1"/>
</calcChain>
</file>

<file path=xl/comments1.xml><?xml version="1.0" encoding="utf-8"?>
<comments xmlns="http://schemas.openxmlformats.org/spreadsheetml/2006/main">
  <authors>
    <author>Author</author>
  </authors>
  <commentList>
    <comment ref="G3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H40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H41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</commentList>
</comments>
</file>

<file path=xl/comments2.xml><?xml version="1.0" encoding="utf-8"?>
<comments xmlns="http://schemas.openxmlformats.org/spreadsheetml/2006/main">
  <authors>
    <author>Author</author>
  </authors>
  <commentList>
    <comment ref="L77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မူရင်း voucher တောင်းရန်</t>
        </r>
      </text>
    </comment>
    <comment ref="M91" authorId="0" shapeId="0">
      <text>
        <r>
          <rPr>
            <b/>
            <sz val="9"/>
            <color indexed="81"/>
            <rFont val="Tahoma"/>
            <family val="2"/>
          </rPr>
          <t xml:space="preserve">ADV Clear
</t>
        </r>
      </text>
    </comment>
    <comment ref="M92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ADV Clear</t>
        </r>
      </text>
    </comment>
    <comment ref="J166" authorId="0" shapeId="0">
      <text>
        <r>
          <rPr>
            <b/>
            <sz val="9"/>
            <color indexed="81"/>
            <rFont val="Tahoma"/>
            <family val="2"/>
          </rPr>
          <t>Author:</t>
        </r>
        <r>
          <rPr>
            <sz val="9"/>
            <color indexed="81"/>
            <rFont val="Tahoma"/>
            <family val="2"/>
          </rPr>
          <t xml:space="preserve">
manual PV -50238
PG Income Transfer to CORP Cash-9,875,000/-
</t>
        </r>
      </text>
    </comment>
  </commentList>
</comments>
</file>

<file path=xl/sharedStrings.xml><?xml version="1.0" encoding="utf-8"?>
<sst xmlns="http://schemas.openxmlformats.org/spreadsheetml/2006/main" count="1907" uniqueCount="561">
  <si>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</si>
  <si>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</si>
  <si>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</si>
  <si>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</si>
  <si>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</si>
  <si>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</si>
  <si>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</si>
  <si>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</si>
  <si>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</si>
  <si>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</si>
  <si>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</si>
  <si>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</si>
  <si>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</si>
  <si>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 xml:space="preserve">Budget - 0/-, Income-0/-
</t>
  </si>
  <si>
    <t>WW-RV-24050001</t>
  </si>
  <si>
    <t xml:space="preserve">Hnin Hnin Khine Rental Dept </t>
  </si>
  <si>
    <t xml:space="preserve">WW-RN-SI-24040032 ,BIGC CONSTRUCTION ,cash on hand MMK-300,000/-received from Ma Hnin Hnin Khine Rental Dept </t>
  </si>
  <si>
    <t xml:space="preserve">WW-RV-24050002 </t>
  </si>
  <si>
    <t>WW-RN-SI-24040039 ,KTT PLASTIC ,cash on hand MMK-
900,000/-,Received from Ma Hnin Yu Yu Khine Rental Dept</t>
  </si>
  <si>
    <t xml:space="preserve">WW-RV-24050003 </t>
  </si>
  <si>
    <t>WW-RN-SI-24040035 ,HAVEN COMPANY LIMITED ,cash on
hand MMK-1,200,000/-,received from Ma Hnin Yu Yu Khine
Rental Dept</t>
  </si>
  <si>
    <t xml:space="preserve">WW-RV-24050004 </t>
  </si>
  <si>
    <t>WW-RN-SI-24040038 ,ROYAL MMA CONSTRUCTION
CO.,LTD ,cash on hand MMK-900,000,received from ma Hnin
Yu Yu Khine Rental</t>
  </si>
  <si>
    <t>Income</t>
  </si>
  <si>
    <t xml:space="preserve"> Budget Income</t>
  </si>
  <si>
    <t>Income Transfer</t>
  </si>
  <si>
    <t xml:space="preserve">WW-RV-24050005 </t>
  </si>
  <si>
    <t>Received by Nandar Lwin from CORP Cash,May'24-Budget MMK-657,700/-</t>
  </si>
  <si>
    <t>WW-PV-24050001</t>
  </si>
  <si>
    <t xml:space="preserve">Income Transfer to CORP Cash </t>
  </si>
  <si>
    <t xml:space="preserve">  
Income Transfer to CORP Cash,MMK-657,700/-</t>
  </si>
  <si>
    <t>Budget- 16800, income- 2,642,300/-</t>
  </si>
  <si>
    <t xml:space="preserve">WW-AC2024050001 </t>
  </si>
  <si>
    <t>Hnin Yu Yu Khine</t>
  </si>
  <si>
    <t>ADV clear for ALL,Machine Repair ChargeS and MC-175MC,Pump repair,Advance amt;200,000/-,Actual amt;497,700/-,Additional amt;297,700/-,Ma Hnin Yu Yu Khine, Rental Dept</t>
  </si>
  <si>
    <t>OPEX</t>
  </si>
  <si>
    <t>WW-ADV2024050001</t>
  </si>
  <si>
    <t>Chit Pon Su</t>
  </si>
  <si>
    <t>ADV TA charges go to MKN BR Support machine repair. PIC-Phyo Zay Latt Min,Branch Supproting</t>
  </si>
  <si>
    <t xml:space="preserve">WW-ADV2024050002 </t>
  </si>
  <si>
    <t>UPS Battery,QT:1,MMK-60,000/-,PIC- Nandar Lwin - Cashier</t>
  </si>
  <si>
    <t>Lwin Lwin Aung (2) [8815]</t>
  </si>
  <si>
    <t xml:space="preserve">Received by Nandar Lwin fromORP Cash </t>
  </si>
  <si>
    <t xml:space="preserve"> PGIS BU ERP Cash Book (03.05.2024)</t>
  </si>
  <si>
    <t xml:space="preserve"> PGIS BU ERP Cash Book (02.05.2024)</t>
  </si>
  <si>
    <t>WW-RV-24050007</t>
  </si>
  <si>
    <t>WW-UNT-SI-23090012 , I FOUR RESTAURANT ,Cash on
hand MMK-5,259,300/-,($1321.43*3980)received from Ma
Thiri Sandar,WW-JV-24050021</t>
  </si>
  <si>
    <t>WW-JV-24050021</t>
  </si>
  <si>
    <t>Income transfer</t>
  </si>
  <si>
    <t>62010009 Admin - Computer &amp; Copier Repair Charges</t>
  </si>
  <si>
    <t xml:space="preserve">62010021 Admin - Employee Travelling Expenses - Local Trip </t>
  </si>
  <si>
    <t>62010059 Admin - Machine Repair &amp; Maintenance</t>
  </si>
  <si>
    <t>WW-RV-24050010</t>
  </si>
  <si>
    <t>KBTC UNIVERSITY</t>
  </si>
  <si>
    <t>WW-RN-SI-24030031 ,KBTC UNIVERSITY ,cash on hand
MMK-4,100,000/-,received from Ma Hnin Yu Yu Khine Rental
Dept</t>
  </si>
  <si>
    <t>WW-PV-24050002</t>
  </si>
  <si>
    <t>PG Income Transfer to CORP Cash</t>
  </si>
  <si>
    <t>WW-AC2024050003</t>
  </si>
  <si>
    <t>Soe Lae Nandar Tun</t>
  </si>
  <si>
    <t>ADV request general expense for APR'24 Advance Amt;100,000/-
Actual Amt;72,000/- Additional Amt;28,000/-</t>
  </si>
  <si>
    <t xml:space="preserve">WW-RV-24050011 </t>
  </si>
  <si>
    <t>SHWE HINTHAR CONDO</t>
  </si>
  <si>
    <t>WW-RN-SI-24050005 ,SHWE HINTHAR CONDO ,Cash on
hand MMK-600,000/-,received from Ma Hnin Yu Yu Khine
Rental Dept</t>
  </si>
  <si>
    <t>PG Income Transfer to CORP Cash,MMK-7,901,600/-,HQT-RV-2024-05-0100</t>
  </si>
  <si>
    <t>Budget- 44,800, income- 4,700,000/-</t>
  </si>
  <si>
    <t>WW-RV-24050012</t>
  </si>
  <si>
    <t>SHWE ZABU DEIK GROUP OF
COMPANY</t>
  </si>
  <si>
    <t>WW-RN-SI-24040036 ,SHWE ZABU DEIK GROUP OF
COMPANY ,Cash on hand MMK-750,000/-,Received from Ma
Hnin Yu Yu Khine ,Rental Dept</t>
  </si>
  <si>
    <t xml:space="preserve">WW-RV-24050013 </t>
  </si>
  <si>
    <t>WW-RN-SI-24050001 ,SHWE ZABU DEIK GROUP OF
COMPANY ,cash on hand MMK-750,000/-,received from Ma
Hnin Yu Yu Khine</t>
  </si>
  <si>
    <t xml:space="preserve"> PGIS BU ERP Cash Book (04.05.2024)</t>
  </si>
  <si>
    <t>Budget- 44,800, income- 6,200,000/-</t>
  </si>
  <si>
    <t xml:space="preserve"> PGIS BU ERP Cash Book (06.05.2024)</t>
  </si>
  <si>
    <t xml:space="preserve">WW-PV-24050003 </t>
  </si>
  <si>
    <t>Budget- 44,800, income-0</t>
  </si>
  <si>
    <t>PG Income Transfer to CORP Cash,WW-RV-24050010-4,100,000/-,WW-RV-
24050011 -600,000/-,WW-RV-24050012-750,000/-,WW-RV-24050013
-750,000/-,Total-6,200,000/-,HQT-RV-2024-05-0119</t>
  </si>
  <si>
    <t xml:space="preserve"> PGIS BU ERP Cash Book (07.05.2024)</t>
  </si>
  <si>
    <t>Budget- 44,800, income-1,600,000/-</t>
  </si>
  <si>
    <t xml:space="preserve">WW-RV-24050016 </t>
  </si>
  <si>
    <t>HUA LING CO.,LTD</t>
  </si>
  <si>
    <t xml:space="preserve">WW-RV-24050017 </t>
  </si>
  <si>
    <t>SAI MIN KHANT</t>
  </si>
  <si>
    <t>WW-RN-SI-24050012 ,U SAI MIN KHANT,Cash on hand
MMK-600,000/-,received from Ma Hnin Yu Yu Khine Rental
Dept</t>
  </si>
  <si>
    <t>Budget- 44,800, income-3,650,000/-</t>
  </si>
  <si>
    <t>WW-RN-SI-24050018, HUA LING CO.,LTD ,cash on hand
MMK-1,000,000/-,received from Ma Hnin Yu Yu Khine Rental
Dept</t>
  </si>
  <si>
    <t xml:space="preserve"> PGIS BU ERP Cash Book (08.05.2024)</t>
  </si>
  <si>
    <t xml:space="preserve">WW-RV-24050019 </t>
  </si>
  <si>
    <t>KTT PLASTIC</t>
  </si>
  <si>
    <t>WW-RN-SI-24050016 , KTT PLASTIC ,cash on hand MMK-
300,000/-,received from Ma Hnin Yu Yu Khine Rental Dept</t>
  </si>
  <si>
    <t xml:space="preserve">WW-RV-24050020 </t>
  </si>
  <si>
    <t>WW-RN-SI-24050009, KTT PLASTIC , cash on hand MMK-
1,500,000/-,received from Ma Hnin Yu Yu Khine Rental Dept</t>
  </si>
  <si>
    <t xml:space="preserve">WW-RV-24050021 </t>
  </si>
  <si>
    <t>WW-RN-SI-24050013 ,SHWE ZABU DEIK GROUP OF
COMPANY ,cash on hand MMK-250,000/-,received from Ma
Hnin Yu Yu Khine Rental Dept</t>
  </si>
  <si>
    <t>WW-PV-24050008</t>
  </si>
  <si>
    <t xml:space="preserve">Khaing Wah Wah </t>
  </si>
  <si>
    <t>Cash Claim For Broker Charges,
BR-DWI,KVA-MC.275 BS,( 250kva ),Customer Name-U Myint Thein ,Broker Name - U Si Thu Soe,Amount -600,000/-</t>
  </si>
  <si>
    <t>WW-PV-24050009</t>
  </si>
  <si>
    <t>Cash Claim for ASM Incentive charges clear for Mar'24
$466.50*3660=1,707,390/-MMK</t>
  </si>
  <si>
    <t>WW-PV-24050010</t>
  </si>
  <si>
    <t xml:space="preserve">PG Income Transfer to CORP Cash </t>
  </si>
  <si>
    <t>Budget Income</t>
  </si>
  <si>
    <t xml:space="preserve">Budget Income,Received by Nandar Lwin </t>
  </si>
  <si>
    <t>May'24 First Week Budget income from CORP Cash , MMK-9,250,000/- HQT-PV-2024-05-0201</t>
  </si>
  <si>
    <t>PG Income transfer to CORP Cash
WW-RV-24050021 -250,000/-
WW-RV-24050020 -1,500,000/-
WW-RV-24050019-300,000/-
WW-RV-24050016 -1,000,000-
WW-RV-24050017 -600,000/-
Total MMK-3,650,000/-
HQT-RV-2024-05-0310</t>
  </si>
  <si>
    <t>WW-RV-24050024</t>
  </si>
  <si>
    <t>COGS</t>
  </si>
  <si>
    <t>WW-PV-24050011</t>
  </si>
  <si>
    <t>Htet Thu Zar</t>
  </si>
  <si>
    <t>Cash Claim for Crane Charges
Customer - SKY LINE Hotel
Crane Loading at HO
MMK-170,000/-</t>
  </si>
  <si>
    <t>Budget- 6,817,400, income-0/-</t>
  </si>
  <si>
    <t xml:space="preserve"> PGIS BU ERP Cash Book (09.05.2024)</t>
  </si>
  <si>
    <t xml:space="preserve"> PGIS BU ERP Cash Book (10.05.2024)</t>
  </si>
  <si>
    <t xml:space="preserve">WW-PV-24050013 </t>
  </si>
  <si>
    <t xml:space="preserve">Hnin Su Phway </t>
  </si>
  <si>
    <t>Cash Claim for 
Adv No; PWG-PCD-012-05-2024
Cash Claim for Boder duty charges for WW-PRT-PO-24020002-inventory stock and WW-PRT-PO-24020005-inventory
Amt:MMK-144,600/-</t>
  </si>
  <si>
    <t xml:space="preserve">WW-PV-24050014 </t>
  </si>
  <si>
    <t>Cash claim for 
Adv: No: PWG-PCD-011-05-2024
Local Purchase for WW-PRT-PO-24050007~HTY customer ,WW-PRT-PO-24050013~NLP customer U Myint Wai, WW-PRT-PO-24050016~AMT and PHK,WW-PRT-PO-24050010~MLM,U Manm Tin ,WW-PRT-PO-24050015~SDG customer Top fiber glass,WW-PRT-24050014~NSN BR,SDG customer Asia Vista,WW-PRT-PO-24050012~TGY customer &amp; MDY,WW-PRT-PO-2405008~TGY customer , WW-PRT-PO-24040027~HTY U Ba Thaung Tin and used to machine model for MC66As,ML12s,4BTA3.9G3,MF28Bs,MC109MS,
Amt:MMK-1,161,000/-</t>
  </si>
  <si>
    <t>Budget-5,511,800, income-0/-</t>
  </si>
  <si>
    <t xml:space="preserve">WW-ADV2024050010 </t>
  </si>
  <si>
    <t>Advance request purchase for spare wheel,spanner and
jack (6H/4073,4D/8341,2I/3938)</t>
  </si>
  <si>
    <t xml:space="preserve">WW-ADV2024050009 </t>
  </si>
  <si>
    <t>Advance request office Repair (Aircon cocmpressor and change power cord) (Down stair aircon and service offifce)</t>
  </si>
  <si>
    <t>WW-ADV2024050011</t>
  </si>
  <si>
    <t>Advance request SSB charges for Apr'24</t>
  </si>
  <si>
    <t>WW-ADV2024050012</t>
  </si>
  <si>
    <t xml:space="preserve">Advance request general expense for May'24 </t>
  </si>
  <si>
    <t>WW-ADV2024050013</t>
  </si>
  <si>
    <t>Advance request birthday cake charges for May born
1 - Aung Aung Oo
2 - Chit Oo
3 - Phyo Hein Pyae Kyaw
4 - Twe Tar Kyaw
5 - yan Myo Aung</t>
  </si>
  <si>
    <t>WW-PV-24050015</t>
  </si>
  <si>
    <t xml:space="preserve">Cash Claim for Meeting room -Upstair aircon ( To change the Plug ) </t>
  </si>
  <si>
    <t>WW-PV-24050016</t>
  </si>
  <si>
    <t xml:space="preserve"> Thiri Kyaw , Finance &amp; Account Dept</t>
  </si>
  <si>
    <t>Cash Claim for
Taxi Charges for going to HO Mindama Kamayut HO,for finacial &amp; Auditing Report
( 2022 &amp; 2023 )and 2021 &amp; 2022 )
Total Amount MMK-25000/-</t>
  </si>
  <si>
    <t xml:space="preserve">WW-AC2024050005 </t>
  </si>
  <si>
    <t>ADV Clear for 4D/8341 SUZUKI SWIFT,April'24 monthly car fuel
charges ( User Soe Htet Tin ) Total ADV;70,000/- Total Actual ;
317,000/- Additional ;247,000/-</t>
  </si>
  <si>
    <t xml:space="preserve">WW-AC2024050004 </t>
  </si>
  <si>
    <t>Advance Clear for 6H/4073,Nissan Cliper April'24 monthly car fuel
charges,( User Kyi Kyi Win ) Total ADV;75,000/- Total
Actual;210,000/- Additional ;135,000/-</t>
  </si>
  <si>
    <t xml:space="preserve">WW-PV-24050017 </t>
  </si>
  <si>
    <t>Cash Claim for
NPT Tender ( ESE 500KVA,Oil &amp; Gas 220KVA,Immigration 320KVA and Planning
and Finance 125 KVA ) and DWI Tender 150KVA Banking charges- 10900/-</t>
  </si>
  <si>
    <t xml:space="preserve">WW-RV-24050035 </t>
  </si>
  <si>
    <t>WW-SER-SI-24050001 ,Daw THEIN THEIN MYINT,Cash on
hand MMK-150,000/-,received from Ma Chit Pon Su</t>
  </si>
  <si>
    <t>Ma Chit Pon Su</t>
  </si>
  <si>
    <t>62010027 Admin - Miscellaneous Expenses</t>
  </si>
  <si>
    <t>51010054 COGS - Commission Units</t>
  </si>
  <si>
    <t>[51010001] COGS - Units-PSG</t>
  </si>
  <si>
    <t xml:space="preserve">COGS - Dhl Charges/ Border Charges-PSG </t>
  </si>
  <si>
    <t>51020046COGS - Spare Parts</t>
  </si>
  <si>
    <t xml:space="preserve"> PGIS BU ERP Cash Book (13.05.2024)</t>
  </si>
  <si>
    <t>62010007 Admin - Car Repair &amp; Maintenance Charges</t>
  </si>
  <si>
    <t>62010029 Admin - Office Repair &amp; Maintenance Charges</t>
  </si>
  <si>
    <t>62010024 Admin - Employee Welfare Expenses</t>
  </si>
  <si>
    <t>62010005 Admin - Car Fuel Expenses</t>
  </si>
  <si>
    <t>62010003 Admin - Bank Charges</t>
  </si>
  <si>
    <t xml:space="preserve">WW-RV-24050036 </t>
  </si>
  <si>
    <t>WW-RN-SI-24050024 ,PERFECT LUCKY FORTUNE
COMPANY LIMITED ,cash on hand MMk-
2,000,000/-,receuved from Ma Hnin Yu Yu Khine ,Rental Dept</t>
  </si>
  <si>
    <t xml:space="preserve"> Ma Hnin Yu Yu Khine</t>
  </si>
  <si>
    <t>Budget-2,809,700, income - 2150000</t>
  </si>
  <si>
    <t xml:space="preserve">WW-RV-24050037 </t>
  </si>
  <si>
    <t>WW-PRT-SI-24050048 , CASH DOWN CUSTOMER,Cash on
hand MMK-( 3.7*4000)=14,800/-,received from Kaung Khant
Ko,WW-JV-24050283</t>
  </si>
  <si>
    <t xml:space="preserve"> Kaung Khant
Ko,WW-JV-24050283</t>
  </si>
  <si>
    <t>WW-PV-24050018</t>
  </si>
  <si>
    <t>PG Income transfer to CORP Cash</t>
  </si>
  <si>
    <t>Income transfer to CORP Cash,WW-RV-24050035 -150,000/-,WW-RV-24050036
-2,000,000/-,Total Amt;-2,150,000/-,HQT-RV-2024-05-0451</t>
  </si>
  <si>
    <t>Budget-2,809,700, income - 14,800/-</t>
  </si>
  <si>
    <t xml:space="preserve"> PGIS BU ERP Cash Book (14.05.2024)</t>
  </si>
  <si>
    <t>WW-ADV2024050014</t>
  </si>
  <si>
    <t>ADV TA Charges go to BGO BR Support machine repair.
PIC-Annt Bhone Maw (Service Dept)</t>
  </si>
  <si>
    <t xml:space="preserve">WW-AC2024050006 </t>
  </si>
  <si>
    <t>ADV Clear ADV request SSB charges for APR'24 Total Advance ;
727,500/- Total Actual ; 727,500/-</t>
  </si>
  <si>
    <t xml:space="preserve">WW-AC2024050007 </t>
  </si>
  <si>
    <t xml:space="preserve"> Htet Thu Zar</t>
  </si>
  <si>
    <t>ADV Clear Adv clear for 3H/8375 Nissan AD-Van,April'24 monthly car
fuel charges ( User - Si Thu Aung ) Total Advance ; 125,000/- Total
Actual ; 50,000/- Balance refund ; 75,000/-</t>
  </si>
  <si>
    <t>WW-ADV2024050015</t>
  </si>
  <si>
    <t>Advance request for 4D/8341 SUZUKI SWIFT , May' 24
monthly car fuel charges.(User - Soe Htet Tin)</t>
  </si>
  <si>
    <t>WW-ADV2024050007</t>
  </si>
  <si>
    <t>Advance request for 3H/8375 Nissan AD-Van, May'24
monthly car fuel charges. (User - Si Thu Aung)</t>
  </si>
  <si>
    <t xml:space="preserve">WW-ADV2024050006 </t>
  </si>
  <si>
    <t>Advance request for 6H/4073 , Nissan Cliper May'24
monthly car fuel charges. (User - Kyi Kyi Win)</t>
  </si>
  <si>
    <t xml:space="preserve">WW-ADV2024050016 </t>
  </si>
  <si>
    <t>Advance request purchase for laptop ram. (Zin Mar
Kyaw ),UMG-CL-0171</t>
  </si>
  <si>
    <t xml:space="preserve">WW-RV-24050045 </t>
  </si>
  <si>
    <t>WW-RN-SI-24050018 , HUA LING CO.,LTD ,Cash on hand
MMK-1,000,000/-,Receuved from MA Hnin Yu Yu
Khine,Rental Dept,Manual RV-47344</t>
  </si>
  <si>
    <t xml:space="preserve"> MA Hnin Yu Yu
Khine</t>
  </si>
  <si>
    <t>Budget-2,164,700, income -1,014,800/-</t>
  </si>
  <si>
    <t xml:space="preserve">WW-AC2024050008 </t>
  </si>
  <si>
    <t>ADV Clear; DSE 7320 LCD Change Model - MVP -370S,KVA - 350
KVA,Sr.No -2012651908 ADV Total;300,000/- Actual Total;300,000/-</t>
  </si>
  <si>
    <t xml:space="preserve">WW-AC2024050009 </t>
  </si>
  <si>
    <t>ADV Clear ; Car repair charges 4I/8065 ( Car Body repair ) ADV
total;940,000/- Actual total ; 940,000</t>
  </si>
  <si>
    <t xml:space="preserve">WW-AC2024050010 </t>
  </si>
  <si>
    <t>ADV clear Car fuel Apr'24,4I/8065 ADV total;125,000/- Actual
total;340,000/- Additional total;215,000/-</t>
  </si>
  <si>
    <t xml:space="preserve">WW-AC2024050011 </t>
  </si>
  <si>
    <t xml:space="preserve">WW-AC2024050012 </t>
  </si>
  <si>
    <t>ADV clear Computer Repair charges for Dell SP 8 GB ,Adaptor and
cable . PIC - Aung Ko OO ADV total;160,000/- Actual total;125,500/-
Refund total;34,500/-</t>
  </si>
  <si>
    <t>WW-PV-24050019</t>
  </si>
  <si>
    <t>Cash Claim for
Battery charges claim for
Matador -DE66D5
Sr.No-A1607044
Last Date - 4/8/2022
Total Amt;446,400/-</t>
  </si>
  <si>
    <t xml:space="preserve">WW-PV-24050020 </t>
  </si>
  <si>
    <t>Cash claim
Transportation charges for S'part Deliver
Matador - 250KVA
Sr. No - A1607084
Customer Name Eon Saw Mon
Total Amount;8,000/-</t>
  </si>
  <si>
    <t>WW-PV-24050021</t>
  </si>
  <si>
    <t>Cash Claim
Transportation charges for S'part delivery to
`-Thanphyuzayat - VP 550S,2306055,500KVA,Kan Kaung Chin
Yadanar,Thanphyuzayat -VP -550s 2016071530,500KVA,Eon Saw Mon,Lattputa -
De275D5,A1607084,250KVA,Aquaking
Total Amount;29,000/-</t>
  </si>
  <si>
    <t>ADV clear ; Car fuel Apr'24 - 5M / 1382 ADV total;125,000/- Actual total;325,000/- Additional total;225,000/-</t>
  </si>
  <si>
    <t xml:space="preserve">WW-AC2024050013 </t>
  </si>
  <si>
    <t>ADV Clear TA Charges go to MKN BR Support machine repair ,PIC-
Phyo Zay Latt Min ADV Total;300,000/- Actual Total ; 105,000/-
Refund total; 195,000/-</t>
  </si>
  <si>
    <t xml:space="preserve">WW-AC2024050014 </t>
  </si>
  <si>
    <t xml:space="preserve">WW-AC2024050015 </t>
  </si>
  <si>
    <t>ADV Clear,Car Fuel charges for 2I/3938 April'24 PIC-Kaung Myat
Thu,ADV Total-125,000/-,Actual Total; 120,000/-,Refund Total; 5,000/-</t>
  </si>
  <si>
    <t xml:space="preserve"> WW-AC2024050016</t>
  </si>
  <si>
    <t>ADV Clear;TA charges BGO BR customer machine repair ,PIC - Annt
Bhone Maw,ADV Total;100,000/-,Actual Total;53,000/-,Refund
Total;47,000/-</t>
  </si>
  <si>
    <t>Budget-1,582,800, income -1,014,800/-</t>
  </si>
  <si>
    <t xml:space="preserve"> PGIS BU ERP Cash Book (15.05.2024)</t>
  </si>
  <si>
    <t xml:space="preserve"> PGIS BU ERP Cash Book (16.05.2024)</t>
  </si>
  <si>
    <t xml:space="preserve"> PGIS BU ERP Cash Book (17.05.2024)</t>
  </si>
  <si>
    <t xml:space="preserve">WW-PV-24050022 </t>
  </si>
  <si>
    <t>WW-ADV2024050022</t>
  </si>
  <si>
    <t>User -Aung Ko Oo,Car Fuel Adv Request for May'24 (5M/1382 )</t>
  </si>
  <si>
    <t>WW-ADV2024050021</t>
  </si>
  <si>
    <t xml:space="preserve">User -William Aung ,Car Fuel Adv Request for May'24 (4I/8065 ) </t>
  </si>
  <si>
    <t>PG Income Transfer to CORP Cash,HQT-RV-2024-05-0571,WW-RV-24050045 
-1,000,000/-,WW-RV-24050037 -14,800/-,Total MMK-1,014,800/-</t>
  </si>
  <si>
    <t>WW-RV-24050059</t>
  </si>
  <si>
    <t>WW-RN-SI-24050026, NILAR BIRYANI CO.,LTD ,cash on
hand MMK-5,000,000/-,received from Ma Hnin Yu Yu Khine
,Rental Dept</t>
  </si>
  <si>
    <t>WW-RV-24050060</t>
  </si>
  <si>
    <t>WW-RN-SI-24040007 ,MYANMAR CP LIVESTOCK CO.,
LTD ,cash on hand MMK-1,016,000/-,received from Ma Hnin
Yu Yu Khine,Rental Dept</t>
  </si>
  <si>
    <t>WW-RV-24050061</t>
  </si>
  <si>
    <t xml:space="preserve">WW-RN-SI-24040006,MYANMAR CP LIVESTOCK CO., LTD ,cash on hand MMK-1,500,000/-,received from Ma Hnin Yu Yu Khine,Rental Dept </t>
  </si>
  <si>
    <t>WW-RV-24050062</t>
  </si>
  <si>
    <t>WW-RN-SI-24040003 ,MYANMAR CP LIVESTOCK CO.,
LTD ,cash on hand MMK-1,500,000/-,received from Ma Hnin
Yu Yu Khine,Rental Dept</t>
  </si>
  <si>
    <t xml:space="preserve">WW-RV-24050063 </t>
  </si>
  <si>
    <t>WW-PRT-SI-24050077 , CASH DOWN CUSTOMER ,cash on hand MMK-(26.78*$4070=109,000/-),received from Sparpart Dept,WW-JV-24050406</t>
  </si>
  <si>
    <t>Ma Aye Thandar Soe,Sparpart Dept</t>
  </si>
  <si>
    <t>WW-RV-24050064</t>
  </si>
  <si>
    <t>Budget Income from CORP Cash ,Received By Ma Nandar
Lwin</t>
  </si>
  <si>
    <t>Budget Income from CORP Cash ,Received By Ma Nandar Lwin Total MMK-1,300,000/-,HQT-PV-2024-05-0361</t>
  </si>
  <si>
    <t xml:space="preserve">WW-PV-24050023 </t>
  </si>
  <si>
    <t>Cash Calim for,Broker Charges,BR-HTY-Customer - U Kyaw Aung ( Myanmar Region ),KVA - MC - 165 AS (150KVA),Broker - U Phyo Thet Wai,Amount - 500,000/</t>
  </si>
  <si>
    <t xml:space="preserve">WW-PV-24050024 </t>
  </si>
  <si>
    <t>Cash claim for Broker Charges,BR-HTY-,Customer Name - U Kyaw Aung ( benhur Trading ),KVA - MC-165 AS ( 150 KVA ),Broker - UPhyo Thet Wai,Amount -500,000/-</t>
  </si>
  <si>
    <t xml:space="preserve">WW-PV-24050025 </t>
  </si>
  <si>
    <t>Cash Claim for Broker charges;BR-GBK,Customer Name-U Aye Thein,KVA-C-
110D5 ( 100KVA ),Broker Name - U Zaw Myo Aung,Amount - 300,000/-</t>
  </si>
  <si>
    <t>WW-PV-24050026</t>
  </si>
  <si>
    <t>Cash claim for Repairing carburator &amp; key charges for Yamaha ( Model - EF7200 &amp;
Series.no-7P6-0361236 ) &amp; Genstar machine ( Model -GSB7500RX &amp; Series.no-
10062),PIC-Ting Naing,Total MMK-270,000/-</t>
  </si>
  <si>
    <t xml:space="preserve">WW-RV-24050065 </t>
  </si>
  <si>
    <t>WW-SER-SI-24050002 ,CASH DOWN CUSTOMER ,cash on
hand MMK-50,000/-,received from Ma Chit Pon Su,Service
Dept</t>
  </si>
  <si>
    <t>WW-PV-24050027</t>
  </si>
  <si>
    <t>Cash Claim for,Repairing the engine head for warranty customer -The story
cafe .Machine Model-MF-33JS ( 202304163 ) .PIC-Tint Naing,Total MMK-65,000/-</t>
  </si>
  <si>
    <t xml:space="preserve">WW-ADV2024050023 </t>
  </si>
  <si>
    <t>ADV Car fuel charges for 2I/3938 May'24 (Monthly fuel) PIC-Ye Wint</t>
  </si>
  <si>
    <t>WW-RV-24050066</t>
  </si>
  <si>
    <t>WW-RN-SI-24050034 ,HI KTV,cash on hand MMK-
700,000/-,received from Ma Hnin Yu Yu Khine,Rental Dept</t>
  </si>
  <si>
    <t>Ma Hnin Yu Yu Khine</t>
  </si>
  <si>
    <t>Budget-497,800, income -9,875,000/-</t>
  </si>
  <si>
    <t xml:space="preserve">WW-RV-24050068 </t>
  </si>
  <si>
    <t xml:space="preserve">Kaung Khant Ko,WW-JV-24050434 </t>
  </si>
  <si>
    <t xml:space="preserve">WW-RV-24050070 </t>
  </si>
  <si>
    <t>WW-RN-SI-24050033 ,U ZAW NAING OO,Cash on hand
MMK-2,500,000/-,received from Ma Hnin Yu Yu Khine,Rental
Dept</t>
  </si>
  <si>
    <t xml:space="preserve">WW-PRT-SI-24050088 , CASH DOWN CUSTOMER ,Cash on hand MMK-24,800/-,( 6.10*4060 ),received from Kaung Khant Ko,WW-JV-24050434 </t>
  </si>
  <si>
    <t xml:space="preserve"> PGIS BU ERP Cash Book (18.05.2024)</t>
  </si>
  <si>
    <t xml:space="preserve"> PGIS BU ERP Cash Book (20.05.2024)</t>
  </si>
  <si>
    <t>Budget-497,800, income -12,399,800/-</t>
  </si>
  <si>
    <t xml:space="preserve">WW-AC2024050017 </t>
  </si>
  <si>
    <t>Lwin Lwin Aung (2)</t>
  </si>
  <si>
    <t>ADV clear for computer repair charges, UPS Battery ,QT-1 &amp; Mouse
Pad 1Qt for PIC Lwin Yadanar Aung,ADV total;60,000/-,Actual
total;56,100/-,Refund total;3,900/-</t>
  </si>
  <si>
    <t>WW-PV-24050034</t>
  </si>
  <si>
    <t>Income transfer to CORP Cash,WW-RV-24050059 - 5,000,000 /-,WW-RV-
24050060 - 1,016,000/-,WW-RV-24050061 - 1,500,000/-
WW-RV-24050062 - 1,500,000/-,WW-RV-24050063 - 109,000/-,WW-RV-24050065
- 50,000 /-,WW-RV-24050066 - 700,000/-,Total MMK - 9,875,000/-,HQT- RV-2024-
05-0638</t>
  </si>
  <si>
    <t>Transportation Charges-Units</t>
  </si>
  <si>
    <t>ADV Clear ,TA &amp; express charges go to HPA BR Support machine
repair PIC-Saw Pyae Oo,ADV Total ;200,000/-,Actual Total ;
140,000/-,Refund Total; 60,000/-</t>
  </si>
  <si>
    <t xml:space="preserve">WW-RV-24050071 </t>
  </si>
  <si>
    <t>WW-RN-SI-24050035 ,YANGON CONVENTION CENTRE
LIMITED ,cash on hand MMK-1,000,000/-,received from Ma
Hnin Yu Yu Khine,Rental Dep</t>
  </si>
  <si>
    <t>WW-PV-24050036</t>
  </si>
  <si>
    <t>Hnin Su Phway</t>
  </si>
  <si>
    <t>ADV No;PWG-PCD-017-05-2024,Cash Claim for local purchase for WW-PRT-PO-
24050033~NLP customer and WW-PRT-PO-24050034~SDG customer MIBA and
used to Machine Model for ML12s,ML12S,Total;122,000/-</t>
  </si>
  <si>
    <t xml:space="preserve">WW-PV-24050032 </t>
  </si>
  <si>
    <t>DV no,PWG- PCD-013-05-2024,cash claim for local purchase for WW-PRT-PO-
24050019~Mya THida , HTY customer Diamond KTV,WW-PRT-PO-
24050024~service Det,WW-PRT-PO-24050018~MLM customer U Mann Tin ,WW-
PRT-PO-24050017~SDG customer Cladeco, WW-PRT-PO-24050020~Inventory
stock,WW-PRT-PO-24050021~HPN customer Mya Thida ,Total MMk-347,800.02/-</t>
  </si>
  <si>
    <t xml:space="preserve">WW-PV-24050031 </t>
  </si>
  <si>
    <t>Cash Claim for Local Purchase for Adv No; PWG-PCD-015-05-2024,WW-PRT-PO-
24050030~SDG Customer Hinterland, WW-PRT-PO-24050028~MLM,TCL
BR,WW-PRT-PO-24050031~SDG,MIDA,WW-PRT-PO-24050029~SDG ChanThar
Shwe Myae ,WW-PRT-PO-24050027,SDG BR customer,WW-PRT-PO-
24050026~SDG BR customer and used to Machine Model for
MC165AS,TDA734GE,SDG 60,Total MMK-766,000/-</t>
  </si>
  <si>
    <t>WW-PV-24050033</t>
  </si>
  <si>
    <t>ADV No: PWG-PCD-014-05-2024,Cash claim for three wooden boxes fee for WW-
PRT-PO-24030038~Inventory Stock,Total MMk-83,100/-</t>
  </si>
  <si>
    <t>WW-PV-24050037</t>
  </si>
  <si>
    <t xml:space="preserve"> Income transfer to CORP Cash</t>
  </si>
  <si>
    <t>WW-RV-24050072</t>
  </si>
  <si>
    <t>Budget income from CORP Cash received by Nandar Lwin</t>
  </si>
  <si>
    <t>Budget income from CORP Cash received by Nandar Lwin,HQT-PV-2024-05-0419,MMK-4,500,000/-</t>
  </si>
  <si>
    <t xml:space="preserve">WW-PV-24050030 </t>
  </si>
  <si>
    <t>Khaing Wah Wah</t>
  </si>
  <si>
    <t>Cash claim for ASM Thu Aung TA charges for APril'24,Total MMK-223,000/-</t>
  </si>
  <si>
    <t>WW-PV-24050029</t>
  </si>
  <si>
    <t xml:space="preserve">Cash Claim for ASM Chun Aung TA charges for APril'24,Total MMK-295,000/- </t>
  </si>
  <si>
    <t>WW-PV-24050028</t>
  </si>
  <si>
    <t>Cash Claim for Service overtime charges for inspection &amp; canopy installation &amp;
overcoltage inspection,PIC-AYE Min Soe ,Annt Bhone Maw, Kaung Myat Thu, Aye
Min Thu ,Phyo Zay Latt Min , Han Oo Zaw,Aung Aung Oo, Si Thu Htet,Total MMK-
41,400/-</t>
  </si>
  <si>
    <t xml:space="preserve">WW-ADV2024050024 </t>
  </si>
  <si>
    <t>Zon Zon Zaw</t>
  </si>
  <si>
    <t>Local trip spare part department to PTN BR visit and ground stock checking.
Plan date -27/28/29 May.2024</t>
  </si>
  <si>
    <t>Budget-2,923,400, income -224,800/-</t>
  </si>
  <si>
    <t>WW-RV-24050076</t>
  </si>
  <si>
    <t xml:space="preserve">PG Income transfer to CORP Cash,WW-RV-24050071 - 1,000,000 /-,WW-RV-24050070 - 2,500,000 /-,WW-RV-24050076 - 1,200,000 /-HQT-RV-2024-05-0659
</t>
  </si>
  <si>
    <t xml:space="preserve">WW-RN-SI-24050036 , YOUR GOOD BROTHER COMPANY ,cash on hand MMK-1,200,000/-,received from ma Hnin Yu Yu Khine,Rental Dept </t>
  </si>
  <si>
    <t>လက်မှတ်ထိုးခိုင်းရန်</t>
  </si>
  <si>
    <t xml:space="preserve">WW-PV-24050038 </t>
  </si>
  <si>
    <t>Cash Claim for Bank charges;DWI Tender Lot -6,7,8 1% tender deposit
4235050/-,Bank charges = 2117/-</t>
  </si>
  <si>
    <t>WW-ADV2024050027</t>
  </si>
  <si>
    <t>Advance request for Branch Support to Pathein Market
Way and DWI Tender Supporting , Phyo Hein Pyae
Kyaw and Zin Myo Htike travelling allowance charges .</t>
  </si>
  <si>
    <t>WW-PV-24050039</t>
  </si>
  <si>
    <t>Cash Calim for Bank Charges-40,300/-;DWI ESE Tender 1% Tender deposit
26,499,000/-,</t>
  </si>
  <si>
    <t>မူရင်း VR တောင်းရန်51020046COGS - Spare Parts</t>
  </si>
  <si>
    <t>62010016 Admin - Employee Overtime Charges</t>
  </si>
  <si>
    <t>WW-ADV2024050028</t>
  </si>
  <si>
    <t xml:space="preserve">Chit Pon Su </t>
  </si>
  <si>
    <t>ADV TA charges go to PTN BR Support machine repair.
PIC-Saw Pyae Oo(Tech-support)</t>
  </si>
  <si>
    <t xml:space="preserve">WW-AC2024050019 </t>
  </si>
  <si>
    <t>ADV clear; TA Adv Clear For Min Khant Kyaw ,Mtador
-150KVA,Model -DE165DS,Sr No -A1607038,Customer - U Htun Zaw
- Taungoo Job Site,ADV Total;50,000/-,Actual
Total;210,000/-,Additional Total;160,000/-</t>
  </si>
  <si>
    <t>WW-ADV2024050029</t>
  </si>
  <si>
    <t>Adv request for rental all Machine May'24 ( Rental All Machine )</t>
  </si>
  <si>
    <t>WW-PV-24050041</t>
  </si>
  <si>
    <t>Cash calim for OT Charges ( ISO external Audit ),Total MMK-46,200/-</t>
  </si>
  <si>
    <t xml:space="preserve">WW-PV-24050040 </t>
  </si>
  <si>
    <t>Cash Claim for Spare Part depart ISO data Checking overtime Charges,Kaung Khant Ko ,Zon Zon Zaw,Nwe Zin Aung,Total MMK-51,600/-</t>
  </si>
  <si>
    <t xml:space="preserve">Kaung Khant Ko </t>
  </si>
  <si>
    <t>Budget-2,173,200, income -224,800/-</t>
  </si>
  <si>
    <t>WW-ADV2024050031</t>
  </si>
  <si>
    <t xml:space="preserve">Zon Zon Zaw </t>
  </si>
  <si>
    <t>To change printer cable because of damage
Printer Model -Canon LBP 2900B
Printer QR - PGIS1000214</t>
  </si>
  <si>
    <t xml:space="preserve">WW-PV-24050042 </t>
  </si>
  <si>
    <t>Cash Claim for TA Charges clear for stand by Operator,Aung Aung - Mawlamyaing
Job Site ( Customer - Kan Kaung Chin Yandanar ),Myo Myint Aung - Lattputa Job
SIte ( Customer - Aquaking ),Kyaw Min Khaing - Mawlamyaing Job Site ( Eon Saw
Mon ),Total MMK-875,500/-</t>
  </si>
  <si>
    <t xml:space="preserve">WW-PV-24050043 </t>
  </si>
  <si>
    <t>Cash Claim for TA Charges clear for Machine Delivery -Toe Tow - MDY Job Site ,Customer - King Ice Factory,Pyae Phtyo Kyaw - Taungoo Job Site ,Customer - family Rice Mill,Total MMk-167,000/-</t>
  </si>
  <si>
    <t>WW-PV-24050044</t>
  </si>
  <si>
    <t>Taxi Charges claim for OT Job ( Machine Delivery ,Machine Return ,Customer
Appointment ) Toe Wai Phyo ,Min Khant Kyaw,Total MMK-44,000/-</t>
  </si>
  <si>
    <t xml:space="preserve">WW-PV-24050045 </t>
  </si>
  <si>
    <t>Cash claim for OT Charges claim for ( Machine  Delivery ,Machine Repair ,Regular Service Inspection )Twe Tar Kyaw,Yan Myo Aung,Toe Wai Phyo, Willaim Aung ,Toe Toe, Pyae Phyo Kyaw ,Min Khant Kyaw ,Thet Naing Oo,Totoal MMK-163,900/-</t>
  </si>
  <si>
    <t xml:space="preserve"> PGIS BU ERP Cash Book (21.05.2024)</t>
  </si>
  <si>
    <t xml:space="preserve">WW-RV-24050078 </t>
  </si>
  <si>
    <t>WW-PRT-SI-24050152 ,MOE FAST FOOD&amp;SNACKS ,Cash
on hand MMk-( 137.37*4100 ) = 563,200/-,received from
Kaung Khant Ko,WW-JV-24050614</t>
  </si>
  <si>
    <t>Kaung Khant Ko,WW-JV-24050614</t>
  </si>
  <si>
    <t xml:space="preserve"> PGIS BU ERP Cash Book (23.5.2024)</t>
  </si>
  <si>
    <t xml:space="preserve">WW-PV-24050046 </t>
  </si>
  <si>
    <t xml:space="preserve">Thiri Kyaw </t>
  </si>
  <si>
    <t xml:space="preserve">  
Cash Claim for OT Charges of preparing for ISO Audit,Total MMk-54,000/-</t>
  </si>
  <si>
    <t xml:space="preserve">WW-AC2024050020 </t>
  </si>
  <si>
    <t>ADV Clear repairing radiator charges and to purchase piston rings and other need accessories for CE2 return Machine PIC - Tint Naing,ADV Total;600,000/-,Actual total;415,800/-,Refund total;184,200/-</t>
  </si>
  <si>
    <t xml:space="preserve">WW-AC2024050021 </t>
  </si>
  <si>
    <t>ADV Clear TA Charges go to PTN BR-supprot machine repair,PIC-
Saw Paye Oo,ADV Total;50,000/-,Actual Total;30,000/-,Refund
Totoal;20,000/-</t>
  </si>
  <si>
    <t>WW-ADV2024050032</t>
  </si>
  <si>
    <t>ADV TA &amp; Express charges go to GBK BR machine
.PIC-Saw Pyae Oo. Tech-support Dept</t>
  </si>
  <si>
    <t xml:space="preserve">WW-AC2024050022 </t>
  </si>
  <si>
    <t>ADV clear ; Spare wheel ,spanner &amp; jack ( 6H / 4073,4D/ 8341 and 2I3938,ADV Total;230,000/-,302,300/-,Additinal total;72,300/-</t>
  </si>
  <si>
    <t xml:space="preserve">WW-AC2024050023 </t>
  </si>
  <si>
    <t>ADV clear ;Aircon compressor 2 pic and Air light line repair ( Service
&amp; Meeting Room ( 2 ),ADV total;1,200,000/-,Actual total ;
820,000/-,Refund total;380,000/-</t>
  </si>
  <si>
    <t>Budget-1,160,700, income -788,000/-</t>
  </si>
  <si>
    <t xml:space="preserve"> PGIS BU ERP Cash Book (24.5.2024)</t>
  </si>
  <si>
    <t>WW-PV-24050047</t>
  </si>
  <si>
    <t>PG Inome transfer to CORP Cash</t>
  </si>
  <si>
    <t>PG Inome transfer to CORP Cash,WW-RV-24050078 -563,200/-,&amp;( Extra from
WW-RV-24050076 - 224,800/-)Total MMK-788,000/-,HQT-PV-05-0483</t>
  </si>
  <si>
    <t>WW-RV-24050082</t>
  </si>
  <si>
    <t>Budget Income from CORP Cash</t>
  </si>
  <si>
    <t>Budget Income from CORP Cash,Total MMK-4,042,250/-,HQT-PV-05-0483</t>
  </si>
  <si>
    <t>Budget Transfer</t>
  </si>
  <si>
    <t>WW-PV-24050048</t>
  </si>
  <si>
    <t>Cash Claim for ADV PWG-PCD-016-05-2024,Local purchase fo WW-PRT-PO-
24050032-PHK customer SKY and used to machine model for NTA855-G7A,Total
MMK-3,110,000/-</t>
  </si>
  <si>
    <t>WW-PV-24050049</t>
  </si>
  <si>
    <t>Cash Claim for Broker charges,Customer Name -U Win Oo ( Be &amp; Brother ),KVA - MC - 450BS ( 400 KVA ),BR - HTY,Broker Name
-Myo Thant Zin,Amount 932,250/-</t>
  </si>
  <si>
    <t xml:space="preserve">WW-RV-24050083 </t>
  </si>
  <si>
    <t xml:space="preserve">WW-RN-SI-24050037 ,STONE WALL INTERNATIONAL SCHOOL ,cash on hand MMK-700,000/-,Received from Ma Hnin Yu Yu Khine </t>
  </si>
  <si>
    <t xml:space="preserve">Ma Hnin Yu Yu Khine </t>
  </si>
  <si>
    <t xml:space="preserve">WW-RV-24050084 </t>
  </si>
  <si>
    <t>WW-RN-SI-24040040 ,KBTC UNIVERSITY ,cash on hand
MMk-3,500,000/-,received from Ma Hnin Yu Yu Khine</t>
  </si>
  <si>
    <t>WW-RV-24050081</t>
  </si>
  <si>
    <t>WW-PRT-SI-24050162 Ref
NLP/INV/WW/PT/5/2024/148353,WW-GIA-24050188,NLP-
BSO-PRT-2024-05-0003</t>
  </si>
  <si>
    <t>WEARTEC SEAM GERMENT
MANUFACTURING COMPANY LIMITED</t>
  </si>
  <si>
    <t>WW-JV-24050655</t>
  </si>
  <si>
    <t>NLP BR Income</t>
  </si>
  <si>
    <t>Cash Receive From Customer Weartce Seam ,For
NLP/INV/MAC/4/2024/144350,Amount - $162/-</t>
  </si>
  <si>
    <t>WW-JV-24050653</t>
  </si>
  <si>
    <t>Received from Customer WEARTEC SEAM CO.,LTD, For NLP/INV/SRV/2024/4/148551 (30.04.2024), MMK 80000/- from Chit Pon Su
(BU Service Admin)</t>
  </si>
  <si>
    <t xml:space="preserve">WW-ADV2024050033 </t>
  </si>
  <si>
    <t>ADV TA charges go to PTN BR After-sale service
marketing. PIC-Annt Bhone Maw</t>
  </si>
  <si>
    <t>Budget-1,010,700, income -4,280,000/-</t>
  </si>
  <si>
    <t>WW-PV-24050050</t>
  </si>
  <si>
    <t>WW-PV-24050051</t>
  </si>
  <si>
    <t>WW-RV-24050086</t>
  </si>
  <si>
    <t>WW-RN-SI-24050044,BRAVO INTERNATIONAL
MANUFACTURING CO.,LTD ,cash on hand MMK-
2,800,000/-,received from Ma Hnin Yu Yu Khine,Rental Dept</t>
  </si>
  <si>
    <t>PG Income transfer to CORP Cash,WW-JV-24050655 - $162,WW-RV-24050081 -
$128.21,Total USD-$290</t>
  </si>
  <si>
    <t>PG Income Transfer to CORP Cash,WW-RV-24050084 -  3,500,000 /-,WW-RV-24050083 -  700,000 /-,WW-JV-24050653 -  80,000 /-,Total MMK -4,280,000/-,HQT-RV-2024-05-0800</t>
  </si>
  <si>
    <t xml:space="preserve"> PGIS BU ERP Cash Book (27.5.2024)</t>
  </si>
  <si>
    <t xml:space="preserve">WW-AC2024050024 </t>
  </si>
  <si>
    <t xml:space="preserve">Soe Lae Nandar Tun </t>
  </si>
  <si>
    <t>ADV Clear for BD Cake charges for May born,Total Advance;18,000/-,Total Actual 18,000/-</t>
  </si>
  <si>
    <t xml:space="preserve"> PGIS BU ERP Cash Book (28.5.2024)</t>
  </si>
  <si>
    <t>WW-PV-24050052</t>
  </si>
  <si>
    <t>Cash Claim for Purchase request Royal D for Service Dept,Total MMK-78,000/-</t>
  </si>
  <si>
    <t xml:space="preserve">WW-PV-24050053 </t>
  </si>
  <si>
    <t>Cash Claim for Service overtime charges for machine repair ( Pump testing )SDG
BR Customer -The Story cafe ( warranty machine ) machine Model - MF -33Js
( 202304163 ) &amp; Engine oil pressure alarm inspection customer - BT Ba Than
Model - SDG 60S - 3A6 ( 14A3A61538 ),PIC - Chit Oo ,Aung Phyo Thu, Moe Kyaw
Naing,Annt Bhone Maw &amp; Han Oo Zaw,Total MMK-31,800/-Cash Claim for Service
overtime charges for machine repair ( Pump testing )SDG BR Customer -The Story
cafe ( warranty machine ) machine Model - MF -33Js ( 202304163 ) &amp; Engine oil
pressure alarm inspection customer - BT Ba Than Model - SDG 60S - 3A6
( 14A3A61538 ),PIC - Chit Oo ,Aung Phyo Thu, Moe Kyaw Naing,Annt Bhone Maw
&amp; Han Oo Zaw,Total MMK-31,800/-</t>
  </si>
  <si>
    <t>WW-PV-24050054</t>
  </si>
  <si>
    <t>Cash Claim for Service overtime charges for customer machine repair &amp; preparing
ISO External audit.PIC-Pyae phyo Aung -33,kaung Myat Thu,Aye Min Soe,Saw
Pyae Oo,Han Oo Zaw,Annt Bhone Maw , Aye Min Thu &amp; Chit Pon Su,Total MMK-
80,400/-</t>
  </si>
  <si>
    <t>WW-PV-24050055</t>
  </si>
  <si>
    <t>Cash Cliam for to Purchase radiator cap for warranty customer .The Story Cafe
,Machine Model -MF-33JS ( 202304163 ) .PIC - Tint Naing,Total MMK-7,000/-</t>
  </si>
  <si>
    <t>WW-PV-24050056</t>
  </si>
  <si>
    <t>Cash Claim for to purchase fuel guage for warranty customer Khay Kyauk Fuel
Station 9 Model - MW-28PS ) &amp; series no-2205129861F.PIC-Ye Wint,Total MMK-
45,000/-</t>
  </si>
  <si>
    <t xml:space="preserve">WW-PV-24050057 </t>
  </si>
  <si>
    <t>Cash Claim for to Purchase battery head accessories charges for Model -ML-
6500s(BBJC6723 ) Ho Stock Machine,Total MMK-2,150/-</t>
  </si>
  <si>
    <t>WW-PV-24050058</t>
  </si>
  <si>
    <t>Cash Claim for Taxi charges for prepared ISO External audit report ,PIC-Chit Pon
Su,Nandar Lwin,Thiri Kyaw,Total MMk-11,500/-</t>
  </si>
  <si>
    <t>WW-PV-24050059</t>
  </si>
  <si>
    <t>Cash Claim for Taxi charges for Machine reparing Job site &amp; other Workshop.PIC-
Saw Pyae Oo &amp; Chit Oo,Total MMK-27,000/-</t>
  </si>
  <si>
    <t>WW-PV-24050060</t>
  </si>
  <si>
    <t>Cash Claim for to Purchase Octane charges for machine load test run Yamaha
( Model -EF7200 &amp; Series no-7P6-0361236 )&amp; Genstar machine ( Model-
GSB7500RX &amp; Series no - 100292.PIC-Tint Naing,Total MMK-20,000/-</t>
  </si>
  <si>
    <t xml:space="preserve">WW-PV-24050061 </t>
  </si>
  <si>
    <t>Cash Claim for to Purchase Octane charges for machine testing Yamaha( Model
-EF7200 &amp; Series no-7P6-0361236 )&amp; Genstar machine ( Model-GSB7500RX &amp;
Series no - 100292.PIC-Tint Naing,Total MMK-10,000/-</t>
  </si>
  <si>
    <t>WW-RV-24050088</t>
  </si>
  <si>
    <t>WW-RN-SI-24050043,SHWE ZABU DEIK GROUP OF
COMPANY ,cash on hand MMK-400,000/-,received from Ma
Hnin Yu Yu Khine,Rental Dept</t>
  </si>
  <si>
    <t>Hnin Yu Yu Khine,</t>
  </si>
  <si>
    <t>Budget-1,010,700, income -2,800,000/-</t>
  </si>
  <si>
    <t xml:space="preserve">WW-PV-24050062 </t>
  </si>
  <si>
    <t xml:space="preserve">WW-PV-24050063 </t>
  </si>
  <si>
    <t>Kaung Khant Ko</t>
  </si>
  <si>
    <t>Cash Claim for Taxi charges,OT to do data collect for ISO Audit .Total Man Power -
4person,Total MMK-29,000/-</t>
  </si>
  <si>
    <t>Cash Cliam for OT Charges ,Aung Aung and Myo Myit Aung at customer Job sit
stand by operator Thingyan festival off Days (9 Days )Aung Aung-MLM-Kan Kaung
Chin ,Myo Myint Aung - Lattputa Aqua King,Total MMK-172,800/-</t>
  </si>
  <si>
    <t>WW-RV-24050089</t>
  </si>
  <si>
    <t>Budget Income from CORP Cash ,Total MMK-3,200,000/-,HQT-PV-2024-05-0537</t>
  </si>
  <si>
    <t>WW-PV-24050064</t>
  </si>
  <si>
    <t>PG Income Transfer to CORP Cash,WW-RV-24050088-400,000/-,WW-RV-
24050086-2,800,000/-,Total MMK-3,200,000/-,HQT-RV-2024-05-0862</t>
  </si>
  <si>
    <t xml:space="preserve">WW-ADV2024050034 </t>
  </si>
  <si>
    <t>ASM Ko Si Thu Aung TA Charges for May'24</t>
  </si>
  <si>
    <t>WW-ADV2024050035</t>
  </si>
  <si>
    <t>ASM Ko Aye Chan Aung TA Advance Charges for
May'24.</t>
  </si>
  <si>
    <t>WW-PV-24050065</t>
  </si>
  <si>
    <t>Cash Claim for ,The story Cafe ,machine repair finish deliver to customer site,MF-
33JS,202304163,30KVA,HO to Parami Site and AJD33,28KVA,HO stock machine
back carry from Parami site to Ho=200,000/-</t>
  </si>
  <si>
    <t xml:space="preserve">WW-PV-24050066 </t>
  </si>
  <si>
    <t>cash Claim for Quantum battery , QMF40ZL,1 Unit, Customer - U Than Zaw
Latt,Ml6500S,BBJC0723,5KVA( Original Battery not storage AH,so New battery
Purchase )Total MMk-130,500/-</t>
  </si>
  <si>
    <t>WW-PV-24050067</t>
  </si>
  <si>
    <t>Cash Claim for Taxi Charges
1.20.5.2024 ,DWI ESE Tender Deposite Issue and Bank Money Transfer ,HO to
Mindama - 8000/-,Mindama to AYA Bank and KBZ to Mindama -2000/-,,Totally -
12000/-,2-21.5.2024,Tax Document collect from HO to 49ST Bo Ta Htaung and Bo
Ta Htaung To HO = 25000/-</t>
  </si>
  <si>
    <t xml:space="preserve">WW-PV-24050068 </t>
  </si>
  <si>
    <t>Cash Claim for Travelling Allowance Charges,Presentation for Nay Pi Taw Tender ,313 KVA Generator,T&gt;A Charges = 8.5.24 to 10.5.24 = 1.5D-10000 = 15,000/-,BUS Ticket charges = 8.5.24 = 20,000/-,9.5.24 = 20,000/-,Taxi charges ( Grab ) = 8.5.24=19900 &amp; 10.5.24=18000/-,Totally  = 92,900/-</t>
  </si>
  <si>
    <t xml:space="preserve">WW-ADV2024050036 </t>
  </si>
  <si>
    <t>ADV for Local Purchased for Customer Urgent
(PWG-PCD-ADV-001-05-2024)
ADV Amount = 1,000,000 Ks</t>
  </si>
  <si>
    <t xml:space="preserve">WW-RV-24050087 </t>
  </si>
  <si>
    <t>Great Mandaing</t>
  </si>
  <si>
    <t>Great Mandaing ( U Hlaing Win ) VP-770,700KVA Deposit ( SDG Branch ),
$13,500/-,received from Ma Thiri Sandar</t>
  </si>
  <si>
    <t>WW-PV-24050069</t>
  </si>
  <si>
    <t xml:space="preserve">WW-PV-24050070 </t>
  </si>
  <si>
    <t>Cash Claim for Pump testing &amp; Repairing customer The Story cafe Machine Model
- MF -33Js( 202304163 )&amp;customer -Pladco Itd(VP-550 ) 202304163 to Purchase
lead disc.PIC-Tint Naing,Total MMk-75,300/-</t>
  </si>
  <si>
    <t xml:space="preserve">WW-RV-24050092 </t>
  </si>
  <si>
    <t>Customer Mandaing Income-Oil Pressure sensor ( part No.522899626-$114.07 ),Fuel fitter Housing ( Part No.22035823
$483.49/-),Total USD $597.56</t>
  </si>
  <si>
    <t>WW-PV-24050071</t>
  </si>
  <si>
    <t>PG Income Transfer To CORP Cash</t>
  </si>
  <si>
    <t>PG Income Transfer to COPR CashWW-RV-24050087 -$13,500/-,WW-RV-
24050092 - $598/- = $14,098/-,HQT-RV-2024-05-0890</t>
  </si>
  <si>
    <t>Budget-1,365,350/-,income -/-</t>
  </si>
  <si>
    <t xml:space="preserve"> PGIS BU ERP Cash Book (29.5.2024)</t>
  </si>
  <si>
    <t xml:space="preserve">WW-PV-24050072 </t>
  </si>
  <si>
    <t>Thiri Kyaw</t>
  </si>
  <si>
    <t>Cash claim for Taxi Charges of ISO Auditing Prepare for F&amp; A Dept; from Head
Office ~KMD Kan &amp; Sanchaung Min Road Total MMK-15,000/-</t>
  </si>
  <si>
    <t>Cash Claim for TACharges 29.4.24~15.5.24,17Days-10000=170,000/-,2.Bus
Ticket Charges = 10000/-,3.Hotel charges ( La Puttar )=15000/-,Total MMK-
195,000/-</t>
  </si>
  <si>
    <t xml:space="preserve">WW-PV-24050075 </t>
  </si>
  <si>
    <t>Cash Claim ADV-noPWG-PCD-019-05-2024,Local Purchase for WW-PRT-PO-24050046~SDG BR customer ,WW-PRT-PO-24050045~SBO Customer used to  Machine for BF ~ C220 &amp; Cummins machine .MMK-426,000/-</t>
  </si>
  <si>
    <t>WW-PV-24050074</t>
  </si>
  <si>
    <t>Cash Claim - ADV No:PWG-PCD-018-05-2024,local Purchased for WW-PRT-PO-
24050038~MKN,Million Guest House,WW-PRT-Po-24050040~GBK customer
,WW-PRT-PO-24050039~DWI,Ko Myae Htun,WW-PRT-PO-24050037~SDG
Customer Natural Clay and used to Machine Model for BF~C220 &amp; Cummins
machine.Total MMK441,000/-</t>
  </si>
  <si>
    <t>WW-PV-24050073</t>
  </si>
  <si>
    <t>Cash Claim fo ASM Incentive clear for April'24,$129.19*3815 Rate = 492,859/-
MMK</t>
  </si>
  <si>
    <t xml:space="preserve">Lwin Lwin Aung (2) </t>
  </si>
  <si>
    <t>TA Advance for Customer Shwe Nan Myint Legal Case
to MTL Court, ETD - 3 Days, PIC-U Tin Aye ( Lawyer,
Legal Dept;) &amp; Thiri Kyaw (F&amp;A Dept, PG BU), Advance
Amount - MMK 300,000/-</t>
  </si>
  <si>
    <t>WW-ADV2024050040</t>
  </si>
  <si>
    <t xml:space="preserve">WW-RV-24050100 </t>
  </si>
  <si>
    <t>Budget Income from COPR Cash ,received by Nandar Liwn,MMK-2,780,000/-,HQT-PV-2024-05-0583</t>
  </si>
  <si>
    <t>Budget Income from COPR Cash</t>
  </si>
  <si>
    <t>62010054 Admin - Employee SSB Expenses</t>
  </si>
  <si>
    <t>62010051 Admin - Employee Transportation &amp; Ferry Charges</t>
  </si>
  <si>
    <t xml:space="preserve">WW-PV-24050076 </t>
  </si>
  <si>
    <t>Cash Cliam ADV No,PWG-PCD-020-05-2024,Local Purchase for WW-PRT-PO-
24050047~SDG Customer ,WW-PRT-PO-24050049~SDG customer KTT
Plastic,WW-PRT-PO-24050050~DWI customer Ko Chan Htun used to Machine
Model for other Machine Cummins Machine.Total MMK-127,500/-</t>
  </si>
  <si>
    <t xml:space="preserve"> WW-ADV2024050037</t>
  </si>
  <si>
    <t>DV for Border Shipment for Stock Order
(PWG-PCD-ADV-001-05-2024)
ADV Amount = 500,000 Ks</t>
  </si>
  <si>
    <t>WW-ADV2024050041</t>
  </si>
  <si>
    <t>ADV to purchase piston4pc for CE2 Return machine.
PIC-Tint Naing</t>
  </si>
  <si>
    <t>Budget-1,343,000/-,income -/-</t>
  </si>
  <si>
    <t>PG Inome transfer to CORP Cash,WW-RV-24050078 -563,200/-,&amp;( Extra from WW-RV-24050076 - 224,800/-)Total MMK-788,000/-,HQT-RV-05-0761</t>
  </si>
  <si>
    <t>ADV-PWG-2024-05-00135</t>
  </si>
  <si>
    <t>ADV-PWG-2024-05-00136</t>
  </si>
  <si>
    <t>ADV-PWG-2024-05-00137</t>
  </si>
  <si>
    <t>ADV-PWG-2024-05-00138</t>
  </si>
  <si>
    <t>ADV-PWG-2024-05-00139</t>
  </si>
  <si>
    <t>ADV-PWG-2024-05-00140</t>
  </si>
  <si>
    <t>ADV-PWG-2024-05-00141</t>
  </si>
  <si>
    <t>ADV-PWG-2024-05-00142</t>
  </si>
  <si>
    <t>ADV-PWG-2024-05-00143</t>
  </si>
  <si>
    <t>ADV-PWG-2024-05-00144</t>
  </si>
  <si>
    <t>ADV-PWG-2024-05-00145</t>
  </si>
  <si>
    <t>ADV-PWG-2024-05-00146</t>
  </si>
  <si>
    <t>ADV-PWG-2024-05-00147</t>
  </si>
  <si>
    <t>ADV-PWG-2024-05-00148</t>
  </si>
  <si>
    <t>ADV-PWG-2024-05-00149</t>
  </si>
  <si>
    <t>ADV-PWG-2024-05-00150</t>
  </si>
  <si>
    <t>ADV-PWG-2024-05-00151</t>
  </si>
  <si>
    <t>ADV-PWG-2024-05-00152</t>
  </si>
  <si>
    <t>ADV-PWG-2024-05-00153</t>
  </si>
  <si>
    <t>ADV-PWG-2024-05-00154</t>
  </si>
  <si>
    <t>ADV-PWG-2024-05-00155</t>
  </si>
  <si>
    <t>ADV-PWG-2024-05-00156</t>
  </si>
  <si>
    <t>ADV-PWG-2024-05-00157</t>
  </si>
  <si>
    <t>ADV-PWG-2024-05-00158</t>
  </si>
  <si>
    <t>ADV-PWG-2024-05-00159</t>
  </si>
  <si>
    <t>ADV-PWG-2024-05-00160</t>
  </si>
  <si>
    <t>ADV-PWG-2024-05-00161</t>
  </si>
  <si>
    <t>ADV-PWG-2024-05-00162</t>
  </si>
  <si>
    <t>WW-AC2024050002</t>
  </si>
  <si>
    <t>AC-PWG-2024-05-00180</t>
  </si>
  <si>
    <t>AC-PWG-2024-05-00181</t>
  </si>
  <si>
    <t>AC-PWG-2024-05-00182</t>
  </si>
  <si>
    <t>AC-PWG-2024-05-00183</t>
  </si>
  <si>
    <t>AC-PWG-2024-05-00184</t>
  </si>
  <si>
    <t>AC-PWG-2024-05-00185</t>
  </si>
  <si>
    <t>AC-PWG-2024-05-00186</t>
  </si>
  <si>
    <t>AC-PWG-2024-05-00187</t>
  </si>
  <si>
    <t>AC-PWG-2024-05-00188</t>
  </si>
  <si>
    <t>AC-PWG-2024-05-00189</t>
  </si>
  <si>
    <t>AC-PWG-2024-05-00190</t>
  </si>
  <si>
    <t>AC-PWG-2024-05-00191</t>
  </si>
  <si>
    <t>AC-PWG-2024-05-00192</t>
  </si>
  <si>
    <t>AC-PWG-2024-05-00193</t>
  </si>
  <si>
    <t>AC-PWG-2024-05-00194</t>
  </si>
  <si>
    <t>AC-PWG-2024-05-00195</t>
  </si>
  <si>
    <t>AC-PWG-2024-05-00196</t>
  </si>
  <si>
    <t>AC-PWG-2024-05-00197</t>
  </si>
  <si>
    <t>AC-PWG-2024-05-00198</t>
  </si>
  <si>
    <t>AC-PWG-2024-05-00199</t>
  </si>
  <si>
    <t>AC-PWG-2024-05-00200</t>
  </si>
  <si>
    <t>AC-PWG-2024-05-00201</t>
  </si>
  <si>
    <t>EX-PWG-2024-05-00274</t>
  </si>
  <si>
    <t>EX-PWG-2024-05-00275</t>
  </si>
  <si>
    <t>EX-PWG-2024-05-00276</t>
  </si>
  <si>
    <t>EX-PWG-2024-05-00277</t>
  </si>
  <si>
    <t>EX-PWG-2024-05-00278</t>
  </si>
  <si>
    <t>EX-PWG-2024-05-00279</t>
  </si>
  <si>
    <t>EX-PWG-2024-05-00280</t>
  </si>
  <si>
    <t>EX-PWG-2024-05-00281</t>
  </si>
  <si>
    <t>EX-PWG-2024-05-00282</t>
  </si>
  <si>
    <t>EX-PWG-2024-05-00283</t>
  </si>
  <si>
    <t>EX-PWG-2024-05-00284</t>
  </si>
  <si>
    <t>EX-PWG-2024-05-00285</t>
  </si>
  <si>
    <t>EX-PWG-2024-05-00286</t>
  </si>
  <si>
    <t>EX-PWG-2024-05-00287</t>
  </si>
  <si>
    <t>EX-PWG-2024-05-00288</t>
  </si>
  <si>
    <t>EX-PWG-2024-05-00289</t>
  </si>
  <si>
    <t>EX-PWG-2024-05-00290</t>
  </si>
  <si>
    <t>EX-PWG-2024-05-00291</t>
  </si>
  <si>
    <t>EX-PWG-2024-05-00292</t>
  </si>
  <si>
    <t>EX-PWG-2024-05-00293</t>
  </si>
  <si>
    <t>EX-PWG-2024-05-00294</t>
  </si>
  <si>
    <t>EX-PWG-2024-05-00295</t>
  </si>
  <si>
    <t>EX-PWG-2024-05-00296</t>
  </si>
  <si>
    <t>EX-PWG-2024-05-00297</t>
  </si>
  <si>
    <t>EX-PWG-2024-05-00298</t>
  </si>
  <si>
    <t>EX-PWG-2024-05-00299</t>
  </si>
  <si>
    <t>EX-PWG-2024-05-00300</t>
  </si>
  <si>
    <t>EX-PWG-2024-06-00301</t>
  </si>
  <si>
    <t>EX-PWG-2024-06-00302</t>
  </si>
  <si>
    <t>EX-PWG-2024-06-00303</t>
  </si>
  <si>
    <t>EX-PWG-2024-06-00304</t>
  </si>
  <si>
    <t>EX-PWG-2024-06-00305</t>
  </si>
  <si>
    <t>EX-PWG-2024-06-00306</t>
  </si>
  <si>
    <t>EX-PWG-2024-06-00307</t>
  </si>
  <si>
    <t>EX-PWG-2024-06-00308</t>
  </si>
  <si>
    <t>EX-PWG-2024-06-00309</t>
  </si>
  <si>
    <t>EX-PWG-2024-06-00310</t>
  </si>
  <si>
    <t>EX-PWG-2024-06-00311</t>
  </si>
  <si>
    <t>EX-PWG-2024-06-00312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</si>
</sst>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_);_(* \(#,##0\);_(* &quot;-&quot;??_);_(@_)"/>
    <numFmt numFmtId="167" formatCode="_(* #,##0.0_);_(* \(#,##0.0\);_(* &quot;-&quot;?_);_(@_)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1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8"/>
      <name val="Cambria"/>
      <family val="1"/>
      <scheme val="major"/>
    </font>
    <font>
      <b/>
      <i/>
      <sz val="18"/>
      <name val="Cambria"/>
      <family val="1"/>
      <scheme val="major"/>
    </font>
    <font>
      <b/>
      <sz val="14"/>
      <name val="Cambria"/>
      <family val="1"/>
      <scheme val="major"/>
    </font>
    <font>
      <b/>
      <i/>
      <sz val="14"/>
      <name val="Cambria"/>
      <family val="1"/>
      <scheme val="major"/>
    </font>
    <font>
      <b/>
      <sz val="11"/>
      <name val="Cambria"/>
      <family val="1"/>
      <scheme val="major"/>
    </font>
    <font>
      <sz val="14"/>
      <name val="Cambria"/>
      <family val="1"/>
      <scheme val="major"/>
    </font>
    <font>
      <i/>
      <sz val="14"/>
      <name val="Cambria"/>
      <family val="1"/>
      <scheme val="major"/>
    </font>
    <font>
      <b/>
      <sz val="12"/>
      <name val="Cambria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116">
    <xf numFmtId="0" fontId="0" fillId="0" borderId="0" xfId="0"/>
    <xf numFmtId="0" fontId="8" fillId="0" borderId="0" xfId="0" applyFont="1" applyFill="1" applyBorder="1" applyAlignment="1">
      <alignment horizontal="center" vertical="center" wrapText="1"/>
    </xf>
    <xf numFmtId="165" fontId="12" fillId="0" borderId="0" xfId="0" applyNumberFormat="1" applyFont="1" applyFill="1" applyBorder="1" applyAlignment="1">
      <alignment horizontal="center" vertical="center" wrapText="1"/>
    </xf>
    <xf numFmtId="43" fontId="4" fillId="0" borderId="0" xfId="0" applyNumberFormat="1" applyFont="1" applyFill="1" applyBorder="1"/>
    <xf numFmtId="0" fontId="13" fillId="0" borderId="0" xfId="0" applyFont="1" applyFill="1" applyBorder="1" applyAlignment="1">
      <alignment horizontal="center" vertical="center" wrapText="1"/>
    </xf>
    <xf numFmtId="4" fontId="4" fillId="0" borderId="0" xfId="0" applyNumberFormat="1" applyFont="1" applyFill="1" applyBorder="1"/>
    <xf numFmtId="165" fontId="13" fillId="0" borderId="0" xfId="0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3" fillId="0" borderId="0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7" fontId="5" fillId="0" borderId="1" xfId="0" applyNumberFormat="1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left" vertical="top" wrapText="1"/>
    </xf>
    <xf numFmtId="164" fontId="10" fillId="0" borderId="1" xfId="1" applyNumberFormat="1" applyFont="1" applyFill="1" applyBorder="1" applyAlignment="1">
      <alignment horizontal="center" vertical="center" wrapText="1"/>
    </xf>
    <xf numFmtId="0" fontId="0" fillId="0" borderId="0" xfId="0" applyFill="1" applyBorder="1"/>
    <xf numFmtId="165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165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64" fontId="11" fillId="0" borderId="11" xfId="1" applyNumberFormat="1" applyFont="1" applyFill="1" applyBorder="1" applyAlignment="1">
      <alignment horizontal="center" vertical="center"/>
    </xf>
    <xf numFmtId="4" fontId="10" fillId="0" borderId="1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/>
    </xf>
    <xf numFmtId="4" fontId="10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/>
    <xf numFmtId="165" fontId="8" fillId="0" borderId="0" xfId="0" applyNumberFormat="1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165" fontId="10" fillId="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164" fontId="10" fillId="0" borderId="0" xfId="1" applyNumberFormat="1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top"/>
    </xf>
    <xf numFmtId="4" fontId="13" fillId="2" borderId="1" xfId="0" applyNumberFormat="1" applyFont="1" applyFill="1" applyBorder="1" applyAlignment="1">
      <alignment horizontal="center" vertical="center" wrapText="1"/>
    </xf>
    <xf numFmtId="166" fontId="14" fillId="0" borderId="1" xfId="1" applyNumberFormat="1" applyFont="1" applyFill="1" applyBorder="1" applyAlignment="1">
      <alignment horizontal="center" vertical="center"/>
    </xf>
    <xf numFmtId="165" fontId="13" fillId="3" borderId="1" xfId="0" applyNumberFormat="1" applyFont="1" applyFill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164" fontId="14" fillId="3" borderId="11" xfId="1" applyNumberFormat="1" applyFont="1" applyFill="1" applyBorder="1" applyAlignment="1">
      <alignment horizontal="center" vertical="center"/>
    </xf>
    <xf numFmtId="4" fontId="13" fillId="3" borderId="11" xfId="0" applyNumberFormat="1" applyFont="1" applyFill="1" applyBorder="1" applyAlignment="1">
      <alignment horizontal="center" vertical="center" wrapText="1"/>
    </xf>
    <xf numFmtId="0" fontId="13" fillId="3" borderId="0" xfId="0" applyFont="1" applyFill="1" applyBorder="1" applyAlignment="1">
      <alignment horizontal="center" vertical="center" wrapText="1"/>
    </xf>
    <xf numFmtId="164" fontId="14" fillId="3" borderId="1" xfId="1" applyNumberFormat="1" applyFont="1" applyFill="1" applyBorder="1" applyAlignment="1">
      <alignment horizontal="center" vertical="center"/>
    </xf>
    <xf numFmtId="4" fontId="13" fillId="3" borderId="1" xfId="0" applyNumberFormat="1" applyFont="1" applyFill="1" applyBorder="1" applyAlignment="1">
      <alignment horizontal="center" vertical="center" wrapText="1"/>
    </xf>
    <xf numFmtId="165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4" fontId="14" fillId="2" borderId="11" xfId="1" applyNumberFormat="1" applyFont="1" applyFill="1" applyBorder="1" applyAlignment="1">
      <alignment horizontal="center" vertical="center"/>
    </xf>
    <xf numFmtId="4" fontId="13" fillId="2" borderId="11" xfId="0" applyNumberFormat="1" applyFont="1" applyFill="1" applyBorder="1" applyAlignment="1">
      <alignment horizontal="center" vertical="center" wrapText="1"/>
    </xf>
    <xf numFmtId="0" fontId="13" fillId="2" borderId="0" xfId="0" applyFont="1" applyFill="1" applyBorder="1" applyAlignment="1">
      <alignment horizontal="center" vertical="center" wrapText="1"/>
    </xf>
    <xf numFmtId="164" fontId="14" fillId="2" borderId="1" xfId="1" applyNumberFormat="1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166" fontId="14" fillId="2" borderId="1" xfId="1" applyNumberFormat="1" applyFont="1" applyFill="1" applyBorder="1" applyAlignment="1">
      <alignment horizontal="center" vertical="center"/>
    </xf>
    <xf numFmtId="166" fontId="14" fillId="3" borderId="1" xfId="1" applyNumberFormat="1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left" vertical="top"/>
    </xf>
    <xf numFmtId="167" fontId="0" fillId="0" borderId="0" xfId="0" applyNumberFormat="1" applyFill="1" applyBorder="1"/>
    <xf numFmtId="166" fontId="0" fillId="0" borderId="0" xfId="0" applyNumberFormat="1" applyFill="1" applyBorder="1"/>
    <xf numFmtId="0" fontId="5" fillId="0" borderId="1" xfId="0" applyFont="1" applyFill="1" applyBorder="1" applyAlignment="1">
      <alignment horizontal="center" vertical="center" wrapText="1"/>
    </xf>
    <xf numFmtId="165" fontId="5" fillId="0" borderId="1" xfId="0" applyNumberFormat="1" applyFont="1" applyFill="1" applyBorder="1" applyAlignment="1">
      <alignment horizontal="center" vertical="center" wrapText="1"/>
    </xf>
    <xf numFmtId="39" fontId="3" fillId="0" borderId="1" xfId="0" applyNumberFormat="1" applyFont="1" applyFill="1" applyBorder="1" applyAlignment="1">
      <alignment horizontal="center" vertical="center"/>
    </xf>
    <xf numFmtId="14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left" vertical="top" wrapText="1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0" fillId="0" borderId="0" xfId="0" applyFill="1"/>
    <xf numFmtId="39" fontId="7" fillId="0" borderId="3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9" fontId="7" fillId="0" borderId="1" xfId="0" applyNumberFormat="1" applyFont="1" applyFill="1" applyBorder="1" applyAlignment="1">
      <alignment horizontal="center" vertical="center"/>
    </xf>
    <xf numFmtId="0" fontId="0" fillId="0" borderId="1" xfId="0" applyFill="1" applyBorder="1"/>
    <xf numFmtId="165" fontId="5" fillId="5" borderId="1" xfId="0" applyNumberFormat="1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37" fontId="5" fillId="5" borderId="1" xfId="0" applyNumberFormat="1" applyFont="1" applyFill="1" applyBorder="1" applyAlignment="1">
      <alignment horizontal="center" vertical="center"/>
    </xf>
    <xf numFmtId="0" fontId="5" fillId="5" borderId="7" xfId="0" applyFont="1" applyFill="1" applyBorder="1" applyAlignment="1">
      <alignment horizontal="center" vertical="center"/>
    </xf>
    <xf numFmtId="0" fontId="0" fillId="5" borderId="0" xfId="0" applyFill="1" applyBorder="1"/>
    <xf numFmtId="0" fontId="0" fillId="5" borderId="0" xfId="0" applyFill="1"/>
    <xf numFmtId="165" fontId="13" fillId="6" borderId="1" xfId="0" applyNumberFormat="1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164" fontId="14" fillId="6" borderId="1" xfId="1" applyNumberFormat="1" applyFont="1" applyFill="1" applyBorder="1" applyAlignment="1">
      <alignment horizontal="center" vertical="center"/>
    </xf>
    <xf numFmtId="4" fontId="13" fillId="6" borderId="1" xfId="0" applyNumberFormat="1" applyFont="1" applyFill="1" applyBorder="1" applyAlignment="1">
      <alignment horizontal="center" vertical="center" wrapText="1"/>
    </xf>
    <xf numFmtId="0" fontId="0" fillId="6" borderId="0" xfId="0" applyFont="1" applyFill="1" applyBorder="1"/>
    <xf numFmtId="0" fontId="10" fillId="6" borderId="1" xfId="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left" vertical="top"/>
    </xf>
    <xf numFmtId="0" fontId="0" fillId="2" borderId="0" xfId="0" applyFont="1" applyFill="1" applyBorder="1"/>
    <xf numFmtId="0" fontId="0" fillId="2" borderId="0" xfId="0" applyFill="1" applyBorder="1"/>
  </cellXfs>
  <cellStyles count="3">
    <cellStyle name="Comma" xfId="1" builtinId="3"/>
    <cellStyle name="Normal" xfId="0" builtinId="0"/>
    <cellStyle name="Normal 2" xfId="2"/>
  </cellStyles>
  <dxfs count="3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opLeftCell="A19" zoomScaleNormal="100" workbookViewId="0">
      <selection activeCell="H23" sqref="H23"/>
    </sheetView>
  </sheetViews>
  <sheetFormatPr defaultRowHeight="15" x14ac:dyDescent="0.25"/>
  <cols>
    <col min="1" max="1" width="13" style="93" customWidth="1"/>
    <col min="2" max="2" width="19.28515625" style="93" customWidth="1"/>
    <col min="3" max="3" width="19.42578125" style="93" customWidth="1"/>
    <col min="4" max="4" width="61.5703125" style="93" customWidth="1"/>
    <col min="5" max="7" width="0" style="93" hidden="1" customWidth="1"/>
    <col min="8" max="8" width="15.28515625" style="93" customWidth="1"/>
    <col min="9" max="9" width="15.140625" style="93" customWidth="1"/>
    <col min="10" max="10" width="19.28515625" style="93" customWidth="1"/>
    <col min="11" max="11" width="30.5703125" style="93" customWidth="1"/>
    <col min="12" max="16384" width="9.140625" style="93"/>
  </cols>
  <sheetData>
    <row r="1" spans="1:12" ht="20.25" x14ac:dyDescent="0.25">
      <c r="A1" s="59"/>
      <c r="B1" s="89"/>
      <c r="C1" s="90"/>
      <c r="D1" s="91" t="s">
        <v>346</v>
      </c>
      <c r="E1" s="90"/>
      <c r="F1" s="90"/>
      <c r="G1" s="90"/>
      <c r="H1" s="90"/>
      <c r="I1" s="90"/>
      <c r="J1" s="90"/>
      <c r="K1" s="92"/>
      <c r="L1" s="26"/>
    </row>
    <row r="2" spans="1:12" ht="15.75" x14ac:dyDescent="0.25">
      <c r="A2" s="9" t="s">
        <v>0</v>
      </c>
      <c r="B2" s="10" t="s">
        <v>1</v>
      </c>
      <c r="C2" s="11" t="s">
        <v>2</v>
      </c>
      <c r="D2" s="11" t="s">
        <v>3</v>
      </c>
      <c r="E2" s="11" t="s">
        <v>4</v>
      </c>
      <c r="F2" s="11" t="s">
        <v>5</v>
      </c>
      <c r="G2" s="11" t="s">
        <v>6</v>
      </c>
      <c r="H2" s="11" t="s">
        <v>7</v>
      </c>
      <c r="I2" s="11" t="s">
        <v>8</v>
      </c>
      <c r="J2" s="11" t="s">
        <v>9</v>
      </c>
      <c r="K2" s="12" t="s">
        <v>10</v>
      </c>
      <c r="L2" s="26"/>
    </row>
    <row r="3" spans="1:12" ht="15.75" x14ac:dyDescent="0.25">
      <c r="A3" s="9"/>
      <c r="B3" s="10"/>
      <c r="C3" s="11"/>
      <c r="D3" s="11" t="s">
        <v>11</v>
      </c>
      <c r="E3" s="11">
        <v>1100</v>
      </c>
      <c r="F3" s="11"/>
      <c r="G3" s="11"/>
      <c r="H3" s="11"/>
      <c r="I3" s="11"/>
      <c r="J3" s="13">
        <v>0</v>
      </c>
      <c r="K3" s="12"/>
      <c r="L3" s="26"/>
    </row>
    <row r="4" spans="1:12" s="106" customFormat="1" ht="31.5" x14ac:dyDescent="0.25">
      <c r="A4" s="99">
        <v>45436</v>
      </c>
      <c r="B4" s="100" t="s">
        <v>366</v>
      </c>
      <c r="C4" s="101" t="s">
        <v>367</v>
      </c>
      <c r="D4" s="102" t="s">
        <v>368</v>
      </c>
      <c r="E4" s="101"/>
      <c r="F4" s="101"/>
      <c r="G4" s="101"/>
      <c r="H4" s="101">
        <v>162</v>
      </c>
      <c r="I4" s="101"/>
      <c r="J4" s="103"/>
      <c r="K4" s="104"/>
      <c r="L4" s="105"/>
    </row>
    <row r="5" spans="1:12" ht="78.75" x14ac:dyDescent="0.25">
      <c r="A5" s="84">
        <v>45436</v>
      </c>
      <c r="B5" s="14" t="s">
        <v>363</v>
      </c>
      <c r="C5" s="83" t="s">
        <v>365</v>
      </c>
      <c r="D5" s="83" t="s">
        <v>364</v>
      </c>
      <c r="E5" s="15"/>
      <c r="F5" s="15"/>
      <c r="G5" s="15"/>
      <c r="H5" s="15">
        <v>128.21</v>
      </c>
      <c r="I5" s="15"/>
      <c r="J5" s="16"/>
      <c r="K5" s="17"/>
      <c r="L5" s="26"/>
    </row>
    <row r="6" spans="1:12" ht="29.25" thickBot="1" x14ac:dyDescent="0.3">
      <c r="A6" s="18" t="s">
        <v>12</v>
      </c>
      <c r="B6" s="19"/>
      <c r="C6" s="20"/>
      <c r="D6" s="21"/>
      <c r="E6" s="20"/>
      <c r="F6" s="20"/>
      <c r="G6" s="20"/>
      <c r="H6" s="22">
        <f>SUM(H3:H5)</f>
        <v>290.21000000000004</v>
      </c>
      <c r="I6" s="22">
        <f>SUM(I3:I5)</f>
        <v>0</v>
      </c>
      <c r="J6" s="23">
        <f>J3+H6-I6</f>
        <v>290.21000000000004</v>
      </c>
      <c r="K6" s="24" t="s">
        <v>13</v>
      </c>
      <c r="L6" s="26"/>
    </row>
    <row r="7" spans="1:12" ht="21" thickTop="1" x14ac:dyDescent="0.25">
      <c r="A7" s="59"/>
      <c r="B7" s="59"/>
      <c r="C7" s="59"/>
      <c r="D7" s="60"/>
      <c r="E7" s="59"/>
      <c r="F7" s="59"/>
      <c r="G7" s="59"/>
      <c r="H7" s="59"/>
      <c r="I7" s="59"/>
      <c r="J7" s="59"/>
      <c r="K7" s="59"/>
      <c r="L7" s="26"/>
    </row>
    <row r="8" spans="1:12" ht="16.5" thickBot="1" x14ac:dyDescent="0.3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26"/>
    </row>
    <row r="9" spans="1:12" ht="20.25" x14ac:dyDescent="0.25">
      <c r="A9" s="59"/>
      <c r="B9" s="89"/>
      <c r="C9" s="90"/>
      <c r="D9" s="91" t="s">
        <v>346</v>
      </c>
      <c r="E9" s="90"/>
      <c r="F9" s="90"/>
      <c r="G9" s="90"/>
      <c r="H9" s="94"/>
      <c r="I9" s="90"/>
      <c r="J9" s="90"/>
      <c r="K9" s="92"/>
      <c r="L9" s="26"/>
    </row>
    <row r="10" spans="1:12" ht="15.75" x14ac:dyDescent="0.25">
      <c r="A10" s="9" t="s">
        <v>0</v>
      </c>
      <c r="B10" s="10" t="s">
        <v>1</v>
      </c>
      <c r="C10" s="11" t="s">
        <v>2</v>
      </c>
      <c r="D10" s="11" t="s">
        <v>3</v>
      </c>
      <c r="E10" s="11" t="s">
        <v>4</v>
      </c>
      <c r="F10" s="11" t="s">
        <v>5</v>
      </c>
      <c r="G10" s="11" t="s">
        <v>6</v>
      </c>
      <c r="H10" s="11" t="s">
        <v>7</v>
      </c>
      <c r="I10" s="11" t="s">
        <v>8</v>
      </c>
      <c r="J10" s="11" t="s">
        <v>9</v>
      </c>
      <c r="K10" s="12" t="s">
        <v>10</v>
      </c>
      <c r="L10" s="26"/>
    </row>
    <row r="11" spans="1:12" ht="15.75" x14ac:dyDescent="0.25">
      <c r="A11" s="9"/>
      <c r="B11" s="10"/>
      <c r="C11" s="11"/>
      <c r="D11" s="11" t="s">
        <v>11</v>
      </c>
      <c r="E11" s="11">
        <v>1100</v>
      </c>
      <c r="F11" s="11"/>
      <c r="G11" s="11"/>
      <c r="H11" s="85">
        <v>0</v>
      </c>
      <c r="I11" s="11"/>
      <c r="J11" s="13">
        <v>290.20999999999998</v>
      </c>
      <c r="K11" s="12"/>
      <c r="L11" s="26"/>
    </row>
    <row r="12" spans="1:12" s="106" customFormat="1" ht="47.25" x14ac:dyDescent="0.25">
      <c r="A12" s="99">
        <v>45439</v>
      </c>
      <c r="B12" s="100" t="s">
        <v>375</v>
      </c>
      <c r="C12" s="101" t="s">
        <v>161</v>
      </c>
      <c r="D12" s="102" t="s">
        <v>378</v>
      </c>
      <c r="E12" s="101"/>
      <c r="F12" s="101"/>
      <c r="G12" s="101"/>
      <c r="H12" s="101"/>
      <c r="I12" s="101">
        <v>290</v>
      </c>
      <c r="J12" s="103"/>
      <c r="K12" s="104"/>
      <c r="L12" s="105"/>
    </row>
    <row r="13" spans="1:12" ht="15.75" x14ac:dyDescent="0.25">
      <c r="A13" s="84"/>
      <c r="B13" s="14"/>
      <c r="C13" s="83"/>
      <c r="D13" s="83"/>
      <c r="E13" s="15"/>
      <c r="F13" s="15"/>
      <c r="G13" s="15"/>
      <c r="H13" s="15"/>
      <c r="I13" s="15"/>
      <c r="J13" s="16"/>
      <c r="K13" s="17"/>
      <c r="L13" s="26"/>
    </row>
    <row r="14" spans="1:12" ht="29.25" thickBot="1" x14ac:dyDescent="0.3">
      <c r="A14" s="18" t="s">
        <v>12</v>
      </c>
      <c r="B14" s="19"/>
      <c r="C14" s="20"/>
      <c r="D14" s="21"/>
      <c r="E14" s="20"/>
      <c r="F14" s="20"/>
      <c r="G14" s="20"/>
      <c r="H14" s="22">
        <f>SUM(H11:H13)</f>
        <v>0</v>
      </c>
      <c r="I14" s="22">
        <f>SUM(I11:I13)</f>
        <v>290</v>
      </c>
      <c r="J14" s="23">
        <f>J11+H14-I14</f>
        <v>0.20999999999997954</v>
      </c>
      <c r="K14" s="24" t="s">
        <v>13</v>
      </c>
      <c r="L14" s="26"/>
    </row>
    <row r="15" spans="1:12" ht="16.5" thickTop="1" x14ac:dyDescent="0.25">
      <c r="A15" s="53"/>
      <c r="B15" s="53"/>
      <c r="C15" s="53"/>
      <c r="D15" s="53"/>
      <c r="E15" s="53"/>
      <c r="F15" s="53"/>
      <c r="G15" s="53"/>
      <c r="H15" s="53"/>
      <c r="I15" s="53"/>
      <c r="J15" s="53"/>
      <c r="K15" s="53"/>
      <c r="L15" s="26"/>
    </row>
    <row r="16" spans="1:12" ht="15.75" x14ac:dyDescent="0.25">
      <c r="A16" s="53"/>
      <c r="B16" s="53"/>
      <c r="C16" s="53"/>
      <c r="D16" s="53"/>
      <c r="E16" s="53"/>
      <c r="F16" s="53"/>
      <c r="G16" s="53"/>
      <c r="H16" s="53"/>
      <c r="I16" s="53"/>
      <c r="J16" s="54"/>
      <c r="K16" s="53"/>
      <c r="L16" s="26"/>
    </row>
    <row r="17" spans="1:12" ht="20.25" x14ac:dyDescent="0.25">
      <c r="A17" s="95"/>
      <c r="B17" s="95"/>
      <c r="C17" s="95"/>
      <c r="D17" s="96" t="s">
        <v>384</v>
      </c>
      <c r="E17" s="95"/>
      <c r="F17" s="95"/>
      <c r="G17" s="95"/>
      <c r="H17" s="97"/>
      <c r="I17" s="95"/>
      <c r="J17" s="95"/>
      <c r="K17" s="95"/>
      <c r="L17" s="26"/>
    </row>
    <row r="18" spans="1:12" ht="15.75" x14ac:dyDescent="0.25">
      <c r="A18" s="11" t="s">
        <v>0</v>
      </c>
      <c r="B18" s="11" t="s">
        <v>1</v>
      </c>
      <c r="C18" s="11" t="s">
        <v>2</v>
      </c>
      <c r="D18" s="11" t="s">
        <v>3</v>
      </c>
      <c r="E18" s="11" t="s">
        <v>4</v>
      </c>
      <c r="F18" s="11" t="s">
        <v>5</v>
      </c>
      <c r="G18" s="11" t="s">
        <v>6</v>
      </c>
      <c r="H18" s="11" t="s">
        <v>7</v>
      </c>
      <c r="I18" s="11" t="s">
        <v>8</v>
      </c>
      <c r="J18" s="11" t="s">
        <v>9</v>
      </c>
      <c r="K18" s="11" t="s">
        <v>10</v>
      </c>
      <c r="L18" s="26"/>
    </row>
    <row r="19" spans="1:12" ht="15.75" x14ac:dyDescent="0.25">
      <c r="A19" s="11"/>
      <c r="B19" s="11"/>
      <c r="C19" s="11"/>
      <c r="D19" s="11" t="s">
        <v>11</v>
      </c>
      <c r="E19" s="11">
        <v>1100</v>
      </c>
      <c r="F19" s="11"/>
      <c r="G19" s="11"/>
      <c r="H19" s="85">
        <v>0</v>
      </c>
      <c r="I19" s="11"/>
      <c r="J19" s="13">
        <v>0</v>
      </c>
      <c r="K19" s="11"/>
      <c r="L19" s="26"/>
    </row>
    <row r="20" spans="1:12" ht="47.25" x14ac:dyDescent="0.25">
      <c r="A20" s="84">
        <v>45440</v>
      </c>
      <c r="B20" s="98" t="s">
        <v>432</v>
      </c>
      <c r="C20" s="15" t="s">
        <v>433</v>
      </c>
      <c r="D20" s="83" t="s">
        <v>434</v>
      </c>
      <c r="E20" s="15"/>
      <c r="F20" s="15"/>
      <c r="G20" s="15"/>
      <c r="H20" s="15">
        <v>13500</v>
      </c>
      <c r="I20" s="15"/>
      <c r="J20" s="16"/>
      <c r="K20" s="15"/>
      <c r="L20" s="26"/>
    </row>
    <row r="21" spans="1:12" ht="47.25" x14ac:dyDescent="0.25">
      <c r="A21" s="84">
        <v>45440</v>
      </c>
      <c r="B21" s="98" t="s">
        <v>440</v>
      </c>
      <c r="C21" s="15" t="s">
        <v>441</v>
      </c>
      <c r="D21" s="83" t="s">
        <v>442</v>
      </c>
      <c r="E21" s="15"/>
      <c r="F21" s="15"/>
      <c r="G21" s="15"/>
      <c r="H21" s="15"/>
      <c r="I21" s="15">
        <v>14098</v>
      </c>
      <c r="J21" s="16"/>
      <c r="K21" s="15"/>
      <c r="L21" s="26"/>
    </row>
    <row r="22" spans="1:12" ht="63" x14ac:dyDescent="0.25">
      <c r="A22" s="84">
        <v>45440</v>
      </c>
      <c r="B22" s="15" t="s">
        <v>438</v>
      </c>
      <c r="C22" s="15" t="s">
        <v>433</v>
      </c>
      <c r="D22" s="83" t="s">
        <v>439</v>
      </c>
      <c r="E22" s="15"/>
      <c r="F22" s="15"/>
      <c r="G22" s="15"/>
      <c r="H22" s="15">
        <v>598</v>
      </c>
      <c r="I22" s="15"/>
      <c r="J22" s="16"/>
      <c r="K22" s="15"/>
      <c r="L22" s="26"/>
    </row>
    <row r="23" spans="1:12" ht="28.5" x14ac:dyDescent="0.25">
      <c r="A23" s="86" t="s">
        <v>12</v>
      </c>
      <c r="B23" s="11"/>
      <c r="C23" s="11"/>
      <c r="D23" s="87"/>
      <c r="E23" s="11"/>
      <c r="F23" s="11"/>
      <c r="G23" s="11"/>
      <c r="H23" s="85">
        <f>SUM(H19:H22)</f>
        <v>14098</v>
      </c>
      <c r="I23" s="85">
        <f>SUM(I19:I22)</f>
        <v>14098</v>
      </c>
      <c r="J23" s="13">
        <f>J19+H23-I23</f>
        <v>0</v>
      </c>
      <c r="K23" s="88" t="s">
        <v>13</v>
      </c>
      <c r="L23" s="26"/>
    </row>
    <row r="24" spans="1:12" ht="20.25" x14ac:dyDescent="0.25">
      <c r="A24" s="59"/>
      <c r="B24" s="59"/>
      <c r="C24" s="59"/>
      <c r="D24" s="60"/>
      <c r="E24" s="59"/>
      <c r="F24" s="59"/>
      <c r="G24" s="59"/>
      <c r="H24" s="59"/>
      <c r="I24" s="59"/>
      <c r="J24" s="59"/>
      <c r="K24" s="59"/>
      <c r="L24" s="26"/>
    </row>
    <row r="25" spans="1:12" ht="15.75" x14ac:dyDescent="0.25">
      <c r="A25" s="53"/>
      <c r="B25" s="53"/>
      <c r="C25" s="53"/>
      <c r="D25" s="53"/>
      <c r="E25" s="53"/>
      <c r="F25" s="53"/>
      <c r="G25" s="53"/>
      <c r="H25" s="53"/>
      <c r="I25" s="53"/>
      <c r="J25" s="53"/>
      <c r="K25" s="53"/>
      <c r="L25" s="26"/>
    </row>
    <row r="26" spans="1:12" ht="15.75" x14ac:dyDescent="0.25">
      <c r="A26" s="53"/>
      <c r="B26" s="53"/>
      <c r="C26" s="53"/>
      <c r="D26" s="53"/>
      <c r="E26" s="53"/>
      <c r="F26" s="53"/>
      <c r="G26" s="53"/>
      <c r="H26" s="53"/>
      <c r="I26" s="53"/>
      <c r="J26" s="54"/>
      <c r="K26" s="53"/>
      <c r="L26" s="26"/>
    </row>
    <row r="27" spans="1:12" ht="15.75" x14ac:dyDescent="0.25">
      <c r="A27" s="53"/>
      <c r="B27" s="53"/>
      <c r="C27" s="53"/>
      <c r="D27" s="53"/>
      <c r="E27" s="53"/>
      <c r="F27" s="53"/>
      <c r="G27" s="53"/>
      <c r="H27" s="53"/>
      <c r="I27" s="53"/>
      <c r="J27" s="54"/>
      <c r="K27" s="53"/>
      <c r="L27" s="26"/>
    </row>
    <row r="28" spans="1:12" ht="15.75" x14ac:dyDescent="0.25">
      <c r="A28" s="53"/>
      <c r="B28" s="53"/>
      <c r="C28" s="53"/>
      <c r="D28" s="53"/>
      <c r="E28" s="53"/>
      <c r="F28" s="53"/>
      <c r="G28" s="53"/>
      <c r="H28" s="53"/>
      <c r="I28" s="53"/>
      <c r="J28" s="54"/>
      <c r="K28" s="53"/>
      <c r="L28" s="26"/>
    </row>
    <row r="29" spans="1:12" ht="15.75" x14ac:dyDescent="0.25">
      <c r="A29" s="55"/>
      <c r="B29" s="53"/>
      <c r="C29" s="53"/>
      <c r="D29" s="56"/>
      <c r="E29" s="53"/>
      <c r="F29" s="53"/>
      <c r="G29" s="53"/>
      <c r="H29" s="57"/>
      <c r="I29" s="57"/>
      <c r="J29" s="54"/>
      <c r="K29" s="58"/>
      <c r="L29" s="26"/>
    </row>
    <row r="30" spans="1:12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</row>
    <row r="31" spans="1:12" ht="20.25" x14ac:dyDescent="0.25">
      <c r="A31" s="59"/>
      <c r="B31" s="59"/>
      <c r="C31" s="59"/>
      <c r="D31" s="60"/>
      <c r="E31" s="59"/>
      <c r="F31" s="59"/>
      <c r="G31" s="59"/>
      <c r="H31" s="59"/>
      <c r="I31" s="59"/>
      <c r="J31" s="59"/>
      <c r="K31" s="59"/>
      <c r="L31" s="26"/>
    </row>
    <row r="32" spans="1:12" ht="15.75" x14ac:dyDescent="0.25">
      <c r="A32" s="53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26"/>
    </row>
    <row r="33" spans="1:12" ht="15.75" x14ac:dyDescent="0.25">
      <c r="A33" s="53"/>
      <c r="B33" s="53"/>
      <c r="C33" s="53"/>
      <c r="D33" s="53"/>
      <c r="E33" s="53"/>
      <c r="F33" s="53"/>
      <c r="G33" s="53"/>
      <c r="H33" s="53"/>
      <c r="I33" s="53"/>
      <c r="J33" s="54"/>
      <c r="K33" s="53"/>
      <c r="L33" s="26"/>
    </row>
    <row r="34" spans="1:12" ht="15.75" x14ac:dyDescent="0.25">
      <c r="A34" s="53"/>
      <c r="B34" s="53"/>
      <c r="C34" s="53"/>
      <c r="D34" s="53"/>
      <c r="E34" s="53"/>
      <c r="F34" s="53"/>
      <c r="G34" s="53"/>
      <c r="H34" s="53"/>
      <c r="I34" s="53"/>
      <c r="J34" s="54"/>
      <c r="K34" s="53"/>
      <c r="L34" s="26"/>
    </row>
    <row r="35" spans="1:12" ht="15.75" x14ac:dyDescent="0.25">
      <c r="A35" s="53"/>
      <c r="B35" s="53"/>
      <c r="C35" s="53"/>
      <c r="D35" s="53"/>
      <c r="E35" s="53"/>
      <c r="F35" s="53"/>
      <c r="G35" s="53"/>
      <c r="H35" s="53"/>
      <c r="I35" s="53"/>
      <c r="J35" s="54"/>
      <c r="K35" s="53"/>
      <c r="L35" s="26"/>
    </row>
    <row r="36" spans="1:12" ht="15.75" x14ac:dyDescent="0.25">
      <c r="A36" s="53"/>
      <c r="B36" s="53"/>
      <c r="C36" s="53"/>
      <c r="D36" s="53"/>
      <c r="E36" s="53"/>
      <c r="F36" s="53"/>
      <c r="G36" s="53"/>
      <c r="H36" s="53"/>
      <c r="I36" s="53"/>
      <c r="J36" s="54"/>
      <c r="K36" s="53"/>
      <c r="L36" s="26"/>
    </row>
    <row r="37" spans="1:12" ht="15.75" x14ac:dyDescent="0.25">
      <c r="A37" s="53"/>
      <c r="B37" s="53"/>
      <c r="C37" s="53"/>
      <c r="D37" s="53"/>
      <c r="E37" s="53"/>
      <c r="F37" s="53"/>
      <c r="G37" s="53"/>
      <c r="H37" s="53"/>
      <c r="I37" s="53"/>
      <c r="J37" s="54"/>
      <c r="K37" s="53"/>
      <c r="L37" s="26"/>
    </row>
    <row r="38" spans="1:12" ht="15.75" x14ac:dyDescent="0.25">
      <c r="A38" s="55"/>
      <c r="B38" s="53"/>
      <c r="C38" s="53"/>
      <c r="D38" s="56"/>
      <c r="E38" s="53"/>
      <c r="F38" s="53"/>
      <c r="G38" s="53"/>
      <c r="H38" s="57"/>
      <c r="I38" s="57"/>
      <c r="J38" s="54"/>
      <c r="K38" s="58"/>
      <c r="L38" s="26"/>
    </row>
    <row r="39" spans="1:12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</row>
    <row r="40" spans="1:12" ht="20.25" x14ac:dyDescent="0.25">
      <c r="A40" s="59"/>
      <c r="B40" s="59"/>
      <c r="C40" s="59"/>
      <c r="D40" s="60"/>
      <c r="E40" s="59"/>
      <c r="F40" s="59"/>
      <c r="G40" s="59"/>
      <c r="H40" s="59"/>
      <c r="I40" s="59"/>
      <c r="J40" s="59"/>
      <c r="K40" s="59"/>
      <c r="L40" s="26"/>
    </row>
    <row r="41" spans="1:12" ht="15.75" x14ac:dyDescent="0.25">
      <c r="A41" s="53"/>
      <c r="B41" s="53"/>
      <c r="C41" s="53"/>
      <c r="D41" s="53"/>
      <c r="E41" s="53"/>
      <c r="F41" s="53"/>
      <c r="G41" s="53"/>
      <c r="H41" s="53"/>
      <c r="I41" s="53"/>
      <c r="J41" s="53"/>
      <c r="K41" s="53"/>
      <c r="L41" s="26"/>
    </row>
    <row r="42" spans="1:12" ht="15.75" x14ac:dyDescent="0.25">
      <c r="A42" s="53"/>
      <c r="B42" s="53"/>
      <c r="C42" s="53"/>
      <c r="D42" s="53"/>
      <c r="E42" s="53"/>
      <c r="F42" s="53"/>
      <c r="G42" s="53"/>
      <c r="H42" s="53"/>
      <c r="I42" s="53"/>
      <c r="J42" s="54"/>
      <c r="K42" s="53"/>
      <c r="L42" s="26"/>
    </row>
    <row r="43" spans="1:12" ht="15.75" x14ac:dyDescent="0.25">
      <c r="A43" s="53"/>
      <c r="B43" s="53"/>
      <c r="C43" s="53"/>
      <c r="D43" s="53"/>
      <c r="E43" s="53"/>
      <c r="F43" s="53"/>
      <c r="G43" s="53"/>
      <c r="H43" s="53"/>
      <c r="I43" s="53"/>
      <c r="J43" s="54"/>
      <c r="K43" s="53"/>
      <c r="L43" s="26"/>
    </row>
    <row r="44" spans="1:12" ht="15.75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4"/>
      <c r="K44" s="53"/>
      <c r="L44" s="26"/>
    </row>
    <row r="45" spans="1:12" ht="15.75" x14ac:dyDescent="0.25">
      <c r="A45" s="53"/>
      <c r="B45" s="53"/>
      <c r="C45" s="53"/>
      <c r="D45" s="53"/>
      <c r="E45" s="53"/>
      <c r="F45" s="53"/>
      <c r="G45" s="53"/>
      <c r="H45" s="53"/>
      <c r="I45" s="53"/>
      <c r="J45" s="54"/>
      <c r="K45" s="53"/>
      <c r="L45" s="26"/>
    </row>
    <row r="46" spans="1:12" ht="15.75" x14ac:dyDescent="0.25">
      <c r="A46" s="53"/>
      <c r="B46" s="53"/>
      <c r="C46" s="53"/>
      <c r="D46" s="53"/>
      <c r="E46" s="53"/>
      <c r="F46" s="53"/>
      <c r="G46" s="53"/>
      <c r="H46" s="53"/>
      <c r="I46" s="53"/>
      <c r="J46" s="54"/>
      <c r="K46" s="53"/>
      <c r="L46" s="26"/>
    </row>
    <row r="47" spans="1:12" ht="15.75" x14ac:dyDescent="0.25">
      <c r="A47" s="55"/>
      <c r="B47" s="53"/>
      <c r="C47" s="53"/>
      <c r="D47" s="56"/>
      <c r="E47" s="53"/>
      <c r="F47" s="53"/>
      <c r="G47" s="53"/>
      <c r="H47" s="57"/>
      <c r="I47" s="57"/>
      <c r="J47" s="54"/>
      <c r="K47" s="58"/>
      <c r="L47" s="26"/>
    </row>
    <row r="48" spans="1:12" x14ac:dyDescent="0.25">
      <c r="A48" s="26"/>
      <c r="B48" s="26"/>
      <c r="C48" s="26"/>
      <c r="D48" s="26"/>
      <c r="E48" s="26"/>
      <c r="F48" s="26"/>
      <c r="G48" s="26"/>
      <c r="H48" s="26"/>
      <c r="I48" s="26"/>
      <c r="J48" s="26"/>
      <c r="K48" s="26"/>
      <c r="L48" s="26"/>
    </row>
    <row r="49" spans="1:12" x14ac:dyDescent="0.25">
      <c r="A49" s="26"/>
      <c r="B49" s="26"/>
      <c r="C49" s="26"/>
      <c r="D49" s="26"/>
      <c r="E49" s="26"/>
      <c r="F49" s="26"/>
      <c r="G49" s="26"/>
      <c r="H49" s="26"/>
      <c r="I49" s="26"/>
      <c r="J49" s="26"/>
      <c r="K49" s="26"/>
      <c r="L49" s="26"/>
    </row>
    <row r="50" spans="1:12" x14ac:dyDescent="0.25">
      <c r="A50" s="26"/>
      <c r="B50" s="26"/>
      <c r="C50" s="26"/>
      <c r="D50" s="26"/>
      <c r="E50" s="26"/>
      <c r="F50" s="26"/>
      <c r="G50" s="26"/>
      <c r="H50" s="26"/>
      <c r="I50" s="26"/>
      <c r="J50" s="26"/>
      <c r="K50" s="26"/>
      <c r="L50" s="26"/>
    </row>
    <row r="51" spans="1:12" x14ac:dyDescent="0.25">
      <c r="A51" s="26"/>
      <c r="B51" s="26"/>
      <c r="C51" s="26"/>
      <c r="D51" s="26"/>
      <c r="E51" s="26"/>
      <c r="F51" s="26"/>
      <c r="G51" s="26"/>
      <c r="H51" s="26"/>
      <c r="I51" s="26"/>
      <c r="J51" s="26"/>
      <c r="K51" s="26"/>
      <c r="L51" s="26"/>
    </row>
    <row r="52" spans="1:12" x14ac:dyDescent="0.25">
      <c r="A52" s="26"/>
      <c r="B52" s="26"/>
      <c r="C52" s="26"/>
      <c r="D52" s="26"/>
      <c r="E52" s="26"/>
      <c r="F52" s="26"/>
      <c r="G52" s="26"/>
      <c r="H52" s="26"/>
      <c r="I52" s="26"/>
      <c r="J52" s="26"/>
      <c r="K52" s="26"/>
      <c r="L52" s="26"/>
    </row>
    <row r="53" spans="1:12" x14ac:dyDescent="0.25">
      <c r="A53" s="26"/>
      <c r="B53" s="26"/>
      <c r="C53" s="26"/>
      <c r="D53" s="26"/>
      <c r="E53" s="26"/>
      <c r="F53" s="26"/>
      <c r="G53" s="26"/>
      <c r="H53" s="26"/>
      <c r="I53" s="26"/>
      <c r="J53" s="26"/>
      <c r="K53" s="26"/>
      <c r="L53" s="26"/>
    </row>
    <row r="54" spans="1:12" x14ac:dyDescent="0.25">
      <c r="A54" s="26"/>
      <c r="B54" s="26"/>
      <c r="C54" s="26"/>
      <c r="D54" s="26"/>
      <c r="E54" s="26"/>
      <c r="F54" s="26"/>
      <c r="G54" s="26"/>
      <c r="H54" s="26"/>
      <c r="I54" s="26"/>
      <c r="J54" s="26"/>
      <c r="K54" s="26"/>
      <c r="L54" s="26"/>
    </row>
    <row r="55" spans="1:12" x14ac:dyDescent="0.25">
      <c r="A55" s="26"/>
      <c r="B55" s="26"/>
      <c r="C55" s="26"/>
      <c r="D55" s="26"/>
      <c r="E55" s="26"/>
      <c r="F55" s="26"/>
      <c r="G55" s="26"/>
      <c r="H55" s="26"/>
      <c r="I55" s="26"/>
      <c r="J55" s="26"/>
      <c r="K55" s="26"/>
      <c r="L55" s="26"/>
    </row>
    <row r="56" spans="1:12" x14ac:dyDescent="0.25">
      <c r="A56" s="26"/>
      <c r="B56" s="26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x14ac:dyDescent="0.25">
      <c r="A57" s="26"/>
      <c r="B57" s="26"/>
      <c r="C57" s="26"/>
      <c r="D57" s="26"/>
      <c r="E57" s="26"/>
      <c r="F57" s="26"/>
      <c r="G57" s="26"/>
      <c r="H57" s="26"/>
      <c r="I57" s="26"/>
      <c r="J57" s="26"/>
      <c r="K57" s="26"/>
      <c r="L57" s="26"/>
    </row>
    <row r="58" spans="1:12" x14ac:dyDescent="0.25">
      <c r="A58" s="26"/>
      <c r="B58" s="26"/>
      <c r="C58" s="26"/>
      <c r="D58" s="26"/>
      <c r="E58" s="26"/>
      <c r="F58" s="26"/>
      <c r="G58" s="26"/>
      <c r="H58" s="26"/>
      <c r="I58" s="26"/>
      <c r="J58" s="26"/>
      <c r="K58" s="26"/>
      <c r="L58" s="26"/>
    </row>
    <row r="59" spans="1:12" x14ac:dyDescent="0.25">
      <c r="A59" s="26"/>
      <c r="B59" s="26"/>
      <c r="C59" s="26"/>
      <c r="D59" s="26"/>
      <c r="E59" s="26"/>
      <c r="F59" s="26"/>
      <c r="G59" s="26"/>
      <c r="H59" s="26"/>
      <c r="I59" s="26"/>
      <c r="J59" s="26"/>
      <c r="K59" s="26"/>
      <c r="L59" s="26"/>
    </row>
    <row r="60" spans="1:12" x14ac:dyDescent="0.25">
      <c r="A60" s="26"/>
      <c r="B60" s="26"/>
      <c r="C60" s="26"/>
      <c r="D60" s="26"/>
      <c r="E60" s="26"/>
      <c r="F60" s="26"/>
      <c r="G60" s="26"/>
      <c r="H60" s="26"/>
      <c r="I60" s="26"/>
      <c r="J60" s="26"/>
      <c r="K60" s="26"/>
      <c r="L60" s="26"/>
    </row>
    <row r="61" spans="1:12" x14ac:dyDescent="0.25">
      <c r="A61" s="26"/>
      <c r="B61" s="26"/>
      <c r="C61" s="26"/>
      <c r="D61" s="26"/>
      <c r="E61" s="26"/>
      <c r="F61" s="26"/>
      <c r="G61" s="26"/>
      <c r="H61" s="26"/>
      <c r="I61" s="26"/>
      <c r="J61" s="26"/>
      <c r="K61" s="26"/>
      <c r="L61" s="26"/>
    </row>
    <row r="62" spans="1:12" x14ac:dyDescent="0.25">
      <c r="A62" s="26"/>
      <c r="B62" s="26"/>
      <c r="C62" s="26"/>
      <c r="D62" s="26"/>
      <c r="E62" s="26"/>
      <c r="F62" s="26"/>
      <c r="G62" s="26"/>
      <c r="H62" s="26"/>
      <c r="I62" s="26"/>
      <c r="J62" s="26"/>
      <c r="K62" s="26"/>
      <c r="L62" s="26"/>
    </row>
    <row r="63" spans="1:12" x14ac:dyDescent="0.25">
      <c r="A63" s="26"/>
      <c r="B63" s="26"/>
      <c r="C63" s="26"/>
      <c r="D63" s="26"/>
      <c r="E63" s="26"/>
      <c r="F63" s="26"/>
      <c r="G63" s="26"/>
      <c r="H63" s="26"/>
      <c r="I63" s="26"/>
      <c r="J63" s="26"/>
      <c r="K63" s="26"/>
      <c r="L63" s="26"/>
    </row>
    <row r="64" spans="1:12" x14ac:dyDescent="0.25">
      <c r="A64" s="26"/>
      <c r="B64" s="26"/>
      <c r="C64" s="26"/>
      <c r="D64" s="26"/>
      <c r="E64" s="26"/>
      <c r="F64" s="26"/>
      <c r="G64" s="26"/>
      <c r="H64" s="26"/>
      <c r="I64" s="26"/>
      <c r="J64" s="26"/>
      <c r="K64" s="26"/>
      <c r="L64" s="26"/>
    </row>
    <row r="65" spans="1:12" x14ac:dyDescent="0.25">
      <c r="A65" s="26"/>
      <c r="B65" s="26"/>
      <c r="C65" s="26"/>
      <c r="D65" s="26"/>
      <c r="E65" s="26"/>
      <c r="F65" s="26"/>
      <c r="G65" s="26"/>
      <c r="H65" s="26"/>
      <c r="I65" s="26"/>
      <c r="J65" s="26"/>
      <c r="K65" s="26"/>
      <c r="L65" s="26"/>
    </row>
    <row r="66" spans="1:12" x14ac:dyDescent="0.25">
      <c r="A66" s="26"/>
      <c r="B66" s="26"/>
      <c r="C66" s="26"/>
      <c r="D66" s="26"/>
      <c r="E66" s="26"/>
      <c r="F66" s="26"/>
      <c r="G66" s="26"/>
      <c r="H66" s="26"/>
      <c r="I66" s="26"/>
      <c r="J66" s="26"/>
      <c r="K66" s="26"/>
      <c r="L66" s="26"/>
    </row>
    <row r="67" spans="1:12" x14ac:dyDescent="0.25">
      <c r="A67" s="26"/>
      <c r="B67" s="26"/>
      <c r="C67" s="26"/>
      <c r="D67" s="26"/>
      <c r="E67" s="26"/>
      <c r="F67" s="26"/>
      <c r="G67" s="26"/>
      <c r="H67" s="26"/>
      <c r="I67" s="26"/>
      <c r="J67" s="26"/>
      <c r="K67" s="26"/>
      <c r="L67" s="26"/>
    </row>
    <row r="68" spans="1:12" x14ac:dyDescent="0.25">
      <c r="A68" s="26"/>
      <c r="B68" s="26"/>
      <c r="C68" s="26"/>
      <c r="D68" s="26"/>
      <c r="E68" s="26"/>
      <c r="F68" s="26"/>
      <c r="G68" s="26"/>
      <c r="H68" s="26"/>
      <c r="I68" s="26"/>
      <c r="J68" s="26"/>
      <c r="K68" s="26"/>
      <c r="L68" s="26"/>
    </row>
    <row r="69" spans="1:12" x14ac:dyDescent="0.25">
      <c r="A69" s="26"/>
      <c r="B69" s="26"/>
      <c r="C69" s="26"/>
      <c r="D69" s="26"/>
      <c r="E69" s="26"/>
      <c r="F69" s="26"/>
      <c r="G69" s="26"/>
      <c r="H69" s="26"/>
      <c r="I69" s="26"/>
      <c r="J69" s="26"/>
      <c r="K69" s="26"/>
      <c r="L69" s="26"/>
    </row>
    <row r="70" spans="1:12" x14ac:dyDescent="0.25">
      <c r="A70" s="26"/>
      <c r="B70" s="26"/>
      <c r="C70" s="26"/>
      <c r="D70" s="26"/>
      <c r="E70" s="26"/>
      <c r="F70" s="26"/>
      <c r="G70" s="26"/>
      <c r="H70" s="26"/>
      <c r="I70" s="26"/>
      <c r="J70" s="26"/>
      <c r="K70" s="26"/>
      <c r="L70" s="26"/>
    </row>
    <row r="71" spans="1:12" x14ac:dyDescent="0.25">
      <c r="A71" s="26"/>
      <c r="B71" s="26"/>
      <c r="C71" s="26"/>
      <c r="D71" s="26"/>
      <c r="E71" s="26"/>
      <c r="F71" s="26"/>
      <c r="G71" s="26"/>
      <c r="H71" s="26"/>
      <c r="I71" s="26"/>
      <c r="J71" s="26"/>
      <c r="K71" s="26"/>
      <c r="L71" s="26"/>
    </row>
    <row r="72" spans="1:12" x14ac:dyDescent="0.25">
      <c r="A72" s="26"/>
      <c r="B72" s="26"/>
      <c r="C72" s="26"/>
      <c r="D72" s="26"/>
      <c r="E72" s="26"/>
      <c r="F72" s="26"/>
      <c r="G72" s="26"/>
      <c r="H72" s="26"/>
      <c r="I72" s="26"/>
      <c r="J72" s="26"/>
      <c r="K72" s="26"/>
      <c r="L72" s="26"/>
    </row>
    <row r="73" spans="1:12" x14ac:dyDescent="0.25">
      <c r="A73" s="26"/>
      <c r="B73" s="26"/>
      <c r="C73" s="26"/>
      <c r="D73" s="26"/>
      <c r="E73" s="26"/>
      <c r="F73" s="26"/>
      <c r="G73" s="26"/>
      <c r="H73" s="26"/>
      <c r="I73" s="26"/>
      <c r="J73" s="26"/>
      <c r="K73" s="26"/>
      <c r="L73" s="26"/>
    </row>
    <row r="74" spans="1:12" x14ac:dyDescent="0.25">
      <c r="A74" s="26"/>
      <c r="B74" s="26"/>
      <c r="C74" s="26"/>
      <c r="D74" s="26"/>
      <c r="E74" s="26"/>
      <c r="F74" s="26"/>
      <c r="G74" s="26"/>
      <c r="H74" s="26"/>
      <c r="I74" s="26"/>
      <c r="J74" s="26"/>
      <c r="K74" s="26"/>
      <c r="L74" s="26"/>
    </row>
    <row r="75" spans="1:12" x14ac:dyDescent="0.25">
      <c r="A75" s="26"/>
      <c r="B75" s="26"/>
      <c r="C75" s="26"/>
      <c r="D75" s="26"/>
      <c r="E75" s="26"/>
      <c r="F75" s="26"/>
      <c r="G75" s="26"/>
      <c r="H75" s="26"/>
      <c r="I75" s="26"/>
      <c r="J75" s="26"/>
      <c r="K75" s="26"/>
      <c r="L75" s="26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H166"/>
  <sheetViews>
    <sheetView tabSelected="1" zoomScale="80" zoomScaleNormal="80" workbookViewId="0">
      <pane ySplit="1" topLeftCell="A141" activePane="bottomLeft" state="frozen"/>
      <selection pane="bottomLeft" activeCell="A146" sqref="A146:XFD146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5" width="24.42578125" style="26" bestFit="1" customWidth="1"/>
    <col min="6" max="6" width="37.28515625" style="26" bestFit="1" customWidth="1"/>
    <col min="7" max="7" width="20.7109375" style="8" bestFit="1" customWidth="1"/>
    <col min="8" max="8" width="35" style="26" customWidth="1"/>
    <col min="9" max="16384" width="9.140625" style="26"/>
  </cols>
  <sheetData>
    <row r="1" spans="1:8" s="52" customFormat="1" ht="33" customHeight="1" x14ac:dyDescent="0.25">
      <c r="A1" s="27"/>
      <c r="B1" s="28"/>
      <c r="C1" s="28"/>
      <c r="D1" s="29" t="s">
        <v>44</v>
      </c>
      <c r="E1" s="28"/>
      <c r="F1" s="28"/>
      <c r="G1" s="41"/>
    </row>
    <row r="2" spans="1:8" s="52" customFormat="1" ht="33" hidden="1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25" t="s">
        <v>9</v>
      </c>
      <c r="F2" s="31" t="s">
        <v>10</v>
      </c>
      <c r="G2" s="41"/>
    </row>
    <row r="3" spans="1:8" s="52" customFormat="1" ht="33" hidden="1" customHeight="1" x14ac:dyDescent="0.25">
      <c r="A3" s="30"/>
      <c r="B3" s="31"/>
      <c r="C3" s="31"/>
      <c r="D3" s="31" t="s">
        <v>11</v>
      </c>
      <c r="E3" s="34">
        <v>16827</v>
      </c>
      <c r="F3" s="35"/>
      <c r="G3" s="41"/>
    </row>
    <row r="4" spans="1:8" s="111" customFormat="1" ht="33" hidden="1" customHeight="1" x14ac:dyDescent="0.25">
      <c r="A4" s="107">
        <v>45414</v>
      </c>
      <c r="B4" s="108" t="s">
        <v>14</v>
      </c>
      <c r="C4" s="108" t="s">
        <v>15</v>
      </c>
      <c r="D4" s="108" t="s">
        <v>16</v>
      </c>
      <c r="E4" s="109">
        <v>300000</v>
      </c>
      <c r="F4" s="110"/>
      <c r="G4" s="110" t="s">
        <v>23</v>
      </c>
    </row>
    <row r="5" spans="1:8" s="111" customFormat="1" ht="33" hidden="1" customHeight="1" x14ac:dyDescent="0.25">
      <c r="A5" s="107">
        <v>45414</v>
      </c>
      <c r="B5" s="108" t="s">
        <v>17</v>
      </c>
      <c r="C5" s="108" t="s">
        <v>15</v>
      </c>
      <c r="D5" s="108" t="s">
        <v>18</v>
      </c>
      <c r="E5" s="109">
        <v>900000</v>
      </c>
      <c r="F5" s="110"/>
      <c r="G5" s="110" t="s">
        <v>23</v>
      </c>
    </row>
    <row r="6" spans="1:8" s="111" customFormat="1" ht="33" hidden="1" customHeight="1" x14ac:dyDescent="0.25">
      <c r="A6" s="107">
        <v>45414</v>
      </c>
      <c r="B6" s="108" t="s">
        <v>21</v>
      </c>
      <c r="C6" s="108" t="s">
        <v>15</v>
      </c>
      <c r="D6" s="112" t="s">
        <v>22</v>
      </c>
      <c r="E6" s="109">
        <v>900000</v>
      </c>
      <c r="F6" s="110"/>
      <c r="G6" s="110" t="s">
        <v>23</v>
      </c>
    </row>
    <row r="7" spans="1:8" s="111" customFormat="1" ht="33" hidden="1" customHeight="1" x14ac:dyDescent="0.25">
      <c r="A7" s="107">
        <v>45414</v>
      </c>
      <c r="B7" s="108" t="s">
        <v>19</v>
      </c>
      <c r="C7" s="108" t="s">
        <v>15</v>
      </c>
      <c r="D7" s="108" t="s">
        <v>20</v>
      </c>
      <c r="E7" s="109">
        <v>1200000</v>
      </c>
      <c r="F7" s="110"/>
      <c r="G7" s="110" t="s">
        <v>23</v>
      </c>
    </row>
    <row r="8" spans="1:8" s="52" customFormat="1" ht="33" hidden="1" customHeight="1" x14ac:dyDescent="0.25">
      <c r="A8" s="36">
        <v>45414</v>
      </c>
      <c r="B8" s="37" t="s">
        <v>26</v>
      </c>
      <c r="C8" s="37" t="s">
        <v>42</v>
      </c>
      <c r="D8" s="37" t="s">
        <v>27</v>
      </c>
      <c r="E8" s="40">
        <v>657700</v>
      </c>
      <c r="F8" s="41"/>
      <c r="G8" s="41" t="s">
        <v>24</v>
      </c>
    </row>
    <row r="9" spans="1:8" s="52" customFormat="1" ht="33" hidden="1" customHeight="1" x14ac:dyDescent="0.25">
      <c r="A9" s="36">
        <v>45414</v>
      </c>
      <c r="B9" s="37" t="s">
        <v>28</v>
      </c>
      <c r="C9" s="37" t="s">
        <v>29</v>
      </c>
      <c r="D9" s="37" t="s">
        <v>30</v>
      </c>
      <c r="E9" s="40">
        <v>-657700</v>
      </c>
      <c r="F9" s="41"/>
      <c r="G9" s="41" t="s">
        <v>25</v>
      </c>
    </row>
    <row r="10" spans="1:8" s="114" customFormat="1" ht="33" hidden="1" customHeight="1" x14ac:dyDescent="0.25">
      <c r="A10" s="71">
        <v>45414</v>
      </c>
      <c r="B10" s="72" t="s">
        <v>39</v>
      </c>
      <c r="C10" s="72" t="s">
        <v>41</v>
      </c>
      <c r="D10" s="72" t="s">
        <v>40</v>
      </c>
      <c r="E10" s="76">
        <v>-60000</v>
      </c>
      <c r="F10" s="62" t="s">
        <v>471</v>
      </c>
      <c r="G10" s="62" t="s">
        <v>35</v>
      </c>
      <c r="H10" s="113" t="s">
        <v>49</v>
      </c>
    </row>
    <row r="11" spans="1:8" s="114" customFormat="1" ht="33" hidden="1" customHeight="1" x14ac:dyDescent="0.25">
      <c r="A11" s="71">
        <v>45414</v>
      </c>
      <c r="B11" s="72" t="s">
        <v>36</v>
      </c>
      <c r="C11" s="72" t="s">
        <v>37</v>
      </c>
      <c r="D11" s="72" t="s">
        <v>38</v>
      </c>
      <c r="E11" s="76">
        <v>-300000</v>
      </c>
      <c r="F11" s="62" t="s">
        <v>478</v>
      </c>
      <c r="G11" s="62" t="s">
        <v>35</v>
      </c>
      <c r="H11" s="113" t="s">
        <v>50</v>
      </c>
    </row>
    <row r="12" spans="1:8" s="114" customFormat="1" ht="33" hidden="1" customHeight="1" x14ac:dyDescent="0.25">
      <c r="A12" s="71">
        <v>45414</v>
      </c>
      <c r="B12" s="72" t="s">
        <v>499</v>
      </c>
      <c r="C12" s="72" t="s">
        <v>33</v>
      </c>
      <c r="D12" s="72" t="s">
        <v>34</v>
      </c>
      <c r="E12" s="76">
        <v>-297700</v>
      </c>
      <c r="F12" s="62" t="s">
        <v>500</v>
      </c>
      <c r="G12" s="62" t="s">
        <v>35</v>
      </c>
      <c r="H12" s="113" t="s">
        <v>51</v>
      </c>
    </row>
    <row r="13" spans="1:8" ht="33" hidden="1" customHeight="1" x14ac:dyDescent="0.25">
      <c r="A13" s="36">
        <v>45415</v>
      </c>
      <c r="B13" s="37" t="s">
        <v>45</v>
      </c>
      <c r="C13" s="37" t="s">
        <v>47</v>
      </c>
      <c r="D13" s="37" t="s">
        <v>46</v>
      </c>
      <c r="E13" s="40">
        <v>5259300</v>
      </c>
      <c r="F13" s="41"/>
      <c r="G13" s="41" t="s">
        <v>23</v>
      </c>
    </row>
    <row r="14" spans="1:8" ht="33" hidden="1" customHeight="1" x14ac:dyDescent="0.25">
      <c r="A14" s="36">
        <v>45415</v>
      </c>
      <c r="B14" s="37" t="s">
        <v>55</v>
      </c>
      <c r="C14" s="37" t="s">
        <v>56</v>
      </c>
      <c r="D14" s="37" t="s">
        <v>63</v>
      </c>
      <c r="E14" s="40">
        <v>-7901600</v>
      </c>
      <c r="F14" s="41"/>
      <c r="G14" s="41" t="s">
        <v>48</v>
      </c>
    </row>
    <row r="15" spans="1:8" ht="33" hidden="1" customHeight="1" x14ac:dyDescent="0.25">
      <c r="A15" s="36">
        <v>45415</v>
      </c>
      <c r="B15" s="37" t="s">
        <v>52</v>
      </c>
      <c r="C15" s="37" t="s">
        <v>53</v>
      </c>
      <c r="D15" s="37" t="s">
        <v>54</v>
      </c>
      <c r="E15" s="40">
        <v>4100000</v>
      </c>
      <c r="F15" s="41"/>
      <c r="G15" s="41" t="s">
        <v>23</v>
      </c>
    </row>
    <row r="16" spans="1:8" ht="33" hidden="1" customHeight="1" x14ac:dyDescent="0.25">
      <c r="A16" s="36">
        <v>45415</v>
      </c>
      <c r="B16" s="37" t="s">
        <v>60</v>
      </c>
      <c r="C16" s="37" t="s">
        <v>61</v>
      </c>
      <c r="D16" s="37" t="s">
        <v>62</v>
      </c>
      <c r="E16" s="40">
        <v>600000</v>
      </c>
      <c r="F16" s="41"/>
      <c r="G16" s="41" t="s">
        <v>23</v>
      </c>
    </row>
    <row r="17" spans="1:8" s="114" customFormat="1" ht="33" hidden="1" customHeight="1" x14ac:dyDescent="0.25">
      <c r="A17" s="71">
        <v>45415</v>
      </c>
      <c r="B17" s="72" t="s">
        <v>57</v>
      </c>
      <c r="C17" s="72" t="s">
        <v>58</v>
      </c>
      <c r="D17" s="72" t="s">
        <v>59</v>
      </c>
      <c r="E17" s="76">
        <v>28000</v>
      </c>
      <c r="F17" s="62" t="s">
        <v>501</v>
      </c>
      <c r="G17" s="62" t="s">
        <v>35</v>
      </c>
      <c r="H17" s="113" t="s">
        <v>142</v>
      </c>
    </row>
    <row r="18" spans="1:8" ht="33" hidden="1" customHeight="1" x14ac:dyDescent="0.25">
      <c r="A18" s="36">
        <v>45416</v>
      </c>
      <c r="B18" s="37" t="s">
        <v>65</v>
      </c>
      <c r="C18" s="37" t="s">
        <v>66</v>
      </c>
      <c r="D18" s="37" t="s">
        <v>67</v>
      </c>
      <c r="E18" s="63">
        <v>750000</v>
      </c>
      <c r="F18" s="41"/>
      <c r="G18" s="41" t="s">
        <v>23</v>
      </c>
    </row>
    <row r="19" spans="1:8" ht="33" hidden="1" customHeight="1" x14ac:dyDescent="0.25">
      <c r="A19" s="36">
        <v>45416</v>
      </c>
      <c r="B19" s="37" t="s">
        <v>68</v>
      </c>
      <c r="C19" s="37" t="s">
        <v>66</v>
      </c>
      <c r="D19" s="37" t="s">
        <v>69</v>
      </c>
      <c r="E19" s="63">
        <v>750000</v>
      </c>
      <c r="F19" s="41"/>
      <c r="G19" s="41" t="s">
        <v>23</v>
      </c>
    </row>
    <row r="20" spans="1:8" ht="33" hidden="1" customHeight="1" x14ac:dyDescent="0.25">
      <c r="A20" s="36">
        <v>45418</v>
      </c>
      <c r="B20" s="37" t="s">
        <v>73</v>
      </c>
      <c r="C20" s="37" t="s">
        <v>56</v>
      </c>
      <c r="D20" s="37" t="s">
        <v>75</v>
      </c>
      <c r="E20" s="63">
        <v>-6200000</v>
      </c>
      <c r="F20" s="41"/>
      <c r="G20" s="41" t="s">
        <v>25</v>
      </c>
    </row>
    <row r="21" spans="1:8" s="52" customFormat="1" ht="33" hidden="1" customHeight="1" x14ac:dyDescent="0.25">
      <c r="A21" s="36">
        <v>45419</v>
      </c>
      <c r="B21" s="37" t="s">
        <v>78</v>
      </c>
      <c r="C21" s="37" t="s">
        <v>79</v>
      </c>
      <c r="D21" s="37" t="s">
        <v>84</v>
      </c>
      <c r="E21" s="63">
        <v>1000000</v>
      </c>
      <c r="F21" s="41"/>
      <c r="G21" s="41" t="s">
        <v>23</v>
      </c>
    </row>
    <row r="22" spans="1:8" s="52" customFormat="1" ht="33" hidden="1" customHeight="1" x14ac:dyDescent="0.25">
      <c r="A22" s="36">
        <v>45419</v>
      </c>
      <c r="B22" s="37" t="s">
        <v>80</v>
      </c>
      <c r="C22" s="37" t="s">
        <v>81</v>
      </c>
      <c r="D22" s="37" t="s">
        <v>82</v>
      </c>
      <c r="E22" s="63">
        <v>600000</v>
      </c>
      <c r="F22" s="41"/>
      <c r="G22" s="41" t="s">
        <v>23</v>
      </c>
    </row>
    <row r="23" spans="1:8" s="52" customFormat="1" ht="33" hidden="1" customHeight="1" x14ac:dyDescent="0.25">
      <c r="A23" s="36">
        <v>45420</v>
      </c>
      <c r="B23" s="37" t="s">
        <v>91</v>
      </c>
      <c r="C23" s="37" t="s">
        <v>66</v>
      </c>
      <c r="D23" s="37" t="s">
        <v>92</v>
      </c>
      <c r="E23" s="63">
        <v>250000</v>
      </c>
      <c r="F23" s="41"/>
      <c r="G23" s="41" t="s">
        <v>23</v>
      </c>
    </row>
    <row r="24" spans="1:8" s="52" customFormat="1" ht="33" hidden="1" customHeight="1" x14ac:dyDescent="0.25">
      <c r="A24" s="36">
        <v>45420</v>
      </c>
      <c r="B24" s="37" t="s">
        <v>89</v>
      </c>
      <c r="C24" s="37" t="s">
        <v>87</v>
      </c>
      <c r="D24" s="37" t="s">
        <v>90</v>
      </c>
      <c r="E24" s="63">
        <v>1500000</v>
      </c>
      <c r="F24" s="41"/>
      <c r="G24" s="41" t="s">
        <v>23</v>
      </c>
    </row>
    <row r="25" spans="1:8" s="52" customFormat="1" ht="33" hidden="1" customHeight="1" x14ac:dyDescent="0.25">
      <c r="A25" s="36">
        <v>45420</v>
      </c>
      <c r="B25" s="37" t="s">
        <v>86</v>
      </c>
      <c r="C25" s="37" t="s">
        <v>87</v>
      </c>
      <c r="D25" s="37" t="s">
        <v>88</v>
      </c>
      <c r="E25" s="63">
        <v>300000</v>
      </c>
      <c r="F25" s="41"/>
      <c r="G25" s="41" t="s">
        <v>23</v>
      </c>
    </row>
    <row r="26" spans="1:8" s="52" customFormat="1" ht="33" hidden="1" customHeight="1" x14ac:dyDescent="0.25">
      <c r="A26" s="36">
        <v>45421</v>
      </c>
      <c r="B26" s="37" t="s">
        <v>104</v>
      </c>
      <c r="C26" s="37" t="s">
        <v>101</v>
      </c>
      <c r="D26" s="37" t="s">
        <v>102</v>
      </c>
      <c r="E26" s="63">
        <v>9250000</v>
      </c>
      <c r="F26" s="41"/>
      <c r="G26" s="41" t="s">
        <v>100</v>
      </c>
    </row>
    <row r="27" spans="1:8" s="52" customFormat="1" ht="33" hidden="1" customHeight="1" x14ac:dyDescent="0.25">
      <c r="A27" s="36">
        <v>45421</v>
      </c>
      <c r="B27" s="37" t="s">
        <v>98</v>
      </c>
      <c r="C27" s="37" t="s">
        <v>99</v>
      </c>
      <c r="D27" s="37" t="s">
        <v>103</v>
      </c>
      <c r="E27" s="63">
        <v>-3650000</v>
      </c>
      <c r="F27" s="41"/>
      <c r="G27" s="41" t="s">
        <v>25</v>
      </c>
    </row>
    <row r="28" spans="1:8" s="114" customFormat="1" ht="33" customHeight="1" x14ac:dyDescent="0.25">
      <c r="A28" s="71">
        <v>45421</v>
      </c>
      <c r="B28" s="72" t="s">
        <v>93</v>
      </c>
      <c r="C28" s="72" t="s">
        <v>94</v>
      </c>
      <c r="D28" s="72" t="s">
        <v>95</v>
      </c>
      <c r="E28" s="76">
        <v>-600000</v>
      </c>
      <c r="F28" s="62" t="s">
        <v>522</v>
      </c>
      <c r="G28" s="62" t="s">
        <v>105</v>
      </c>
      <c r="H28" s="113" t="s">
        <v>143</v>
      </c>
    </row>
    <row r="29" spans="1:8" s="114" customFormat="1" ht="33" customHeight="1" x14ac:dyDescent="0.25">
      <c r="A29" s="71">
        <v>45421</v>
      </c>
      <c r="B29" s="72" t="s">
        <v>96</v>
      </c>
      <c r="C29" s="72" t="s">
        <v>94</v>
      </c>
      <c r="D29" s="72" t="s">
        <v>97</v>
      </c>
      <c r="E29" s="76">
        <v>-1707390</v>
      </c>
      <c r="F29" s="62" t="s">
        <v>523</v>
      </c>
      <c r="G29" s="62" t="s">
        <v>105</v>
      </c>
      <c r="H29" s="113" t="s">
        <v>144</v>
      </c>
    </row>
    <row r="30" spans="1:8" s="114" customFormat="1" ht="33" customHeight="1" x14ac:dyDescent="0.25">
      <c r="A30" s="71">
        <v>45421</v>
      </c>
      <c r="B30" s="72" t="s">
        <v>106</v>
      </c>
      <c r="C30" s="72" t="s">
        <v>107</v>
      </c>
      <c r="D30" s="72" t="s">
        <v>108</v>
      </c>
      <c r="E30" s="76">
        <v>-170000</v>
      </c>
      <c r="F30" s="62" t="s">
        <v>524</v>
      </c>
      <c r="G30" s="62" t="s">
        <v>105</v>
      </c>
      <c r="H30" s="113" t="s">
        <v>144</v>
      </c>
    </row>
    <row r="31" spans="1:8" s="114" customFormat="1" ht="33" customHeight="1" x14ac:dyDescent="0.25">
      <c r="A31" s="71">
        <v>45422</v>
      </c>
      <c r="B31" s="72" t="s">
        <v>112</v>
      </c>
      <c r="C31" s="72" t="s">
        <v>113</v>
      </c>
      <c r="D31" s="72" t="s">
        <v>114</v>
      </c>
      <c r="E31" s="76">
        <v>-144600</v>
      </c>
      <c r="F31" s="62" t="s">
        <v>525</v>
      </c>
      <c r="G31" s="62" t="s">
        <v>105</v>
      </c>
      <c r="H31" s="113" t="s">
        <v>145</v>
      </c>
    </row>
    <row r="32" spans="1:8" s="114" customFormat="1" ht="33" customHeight="1" x14ac:dyDescent="0.25">
      <c r="A32" s="71">
        <v>45422</v>
      </c>
      <c r="B32" s="72" t="s">
        <v>115</v>
      </c>
      <c r="C32" s="72" t="s">
        <v>113</v>
      </c>
      <c r="D32" s="72" t="s">
        <v>116</v>
      </c>
      <c r="E32" s="76">
        <v>-1161000</v>
      </c>
      <c r="F32" s="62" t="s">
        <v>526</v>
      </c>
      <c r="G32" s="62" t="s">
        <v>105</v>
      </c>
      <c r="H32" s="113" t="s">
        <v>146</v>
      </c>
    </row>
    <row r="33" spans="1:8" s="114" customFormat="1" ht="33" hidden="1" customHeight="1" x14ac:dyDescent="0.25">
      <c r="A33" s="71">
        <v>45425</v>
      </c>
      <c r="B33" s="72" t="s">
        <v>118</v>
      </c>
      <c r="C33" s="72" t="s">
        <v>58</v>
      </c>
      <c r="D33" s="72" t="s">
        <v>119</v>
      </c>
      <c r="E33" s="76">
        <v>-230000</v>
      </c>
      <c r="F33" s="62" t="s">
        <v>472</v>
      </c>
      <c r="G33" s="62" t="s">
        <v>35</v>
      </c>
      <c r="H33" s="113" t="s">
        <v>148</v>
      </c>
    </row>
    <row r="34" spans="1:8" s="114" customFormat="1" ht="33" hidden="1" customHeight="1" x14ac:dyDescent="0.25">
      <c r="A34" s="71">
        <v>45425</v>
      </c>
      <c r="B34" s="72" t="s">
        <v>120</v>
      </c>
      <c r="C34" s="72" t="s">
        <v>58</v>
      </c>
      <c r="D34" s="72" t="s">
        <v>121</v>
      </c>
      <c r="E34" s="76">
        <v>-1200000</v>
      </c>
      <c r="F34" s="62" t="s">
        <v>473</v>
      </c>
      <c r="G34" s="62" t="s">
        <v>35</v>
      </c>
      <c r="H34" s="113" t="s">
        <v>149</v>
      </c>
    </row>
    <row r="35" spans="1:8" s="114" customFormat="1" ht="33" hidden="1" customHeight="1" x14ac:dyDescent="0.25">
      <c r="A35" s="71">
        <v>45425</v>
      </c>
      <c r="B35" s="72" t="s">
        <v>122</v>
      </c>
      <c r="C35" s="72" t="s">
        <v>58</v>
      </c>
      <c r="D35" s="72" t="s">
        <v>123</v>
      </c>
      <c r="E35" s="76">
        <v>-727500</v>
      </c>
      <c r="F35" s="62" t="s">
        <v>474</v>
      </c>
      <c r="G35" s="62" t="s">
        <v>35</v>
      </c>
      <c r="H35" s="113" t="s">
        <v>461</v>
      </c>
    </row>
    <row r="36" spans="1:8" s="114" customFormat="1" ht="33" hidden="1" customHeight="1" x14ac:dyDescent="0.25">
      <c r="A36" s="71">
        <v>45425</v>
      </c>
      <c r="B36" s="72" t="s">
        <v>124</v>
      </c>
      <c r="C36" s="72" t="s">
        <v>58</v>
      </c>
      <c r="D36" s="72" t="s">
        <v>125</v>
      </c>
      <c r="E36" s="76">
        <v>-100000</v>
      </c>
      <c r="F36" s="62" t="s">
        <v>475</v>
      </c>
      <c r="G36" s="62" t="s">
        <v>35</v>
      </c>
      <c r="H36" s="113" t="s">
        <v>142</v>
      </c>
    </row>
    <row r="37" spans="1:8" s="114" customFormat="1" ht="33" hidden="1" customHeight="1" x14ac:dyDescent="0.25">
      <c r="A37" s="71">
        <v>45425</v>
      </c>
      <c r="B37" s="72" t="s">
        <v>126</v>
      </c>
      <c r="C37" s="72" t="s">
        <v>58</v>
      </c>
      <c r="D37" s="72" t="s">
        <v>127</v>
      </c>
      <c r="E37" s="76">
        <v>-18000</v>
      </c>
      <c r="F37" s="62" t="s">
        <v>476</v>
      </c>
      <c r="G37" s="62" t="s">
        <v>35</v>
      </c>
      <c r="H37" s="113" t="s">
        <v>150</v>
      </c>
    </row>
    <row r="38" spans="1:8" s="114" customFormat="1" ht="33" customHeight="1" x14ac:dyDescent="0.25">
      <c r="A38" s="71">
        <v>45425</v>
      </c>
      <c r="B38" s="72" t="s">
        <v>128</v>
      </c>
      <c r="C38" s="72" t="s">
        <v>58</v>
      </c>
      <c r="D38" s="72" t="s">
        <v>129</v>
      </c>
      <c r="E38" s="76">
        <v>-8700</v>
      </c>
      <c r="F38" s="62" t="s">
        <v>527</v>
      </c>
      <c r="G38" s="62" t="s">
        <v>35</v>
      </c>
      <c r="H38" s="113" t="s">
        <v>149</v>
      </c>
    </row>
    <row r="39" spans="1:8" s="114" customFormat="1" ht="33" customHeight="1" x14ac:dyDescent="0.25">
      <c r="A39" s="71">
        <v>45425</v>
      </c>
      <c r="B39" s="72" t="s">
        <v>130</v>
      </c>
      <c r="C39" s="72" t="s">
        <v>131</v>
      </c>
      <c r="D39" s="72" t="s">
        <v>132</v>
      </c>
      <c r="E39" s="76">
        <v>-25000</v>
      </c>
      <c r="F39" s="62" t="s">
        <v>528</v>
      </c>
      <c r="G39" s="62" t="s">
        <v>35</v>
      </c>
      <c r="H39" s="113" t="s">
        <v>462</v>
      </c>
    </row>
    <row r="40" spans="1:8" s="115" customFormat="1" ht="33" hidden="1" customHeight="1" x14ac:dyDescent="0.25">
      <c r="A40" s="71">
        <v>45425</v>
      </c>
      <c r="B40" s="72" t="s">
        <v>133</v>
      </c>
      <c r="C40" s="72" t="s">
        <v>107</v>
      </c>
      <c r="D40" s="72" t="s">
        <v>134</v>
      </c>
      <c r="E40" s="78">
        <v>-247000</v>
      </c>
      <c r="F40" s="62" t="s">
        <v>502</v>
      </c>
      <c r="G40" s="62" t="s">
        <v>35</v>
      </c>
      <c r="H40" s="113" t="s">
        <v>151</v>
      </c>
    </row>
    <row r="41" spans="1:8" s="115" customFormat="1" ht="33" hidden="1" customHeight="1" x14ac:dyDescent="0.25">
      <c r="A41" s="71">
        <v>45425</v>
      </c>
      <c r="B41" s="72" t="s">
        <v>135</v>
      </c>
      <c r="C41" s="72" t="s">
        <v>107</v>
      </c>
      <c r="D41" s="72" t="s">
        <v>136</v>
      </c>
      <c r="E41" s="78">
        <v>-135000</v>
      </c>
      <c r="F41" s="62" t="s">
        <v>503</v>
      </c>
      <c r="G41" s="62" t="s">
        <v>35</v>
      </c>
      <c r="H41" s="113" t="s">
        <v>151</v>
      </c>
    </row>
    <row r="42" spans="1:8" s="115" customFormat="1" ht="33" customHeight="1" x14ac:dyDescent="0.25">
      <c r="A42" s="71">
        <v>45425</v>
      </c>
      <c r="B42" s="72" t="s">
        <v>137</v>
      </c>
      <c r="C42" s="72" t="s">
        <v>107</v>
      </c>
      <c r="D42" s="72" t="s">
        <v>138</v>
      </c>
      <c r="E42" s="78">
        <v>-10900</v>
      </c>
      <c r="F42" s="62" t="s">
        <v>529</v>
      </c>
      <c r="G42" s="62" t="s">
        <v>35</v>
      </c>
      <c r="H42" s="113" t="s">
        <v>152</v>
      </c>
    </row>
    <row r="43" spans="1:8" s="52" customFormat="1" ht="33" hidden="1" customHeight="1" x14ac:dyDescent="0.25">
      <c r="A43" s="36">
        <v>45425</v>
      </c>
      <c r="B43" s="37" t="s">
        <v>139</v>
      </c>
      <c r="C43" s="37" t="s">
        <v>141</v>
      </c>
      <c r="D43" s="37" t="s">
        <v>140</v>
      </c>
      <c r="E43" s="63">
        <v>150000</v>
      </c>
      <c r="F43" s="41"/>
      <c r="G43" s="41" t="s">
        <v>23</v>
      </c>
    </row>
    <row r="44" spans="1:8" s="52" customFormat="1" ht="33" hidden="1" customHeight="1" x14ac:dyDescent="0.25">
      <c r="A44" s="36">
        <v>45425</v>
      </c>
      <c r="B44" s="37" t="s">
        <v>153</v>
      </c>
      <c r="C44" s="37" t="s">
        <v>155</v>
      </c>
      <c r="D44" s="37" t="s">
        <v>154</v>
      </c>
      <c r="E44" s="63">
        <v>2000000</v>
      </c>
      <c r="F44" s="41"/>
      <c r="G44" s="41" t="s">
        <v>23</v>
      </c>
    </row>
    <row r="45" spans="1:8" s="52" customFormat="1" ht="33" hidden="1" customHeight="1" x14ac:dyDescent="0.25">
      <c r="A45" s="36">
        <v>45426</v>
      </c>
      <c r="B45" s="37" t="s">
        <v>157</v>
      </c>
      <c r="C45" s="37" t="s">
        <v>159</v>
      </c>
      <c r="D45" s="37" t="s">
        <v>158</v>
      </c>
      <c r="E45" s="63">
        <v>14800</v>
      </c>
      <c r="F45" s="41"/>
      <c r="G45" s="41" t="s">
        <v>23</v>
      </c>
    </row>
    <row r="46" spans="1:8" ht="33" hidden="1" customHeight="1" x14ac:dyDescent="0.25">
      <c r="A46" s="36">
        <v>45426</v>
      </c>
      <c r="B46" s="37" t="s">
        <v>160</v>
      </c>
      <c r="C46" s="37" t="s">
        <v>161</v>
      </c>
      <c r="D46" s="37" t="s">
        <v>162</v>
      </c>
      <c r="E46" s="40">
        <v>-2150000</v>
      </c>
      <c r="F46" s="41"/>
      <c r="G46" s="41" t="s">
        <v>25</v>
      </c>
    </row>
    <row r="47" spans="1:8" s="115" customFormat="1" ht="33" hidden="1" customHeight="1" x14ac:dyDescent="0.25">
      <c r="A47" s="71">
        <v>45427</v>
      </c>
      <c r="B47" s="72" t="s">
        <v>165</v>
      </c>
      <c r="C47" s="72" t="s">
        <v>37</v>
      </c>
      <c r="D47" s="72" t="s">
        <v>166</v>
      </c>
      <c r="E47" s="76">
        <v>-100000</v>
      </c>
      <c r="F47" s="62" t="s">
        <v>477</v>
      </c>
      <c r="G47" s="62" t="s">
        <v>35</v>
      </c>
      <c r="H47" s="113" t="s">
        <v>50</v>
      </c>
    </row>
    <row r="48" spans="1:8" s="115" customFormat="1" ht="33" hidden="1" customHeight="1" x14ac:dyDescent="0.25">
      <c r="A48" s="71">
        <v>45427</v>
      </c>
      <c r="B48" s="72" t="s">
        <v>167</v>
      </c>
      <c r="C48" s="72" t="s">
        <v>58</v>
      </c>
      <c r="D48" s="72" t="s">
        <v>168</v>
      </c>
      <c r="E48" s="76">
        <v>0</v>
      </c>
      <c r="F48" s="62" t="s">
        <v>504</v>
      </c>
      <c r="G48" s="62"/>
    </row>
    <row r="49" spans="1:8" s="115" customFormat="1" ht="33" hidden="1" customHeight="1" x14ac:dyDescent="0.25">
      <c r="A49" s="71">
        <v>45427</v>
      </c>
      <c r="B49" s="72" t="s">
        <v>169</v>
      </c>
      <c r="C49" s="72" t="s">
        <v>170</v>
      </c>
      <c r="D49" s="72" t="s">
        <v>171</v>
      </c>
      <c r="E49" s="76">
        <v>75000</v>
      </c>
      <c r="F49" s="62" t="s">
        <v>505</v>
      </c>
      <c r="G49" s="62" t="s">
        <v>35</v>
      </c>
      <c r="H49" s="113" t="s">
        <v>151</v>
      </c>
    </row>
    <row r="50" spans="1:8" s="115" customFormat="1" ht="33" hidden="1" customHeight="1" x14ac:dyDescent="0.25">
      <c r="A50" s="71">
        <v>45427</v>
      </c>
      <c r="B50" s="72" t="s">
        <v>172</v>
      </c>
      <c r="C50" s="72" t="s">
        <v>170</v>
      </c>
      <c r="D50" s="72" t="s">
        <v>173</v>
      </c>
      <c r="E50" s="76">
        <v>-140000</v>
      </c>
      <c r="F50" s="62" t="s">
        <v>479</v>
      </c>
      <c r="G50" s="62" t="s">
        <v>35</v>
      </c>
      <c r="H50" s="113" t="s">
        <v>151</v>
      </c>
    </row>
    <row r="51" spans="1:8" s="115" customFormat="1" ht="33" hidden="1" customHeight="1" x14ac:dyDescent="0.25">
      <c r="A51" s="71">
        <v>45427</v>
      </c>
      <c r="B51" s="72" t="s">
        <v>174</v>
      </c>
      <c r="C51" s="72" t="s">
        <v>170</v>
      </c>
      <c r="D51" s="72" t="s">
        <v>175</v>
      </c>
      <c r="E51" s="76">
        <v>-250000</v>
      </c>
      <c r="F51" s="62" t="s">
        <v>480</v>
      </c>
      <c r="G51" s="62" t="s">
        <v>35</v>
      </c>
      <c r="H51" s="113" t="s">
        <v>151</v>
      </c>
    </row>
    <row r="52" spans="1:8" s="115" customFormat="1" ht="33" hidden="1" customHeight="1" x14ac:dyDescent="0.25">
      <c r="A52" s="71">
        <v>45427</v>
      </c>
      <c r="B52" s="72" t="s">
        <v>176</v>
      </c>
      <c r="C52" s="72" t="s">
        <v>170</v>
      </c>
      <c r="D52" s="72" t="s">
        <v>177</v>
      </c>
      <c r="E52" s="76">
        <v>-150000</v>
      </c>
      <c r="F52" s="62" t="s">
        <v>481</v>
      </c>
      <c r="G52" s="62" t="s">
        <v>35</v>
      </c>
      <c r="H52" s="113" t="s">
        <v>151</v>
      </c>
    </row>
    <row r="53" spans="1:8" s="115" customFormat="1" ht="33" hidden="1" customHeight="1" x14ac:dyDescent="0.25">
      <c r="A53" s="71">
        <v>45427</v>
      </c>
      <c r="B53" s="72" t="s">
        <v>178</v>
      </c>
      <c r="C53" s="72" t="s">
        <v>58</v>
      </c>
      <c r="D53" s="72" t="s">
        <v>179</v>
      </c>
      <c r="E53" s="76">
        <v>-80000</v>
      </c>
      <c r="F53" s="62" t="s">
        <v>482</v>
      </c>
      <c r="G53" s="62" t="s">
        <v>35</v>
      </c>
      <c r="H53" s="113" t="s">
        <v>49</v>
      </c>
    </row>
    <row r="54" spans="1:8" s="52" customFormat="1" ht="33" hidden="1" customHeight="1" x14ac:dyDescent="0.25">
      <c r="A54" s="36">
        <v>45427</v>
      </c>
      <c r="B54" s="37" t="s">
        <v>180</v>
      </c>
      <c r="C54" s="37" t="s">
        <v>182</v>
      </c>
      <c r="D54" s="37" t="s">
        <v>181</v>
      </c>
      <c r="E54" s="63">
        <v>1000000</v>
      </c>
      <c r="F54" s="41"/>
      <c r="G54" s="41" t="s">
        <v>23</v>
      </c>
    </row>
    <row r="55" spans="1:8" s="115" customFormat="1" ht="33" hidden="1" customHeight="1" x14ac:dyDescent="0.25">
      <c r="A55" s="71">
        <v>45428</v>
      </c>
      <c r="B55" s="72" t="s">
        <v>184</v>
      </c>
      <c r="C55" s="72" t="s">
        <v>33</v>
      </c>
      <c r="D55" s="72" t="s">
        <v>185</v>
      </c>
      <c r="E55" s="76">
        <v>0</v>
      </c>
      <c r="F55" s="62" t="s">
        <v>506</v>
      </c>
      <c r="G55" s="62"/>
    </row>
    <row r="56" spans="1:8" s="115" customFormat="1" ht="33" hidden="1" customHeight="1" x14ac:dyDescent="0.25">
      <c r="A56" s="71">
        <v>45428</v>
      </c>
      <c r="B56" s="72" t="s">
        <v>186</v>
      </c>
      <c r="C56" s="72" t="s">
        <v>33</v>
      </c>
      <c r="D56" s="72" t="s">
        <v>187</v>
      </c>
      <c r="E56" s="76">
        <v>0</v>
      </c>
      <c r="F56" s="62" t="s">
        <v>507</v>
      </c>
      <c r="G56" s="62"/>
    </row>
    <row r="57" spans="1:8" s="115" customFormat="1" ht="33" hidden="1" customHeight="1" x14ac:dyDescent="0.25">
      <c r="A57" s="71">
        <v>45428</v>
      </c>
      <c r="B57" s="72" t="s">
        <v>188</v>
      </c>
      <c r="C57" s="72" t="s">
        <v>33</v>
      </c>
      <c r="D57" s="72" t="s">
        <v>189</v>
      </c>
      <c r="E57" s="76">
        <v>-215000</v>
      </c>
      <c r="F57" s="62" t="s">
        <v>508</v>
      </c>
      <c r="G57" s="62" t="s">
        <v>35</v>
      </c>
      <c r="H57" s="113" t="s">
        <v>151</v>
      </c>
    </row>
    <row r="58" spans="1:8" s="115" customFormat="1" ht="33" hidden="1" customHeight="1" x14ac:dyDescent="0.25">
      <c r="A58" s="71">
        <v>45428</v>
      </c>
      <c r="B58" s="72" t="s">
        <v>190</v>
      </c>
      <c r="C58" s="72" t="s">
        <v>33</v>
      </c>
      <c r="D58" s="72" t="s">
        <v>199</v>
      </c>
      <c r="E58" s="76">
        <v>-225000</v>
      </c>
      <c r="F58" s="62" t="s">
        <v>509</v>
      </c>
      <c r="G58" s="62" t="s">
        <v>35</v>
      </c>
      <c r="H58" s="113" t="s">
        <v>151</v>
      </c>
    </row>
    <row r="59" spans="1:8" s="115" customFormat="1" ht="33" hidden="1" customHeight="1" x14ac:dyDescent="0.25">
      <c r="A59" s="71">
        <v>45428</v>
      </c>
      <c r="B59" s="72" t="s">
        <v>191</v>
      </c>
      <c r="C59" s="72" t="s">
        <v>33</v>
      </c>
      <c r="D59" s="72" t="s">
        <v>192</v>
      </c>
      <c r="E59" s="76">
        <v>34500</v>
      </c>
      <c r="F59" s="62" t="s">
        <v>510</v>
      </c>
      <c r="G59" s="62" t="s">
        <v>35</v>
      </c>
      <c r="H59" s="113" t="s">
        <v>49</v>
      </c>
    </row>
    <row r="60" spans="1:8" s="115" customFormat="1" ht="33" customHeight="1" x14ac:dyDescent="0.25">
      <c r="A60" s="71">
        <v>45428</v>
      </c>
      <c r="B60" s="72" t="s">
        <v>197</v>
      </c>
      <c r="C60" s="72" t="s">
        <v>33</v>
      </c>
      <c r="D60" s="72" t="s">
        <v>198</v>
      </c>
      <c r="E60" s="76">
        <v>-29000</v>
      </c>
      <c r="F60" s="62" t="s">
        <v>530</v>
      </c>
      <c r="G60" s="62" t="s">
        <v>105</v>
      </c>
      <c r="H60" s="113" t="s">
        <v>262</v>
      </c>
    </row>
    <row r="61" spans="1:8" s="115" customFormat="1" ht="33" customHeight="1" x14ac:dyDescent="0.25">
      <c r="A61" s="71">
        <v>45428</v>
      </c>
      <c r="B61" s="72" t="s">
        <v>193</v>
      </c>
      <c r="C61" s="72" t="s">
        <v>33</v>
      </c>
      <c r="D61" s="72" t="s">
        <v>194</v>
      </c>
      <c r="E61" s="76">
        <v>-446400</v>
      </c>
      <c r="F61" s="62" t="s">
        <v>531</v>
      </c>
      <c r="G61" s="62" t="s">
        <v>105</v>
      </c>
      <c r="H61" s="113" t="s">
        <v>144</v>
      </c>
    </row>
    <row r="62" spans="1:8" s="115" customFormat="1" ht="33" hidden="1" customHeight="1" x14ac:dyDescent="0.25">
      <c r="A62" s="71">
        <v>45428</v>
      </c>
      <c r="B62" s="72" t="s">
        <v>200</v>
      </c>
      <c r="C62" s="72" t="s">
        <v>37</v>
      </c>
      <c r="D62" s="72" t="s">
        <v>201</v>
      </c>
      <c r="E62" s="76">
        <v>195000</v>
      </c>
      <c r="F62" s="62" t="s">
        <v>511</v>
      </c>
      <c r="G62" s="62" t="s">
        <v>35</v>
      </c>
      <c r="H62" s="113" t="s">
        <v>50</v>
      </c>
    </row>
    <row r="63" spans="1:8" s="115" customFormat="1" ht="33" hidden="1" customHeight="1" x14ac:dyDescent="0.25">
      <c r="A63" s="71">
        <v>45428</v>
      </c>
      <c r="B63" s="72" t="s">
        <v>202</v>
      </c>
      <c r="C63" s="72" t="s">
        <v>37</v>
      </c>
      <c r="D63" s="72" t="s">
        <v>263</v>
      </c>
      <c r="E63" s="76">
        <v>60000</v>
      </c>
      <c r="F63" s="62" t="s">
        <v>512</v>
      </c>
      <c r="G63" s="62" t="s">
        <v>35</v>
      </c>
      <c r="H63" s="113" t="s">
        <v>50</v>
      </c>
    </row>
    <row r="64" spans="1:8" s="115" customFormat="1" ht="33" hidden="1" customHeight="1" x14ac:dyDescent="0.25">
      <c r="A64" s="71">
        <v>45428</v>
      </c>
      <c r="B64" s="72" t="s">
        <v>203</v>
      </c>
      <c r="C64" s="72" t="s">
        <v>37</v>
      </c>
      <c r="D64" s="72" t="s">
        <v>204</v>
      </c>
      <c r="E64" s="76">
        <v>5000</v>
      </c>
      <c r="F64" s="62" t="s">
        <v>513</v>
      </c>
      <c r="G64" s="62" t="s">
        <v>35</v>
      </c>
      <c r="H64" s="113" t="s">
        <v>151</v>
      </c>
    </row>
    <row r="65" spans="1:8" s="115" customFormat="1" ht="33" hidden="1" customHeight="1" x14ac:dyDescent="0.25">
      <c r="A65" s="71">
        <v>45428</v>
      </c>
      <c r="B65" s="72" t="s">
        <v>205</v>
      </c>
      <c r="C65" s="72" t="s">
        <v>37</v>
      </c>
      <c r="D65" s="72" t="s">
        <v>206</v>
      </c>
      <c r="E65" s="76">
        <v>47000</v>
      </c>
      <c r="F65" s="62" t="s">
        <v>514</v>
      </c>
      <c r="G65" s="62" t="s">
        <v>35</v>
      </c>
      <c r="H65" s="113" t="s">
        <v>50</v>
      </c>
    </row>
    <row r="66" spans="1:8" s="115" customFormat="1" ht="33" customHeight="1" x14ac:dyDescent="0.25">
      <c r="A66" s="71">
        <v>45428</v>
      </c>
      <c r="B66" s="72" t="s">
        <v>195</v>
      </c>
      <c r="C66" s="72" t="s">
        <v>33</v>
      </c>
      <c r="D66" s="72" t="s">
        <v>196</v>
      </c>
      <c r="E66" s="76">
        <v>-8000</v>
      </c>
      <c r="F66" s="62" t="s">
        <v>532</v>
      </c>
      <c r="G66" s="62" t="s">
        <v>105</v>
      </c>
      <c r="H66" s="113" t="s">
        <v>262</v>
      </c>
    </row>
    <row r="67" spans="1:8" ht="33" hidden="1" customHeight="1" x14ac:dyDescent="0.25">
      <c r="A67" s="30">
        <v>45429</v>
      </c>
      <c r="B67" s="31" t="s">
        <v>211</v>
      </c>
      <c r="C67" s="31" t="s">
        <v>99</v>
      </c>
      <c r="D67" s="31" t="s">
        <v>216</v>
      </c>
      <c r="E67" s="34">
        <v>-1014800</v>
      </c>
      <c r="F67" s="35"/>
      <c r="G67" s="41" t="s">
        <v>25</v>
      </c>
    </row>
    <row r="68" spans="1:8" s="115" customFormat="1" ht="33" hidden="1" customHeight="1" x14ac:dyDescent="0.25">
      <c r="A68" s="71">
        <v>45429</v>
      </c>
      <c r="B68" s="72" t="s">
        <v>212</v>
      </c>
      <c r="C68" s="72" t="s">
        <v>33</v>
      </c>
      <c r="D68" s="72" t="s">
        <v>213</v>
      </c>
      <c r="E68" s="76">
        <v>-250000</v>
      </c>
      <c r="F68" s="62" t="s">
        <v>483</v>
      </c>
      <c r="G68" s="62" t="s">
        <v>35</v>
      </c>
      <c r="H68" s="113" t="s">
        <v>151</v>
      </c>
    </row>
    <row r="69" spans="1:8" s="115" customFormat="1" ht="33" hidden="1" customHeight="1" x14ac:dyDescent="0.25">
      <c r="A69" s="71">
        <v>45429</v>
      </c>
      <c r="B69" s="72" t="s">
        <v>214</v>
      </c>
      <c r="C69" s="72" t="s">
        <v>33</v>
      </c>
      <c r="D69" s="72" t="s">
        <v>215</v>
      </c>
      <c r="E69" s="76">
        <v>-250000</v>
      </c>
      <c r="F69" s="62" t="s">
        <v>484</v>
      </c>
      <c r="G69" s="62" t="s">
        <v>35</v>
      </c>
      <c r="H69" s="113" t="s">
        <v>151</v>
      </c>
    </row>
    <row r="70" spans="1:8" ht="33" hidden="1" customHeight="1" x14ac:dyDescent="0.25">
      <c r="A70" s="36">
        <v>45429</v>
      </c>
      <c r="B70" s="37" t="s">
        <v>217</v>
      </c>
      <c r="C70" s="37" t="s">
        <v>33</v>
      </c>
      <c r="D70" s="37" t="s">
        <v>218</v>
      </c>
      <c r="E70" s="63">
        <v>5000000</v>
      </c>
      <c r="F70" s="41"/>
      <c r="G70" s="41" t="s">
        <v>23</v>
      </c>
    </row>
    <row r="71" spans="1:8" ht="33" hidden="1" customHeight="1" x14ac:dyDescent="0.25">
      <c r="A71" s="36">
        <v>45429</v>
      </c>
      <c r="B71" s="37" t="s">
        <v>219</v>
      </c>
      <c r="C71" s="37" t="s">
        <v>33</v>
      </c>
      <c r="D71" s="37" t="s">
        <v>220</v>
      </c>
      <c r="E71" s="63">
        <v>1016000</v>
      </c>
      <c r="F71" s="41"/>
      <c r="G71" s="41" t="s">
        <v>23</v>
      </c>
    </row>
    <row r="72" spans="1:8" ht="33" hidden="1" customHeight="1" x14ac:dyDescent="0.25">
      <c r="A72" s="36">
        <v>45429</v>
      </c>
      <c r="B72" s="37" t="s">
        <v>221</v>
      </c>
      <c r="C72" s="37" t="s">
        <v>33</v>
      </c>
      <c r="D72" s="37" t="s">
        <v>222</v>
      </c>
      <c r="E72" s="63">
        <v>1500000</v>
      </c>
      <c r="F72" s="41"/>
      <c r="G72" s="41" t="s">
        <v>23</v>
      </c>
    </row>
    <row r="73" spans="1:8" ht="33" hidden="1" customHeight="1" x14ac:dyDescent="0.25">
      <c r="A73" s="36">
        <v>45429</v>
      </c>
      <c r="B73" s="37" t="s">
        <v>223</v>
      </c>
      <c r="C73" s="37" t="s">
        <v>33</v>
      </c>
      <c r="D73" s="37" t="s">
        <v>224</v>
      </c>
      <c r="E73" s="63">
        <v>1500000</v>
      </c>
      <c r="F73" s="41"/>
      <c r="G73" s="41" t="s">
        <v>23</v>
      </c>
    </row>
    <row r="74" spans="1:8" ht="33" hidden="1" customHeight="1" x14ac:dyDescent="0.25">
      <c r="A74" s="36">
        <v>45429</v>
      </c>
      <c r="B74" s="37" t="s">
        <v>225</v>
      </c>
      <c r="C74" s="37" t="s">
        <v>227</v>
      </c>
      <c r="D74" s="37" t="s">
        <v>226</v>
      </c>
      <c r="E74" s="63">
        <v>109000</v>
      </c>
      <c r="F74" s="41"/>
      <c r="G74" s="41" t="s">
        <v>23</v>
      </c>
    </row>
    <row r="75" spans="1:8" ht="33" hidden="1" customHeight="1" x14ac:dyDescent="0.25">
      <c r="A75" s="36">
        <v>45429</v>
      </c>
      <c r="B75" s="37" t="s">
        <v>239</v>
      </c>
      <c r="C75" s="37" t="s">
        <v>37</v>
      </c>
      <c r="D75" s="37" t="s">
        <v>240</v>
      </c>
      <c r="E75" s="63">
        <v>50000</v>
      </c>
      <c r="F75" s="41"/>
      <c r="G75" s="41" t="s">
        <v>23</v>
      </c>
    </row>
    <row r="76" spans="1:8" ht="33" hidden="1" customHeight="1" x14ac:dyDescent="0.25">
      <c r="A76" s="36">
        <v>45429</v>
      </c>
      <c r="B76" s="37" t="s">
        <v>245</v>
      </c>
      <c r="C76" s="37" t="s">
        <v>247</v>
      </c>
      <c r="D76" s="37" t="s">
        <v>246</v>
      </c>
      <c r="E76" s="63">
        <v>700000</v>
      </c>
      <c r="F76" s="41"/>
      <c r="G76" s="41" t="s">
        <v>23</v>
      </c>
    </row>
    <row r="77" spans="1:8" ht="33" hidden="1" customHeight="1" x14ac:dyDescent="0.25">
      <c r="A77" s="30">
        <v>45429</v>
      </c>
      <c r="B77" s="31" t="s">
        <v>228</v>
      </c>
      <c r="C77" s="31" t="s">
        <v>229</v>
      </c>
      <c r="D77" s="31" t="s">
        <v>230</v>
      </c>
      <c r="E77" s="34">
        <v>1300000</v>
      </c>
      <c r="F77" s="35"/>
      <c r="G77" s="41" t="s">
        <v>100</v>
      </c>
    </row>
    <row r="78" spans="1:8" s="115" customFormat="1" ht="33" customHeight="1" x14ac:dyDescent="0.25">
      <c r="A78" s="71">
        <v>45429</v>
      </c>
      <c r="B78" s="72" t="s">
        <v>231</v>
      </c>
      <c r="C78" s="72" t="s">
        <v>94</v>
      </c>
      <c r="D78" s="72" t="s">
        <v>232</v>
      </c>
      <c r="E78" s="76">
        <v>-500000</v>
      </c>
      <c r="F78" s="62" t="s">
        <v>533</v>
      </c>
      <c r="G78" s="62" t="s">
        <v>105</v>
      </c>
      <c r="H78" s="113" t="s">
        <v>143</v>
      </c>
    </row>
    <row r="79" spans="1:8" s="115" customFormat="1" ht="33" customHeight="1" x14ac:dyDescent="0.25">
      <c r="A79" s="71">
        <v>45429</v>
      </c>
      <c r="B79" s="72" t="s">
        <v>233</v>
      </c>
      <c r="C79" s="72" t="s">
        <v>94</v>
      </c>
      <c r="D79" s="72" t="s">
        <v>234</v>
      </c>
      <c r="E79" s="76">
        <v>-500000</v>
      </c>
      <c r="F79" s="62" t="s">
        <v>534</v>
      </c>
      <c r="G79" s="62" t="s">
        <v>105</v>
      </c>
      <c r="H79" s="113" t="s">
        <v>143</v>
      </c>
    </row>
    <row r="80" spans="1:8" s="115" customFormat="1" ht="33" customHeight="1" x14ac:dyDescent="0.25">
      <c r="A80" s="71">
        <v>45429</v>
      </c>
      <c r="B80" s="72" t="s">
        <v>235</v>
      </c>
      <c r="C80" s="72" t="s">
        <v>94</v>
      </c>
      <c r="D80" s="72" t="s">
        <v>236</v>
      </c>
      <c r="E80" s="76">
        <v>-300000</v>
      </c>
      <c r="F80" s="62" t="s">
        <v>535</v>
      </c>
      <c r="G80" s="62" t="s">
        <v>105</v>
      </c>
      <c r="H80" s="113" t="s">
        <v>143</v>
      </c>
    </row>
    <row r="81" spans="1:8" s="115" customFormat="1" ht="33" customHeight="1" x14ac:dyDescent="0.25">
      <c r="A81" s="71">
        <v>45429</v>
      </c>
      <c r="B81" s="72" t="s">
        <v>237</v>
      </c>
      <c r="C81" s="72" t="s">
        <v>37</v>
      </c>
      <c r="D81" s="72" t="s">
        <v>238</v>
      </c>
      <c r="E81" s="76">
        <v>-270000</v>
      </c>
      <c r="F81" s="62" t="s">
        <v>536</v>
      </c>
      <c r="G81" s="62" t="s">
        <v>35</v>
      </c>
      <c r="H81" s="113" t="s">
        <v>51</v>
      </c>
    </row>
    <row r="82" spans="1:8" s="115" customFormat="1" ht="33" customHeight="1" x14ac:dyDescent="0.25">
      <c r="A82" s="71">
        <v>45429</v>
      </c>
      <c r="B82" s="72" t="s">
        <v>241</v>
      </c>
      <c r="C82" s="72" t="s">
        <v>37</v>
      </c>
      <c r="D82" s="72" t="s">
        <v>242</v>
      </c>
      <c r="E82" s="76">
        <v>-65000</v>
      </c>
      <c r="F82" s="62" t="s">
        <v>537</v>
      </c>
      <c r="G82" s="62" t="s">
        <v>35</v>
      </c>
      <c r="H82" s="113" t="s">
        <v>51</v>
      </c>
    </row>
    <row r="83" spans="1:8" s="115" customFormat="1" ht="33" hidden="1" customHeight="1" x14ac:dyDescent="0.25">
      <c r="A83" s="71">
        <v>45429</v>
      </c>
      <c r="B83" s="72" t="s">
        <v>243</v>
      </c>
      <c r="C83" s="72" t="s">
        <v>37</v>
      </c>
      <c r="D83" s="72" t="s">
        <v>244</v>
      </c>
      <c r="E83" s="76">
        <v>-250000</v>
      </c>
      <c r="F83" s="62" t="s">
        <v>485</v>
      </c>
      <c r="G83" s="62" t="s">
        <v>35</v>
      </c>
      <c r="H83" s="113" t="s">
        <v>151</v>
      </c>
    </row>
    <row r="84" spans="1:8" ht="33" hidden="1" customHeight="1" x14ac:dyDescent="0.25">
      <c r="A84" s="36">
        <v>45430</v>
      </c>
      <c r="B84" s="37" t="s">
        <v>249</v>
      </c>
      <c r="C84" s="37" t="s">
        <v>250</v>
      </c>
      <c r="D84" s="37" t="s">
        <v>253</v>
      </c>
      <c r="E84" s="63">
        <v>24800</v>
      </c>
      <c r="F84" s="41"/>
      <c r="G84" s="41" t="s">
        <v>23</v>
      </c>
    </row>
    <row r="85" spans="1:8" ht="33" hidden="1" customHeight="1" x14ac:dyDescent="0.25">
      <c r="A85" s="36">
        <v>45430</v>
      </c>
      <c r="B85" s="37" t="s">
        <v>251</v>
      </c>
      <c r="C85" s="37" t="s">
        <v>247</v>
      </c>
      <c r="D85" s="37" t="s">
        <v>252</v>
      </c>
      <c r="E85" s="63">
        <v>2500000</v>
      </c>
      <c r="F85" s="41"/>
      <c r="G85" s="41" t="s">
        <v>23</v>
      </c>
    </row>
    <row r="86" spans="1:8" ht="33" hidden="1" customHeight="1" x14ac:dyDescent="0.25">
      <c r="A86" s="36">
        <v>45432</v>
      </c>
      <c r="B86" s="37" t="s">
        <v>260</v>
      </c>
      <c r="C86" s="37" t="s">
        <v>161</v>
      </c>
      <c r="D86" s="37" t="s">
        <v>261</v>
      </c>
      <c r="E86" s="63">
        <v>-9875000</v>
      </c>
      <c r="F86" s="41"/>
      <c r="G86" s="41" t="s">
        <v>25</v>
      </c>
    </row>
    <row r="87" spans="1:8" ht="33" hidden="1" customHeight="1" x14ac:dyDescent="0.25">
      <c r="A87" s="36">
        <v>45432</v>
      </c>
      <c r="B87" s="37" t="s">
        <v>291</v>
      </c>
      <c r="C87" s="37" t="s">
        <v>33</v>
      </c>
      <c r="D87" s="37" t="s">
        <v>293</v>
      </c>
      <c r="E87" s="63">
        <v>1200000</v>
      </c>
      <c r="F87" s="41"/>
      <c r="G87" s="41" t="s">
        <v>23</v>
      </c>
      <c r="H87" s="26" t="s">
        <v>294</v>
      </c>
    </row>
    <row r="88" spans="1:8" ht="33" hidden="1" customHeight="1" x14ac:dyDescent="0.25">
      <c r="A88" s="36">
        <v>45432</v>
      </c>
      <c r="B88" s="37" t="s">
        <v>264</v>
      </c>
      <c r="C88" s="37" t="s">
        <v>33</v>
      </c>
      <c r="D88" s="37" t="s">
        <v>265</v>
      </c>
      <c r="E88" s="63">
        <v>1000000</v>
      </c>
      <c r="F88" s="41"/>
      <c r="G88" s="41" t="s">
        <v>23</v>
      </c>
    </row>
    <row r="89" spans="1:8" s="115" customFormat="1" ht="33" hidden="1" customHeight="1" x14ac:dyDescent="0.25">
      <c r="A89" s="71">
        <v>45432</v>
      </c>
      <c r="B89" s="72" t="s">
        <v>257</v>
      </c>
      <c r="C89" s="72" t="s">
        <v>258</v>
      </c>
      <c r="D89" s="72" t="s">
        <v>259</v>
      </c>
      <c r="E89" s="76">
        <v>3900</v>
      </c>
      <c r="F89" s="62" t="s">
        <v>515</v>
      </c>
      <c r="G89" s="62" t="s">
        <v>35</v>
      </c>
      <c r="H89" s="113" t="s">
        <v>49</v>
      </c>
    </row>
    <row r="90" spans="1:8" ht="33" hidden="1" customHeight="1" x14ac:dyDescent="0.25">
      <c r="A90" s="36">
        <v>45432</v>
      </c>
      <c r="B90" s="37" t="s">
        <v>275</v>
      </c>
      <c r="C90" s="37" t="s">
        <v>276</v>
      </c>
      <c r="D90" s="37" t="s">
        <v>292</v>
      </c>
      <c r="E90" s="63">
        <v>-4500000</v>
      </c>
      <c r="F90" s="41"/>
      <c r="G90" s="41" t="s">
        <v>25</v>
      </c>
    </row>
    <row r="91" spans="1:8" ht="33" hidden="1" customHeight="1" x14ac:dyDescent="0.25">
      <c r="A91" s="36">
        <v>45432</v>
      </c>
      <c r="B91" s="37" t="s">
        <v>277</v>
      </c>
      <c r="C91" s="37" t="s">
        <v>278</v>
      </c>
      <c r="D91" s="37" t="s">
        <v>279</v>
      </c>
      <c r="E91" s="63">
        <v>4500000</v>
      </c>
      <c r="F91" s="41"/>
      <c r="G91" s="41" t="s">
        <v>100</v>
      </c>
    </row>
    <row r="92" spans="1:8" s="115" customFormat="1" ht="33" customHeight="1" x14ac:dyDescent="0.25">
      <c r="A92" s="71">
        <v>45432</v>
      </c>
      <c r="B92" s="72" t="s">
        <v>266</v>
      </c>
      <c r="C92" s="72" t="s">
        <v>267</v>
      </c>
      <c r="D92" s="72" t="s">
        <v>268</v>
      </c>
      <c r="E92" s="76">
        <v>-122000</v>
      </c>
      <c r="F92" s="62" t="s">
        <v>538</v>
      </c>
      <c r="G92" s="62" t="s">
        <v>105</v>
      </c>
      <c r="H92" s="113" t="s">
        <v>146</v>
      </c>
    </row>
    <row r="93" spans="1:8" s="115" customFormat="1" ht="33" customHeight="1" x14ac:dyDescent="0.25">
      <c r="A93" s="71">
        <v>45432</v>
      </c>
      <c r="B93" s="72" t="s">
        <v>269</v>
      </c>
      <c r="C93" s="72" t="s">
        <v>267</v>
      </c>
      <c r="D93" s="72" t="s">
        <v>270</v>
      </c>
      <c r="E93" s="76">
        <v>-347800</v>
      </c>
      <c r="F93" s="62" t="s">
        <v>539</v>
      </c>
      <c r="G93" s="62" t="s">
        <v>105</v>
      </c>
      <c r="H93" s="113" t="s">
        <v>146</v>
      </c>
    </row>
    <row r="94" spans="1:8" s="115" customFormat="1" ht="33" customHeight="1" x14ac:dyDescent="0.25">
      <c r="A94" s="71">
        <v>45432</v>
      </c>
      <c r="B94" s="72" t="s">
        <v>271</v>
      </c>
      <c r="C94" s="72" t="s">
        <v>267</v>
      </c>
      <c r="D94" s="72" t="s">
        <v>272</v>
      </c>
      <c r="E94" s="76">
        <v>-766000</v>
      </c>
      <c r="F94" s="62" t="s">
        <v>540</v>
      </c>
      <c r="G94" s="62" t="s">
        <v>105</v>
      </c>
      <c r="H94" s="113" t="s">
        <v>146</v>
      </c>
    </row>
    <row r="95" spans="1:8" s="115" customFormat="1" ht="33" customHeight="1" x14ac:dyDescent="0.25">
      <c r="A95" s="71">
        <v>45432</v>
      </c>
      <c r="B95" s="72" t="s">
        <v>273</v>
      </c>
      <c r="C95" s="72" t="s">
        <v>267</v>
      </c>
      <c r="D95" s="72" t="s">
        <v>274</v>
      </c>
      <c r="E95" s="76">
        <v>-83100</v>
      </c>
      <c r="F95" s="62" t="s">
        <v>541</v>
      </c>
      <c r="G95" s="62" t="s">
        <v>105</v>
      </c>
      <c r="H95" s="113" t="s">
        <v>301</v>
      </c>
    </row>
    <row r="96" spans="1:8" s="115" customFormat="1" ht="33" customHeight="1" x14ac:dyDescent="0.25">
      <c r="A96" s="71">
        <v>45432</v>
      </c>
      <c r="B96" s="72" t="s">
        <v>280</v>
      </c>
      <c r="C96" s="72" t="s">
        <v>281</v>
      </c>
      <c r="D96" s="72" t="s">
        <v>282</v>
      </c>
      <c r="E96" s="76">
        <v>-223000</v>
      </c>
      <c r="F96" s="62" t="s">
        <v>542</v>
      </c>
      <c r="G96" s="62" t="s">
        <v>35</v>
      </c>
      <c r="H96" s="113" t="s">
        <v>50</v>
      </c>
    </row>
    <row r="97" spans="1:8" s="115" customFormat="1" ht="33" customHeight="1" x14ac:dyDescent="0.25">
      <c r="A97" s="71">
        <v>45432</v>
      </c>
      <c r="B97" s="72" t="s">
        <v>283</v>
      </c>
      <c r="C97" s="72" t="s">
        <v>281</v>
      </c>
      <c r="D97" s="72" t="s">
        <v>284</v>
      </c>
      <c r="E97" s="76">
        <v>-295000</v>
      </c>
      <c r="F97" s="62" t="s">
        <v>543</v>
      </c>
      <c r="G97" s="62" t="s">
        <v>35</v>
      </c>
      <c r="H97" s="113" t="s">
        <v>50</v>
      </c>
    </row>
    <row r="98" spans="1:8" s="115" customFormat="1" ht="33" hidden="1" customHeight="1" x14ac:dyDescent="0.25">
      <c r="A98" s="71">
        <v>45432</v>
      </c>
      <c r="B98" s="72" t="s">
        <v>287</v>
      </c>
      <c r="C98" s="72" t="s">
        <v>288</v>
      </c>
      <c r="D98" s="72" t="s">
        <v>289</v>
      </c>
      <c r="E98" s="76">
        <v>-200000</v>
      </c>
      <c r="F98" s="62" t="s">
        <v>486</v>
      </c>
      <c r="G98" s="62" t="s">
        <v>35</v>
      </c>
      <c r="H98" s="113" t="s">
        <v>50</v>
      </c>
    </row>
    <row r="99" spans="1:8" s="115" customFormat="1" ht="33" customHeight="1" x14ac:dyDescent="0.25">
      <c r="A99" s="71">
        <v>45432</v>
      </c>
      <c r="B99" s="72" t="s">
        <v>285</v>
      </c>
      <c r="C99" s="72" t="s">
        <v>37</v>
      </c>
      <c r="D99" s="72" t="s">
        <v>286</v>
      </c>
      <c r="E99" s="76">
        <v>-41400</v>
      </c>
      <c r="F99" s="62" t="s">
        <v>544</v>
      </c>
      <c r="G99" s="62" t="s">
        <v>35</v>
      </c>
      <c r="H99" s="113" t="s">
        <v>302</v>
      </c>
    </row>
    <row r="100" spans="1:8" s="115" customFormat="1" ht="33" customHeight="1" x14ac:dyDescent="0.25">
      <c r="A100" s="71">
        <v>45433</v>
      </c>
      <c r="B100" s="72" t="s">
        <v>295</v>
      </c>
      <c r="C100" s="72" t="s">
        <v>107</v>
      </c>
      <c r="D100" s="72" t="s">
        <v>296</v>
      </c>
      <c r="E100" s="76">
        <v>-2100</v>
      </c>
      <c r="F100" s="62" t="s">
        <v>545</v>
      </c>
      <c r="G100" s="62" t="s">
        <v>35</v>
      </c>
      <c r="H100" s="113" t="s">
        <v>152</v>
      </c>
    </row>
    <row r="101" spans="1:8" s="115" customFormat="1" ht="33" hidden="1" customHeight="1" x14ac:dyDescent="0.25">
      <c r="A101" s="71">
        <v>45433</v>
      </c>
      <c r="B101" s="72" t="s">
        <v>297</v>
      </c>
      <c r="C101" s="72" t="s">
        <v>107</v>
      </c>
      <c r="D101" s="72" t="s">
        <v>298</v>
      </c>
      <c r="E101" s="76">
        <v>-200000</v>
      </c>
      <c r="F101" s="62" t="s">
        <v>487</v>
      </c>
      <c r="G101" s="62" t="s">
        <v>35</v>
      </c>
      <c r="H101" s="113" t="s">
        <v>50</v>
      </c>
    </row>
    <row r="102" spans="1:8" s="115" customFormat="1" ht="33" customHeight="1" x14ac:dyDescent="0.25">
      <c r="A102" s="71">
        <v>45433</v>
      </c>
      <c r="B102" s="72" t="s">
        <v>299</v>
      </c>
      <c r="C102" s="72" t="s">
        <v>107</v>
      </c>
      <c r="D102" s="72" t="s">
        <v>300</v>
      </c>
      <c r="E102" s="76">
        <v>-40300</v>
      </c>
      <c r="F102" s="62" t="s">
        <v>546</v>
      </c>
      <c r="G102" s="62" t="s">
        <v>35</v>
      </c>
      <c r="H102" s="113" t="s">
        <v>152</v>
      </c>
    </row>
    <row r="103" spans="1:8" s="115" customFormat="1" ht="33" hidden="1" customHeight="1" x14ac:dyDescent="0.25">
      <c r="A103" s="71">
        <v>45433</v>
      </c>
      <c r="B103" s="72" t="s">
        <v>303</v>
      </c>
      <c r="C103" s="72" t="s">
        <v>304</v>
      </c>
      <c r="D103" s="72" t="s">
        <v>305</v>
      </c>
      <c r="E103" s="76">
        <v>-50000</v>
      </c>
      <c r="F103" s="62" t="s">
        <v>488</v>
      </c>
      <c r="G103" s="62" t="s">
        <v>35</v>
      </c>
      <c r="H103" s="113" t="s">
        <v>50</v>
      </c>
    </row>
    <row r="104" spans="1:8" s="115" customFormat="1" ht="33" hidden="1" customHeight="1" x14ac:dyDescent="0.25">
      <c r="A104" s="71">
        <v>45433</v>
      </c>
      <c r="B104" s="72" t="s">
        <v>306</v>
      </c>
      <c r="C104" s="72" t="s">
        <v>33</v>
      </c>
      <c r="D104" s="72" t="s">
        <v>307</v>
      </c>
      <c r="E104" s="76">
        <v>-160000</v>
      </c>
      <c r="F104" s="62" t="s">
        <v>516</v>
      </c>
      <c r="G104" s="62" t="s">
        <v>35</v>
      </c>
      <c r="H104" s="113" t="s">
        <v>50</v>
      </c>
    </row>
    <row r="105" spans="1:8" s="115" customFormat="1" ht="33" hidden="1" customHeight="1" x14ac:dyDescent="0.25">
      <c r="A105" s="71">
        <v>45433</v>
      </c>
      <c r="B105" s="72" t="s">
        <v>308</v>
      </c>
      <c r="C105" s="72" t="s">
        <v>33</v>
      </c>
      <c r="D105" s="72" t="s">
        <v>309</v>
      </c>
      <c r="E105" s="76">
        <v>-200000</v>
      </c>
      <c r="F105" s="62" t="s">
        <v>489</v>
      </c>
      <c r="G105" s="62" t="s">
        <v>35</v>
      </c>
      <c r="H105" s="113" t="s">
        <v>51</v>
      </c>
    </row>
    <row r="106" spans="1:8" ht="33" customHeight="1" x14ac:dyDescent="0.25">
      <c r="A106" s="36">
        <v>45433</v>
      </c>
      <c r="B106" s="37" t="s">
        <v>312</v>
      </c>
      <c r="C106" s="37" t="s">
        <v>314</v>
      </c>
      <c r="D106" s="37" t="s">
        <v>313</v>
      </c>
      <c r="E106" s="40">
        <v>-51600</v>
      </c>
      <c r="F106" s="41"/>
      <c r="G106" s="41" t="s">
        <v>35</v>
      </c>
      <c r="H106" s="61" t="s">
        <v>302</v>
      </c>
    </row>
    <row r="107" spans="1:8" ht="33" customHeight="1" x14ac:dyDescent="0.25">
      <c r="A107" s="36">
        <v>45433</v>
      </c>
      <c r="B107" s="37" t="s">
        <v>310</v>
      </c>
      <c r="C107" s="37" t="s">
        <v>58</v>
      </c>
      <c r="D107" s="37" t="s">
        <v>311</v>
      </c>
      <c r="E107" s="40">
        <v>-46200</v>
      </c>
      <c r="F107" s="41"/>
      <c r="G107" s="41" t="s">
        <v>35</v>
      </c>
      <c r="H107" s="61" t="s">
        <v>302</v>
      </c>
    </row>
    <row r="108" spans="1:8" s="115" customFormat="1" ht="33" hidden="1" customHeight="1" x14ac:dyDescent="0.25">
      <c r="A108" s="71">
        <v>45435</v>
      </c>
      <c r="B108" s="72" t="s">
        <v>316</v>
      </c>
      <c r="C108" s="72" t="s">
        <v>317</v>
      </c>
      <c r="D108" s="72" t="s">
        <v>318</v>
      </c>
      <c r="E108" s="76">
        <v>-20000</v>
      </c>
      <c r="F108" s="62" t="s">
        <v>490</v>
      </c>
      <c r="G108" s="62" t="s">
        <v>35</v>
      </c>
      <c r="H108" s="113" t="s">
        <v>49</v>
      </c>
    </row>
    <row r="109" spans="1:8" s="115" customFormat="1" ht="33" customHeight="1" x14ac:dyDescent="0.25">
      <c r="A109" s="71">
        <v>45435</v>
      </c>
      <c r="B109" s="72" t="s">
        <v>319</v>
      </c>
      <c r="C109" s="72" t="s">
        <v>33</v>
      </c>
      <c r="D109" s="72" t="s">
        <v>320</v>
      </c>
      <c r="E109" s="76">
        <v>-875500</v>
      </c>
      <c r="F109" s="62" t="s">
        <v>547</v>
      </c>
      <c r="G109" s="62" t="s">
        <v>35</v>
      </c>
      <c r="H109" s="113" t="s">
        <v>50</v>
      </c>
    </row>
    <row r="110" spans="1:8" s="115" customFormat="1" ht="33" customHeight="1" x14ac:dyDescent="0.25">
      <c r="A110" s="71">
        <v>45435</v>
      </c>
      <c r="B110" s="72" t="s">
        <v>321</v>
      </c>
      <c r="C110" s="72" t="s">
        <v>33</v>
      </c>
      <c r="D110" s="72" t="s">
        <v>322</v>
      </c>
      <c r="E110" s="76">
        <v>-167000</v>
      </c>
      <c r="F110" s="62" t="s">
        <v>548</v>
      </c>
      <c r="G110" s="62" t="s">
        <v>35</v>
      </c>
      <c r="H110" s="113" t="s">
        <v>50</v>
      </c>
    </row>
    <row r="111" spans="1:8" ht="33" customHeight="1" x14ac:dyDescent="0.25">
      <c r="A111" s="36">
        <v>45435</v>
      </c>
      <c r="B111" s="37" t="s">
        <v>323</v>
      </c>
      <c r="C111" s="37" t="s">
        <v>33</v>
      </c>
      <c r="D111" s="37" t="s">
        <v>324</v>
      </c>
      <c r="E111" s="40">
        <v>-44000</v>
      </c>
      <c r="F111" s="41"/>
      <c r="G111" s="41" t="s">
        <v>35</v>
      </c>
      <c r="H111" s="61" t="s">
        <v>50</v>
      </c>
    </row>
    <row r="112" spans="1:8" s="115" customFormat="1" ht="33" customHeight="1" x14ac:dyDescent="0.25">
      <c r="A112" s="71">
        <v>45435</v>
      </c>
      <c r="B112" s="72" t="s">
        <v>325</v>
      </c>
      <c r="C112" s="72" t="s">
        <v>33</v>
      </c>
      <c r="D112" s="72" t="s">
        <v>326</v>
      </c>
      <c r="E112" s="76">
        <v>-163900</v>
      </c>
      <c r="F112" s="62" t="s">
        <v>549</v>
      </c>
      <c r="G112" s="62" t="s">
        <v>35</v>
      </c>
      <c r="H112" s="113" t="s">
        <v>302</v>
      </c>
    </row>
    <row r="113" spans="1:8" ht="33" hidden="1" customHeight="1" x14ac:dyDescent="0.25">
      <c r="A113" s="36">
        <v>45435</v>
      </c>
      <c r="B113" s="37" t="s">
        <v>328</v>
      </c>
      <c r="C113" s="37" t="s">
        <v>330</v>
      </c>
      <c r="D113" s="37" t="s">
        <v>329</v>
      </c>
      <c r="E113" s="63">
        <v>563200</v>
      </c>
      <c r="F113" s="41"/>
      <c r="G113" s="41" t="s">
        <v>23</v>
      </c>
    </row>
    <row r="114" spans="1:8" ht="33" customHeight="1" x14ac:dyDescent="0.25">
      <c r="A114" s="36">
        <v>45435</v>
      </c>
      <c r="B114" s="37" t="s">
        <v>332</v>
      </c>
      <c r="C114" s="37" t="s">
        <v>333</v>
      </c>
      <c r="D114" s="37" t="s">
        <v>334</v>
      </c>
      <c r="E114" s="40">
        <v>-54000</v>
      </c>
      <c r="F114" s="41"/>
      <c r="G114" s="41" t="s">
        <v>35</v>
      </c>
      <c r="H114" s="61" t="s">
        <v>302</v>
      </c>
    </row>
    <row r="115" spans="1:8" s="115" customFormat="1" ht="33" hidden="1" customHeight="1" x14ac:dyDescent="0.25">
      <c r="A115" s="71">
        <v>45435</v>
      </c>
      <c r="B115" s="72" t="s">
        <v>335</v>
      </c>
      <c r="C115" s="72" t="s">
        <v>37</v>
      </c>
      <c r="D115" s="72" t="s">
        <v>336</v>
      </c>
      <c r="E115" s="76">
        <v>184200</v>
      </c>
      <c r="F115" s="62" t="s">
        <v>517</v>
      </c>
      <c r="G115" s="62" t="s">
        <v>35</v>
      </c>
      <c r="H115" s="113" t="s">
        <v>51</v>
      </c>
    </row>
    <row r="116" spans="1:8" s="115" customFormat="1" ht="33" hidden="1" customHeight="1" x14ac:dyDescent="0.25">
      <c r="A116" s="71">
        <v>45435</v>
      </c>
      <c r="B116" s="72" t="s">
        <v>337</v>
      </c>
      <c r="C116" s="72" t="s">
        <v>37</v>
      </c>
      <c r="D116" s="72" t="s">
        <v>338</v>
      </c>
      <c r="E116" s="76">
        <v>20000</v>
      </c>
      <c r="F116" s="62" t="s">
        <v>518</v>
      </c>
      <c r="G116" s="62" t="s">
        <v>35</v>
      </c>
      <c r="H116" s="113" t="s">
        <v>50</v>
      </c>
    </row>
    <row r="117" spans="1:8" s="115" customFormat="1" ht="33" hidden="1" customHeight="1" x14ac:dyDescent="0.25">
      <c r="A117" s="71">
        <v>45435</v>
      </c>
      <c r="B117" s="72" t="s">
        <v>341</v>
      </c>
      <c r="C117" s="72" t="s">
        <v>58</v>
      </c>
      <c r="D117" s="72" t="s">
        <v>342</v>
      </c>
      <c r="E117" s="76">
        <v>-72300</v>
      </c>
      <c r="F117" s="62" t="s">
        <v>519</v>
      </c>
      <c r="G117" s="62" t="s">
        <v>35</v>
      </c>
      <c r="H117" s="113" t="s">
        <v>148</v>
      </c>
    </row>
    <row r="118" spans="1:8" s="115" customFormat="1" ht="33" hidden="1" customHeight="1" x14ac:dyDescent="0.25">
      <c r="A118" s="71">
        <v>45435</v>
      </c>
      <c r="B118" s="72" t="s">
        <v>343</v>
      </c>
      <c r="C118" s="72" t="s">
        <v>58</v>
      </c>
      <c r="D118" s="72" t="s">
        <v>344</v>
      </c>
      <c r="E118" s="76">
        <v>380000</v>
      </c>
      <c r="F118" s="62" t="s">
        <v>520</v>
      </c>
      <c r="G118" s="62" t="s">
        <v>35</v>
      </c>
      <c r="H118" s="113" t="s">
        <v>149</v>
      </c>
    </row>
    <row r="119" spans="1:8" s="115" customFormat="1" ht="33" hidden="1" customHeight="1" x14ac:dyDescent="0.25">
      <c r="A119" s="71">
        <v>45435</v>
      </c>
      <c r="B119" s="72" t="s">
        <v>339</v>
      </c>
      <c r="C119" s="72" t="s">
        <v>37</v>
      </c>
      <c r="D119" s="72" t="s">
        <v>340</v>
      </c>
      <c r="E119" s="76">
        <v>-200000</v>
      </c>
      <c r="F119" s="62" t="s">
        <v>491</v>
      </c>
      <c r="G119" s="62" t="s">
        <v>35</v>
      </c>
      <c r="H119" s="113" t="s">
        <v>50</v>
      </c>
    </row>
    <row r="120" spans="1:8" ht="33" hidden="1" customHeight="1" x14ac:dyDescent="0.25">
      <c r="A120" s="36">
        <v>45436</v>
      </c>
      <c r="B120" s="37" t="s">
        <v>347</v>
      </c>
      <c r="C120" s="37" t="s">
        <v>351</v>
      </c>
      <c r="D120" s="37" t="s">
        <v>470</v>
      </c>
      <c r="E120" s="40">
        <v>-788000</v>
      </c>
      <c r="F120" s="41"/>
      <c r="G120" s="41" t="s">
        <v>25</v>
      </c>
      <c r="H120" s="37"/>
    </row>
    <row r="121" spans="1:8" ht="33" hidden="1" customHeight="1" x14ac:dyDescent="0.25">
      <c r="A121" s="36">
        <v>45436</v>
      </c>
      <c r="B121" s="37" t="s">
        <v>350</v>
      </c>
      <c r="C121" s="37" t="s">
        <v>348</v>
      </c>
      <c r="D121" s="37" t="s">
        <v>352</v>
      </c>
      <c r="E121" s="40">
        <v>4042250</v>
      </c>
      <c r="F121" s="41"/>
      <c r="G121" s="41" t="s">
        <v>100</v>
      </c>
    </row>
    <row r="122" spans="1:8" s="115" customFormat="1" ht="33" customHeight="1" x14ac:dyDescent="0.25">
      <c r="A122" s="71">
        <v>45436</v>
      </c>
      <c r="B122" s="72" t="s">
        <v>354</v>
      </c>
      <c r="C122" s="72" t="s">
        <v>267</v>
      </c>
      <c r="D122" s="72" t="s">
        <v>355</v>
      </c>
      <c r="E122" s="76">
        <v>-3110000</v>
      </c>
      <c r="F122" s="62" t="s">
        <v>550</v>
      </c>
      <c r="G122" s="62" t="s">
        <v>105</v>
      </c>
      <c r="H122" s="113" t="s">
        <v>146</v>
      </c>
    </row>
    <row r="123" spans="1:8" s="115" customFormat="1" ht="33" customHeight="1" x14ac:dyDescent="0.25">
      <c r="A123" s="71">
        <v>45436</v>
      </c>
      <c r="B123" s="72" t="s">
        <v>356</v>
      </c>
      <c r="C123" s="72" t="s">
        <v>281</v>
      </c>
      <c r="D123" s="72" t="s">
        <v>357</v>
      </c>
      <c r="E123" s="76">
        <v>-932250</v>
      </c>
      <c r="F123" s="62" t="s">
        <v>551</v>
      </c>
      <c r="G123" s="62" t="s">
        <v>105</v>
      </c>
      <c r="H123" s="113" t="s">
        <v>143</v>
      </c>
    </row>
    <row r="124" spans="1:8" ht="33" hidden="1" customHeight="1" x14ac:dyDescent="0.25">
      <c r="A124" s="36">
        <v>45436</v>
      </c>
      <c r="B124" s="37" t="s">
        <v>361</v>
      </c>
      <c r="C124" s="37" t="s">
        <v>247</v>
      </c>
      <c r="D124" s="37" t="s">
        <v>362</v>
      </c>
      <c r="E124" s="63">
        <v>3500000</v>
      </c>
      <c r="F124" s="41"/>
      <c r="G124" s="41" t="s">
        <v>23</v>
      </c>
    </row>
    <row r="125" spans="1:8" ht="33" hidden="1" customHeight="1" x14ac:dyDescent="0.25">
      <c r="A125" s="36">
        <v>45436</v>
      </c>
      <c r="B125" s="37" t="s">
        <v>358</v>
      </c>
      <c r="C125" s="37" t="s">
        <v>360</v>
      </c>
      <c r="D125" s="37" t="s">
        <v>359</v>
      </c>
      <c r="E125" s="63">
        <v>700000</v>
      </c>
      <c r="F125" s="41"/>
      <c r="G125" s="41" t="s">
        <v>23</v>
      </c>
    </row>
    <row r="126" spans="1:8" ht="33" hidden="1" customHeight="1" x14ac:dyDescent="0.25">
      <c r="A126" s="36">
        <v>45436</v>
      </c>
      <c r="B126" s="37" t="s">
        <v>369</v>
      </c>
      <c r="C126" s="37" t="s">
        <v>37</v>
      </c>
      <c r="D126" s="37" t="s">
        <v>370</v>
      </c>
      <c r="E126" s="63">
        <v>80000</v>
      </c>
      <c r="F126" s="41"/>
      <c r="G126" s="41" t="s">
        <v>23</v>
      </c>
    </row>
    <row r="127" spans="1:8" s="115" customFormat="1" ht="33" hidden="1" customHeight="1" x14ac:dyDescent="0.25">
      <c r="A127" s="71">
        <v>45436</v>
      </c>
      <c r="B127" s="72" t="s">
        <v>371</v>
      </c>
      <c r="C127" s="72" t="s">
        <v>37</v>
      </c>
      <c r="D127" s="72" t="s">
        <v>372</v>
      </c>
      <c r="E127" s="76">
        <v>-150000</v>
      </c>
      <c r="F127" s="62" t="s">
        <v>492</v>
      </c>
      <c r="G127" s="62" t="s">
        <v>35</v>
      </c>
      <c r="H127" s="113" t="s">
        <v>50</v>
      </c>
    </row>
    <row r="128" spans="1:8" ht="33" hidden="1" customHeight="1" x14ac:dyDescent="0.25">
      <c r="A128" s="36">
        <v>45439</v>
      </c>
      <c r="B128" s="37" t="s">
        <v>374</v>
      </c>
      <c r="C128" s="37" t="s">
        <v>56</v>
      </c>
      <c r="D128" s="37" t="s">
        <v>379</v>
      </c>
      <c r="E128" s="40">
        <v>-4280000</v>
      </c>
      <c r="F128" s="41"/>
      <c r="G128" s="41" t="s">
        <v>25</v>
      </c>
    </row>
    <row r="129" spans="1:8" ht="33" hidden="1" customHeight="1" x14ac:dyDescent="0.25">
      <c r="A129" s="36">
        <v>45439</v>
      </c>
      <c r="B129" s="37" t="s">
        <v>376</v>
      </c>
      <c r="C129" s="37" t="s">
        <v>247</v>
      </c>
      <c r="D129" s="37" t="s">
        <v>377</v>
      </c>
      <c r="E129" s="63">
        <v>2800000</v>
      </c>
      <c r="F129" s="41"/>
      <c r="G129" s="41" t="s">
        <v>23</v>
      </c>
    </row>
    <row r="130" spans="1:8" s="115" customFormat="1" ht="33" hidden="1" customHeight="1" x14ac:dyDescent="0.25">
      <c r="A130" s="71">
        <v>45439</v>
      </c>
      <c r="B130" s="72" t="s">
        <v>457</v>
      </c>
      <c r="C130" s="72" t="s">
        <v>455</v>
      </c>
      <c r="D130" s="72" t="s">
        <v>456</v>
      </c>
      <c r="E130" s="76">
        <v>-300000</v>
      </c>
      <c r="F130" s="62" t="s">
        <v>493</v>
      </c>
      <c r="G130" s="62" t="s">
        <v>35</v>
      </c>
      <c r="H130" s="113" t="s">
        <v>50</v>
      </c>
    </row>
    <row r="131" spans="1:8" s="115" customFormat="1" ht="33" hidden="1" customHeight="1" x14ac:dyDescent="0.25">
      <c r="A131" s="71">
        <v>45439</v>
      </c>
      <c r="B131" s="72" t="s">
        <v>381</v>
      </c>
      <c r="C131" s="72" t="s">
        <v>382</v>
      </c>
      <c r="D131" s="72" t="s">
        <v>383</v>
      </c>
      <c r="E131" s="76">
        <v>0</v>
      </c>
      <c r="F131" s="62" t="s">
        <v>521</v>
      </c>
      <c r="G131" s="62"/>
      <c r="H131" s="113"/>
    </row>
    <row r="132" spans="1:8" s="115" customFormat="1" ht="33" customHeight="1" x14ac:dyDescent="0.25">
      <c r="A132" s="71">
        <v>45440</v>
      </c>
      <c r="B132" s="72" t="s">
        <v>385</v>
      </c>
      <c r="C132" s="72" t="s">
        <v>58</v>
      </c>
      <c r="D132" s="72" t="s">
        <v>386</v>
      </c>
      <c r="E132" s="76">
        <v>-78000</v>
      </c>
      <c r="F132" s="62" t="s">
        <v>552</v>
      </c>
      <c r="G132" s="62" t="s">
        <v>35</v>
      </c>
      <c r="H132" s="113" t="s">
        <v>142</v>
      </c>
    </row>
    <row r="133" spans="1:8" s="115" customFormat="1" ht="33" customHeight="1" x14ac:dyDescent="0.25">
      <c r="A133" s="71">
        <v>45440</v>
      </c>
      <c r="B133" s="72" t="s">
        <v>387</v>
      </c>
      <c r="C133" s="72" t="s">
        <v>37</v>
      </c>
      <c r="D133" s="72" t="s">
        <v>388</v>
      </c>
      <c r="E133" s="76">
        <v>-31800</v>
      </c>
      <c r="F133" s="62" t="s">
        <v>553</v>
      </c>
      <c r="G133" s="62" t="s">
        <v>35</v>
      </c>
      <c r="H133" s="113" t="s">
        <v>302</v>
      </c>
    </row>
    <row r="134" spans="1:8" s="115" customFormat="1" ht="33" customHeight="1" x14ac:dyDescent="0.25">
      <c r="A134" s="71">
        <v>45440</v>
      </c>
      <c r="B134" s="72" t="s">
        <v>389</v>
      </c>
      <c r="C134" s="72" t="s">
        <v>37</v>
      </c>
      <c r="D134" s="72" t="s">
        <v>390</v>
      </c>
      <c r="E134" s="76">
        <v>-80400</v>
      </c>
      <c r="F134" s="62" t="s">
        <v>554</v>
      </c>
      <c r="G134" s="62" t="s">
        <v>35</v>
      </c>
      <c r="H134" s="113" t="s">
        <v>302</v>
      </c>
    </row>
    <row r="135" spans="1:8" s="115" customFormat="1" ht="33" customHeight="1" x14ac:dyDescent="0.25">
      <c r="A135" s="71">
        <v>45440</v>
      </c>
      <c r="B135" s="72" t="s">
        <v>391</v>
      </c>
      <c r="C135" s="72" t="s">
        <v>37</v>
      </c>
      <c r="D135" s="72" t="s">
        <v>392</v>
      </c>
      <c r="E135" s="76">
        <v>-7000</v>
      </c>
      <c r="F135" s="62" t="s">
        <v>555</v>
      </c>
      <c r="G135" s="62" t="s">
        <v>35</v>
      </c>
      <c r="H135" s="113" t="s">
        <v>51</v>
      </c>
    </row>
    <row r="136" spans="1:8" s="115" customFormat="1" ht="33" customHeight="1" x14ac:dyDescent="0.25">
      <c r="A136" s="71">
        <v>45440</v>
      </c>
      <c r="B136" s="72" t="s">
        <v>393</v>
      </c>
      <c r="C136" s="72" t="s">
        <v>37</v>
      </c>
      <c r="D136" s="72" t="s">
        <v>394</v>
      </c>
      <c r="E136" s="76">
        <v>-45000</v>
      </c>
      <c r="F136" s="62" t="s">
        <v>556</v>
      </c>
      <c r="G136" s="62" t="s">
        <v>35</v>
      </c>
      <c r="H136" s="113" t="s">
        <v>51</v>
      </c>
    </row>
    <row r="137" spans="1:8" s="115" customFormat="1" ht="33" customHeight="1" x14ac:dyDescent="0.25">
      <c r="A137" s="71">
        <v>45440</v>
      </c>
      <c r="B137" s="72" t="s">
        <v>395</v>
      </c>
      <c r="C137" s="72" t="s">
        <v>37</v>
      </c>
      <c r="D137" s="72" t="s">
        <v>396</v>
      </c>
      <c r="E137" s="76">
        <v>-2150</v>
      </c>
      <c r="F137" s="62" t="s">
        <v>557</v>
      </c>
      <c r="G137" s="62" t="s">
        <v>105</v>
      </c>
      <c r="H137" s="113" t="s">
        <v>144</v>
      </c>
    </row>
    <row r="138" spans="1:8" ht="33" customHeight="1" x14ac:dyDescent="0.25">
      <c r="A138" s="36">
        <v>45440</v>
      </c>
      <c r="B138" s="37" t="s">
        <v>397</v>
      </c>
      <c r="C138" s="37" t="s">
        <v>37</v>
      </c>
      <c r="D138" s="37" t="s">
        <v>398</v>
      </c>
      <c r="E138" s="40">
        <v>-11500</v>
      </c>
      <c r="F138" s="41"/>
      <c r="G138" s="41" t="s">
        <v>35</v>
      </c>
      <c r="H138" s="61" t="s">
        <v>462</v>
      </c>
    </row>
    <row r="139" spans="1:8" ht="33" customHeight="1" x14ac:dyDescent="0.25">
      <c r="A139" s="36">
        <v>45440</v>
      </c>
      <c r="B139" s="37" t="s">
        <v>399</v>
      </c>
      <c r="C139" s="37" t="s">
        <v>37</v>
      </c>
      <c r="D139" s="37" t="s">
        <v>400</v>
      </c>
      <c r="E139" s="40">
        <v>-27000</v>
      </c>
      <c r="F139" s="41"/>
      <c r="G139" s="41" t="s">
        <v>35</v>
      </c>
      <c r="H139" s="61" t="s">
        <v>462</v>
      </c>
    </row>
    <row r="140" spans="1:8" s="115" customFormat="1" ht="33" customHeight="1" x14ac:dyDescent="0.25">
      <c r="A140" s="71">
        <v>45440</v>
      </c>
      <c r="B140" s="72" t="s">
        <v>401</v>
      </c>
      <c r="C140" s="72" t="s">
        <v>37</v>
      </c>
      <c r="D140" s="72" t="s">
        <v>402</v>
      </c>
      <c r="E140" s="76">
        <v>-20000</v>
      </c>
      <c r="F140" s="62" t="s">
        <v>558</v>
      </c>
      <c r="G140" s="62" t="s">
        <v>35</v>
      </c>
      <c r="H140" s="113" t="s">
        <v>51</v>
      </c>
    </row>
    <row r="141" spans="1:8" s="115" customFormat="1" ht="33" customHeight="1" x14ac:dyDescent="0.25">
      <c r="A141" s="71">
        <v>45440</v>
      </c>
      <c r="B141" s="72" t="s">
        <v>403</v>
      </c>
      <c r="C141" s="72" t="s">
        <v>37</v>
      </c>
      <c r="D141" s="72" t="s">
        <v>404</v>
      </c>
      <c r="E141" s="76">
        <v>-10000</v>
      </c>
      <c r="F141" s="62" t="s">
        <v>559</v>
      </c>
      <c r="G141" s="62" t="s">
        <v>35</v>
      </c>
      <c r="H141" s="113" t="s">
        <v>51</v>
      </c>
    </row>
    <row r="142" spans="1:8" ht="33" hidden="1" customHeight="1" x14ac:dyDescent="0.25">
      <c r="A142" s="36">
        <v>45440</v>
      </c>
      <c r="B142" s="37" t="s">
        <v>405</v>
      </c>
      <c r="C142" s="37" t="s">
        <v>407</v>
      </c>
      <c r="D142" s="37" t="s">
        <v>406</v>
      </c>
      <c r="E142" s="63">
        <v>400000</v>
      </c>
      <c r="F142" s="41"/>
      <c r="G142" s="41" t="s">
        <v>23</v>
      </c>
    </row>
    <row r="143" spans="1:8" ht="33" hidden="1" customHeight="1" x14ac:dyDescent="0.25">
      <c r="A143" s="36">
        <v>45440</v>
      </c>
      <c r="B143" s="37" t="s">
        <v>416</v>
      </c>
      <c r="C143" s="37" t="s">
        <v>56</v>
      </c>
      <c r="D143" s="37" t="s">
        <v>417</v>
      </c>
      <c r="E143" s="40">
        <v>-3200000</v>
      </c>
      <c r="F143" s="41"/>
      <c r="G143" s="41" t="s">
        <v>25</v>
      </c>
    </row>
    <row r="144" spans="1:8" ht="33" hidden="1" customHeight="1" x14ac:dyDescent="0.25">
      <c r="A144" s="36">
        <v>45440</v>
      </c>
      <c r="B144" s="37" t="s">
        <v>414</v>
      </c>
      <c r="C144" s="37" t="s">
        <v>351</v>
      </c>
      <c r="D144" s="37" t="s">
        <v>415</v>
      </c>
      <c r="E144" s="40">
        <v>3200000</v>
      </c>
      <c r="F144" s="41"/>
      <c r="G144" s="41" t="s">
        <v>100</v>
      </c>
    </row>
    <row r="145" spans="1:8" s="115" customFormat="1" ht="33.6" customHeight="1" x14ac:dyDescent="0.25">
      <c r="A145" s="71">
        <v>45440</v>
      </c>
      <c r="B145" s="72" t="s">
        <v>410</v>
      </c>
      <c r="C145" s="72" t="s">
        <v>411</v>
      </c>
      <c r="D145" s="72" t="s">
        <v>412</v>
      </c>
      <c r="E145" s="76">
        <v>-29000</v>
      </c>
      <c r="F145" s="62" t="s">
        <v>560</v>
      </c>
      <c r="G145" s="62" t="s">
        <v>35</v>
      </c>
      <c r="H145" s="113" t="s">
        <v>302</v>
      </c>
    </row>
    <row r="146" spans="1:8" s="115" customFormat="1" ht="33" customHeight="1" x14ac:dyDescent="0.25">
      <c r="A146" s="71">
        <v>45440</v>
      </c>
      <c r="B146" s="72" t="s">
        <v>409</v>
      </c>
      <c r="C146" s="72" t="s">
        <v>33</v>
      </c>
      <c r="D146" s="72" t="s">
        <v>413</v>
      </c>
      <c r="E146" s="76">
        <v>-172800</v>
      </c>
      <c r="F146" s="62"/>
      <c r="G146" s="62" t="s">
        <v>35</v>
      </c>
      <c r="H146" s="113" t="s">
        <v>302</v>
      </c>
    </row>
    <row r="147" spans="1:8" s="115" customFormat="1" ht="33" hidden="1" customHeight="1" x14ac:dyDescent="0.25">
      <c r="A147" s="71">
        <v>45440</v>
      </c>
      <c r="B147" s="72" t="s">
        <v>418</v>
      </c>
      <c r="C147" s="72" t="s">
        <v>281</v>
      </c>
      <c r="D147" s="72" t="s">
        <v>419</v>
      </c>
      <c r="E147" s="76">
        <v>-300000</v>
      </c>
      <c r="F147" s="62" t="s">
        <v>494</v>
      </c>
      <c r="G147" s="62" t="s">
        <v>35</v>
      </c>
      <c r="H147" s="113" t="s">
        <v>50</v>
      </c>
    </row>
    <row r="148" spans="1:8" s="115" customFormat="1" ht="33" hidden="1" customHeight="1" x14ac:dyDescent="0.25">
      <c r="A148" s="71">
        <v>45440</v>
      </c>
      <c r="B148" s="72" t="s">
        <v>420</v>
      </c>
      <c r="C148" s="72" t="s">
        <v>281</v>
      </c>
      <c r="D148" s="72" t="s">
        <v>421</v>
      </c>
      <c r="E148" s="76">
        <v>-300000</v>
      </c>
      <c r="F148" s="62" t="s">
        <v>495</v>
      </c>
      <c r="G148" s="62" t="s">
        <v>35</v>
      </c>
      <c r="H148" s="113" t="s">
        <v>50</v>
      </c>
    </row>
    <row r="149" spans="1:8" ht="33" customHeight="1" x14ac:dyDescent="0.25">
      <c r="A149" s="36">
        <v>45440</v>
      </c>
      <c r="B149" s="37" t="s">
        <v>422</v>
      </c>
      <c r="C149" s="37" t="s">
        <v>107</v>
      </c>
      <c r="D149" s="37" t="s">
        <v>423</v>
      </c>
      <c r="E149" s="40">
        <v>-200000</v>
      </c>
      <c r="F149" s="41"/>
      <c r="G149" s="41" t="s">
        <v>105</v>
      </c>
      <c r="H149" s="61" t="s">
        <v>144</v>
      </c>
    </row>
    <row r="150" spans="1:8" ht="33" customHeight="1" x14ac:dyDescent="0.25">
      <c r="A150" s="36">
        <v>45440</v>
      </c>
      <c r="B150" s="37" t="s">
        <v>424</v>
      </c>
      <c r="C150" s="37" t="s">
        <v>107</v>
      </c>
      <c r="D150" s="37" t="s">
        <v>425</v>
      </c>
      <c r="E150" s="40">
        <v>-130500</v>
      </c>
      <c r="F150" s="41"/>
      <c r="G150" s="41" t="s">
        <v>105</v>
      </c>
      <c r="H150" s="61" t="s">
        <v>144</v>
      </c>
    </row>
    <row r="151" spans="1:8" ht="33" customHeight="1" x14ac:dyDescent="0.25">
      <c r="A151" s="36">
        <v>45440</v>
      </c>
      <c r="B151" s="37" t="s">
        <v>426</v>
      </c>
      <c r="C151" s="37" t="s">
        <v>107</v>
      </c>
      <c r="D151" s="37" t="s">
        <v>427</v>
      </c>
      <c r="E151" s="40">
        <v>-37000</v>
      </c>
      <c r="F151" s="41"/>
      <c r="G151" s="41" t="s">
        <v>35</v>
      </c>
      <c r="H151" s="61" t="s">
        <v>462</v>
      </c>
    </row>
    <row r="152" spans="1:8" ht="33" customHeight="1" x14ac:dyDescent="0.25">
      <c r="A152" s="36">
        <v>45440</v>
      </c>
      <c r="B152" s="37" t="s">
        <v>428</v>
      </c>
      <c r="C152" s="37" t="s">
        <v>107</v>
      </c>
      <c r="D152" s="37" t="s">
        <v>429</v>
      </c>
      <c r="E152" s="40">
        <v>-92900</v>
      </c>
      <c r="F152" s="41"/>
      <c r="G152" s="41" t="s">
        <v>35</v>
      </c>
      <c r="H152" s="61" t="s">
        <v>50</v>
      </c>
    </row>
    <row r="153" spans="1:8" s="115" customFormat="1" ht="33" hidden="1" customHeight="1" x14ac:dyDescent="0.25">
      <c r="A153" s="71">
        <v>45440</v>
      </c>
      <c r="B153" s="72" t="s">
        <v>430</v>
      </c>
      <c r="C153" s="72" t="s">
        <v>267</v>
      </c>
      <c r="D153" s="72" t="s">
        <v>431</v>
      </c>
      <c r="E153" s="76">
        <v>-1000000</v>
      </c>
      <c r="F153" s="62" t="s">
        <v>496</v>
      </c>
      <c r="G153" s="62" t="s">
        <v>105</v>
      </c>
      <c r="H153" s="113" t="s">
        <v>146</v>
      </c>
    </row>
    <row r="154" spans="1:8" ht="33" customHeight="1" x14ac:dyDescent="0.25">
      <c r="A154" s="36">
        <v>45440</v>
      </c>
      <c r="B154" s="37" t="s">
        <v>435</v>
      </c>
      <c r="C154" s="37" t="s">
        <v>107</v>
      </c>
      <c r="D154" s="37" t="s">
        <v>448</v>
      </c>
      <c r="E154" s="40">
        <v>-195000</v>
      </c>
      <c r="F154" s="41"/>
      <c r="G154" s="41" t="s">
        <v>35</v>
      </c>
      <c r="H154" s="61" t="s">
        <v>50</v>
      </c>
    </row>
    <row r="155" spans="1:8" ht="33" customHeight="1" x14ac:dyDescent="0.25">
      <c r="A155" s="36">
        <v>45440</v>
      </c>
      <c r="B155" s="37" t="s">
        <v>436</v>
      </c>
      <c r="C155" s="37" t="s">
        <v>37</v>
      </c>
      <c r="D155" s="37" t="s">
        <v>437</v>
      </c>
      <c r="E155" s="40">
        <v>-75300</v>
      </c>
      <c r="F155" s="41"/>
      <c r="G155" s="41" t="s">
        <v>35</v>
      </c>
      <c r="H155" s="61" t="s">
        <v>51</v>
      </c>
    </row>
    <row r="156" spans="1:8" ht="33" customHeight="1" x14ac:dyDescent="0.25">
      <c r="A156" s="36">
        <v>45441</v>
      </c>
      <c r="B156" s="37" t="s">
        <v>445</v>
      </c>
      <c r="C156" s="37" t="s">
        <v>446</v>
      </c>
      <c r="D156" s="37" t="s">
        <v>447</v>
      </c>
      <c r="E156" s="40">
        <v>-15000</v>
      </c>
      <c r="F156" s="41"/>
      <c r="G156" s="41" t="s">
        <v>35</v>
      </c>
      <c r="H156" s="61" t="s">
        <v>462</v>
      </c>
    </row>
    <row r="157" spans="1:8" ht="33" customHeight="1" x14ac:dyDescent="0.25">
      <c r="A157" s="36">
        <v>45441</v>
      </c>
      <c r="B157" s="37" t="s">
        <v>453</v>
      </c>
      <c r="C157" s="37" t="s">
        <v>281</v>
      </c>
      <c r="D157" s="37" t="s">
        <v>454</v>
      </c>
      <c r="E157" s="40">
        <v>-492850</v>
      </c>
      <c r="F157" s="41"/>
      <c r="G157" s="41" t="s">
        <v>105</v>
      </c>
      <c r="H157" s="61" t="s">
        <v>144</v>
      </c>
    </row>
    <row r="158" spans="1:8" ht="33" customHeight="1" x14ac:dyDescent="0.25">
      <c r="A158" s="36">
        <v>45441</v>
      </c>
      <c r="B158" s="37" t="s">
        <v>451</v>
      </c>
      <c r="C158" s="37" t="s">
        <v>267</v>
      </c>
      <c r="D158" s="37" t="s">
        <v>452</v>
      </c>
      <c r="E158" s="40">
        <v>-441000</v>
      </c>
      <c r="F158" s="41"/>
      <c r="G158" s="41" t="s">
        <v>105</v>
      </c>
      <c r="H158" s="61" t="s">
        <v>146</v>
      </c>
    </row>
    <row r="159" spans="1:8" ht="33" customHeight="1" x14ac:dyDescent="0.25">
      <c r="A159" s="36">
        <v>45441</v>
      </c>
      <c r="B159" s="37" t="s">
        <v>449</v>
      </c>
      <c r="C159" s="37" t="s">
        <v>113</v>
      </c>
      <c r="D159" s="37" t="s">
        <v>450</v>
      </c>
      <c r="E159" s="40">
        <v>-426000</v>
      </c>
      <c r="F159" s="41"/>
      <c r="G159" s="41" t="s">
        <v>105</v>
      </c>
      <c r="H159" s="61" t="s">
        <v>146</v>
      </c>
    </row>
    <row r="160" spans="1:8" ht="33" hidden="1" customHeight="1" x14ac:dyDescent="0.25">
      <c r="A160" s="36">
        <v>45441</v>
      </c>
      <c r="B160" s="37" t="s">
        <v>458</v>
      </c>
      <c r="C160" s="37" t="s">
        <v>460</v>
      </c>
      <c r="D160" s="37" t="s">
        <v>459</v>
      </c>
      <c r="E160" s="40">
        <v>2780000</v>
      </c>
      <c r="F160" s="41"/>
      <c r="G160" s="41" t="s">
        <v>100</v>
      </c>
    </row>
    <row r="161" spans="1:8" s="115" customFormat="1" ht="33" hidden="1" customHeight="1" x14ac:dyDescent="0.25">
      <c r="A161" s="71">
        <v>45441</v>
      </c>
      <c r="B161" s="72" t="s">
        <v>465</v>
      </c>
      <c r="C161" s="72" t="s">
        <v>267</v>
      </c>
      <c r="D161" s="72" t="s">
        <v>466</v>
      </c>
      <c r="E161" s="76">
        <v>-500000</v>
      </c>
      <c r="F161" s="62" t="s">
        <v>497</v>
      </c>
      <c r="G161" s="62" t="s">
        <v>105</v>
      </c>
      <c r="H161" s="113" t="s">
        <v>145</v>
      </c>
    </row>
    <row r="162" spans="1:8" ht="33" customHeight="1" x14ac:dyDescent="0.25">
      <c r="A162" s="36">
        <v>45441</v>
      </c>
      <c r="B162" s="37" t="s">
        <v>463</v>
      </c>
      <c r="C162" s="37" t="s">
        <v>267</v>
      </c>
      <c r="D162" s="37" t="s">
        <v>464</v>
      </c>
      <c r="E162" s="40">
        <v>-127500</v>
      </c>
      <c r="F162" s="41"/>
      <c r="G162" s="41" t="s">
        <v>105</v>
      </c>
      <c r="H162" s="61" t="s">
        <v>146</v>
      </c>
    </row>
    <row r="163" spans="1:8" s="115" customFormat="1" ht="33" hidden="1" customHeight="1" x14ac:dyDescent="0.25">
      <c r="A163" s="71">
        <v>45441</v>
      </c>
      <c r="B163" s="72" t="s">
        <v>467</v>
      </c>
      <c r="C163" s="72" t="s">
        <v>37</v>
      </c>
      <c r="D163" s="72" t="s">
        <v>468</v>
      </c>
      <c r="E163" s="76">
        <v>-500000</v>
      </c>
      <c r="F163" s="62" t="s">
        <v>498</v>
      </c>
      <c r="G163" s="62" t="s">
        <v>105</v>
      </c>
      <c r="H163" s="113" t="s">
        <v>144</v>
      </c>
    </row>
    <row r="164" spans="1:8" ht="33" customHeight="1" x14ac:dyDescent="0.25">
      <c r="A164" s="36"/>
      <c r="B164" s="36"/>
      <c r="C164" s="37"/>
      <c r="D164" s="37"/>
      <c r="E164" s="34">
        <f>SUBTOTAL(9,E3:E163)</f>
        <v>-16058840</v>
      </c>
      <c r="F164" s="41" t="s">
        <v>469</v>
      </c>
      <c r="G164" s="41"/>
    </row>
    <row r="166" spans="1:8" ht="33" customHeight="1" x14ac:dyDescent="0.25">
      <c r="E166" s="81"/>
    </row>
  </sheetData>
  <autoFilter ref="A1:H163">
    <filterColumn colId="1">
      <filters>
        <filter val="WW-PV-24050001"/>
        <filter val="WW-PV-24050002"/>
        <filter val="WW-PV-24050003"/>
        <filter val="WW-PV-24050008"/>
        <filter val="WW-PV-24050009"/>
        <filter val="WW-PV-24050010"/>
        <filter val="WW-PV-24050011"/>
        <filter val="WW-PV-24050013"/>
        <filter val="WW-PV-24050014"/>
        <filter val="WW-PV-24050015"/>
        <filter val="WW-PV-24050016"/>
        <filter val="WW-PV-24050017"/>
        <filter val="WW-PV-24050018"/>
        <filter val="WW-PV-24050019"/>
        <filter val="WW-PV-24050020"/>
        <filter val="WW-PV-24050021"/>
        <filter val="WW-PV-24050022"/>
        <filter val="WW-PV-24050023"/>
        <filter val="WW-PV-24050024"/>
        <filter val="WW-PV-24050025"/>
        <filter val="WW-PV-24050026"/>
        <filter val="WW-PV-24050027"/>
        <filter val="WW-PV-24050028"/>
        <filter val="WW-PV-24050029"/>
        <filter val="WW-PV-24050030"/>
        <filter val="WW-PV-24050031"/>
        <filter val="WW-PV-24050032"/>
        <filter val="WW-PV-24050033"/>
        <filter val="WW-PV-24050034"/>
        <filter val="WW-PV-24050036"/>
        <filter val="WW-PV-24050037"/>
        <filter val="WW-PV-24050038"/>
        <filter val="WW-PV-24050039"/>
        <filter val="WW-PV-24050040"/>
        <filter val="WW-PV-24050041"/>
        <filter val="WW-PV-24050042"/>
        <filter val="WW-PV-24050043"/>
        <filter val="WW-PV-24050044"/>
        <filter val="WW-PV-24050045"/>
        <filter val="WW-PV-24050046"/>
        <filter val="WW-PV-24050047"/>
        <filter val="WW-PV-24050048"/>
        <filter val="WW-PV-24050049"/>
        <filter val="WW-PV-24050050"/>
        <filter val="WW-PV-24050052"/>
        <filter val="WW-PV-24050053"/>
        <filter val="WW-PV-24050054"/>
        <filter val="WW-PV-24050055"/>
        <filter val="WW-PV-24050056"/>
        <filter val="WW-PV-24050057"/>
        <filter val="WW-PV-24050058"/>
        <filter val="WW-PV-24050059"/>
        <filter val="WW-PV-24050060"/>
        <filter val="WW-PV-24050061"/>
        <filter val="WW-PV-24050062"/>
        <filter val="WW-PV-24050063"/>
        <filter val="WW-PV-24050064"/>
        <filter val="WW-PV-24050065"/>
        <filter val="WW-PV-24050066"/>
        <filter val="WW-PV-24050067"/>
        <filter val="WW-PV-24050068"/>
        <filter val="WW-PV-24050069"/>
        <filter val="WW-PV-24050070"/>
        <filter val="WW-PV-24050072"/>
        <filter val="WW-PV-24050073"/>
        <filter val="WW-PV-24050074"/>
        <filter val="WW-PV-24050075"/>
        <filter val="WW-PV-24050076"/>
      </filters>
    </filterColumn>
    <filterColumn colId="6">
      <filters>
        <filter val="COGS"/>
        <filter val="OPEX"/>
      </filters>
    </filterColumn>
  </autoFilter>
  <conditionalFormatting sqref="H10">
    <cfRule type="duplicateValues" dxfId="395" priority="301"/>
    <cfRule type="duplicateValues" dxfId="394" priority="302"/>
  </conditionalFormatting>
  <conditionalFormatting sqref="H11">
    <cfRule type="duplicateValues" dxfId="393" priority="299"/>
    <cfRule type="duplicateValues" dxfId="392" priority="300"/>
  </conditionalFormatting>
  <conditionalFormatting sqref="H12">
    <cfRule type="duplicateValues" dxfId="391" priority="297"/>
    <cfRule type="duplicateValues" dxfId="390" priority="298"/>
  </conditionalFormatting>
  <conditionalFormatting sqref="H17">
    <cfRule type="duplicateValues" dxfId="389" priority="287"/>
    <cfRule type="duplicateValues" dxfId="388" priority="288"/>
  </conditionalFormatting>
  <conditionalFormatting sqref="H28">
    <cfRule type="duplicateValues" dxfId="387" priority="285"/>
    <cfRule type="duplicateValues" dxfId="386" priority="286"/>
  </conditionalFormatting>
  <conditionalFormatting sqref="H29">
    <cfRule type="duplicateValues" dxfId="385" priority="283"/>
    <cfRule type="duplicateValues" dxfId="384" priority="284"/>
  </conditionalFormatting>
  <conditionalFormatting sqref="H30">
    <cfRule type="duplicateValues" dxfId="383" priority="281"/>
    <cfRule type="duplicateValues" dxfId="382" priority="282"/>
  </conditionalFormatting>
  <conditionalFormatting sqref="H31">
    <cfRule type="duplicateValues" dxfId="381" priority="279"/>
    <cfRule type="duplicateValues" dxfId="380" priority="280"/>
  </conditionalFormatting>
  <conditionalFormatting sqref="H32">
    <cfRule type="duplicateValues" dxfId="379" priority="277"/>
    <cfRule type="duplicateValues" dxfId="378" priority="278"/>
  </conditionalFormatting>
  <conditionalFormatting sqref="H33">
    <cfRule type="duplicateValues" dxfId="377" priority="275"/>
    <cfRule type="duplicateValues" dxfId="376" priority="276"/>
  </conditionalFormatting>
  <conditionalFormatting sqref="H34">
    <cfRule type="duplicateValues" dxfId="375" priority="273"/>
    <cfRule type="duplicateValues" dxfId="374" priority="274"/>
  </conditionalFormatting>
  <conditionalFormatting sqref="H36">
    <cfRule type="duplicateValues" dxfId="373" priority="269"/>
    <cfRule type="duplicateValues" dxfId="372" priority="270"/>
  </conditionalFormatting>
  <conditionalFormatting sqref="H37">
    <cfRule type="duplicateValues" dxfId="371" priority="267"/>
    <cfRule type="duplicateValues" dxfId="370" priority="268"/>
  </conditionalFormatting>
  <conditionalFormatting sqref="H38">
    <cfRule type="duplicateValues" dxfId="369" priority="265"/>
    <cfRule type="duplicateValues" dxfId="368" priority="266"/>
  </conditionalFormatting>
  <conditionalFormatting sqref="H40">
    <cfRule type="duplicateValues" dxfId="367" priority="261"/>
    <cfRule type="duplicateValues" dxfId="366" priority="262"/>
  </conditionalFormatting>
  <conditionalFormatting sqref="H41">
    <cfRule type="duplicateValues" dxfId="365" priority="259"/>
    <cfRule type="duplicateValues" dxfId="364" priority="260"/>
  </conditionalFormatting>
  <conditionalFormatting sqref="H42">
    <cfRule type="duplicateValues" dxfId="363" priority="257"/>
    <cfRule type="duplicateValues" dxfId="362" priority="258"/>
  </conditionalFormatting>
  <conditionalFormatting sqref="H47">
    <cfRule type="duplicateValues" dxfId="361" priority="255"/>
    <cfRule type="duplicateValues" dxfId="360" priority="256"/>
  </conditionalFormatting>
  <conditionalFormatting sqref="H49">
    <cfRule type="duplicateValues" dxfId="359" priority="253"/>
    <cfRule type="duplicateValues" dxfId="358" priority="254"/>
  </conditionalFormatting>
  <conditionalFormatting sqref="H50">
    <cfRule type="duplicateValues" dxfId="357" priority="251"/>
    <cfRule type="duplicateValues" dxfId="356" priority="252"/>
  </conditionalFormatting>
  <conditionalFormatting sqref="H51">
    <cfRule type="duplicateValues" dxfId="355" priority="245"/>
    <cfRule type="duplicateValues" dxfId="354" priority="246"/>
  </conditionalFormatting>
  <conditionalFormatting sqref="H52">
    <cfRule type="duplicateValues" dxfId="353" priority="243"/>
    <cfRule type="duplicateValues" dxfId="352" priority="244"/>
  </conditionalFormatting>
  <conditionalFormatting sqref="H53">
    <cfRule type="duplicateValues" dxfId="351" priority="241"/>
    <cfRule type="duplicateValues" dxfId="350" priority="242"/>
  </conditionalFormatting>
  <conditionalFormatting sqref="H57">
    <cfRule type="duplicateValues" dxfId="349" priority="239"/>
    <cfRule type="duplicateValues" dxfId="348" priority="240"/>
  </conditionalFormatting>
  <conditionalFormatting sqref="H58">
    <cfRule type="duplicateValues" dxfId="347" priority="237"/>
    <cfRule type="duplicateValues" dxfId="346" priority="238"/>
  </conditionalFormatting>
  <conditionalFormatting sqref="H59">
    <cfRule type="duplicateValues" dxfId="345" priority="235"/>
    <cfRule type="duplicateValues" dxfId="344" priority="236"/>
  </conditionalFormatting>
  <conditionalFormatting sqref="H60">
    <cfRule type="duplicateValues" dxfId="343" priority="233"/>
    <cfRule type="duplicateValues" dxfId="342" priority="234"/>
  </conditionalFormatting>
  <conditionalFormatting sqref="H61">
    <cfRule type="duplicateValues" dxfId="341" priority="231"/>
    <cfRule type="duplicateValues" dxfId="340" priority="232"/>
  </conditionalFormatting>
  <conditionalFormatting sqref="H62">
    <cfRule type="duplicateValues" dxfId="339" priority="229"/>
    <cfRule type="duplicateValues" dxfId="338" priority="230"/>
  </conditionalFormatting>
  <conditionalFormatting sqref="H63">
    <cfRule type="duplicateValues" dxfId="337" priority="227"/>
    <cfRule type="duplicateValues" dxfId="336" priority="228"/>
  </conditionalFormatting>
  <conditionalFormatting sqref="H64">
    <cfRule type="duplicateValues" dxfId="335" priority="225"/>
    <cfRule type="duplicateValues" dxfId="334" priority="226"/>
  </conditionalFormatting>
  <conditionalFormatting sqref="H65">
    <cfRule type="duplicateValues" dxfId="333" priority="223"/>
    <cfRule type="duplicateValues" dxfId="332" priority="224"/>
  </conditionalFormatting>
  <conditionalFormatting sqref="H66">
    <cfRule type="duplicateValues" dxfId="331" priority="221"/>
    <cfRule type="duplicateValues" dxfId="330" priority="222"/>
  </conditionalFormatting>
  <conditionalFormatting sqref="H68">
    <cfRule type="duplicateValues" dxfId="329" priority="219"/>
    <cfRule type="duplicateValues" dxfId="328" priority="220"/>
  </conditionalFormatting>
  <conditionalFormatting sqref="H69">
    <cfRule type="duplicateValues" dxfId="327" priority="217"/>
    <cfRule type="duplicateValues" dxfId="326" priority="218"/>
  </conditionalFormatting>
  <conditionalFormatting sqref="H78">
    <cfRule type="duplicateValues" dxfId="325" priority="215"/>
    <cfRule type="duplicateValues" dxfId="324" priority="216"/>
  </conditionalFormatting>
  <conditionalFormatting sqref="H79">
    <cfRule type="duplicateValues" dxfId="323" priority="213"/>
    <cfRule type="duplicateValues" dxfId="322" priority="214"/>
  </conditionalFormatting>
  <conditionalFormatting sqref="H80">
    <cfRule type="duplicateValues" dxfId="321" priority="211"/>
    <cfRule type="duplicateValues" dxfId="320" priority="212"/>
  </conditionalFormatting>
  <conditionalFormatting sqref="H81">
    <cfRule type="duplicateValues" dxfId="319" priority="209"/>
    <cfRule type="duplicateValues" dxfId="318" priority="210"/>
  </conditionalFormatting>
  <conditionalFormatting sqref="H82">
    <cfRule type="duplicateValues" dxfId="317" priority="207"/>
    <cfRule type="duplicateValues" dxfId="316" priority="208"/>
  </conditionalFormatting>
  <conditionalFormatting sqref="H83">
    <cfRule type="duplicateValues" dxfId="315" priority="203"/>
    <cfRule type="duplicateValues" dxfId="314" priority="204"/>
  </conditionalFormatting>
  <conditionalFormatting sqref="H95">
    <cfRule type="duplicateValues" dxfId="313" priority="201"/>
    <cfRule type="duplicateValues" dxfId="312" priority="202"/>
  </conditionalFormatting>
  <conditionalFormatting sqref="H89">
    <cfRule type="duplicateValues" dxfId="311" priority="191"/>
    <cfRule type="duplicateValues" dxfId="310" priority="192"/>
  </conditionalFormatting>
  <conditionalFormatting sqref="H92">
    <cfRule type="duplicateValues" dxfId="309" priority="189"/>
    <cfRule type="duplicateValues" dxfId="308" priority="190"/>
  </conditionalFormatting>
  <conditionalFormatting sqref="H93">
    <cfRule type="duplicateValues" dxfId="307" priority="187"/>
    <cfRule type="duplicateValues" dxfId="306" priority="188"/>
  </conditionalFormatting>
  <conditionalFormatting sqref="H94">
    <cfRule type="duplicateValues" dxfId="305" priority="185"/>
    <cfRule type="duplicateValues" dxfId="304" priority="186"/>
  </conditionalFormatting>
  <conditionalFormatting sqref="H96">
    <cfRule type="duplicateValues" dxfId="303" priority="183"/>
    <cfRule type="duplicateValues" dxfId="302" priority="184"/>
  </conditionalFormatting>
  <conditionalFormatting sqref="H97">
    <cfRule type="duplicateValues" dxfId="301" priority="181"/>
    <cfRule type="duplicateValues" dxfId="300" priority="182"/>
  </conditionalFormatting>
  <conditionalFormatting sqref="H98">
    <cfRule type="duplicateValues" dxfId="299" priority="179"/>
    <cfRule type="duplicateValues" dxfId="298" priority="180"/>
  </conditionalFormatting>
  <conditionalFormatting sqref="H99">
    <cfRule type="duplicateValues" dxfId="297" priority="175"/>
    <cfRule type="duplicateValues" dxfId="296" priority="176"/>
  </conditionalFormatting>
  <conditionalFormatting sqref="H100">
    <cfRule type="duplicateValues" dxfId="295" priority="173"/>
    <cfRule type="duplicateValues" dxfId="294" priority="174"/>
  </conditionalFormatting>
  <conditionalFormatting sqref="H101">
    <cfRule type="duplicateValues" dxfId="293" priority="171"/>
    <cfRule type="duplicateValues" dxfId="292" priority="172"/>
  </conditionalFormatting>
  <conditionalFormatting sqref="H102">
    <cfRule type="duplicateValues" dxfId="291" priority="167"/>
    <cfRule type="duplicateValues" dxfId="290" priority="168"/>
  </conditionalFormatting>
  <conditionalFormatting sqref="H103">
    <cfRule type="duplicateValues" dxfId="289" priority="155"/>
    <cfRule type="duplicateValues" dxfId="288" priority="156"/>
  </conditionalFormatting>
  <conditionalFormatting sqref="H104">
    <cfRule type="duplicateValues" dxfId="287" priority="153"/>
    <cfRule type="duplicateValues" dxfId="286" priority="154"/>
  </conditionalFormatting>
  <conditionalFormatting sqref="H105">
    <cfRule type="duplicateValues" dxfId="285" priority="151"/>
    <cfRule type="duplicateValues" dxfId="284" priority="152"/>
  </conditionalFormatting>
  <conditionalFormatting sqref="H106">
    <cfRule type="duplicateValues" dxfId="283" priority="149"/>
    <cfRule type="duplicateValues" dxfId="282" priority="150"/>
  </conditionalFormatting>
  <conditionalFormatting sqref="H107">
    <cfRule type="duplicateValues" dxfId="281" priority="147"/>
    <cfRule type="duplicateValues" dxfId="280" priority="148"/>
  </conditionalFormatting>
  <conditionalFormatting sqref="H108:H109">
    <cfRule type="duplicateValues" dxfId="279" priority="139"/>
    <cfRule type="duplicateValues" dxfId="278" priority="140"/>
  </conditionalFormatting>
  <conditionalFormatting sqref="H110">
    <cfRule type="duplicateValues" dxfId="277" priority="137"/>
    <cfRule type="duplicateValues" dxfId="276" priority="138"/>
  </conditionalFormatting>
  <conditionalFormatting sqref="H111">
    <cfRule type="duplicateValues" dxfId="275" priority="135"/>
    <cfRule type="duplicateValues" dxfId="274" priority="136"/>
  </conditionalFormatting>
  <conditionalFormatting sqref="H112">
    <cfRule type="duplicateValues" dxfId="273" priority="133"/>
    <cfRule type="duplicateValues" dxfId="272" priority="134"/>
  </conditionalFormatting>
  <conditionalFormatting sqref="H114">
    <cfRule type="duplicateValues" dxfId="271" priority="127"/>
    <cfRule type="duplicateValues" dxfId="270" priority="128"/>
  </conditionalFormatting>
  <conditionalFormatting sqref="H115">
    <cfRule type="duplicateValues" dxfId="269" priority="125"/>
    <cfRule type="duplicateValues" dxfId="268" priority="126"/>
  </conditionalFormatting>
  <conditionalFormatting sqref="H116">
    <cfRule type="duplicateValues" dxfId="267" priority="123"/>
    <cfRule type="duplicateValues" dxfId="266" priority="124"/>
  </conditionalFormatting>
  <conditionalFormatting sqref="H117">
    <cfRule type="duplicateValues" dxfId="265" priority="121"/>
    <cfRule type="duplicateValues" dxfId="264" priority="122"/>
  </conditionalFormatting>
  <conditionalFormatting sqref="H118">
    <cfRule type="duplicateValues" dxfId="263" priority="119"/>
    <cfRule type="duplicateValues" dxfId="262" priority="120"/>
  </conditionalFormatting>
  <conditionalFormatting sqref="H119">
    <cfRule type="duplicateValues" dxfId="261" priority="117"/>
    <cfRule type="duplicateValues" dxfId="260" priority="118"/>
  </conditionalFormatting>
  <conditionalFormatting sqref="H131">
    <cfRule type="duplicateValues" dxfId="259" priority="111"/>
    <cfRule type="duplicateValues" dxfId="258" priority="112"/>
  </conditionalFormatting>
  <conditionalFormatting sqref="H140">
    <cfRule type="duplicateValues" dxfId="257" priority="71"/>
    <cfRule type="duplicateValues" dxfId="256" priority="72"/>
  </conditionalFormatting>
  <conditionalFormatting sqref="H122">
    <cfRule type="duplicateValues" dxfId="255" priority="93"/>
    <cfRule type="duplicateValues" dxfId="254" priority="94"/>
  </conditionalFormatting>
  <conditionalFormatting sqref="H123">
    <cfRule type="duplicateValues" dxfId="253" priority="91"/>
    <cfRule type="duplicateValues" dxfId="252" priority="92"/>
  </conditionalFormatting>
  <conditionalFormatting sqref="H127">
    <cfRule type="duplicateValues" dxfId="251" priority="89"/>
    <cfRule type="duplicateValues" dxfId="250" priority="90"/>
  </conditionalFormatting>
  <conditionalFormatting sqref="H132">
    <cfRule type="duplicateValues" dxfId="249" priority="87"/>
    <cfRule type="duplicateValues" dxfId="248" priority="88"/>
  </conditionalFormatting>
  <conditionalFormatting sqref="H133">
    <cfRule type="duplicateValues" dxfId="247" priority="85"/>
    <cfRule type="duplicateValues" dxfId="246" priority="86"/>
  </conditionalFormatting>
  <conditionalFormatting sqref="H134">
    <cfRule type="duplicateValues" dxfId="245" priority="83"/>
    <cfRule type="duplicateValues" dxfId="244" priority="84"/>
  </conditionalFormatting>
  <conditionalFormatting sqref="H135">
    <cfRule type="duplicateValues" dxfId="243" priority="81"/>
    <cfRule type="duplicateValues" dxfId="242" priority="82"/>
  </conditionalFormatting>
  <conditionalFormatting sqref="H136">
    <cfRule type="duplicateValues" dxfId="241" priority="79"/>
    <cfRule type="duplicateValues" dxfId="240" priority="80"/>
  </conditionalFormatting>
  <conditionalFormatting sqref="H137">
    <cfRule type="duplicateValues" dxfId="239" priority="77"/>
    <cfRule type="duplicateValues" dxfId="238" priority="78"/>
  </conditionalFormatting>
  <conditionalFormatting sqref="H141">
    <cfRule type="duplicateValues" dxfId="237" priority="69"/>
    <cfRule type="duplicateValues" dxfId="236" priority="70"/>
  </conditionalFormatting>
  <conditionalFormatting sqref="H145">
    <cfRule type="duplicateValues" dxfId="235" priority="65"/>
    <cfRule type="duplicateValues" dxfId="234" priority="66"/>
  </conditionalFormatting>
  <conditionalFormatting sqref="H146">
    <cfRule type="duplicateValues" dxfId="233" priority="63"/>
    <cfRule type="duplicateValues" dxfId="232" priority="64"/>
  </conditionalFormatting>
  <conditionalFormatting sqref="H147">
    <cfRule type="duplicateValues" dxfId="231" priority="61"/>
    <cfRule type="duplicateValues" dxfId="230" priority="62"/>
  </conditionalFormatting>
  <conditionalFormatting sqref="H148">
    <cfRule type="duplicateValues" dxfId="229" priority="59"/>
    <cfRule type="duplicateValues" dxfId="228" priority="60"/>
  </conditionalFormatting>
  <conditionalFormatting sqref="H149">
    <cfRule type="duplicateValues" dxfId="227" priority="57"/>
    <cfRule type="duplicateValues" dxfId="226" priority="58"/>
  </conditionalFormatting>
  <conditionalFormatting sqref="H150">
    <cfRule type="duplicateValues" dxfId="225" priority="55"/>
    <cfRule type="duplicateValues" dxfId="224" priority="56"/>
  </conditionalFormatting>
  <conditionalFormatting sqref="H152">
    <cfRule type="duplicateValues" dxfId="223" priority="49"/>
    <cfRule type="duplicateValues" dxfId="222" priority="50"/>
  </conditionalFormatting>
  <conditionalFormatting sqref="H153">
    <cfRule type="duplicateValues" dxfId="221" priority="47"/>
    <cfRule type="duplicateValues" dxfId="220" priority="48"/>
  </conditionalFormatting>
  <conditionalFormatting sqref="H154">
    <cfRule type="duplicateValues" dxfId="219" priority="45"/>
    <cfRule type="duplicateValues" dxfId="218" priority="46"/>
  </conditionalFormatting>
  <conditionalFormatting sqref="H155">
    <cfRule type="duplicateValues" dxfId="217" priority="43"/>
    <cfRule type="duplicateValues" dxfId="216" priority="44"/>
  </conditionalFormatting>
  <conditionalFormatting sqref="H157">
    <cfRule type="duplicateValues" dxfId="215" priority="27"/>
    <cfRule type="duplicateValues" dxfId="214" priority="28"/>
  </conditionalFormatting>
  <conditionalFormatting sqref="H158">
    <cfRule type="duplicateValues" dxfId="213" priority="25"/>
    <cfRule type="duplicateValues" dxfId="212" priority="26"/>
  </conditionalFormatting>
  <conditionalFormatting sqref="H162">
    <cfRule type="duplicateValues" dxfId="211" priority="23"/>
    <cfRule type="duplicateValues" dxfId="210" priority="24"/>
  </conditionalFormatting>
  <conditionalFormatting sqref="H159">
    <cfRule type="duplicateValues" dxfId="209" priority="21"/>
    <cfRule type="duplicateValues" dxfId="208" priority="22"/>
  </conditionalFormatting>
  <conditionalFormatting sqref="H161">
    <cfRule type="duplicateValues" dxfId="207" priority="19"/>
    <cfRule type="duplicateValues" dxfId="206" priority="20"/>
  </conditionalFormatting>
  <conditionalFormatting sqref="H163">
    <cfRule type="duplicateValues" dxfId="205" priority="17"/>
    <cfRule type="duplicateValues" dxfId="204" priority="18"/>
  </conditionalFormatting>
  <conditionalFormatting sqref="H35">
    <cfRule type="duplicateValues" dxfId="203" priority="15"/>
    <cfRule type="duplicateValues" dxfId="202" priority="16"/>
  </conditionalFormatting>
  <conditionalFormatting sqref="H130">
    <cfRule type="duplicateValues" dxfId="201" priority="13"/>
    <cfRule type="duplicateValues" dxfId="200" priority="14"/>
  </conditionalFormatting>
  <conditionalFormatting sqref="H39">
    <cfRule type="duplicateValues" dxfId="199" priority="9"/>
    <cfRule type="duplicateValues" dxfId="198" priority="10"/>
  </conditionalFormatting>
  <conditionalFormatting sqref="H138">
    <cfRule type="duplicateValues" dxfId="197" priority="7"/>
    <cfRule type="duplicateValues" dxfId="196" priority="8"/>
  </conditionalFormatting>
  <conditionalFormatting sqref="H139">
    <cfRule type="duplicateValues" dxfId="195" priority="5"/>
    <cfRule type="duplicateValues" dxfId="194" priority="6"/>
  </conditionalFormatting>
  <conditionalFormatting sqref="H151">
    <cfRule type="duplicateValues" dxfId="193" priority="3"/>
    <cfRule type="duplicateValues" dxfId="192" priority="4"/>
  </conditionalFormatting>
  <conditionalFormatting sqref="H156">
    <cfRule type="duplicateValues" dxfId="191" priority="1"/>
    <cfRule type="duplicateValues" dxfId="190" priority="2"/>
  </conditionalFormatting>
  <pageMargins left="0.7" right="0.7" top="0.75" bottom="0.75" header="0.3" footer="0.3"/>
  <pageSetup orientation="portrait" verticalDpi="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291"/>
  <sheetViews>
    <sheetView zoomScale="70" zoomScaleNormal="70" workbookViewId="0">
      <pane ySplit="1" topLeftCell="A218" activePane="bottomLeft" state="frozen"/>
      <selection pane="bottomLeft" activeCell="D180" sqref="D180"/>
    </sheetView>
  </sheetViews>
  <sheetFormatPr defaultColWidth="9.140625" defaultRowHeight="33" customHeight="1" x14ac:dyDescent="0.25"/>
  <cols>
    <col min="1" max="1" width="15.42578125" style="26" customWidth="1"/>
    <col min="2" max="2" width="21.85546875" style="26" customWidth="1"/>
    <col min="3" max="3" width="25.42578125" style="26" customWidth="1"/>
    <col min="4" max="4" width="66" style="26" customWidth="1"/>
    <col min="5" max="9" width="9.140625" style="26" hidden="1" customWidth="1"/>
    <col min="10" max="10" width="29.42578125" style="26" customWidth="1"/>
    <col min="11" max="11" width="19.7109375" style="26" customWidth="1"/>
    <col min="12" max="12" width="32.7109375" style="8" customWidth="1"/>
    <col min="13" max="13" width="35" style="26" customWidth="1"/>
    <col min="14" max="16384" width="9.140625" style="26"/>
  </cols>
  <sheetData>
    <row r="1" spans="1:13" s="52" customFormat="1" ht="33" customHeight="1" x14ac:dyDescent="0.25">
      <c r="A1" s="27"/>
      <c r="B1" s="28"/>
      <c r="C1" s="28"/>
      <c r="D1" s="29" t="s">
        <v>44</v>
      </c>
      <c r="E1" s="28"/>
      <c r="F1" s="28"/>
      <c r="G1" s="28"/>
      <c r="H1" s="28"/>
      <c r="I1" s="28"/>
      <c r="J1" s="28"/>
      <c r="K1" s="28"/>
      <c r="L1" s="41"/>
    </row>
    <row r="2" spans="1:13" s="52" customFormat="1" ht="33" customHeight="1" x14ac:dyDescent="0.25">
      <c r="A2" s="30" t="s">
        <v>0</v>
      </c>
      <c r="B2" s="31" t="s">
        <v>1</v>
      </c>
      <c r="C2" s="31" t="s">
        <v>2</v>
      </c>
      <c r="D2" s="31" t="s">
        <v>3</v>
      </c>
      <c r="E2" s="31" t="s">
        <v>4</v>
      </c>
      <c r="F2" s="31" t="s">
        <v>5</v>
      </c>
      <c r="G2" s="31" t="s">
        <v>6</v>
      </c>
      <c r="H2" s="31" t="s">
        <v>7</v>
      </c>
      <c r="I2" s="31" t="s">
        <v>8</v>
      </c>
      <c r="J2" s="25" t="s">
        <v>9</v>
      </c>
      <c r="K2" s="31" t="s">
        <v>10</v>
      </c>
      <c r="L2" s="41"/>
    </row>
    <row r="3" spans="1:13" s="52" customFormat="1" ht="33" customHeight="1" x14ac:dyDescent="0.25">
      <c r="A3" s="30"/>
      <c r="B3" s="31"/>
      <c r="C3" s="31"/>
      <c r="D3" s="31" t="s">
        <v>11</v>
      </c>
      <c r="E3" s="32"/>
      <c r="F3" s="33"/>
      <c r="G3" s="4"/>
      <c r="H3" s="4"/>
      <c r="I3" s="4"/>
      <c r="J3" s="34">
        <v>16827</v>
      </c>
      <c r="K3" s="35"/>
      <c r="L3" s="41"/>
    </row>
    <row r="4" spans="1:13" s="52" customFormat="1" ht="33" customHeight="1" x14ac:dyDescent="0.25">
      <c r="A4" s="36"/>
      <c r="B4" s="37"/>
      <c r="C4" s="37"/>
      <c r="D4" s="37"/>
      <c r="E4" s="38"/>
      <c r="F4" s="39"/>
      <c r="G4" s="4"/>
      <c r="H4" s="4"/>
      <c r="I4" s="4"/>
      <c r="J4" s="40"/>
      <c r="K4" s="41"/>
      <c r="L4" s="41"/>
    </row>
    <row r="5" spans="1:13" s="52" customFormat="1" ht="33" customHeight="1" x14ac:dyDescent="0.25">
      <c r="A5" s="71">
        <v>45414</v>
      </c>
      <c r="B5" s="72" t="s">
        <v>14</v>
      </c>
      <c r="C5" s="72" t="s">
        <v>15</v>
      </c>
      <c r="D5" s="72" t="s">
        <v>16</v>
      </c>
      <c r="E5" s="73"/>
      <c r="F5" s="74"/>
      <c r="G5" s="75"/>
      <c r="H5" s="75"/>
      <c r="I5" s="75"/>
      <c r="J5" s="76">
        <v>300000</v>
      </c>
      <c r="K5" s="62"/>
      <c r="L5" s="62" t="s">
        <v>23</v>
      </c>
    </row>
    <row r="6" spans="1:13" s="52" customFormat="1" ht="33" customHeight="1" x14ac:dyDescent="0.25">
      <c r="A6" s="71">
        <v>45414</v>
      </c>
      <c r="B6" s="72" t="s">
        <v>17</v>
      </c>
      <c r="C6" s="72" t="s">
        <v>15</v>
      </c>
      <c r="D6" s="72" t="s">
        <v>18</v>
      </c>
      <c r="E6" s="73"/>
      <c r="F6" s="74"/>
      <c r="G6" s="75"/>
      <c r="H6" s="75"/>
      <c r="I6" s="75"/>
      <c r="J6" s="76">
        <v>900000</v>
      </c>
      <c r="K6" s="62"/>
      <c r="L6" s="62" t="s">
        <v>23</v>
      </c>
    </row>
    <row r="7" spans="1:13" s="52" customFormat="1" ht="33" customHeight="1" x14ac:dyDescent="0.25">
      <c r="A7" s="71">
        <v>45414</v>
      </c>
      <c r="B7" s="72" t="s">
        <v>21</v>
      </c>
      <c r="C7" s="72" t="s">
        <v>15</v>
      </c>
      <c r="D7" s="77" t="s">
        <v>22</v>
      </c>
      <c r="E7" s="73"/>
      <c r="F7" s="74"/>
      <c r="G7" s="75"/>
      <c r="H7" s="75"/>
      <c r="I7" s="75"/>
      <c r="J7" s="76">
        <v>900000</v>
      </c>
      <c r="K7" s="62"/>
      <c r="L7" s="62" t="s">
        <v>23</v>
      </c>
    </row>
    <row r="8" spans="1:13" s="52" customFormat="1" ht="33" customHeight="1" x14ac:dyDescent="0.25">
      <c r="A8" s="71">
        <v>45414</v>
      </c>
      <c r="B8" s="72" t="s">
        <v>19</v>
      </c>
      <c r="C8" s="72" t="s">
        <v>15</v>
      </c>
      <c r="D8" s="72" t="s">
        <v>20</v>
      </c>
      <c r="E8" s="73"/>
      <c r="F8" s="74"/>
      <c r="G8" s="75"/>
      <c r="H8" s="75"/>
      <c r="I8" s="75"/>
      <c r="J8" s="76">
        <v>1200000</v>
      </c>
      <c r="K8" s="62"/>
      <c r="L8" s="62" t="s">
        <v>23</v>
      </c>
    </row>
    <row r="9" spans="1:13" s="52" customFormat="1" ht="33" customHeight="1" x14ac:dyDescent="0.25">
      <c r="A9" s="36">
        <v>45414</v>
      </c>
      <c r="B9" s="37" t="s">
        <v>26</v>
      </c>
      <c r="C9" s="37" t="s">
        <v>42</v>
      </c>
      <c r="D9" s="37" t="s">
        <v>27</v>
      </c>
      <c r="E9" s="38"/>
      <c r="F9" s="39"/>
      <c r="G9" s="4"/>
      <c r="H9" s="4"/>
      <c r="I9" s="4"/>
      <c r="J9" s="40">
        <v>657700</v>
      </c>
      <c r="K9" s="41"/>
      <c r="L9" s="41" t="s">
        <v>24</v>
      </c>
    </row>
    <row r="10" spans="1:13" s="52" customFormat="1" ht="33" customHeight="1" x14ac:dyDescent="0.25">
      <c r="A10" s="36">
        <v>45414</v>
      </c>
      <c r="B10" s="37" t="s">
        <v>28</v>
      </c>
      <c r="C10" s="37" t="s">
        <v>29</v>
      </c>
      <c r="D10" s="37" t="s">
        <v>30</v>
      </c>
      <c r="E10" s="38"/>
      <c r="F10" s="39"/>
      <c r="G10" s="4"/>
      <c r="H10" s="4"/>
      <c r="I10" s="4"/>
      <c r="J10" s="40">
        <v>-657700</v>
      </c>
      <c r="K10" s="41"/>
      <c r="L10" s="41" t="s">
        <v>25</v>
      </c>
    </row>
    <row r="11" spans="1:13" s="52" customFormat="1" ht="33" customHeight="1" x14ac:dyDescent="0.25">
      <c r="A11" s="64">
        <v>45414</v>
      </c>
      <c r="B11" s="65" t="s">
        <v>39</v>
      </c>
      <c r="C11" s="65" t="s">
        <v>41</v>
      </c>
      <c r="D11" s="65" t="s">
        <v>40</v>
      </c>
      <c r="E11" s="66"/>
      <c r="F11" s="67"/>
      <c r="G11" s="68"/>
      <c r="H11" s="68"/>
      <c r="I11" s="68"/>
      <c r="J11" s="69">
        <v>-60000</v>
      </c>
      <c r="K11" s="70"/>
      <c r="L11" s="70" t="s">
        <v>35</v>
      </c>
      <c r="M11" s="61" t="s">
        <v>49</v>
      </c>
    </row>
    <row r="12" spans="1:13" s="52" customFormat="1" ht="33" customHeight="1" x14ac:dyDescent="0.25">
      <c r="A12" s="64">
        <v>45414</v>
      </c>
      <c r="B12" s="65" t="s">
        <v>36</v>
      </c>
      <c r="C12" s="65" t="s">
        <v>37</v>
      </c>
      <c r="D12" s="65" t="s">
        <v>38</v>
      </c>
      <c r="E12" s="66"/>
      <c r="F12" s="67"/>
      <c r="G12" s="68"/>
      <c r="H12" s="68"/>
      <c r="I12" s="68"/>
      <c r="J12" s="69">
        <v>-300000</v>
      </c>
      <c r="K12" s="70"/>
      <c r="L12" s="70" t="s">
        <v>35</v>
      </c>
      <c r="M12" s="61" t="s">
        <v>50</v>
      </c>
    </row>
    <row r="13" spans="1:13" s="52" customFormat="1" ht="33" customHeight="1" x14ac:dyDescent="0.25">
      <c r="A13" s="64">
        <v>45414</v>
      </c>
      <c r="B13" s="65" t="s">
        <v>32</v>
      </c>
      <c r="C13" s="65" t="s">
        <v>33</v>
      </c>
      <c r="D13" s="65" t="s">
        <v>34</v>
      </c>
      <c r="E13" s="66"/>
      <c r="F13" s="67"/>
      <c r="G13" s="68"/>
      <c r="H13" s="68"/>
      <c r="I13" s="68"/>
      <c r="J13" s="69">
        <v>-297700</v>
      </c>
      <c r="K13" s="70"/>
      <c r="L13" s="70" t="s">
        <v>35</v>
      </c>
      <c r="M13" s="61" t="s">
        <v>51</v>
      </c>
    </row>
    <row r="14" spans="1:13" ht="33" customHeight="1" x14ac:dyDescent="0.25">
      <c r="A14" s="36"/>
      <c r="B14" s="37"/>
      <c r="C14" s="37"/>
      <c r="D14" s="37"/>
      <c r="E14" s="38"/>
      <c r="F14" s="39"/>
      <c r="G14" s="4"/>
      <c r="H14" s="4"/>
      <c r="I14" s="4"/>
      <c r="J14" s="34">
        <f>SUM(J5:J13,J3,J4)</f>
        <v>2659127</v>
      </c>
      <c r="K14" s="41" t="s">
        <v>31</v>
      </c>
      <c r="L14" s="41"/>
    </row>
    <row r="15" spans="1:13" ht="33" customHeight="1" x14ac:dyDescent="0.25">
      <c r="A15" s="6"/>
      <c r="B15" s="4"/>
      <c r="C15" s="4"/>
      <c r="D15" s="4"/>
      <c r="E15" s="7"/>
      <c r="F15" s="8"/>
      <c r="G15" s="4"/>
      <c r="H15" s="4"/>
      <c r="I15" s="4"/>
      <c r="J15" s="7"/>
      <c r="K15" s="8"/>
    </row>
    <row r="16" spans="1:13" ht="33" customHeight="1" x14ac:dyDescent="0.25">
      <c r="A16" s="6"/>
      <c r="B16" s="4"/>
      <c r="C16" s="4"/>
      <c r="D16" s="4"/>
      <c r="E16" s="7"/>
      <c r="F16" s="8"/>
      <c r="G16" s="4"/>
      <c r="H16" s="4"/>
      <c r="I16" s="4"/>
      <c r="J16" s="7"/>
      <c r="K16" s="8"/>
    </row>
    <row r="17" spans="1:13" ht="33" customHeight="1" x14ac:dyDescent="0.25">
      <c r="A17" s="27"/>
      <c r="B17" s="28"/>
      <c r="C17" s="28"/>
      <c r="D17" s="29" t="s">
        <v>43</v>
      </c>
      <c r="E17" s="28"/>
      <c r="F17" s="28"/>
      <c r="G17" s="28"/>
      <c r="H17" s="28"/>
      <c r="I17" s="28"/>
      <c r="J17" s="28"/>
      <c r="K17" s="28"/>
      <c r="L17" s="41"/>
    </row>
    <row r="18" spans="1:13" ht="33" customHeight="1" x14ac:dyDescent="0.25">
      <c r="A18" s="30" t="s">
        <v>0</v>
      </c>
      <c r="B18" s="31" t="s">
        <v>1</v>
      </c>
      <c r="C18" s="31" t="s">
        <v>2</v>
      </c>
      <c r="D18" s="31" t="s">
        <v>3</v>
      </c>
      <c r="E18" s="31" t="s">
        <v>4</v>
      </c>
      <c r="F18" s="31" t="s">
        <v>5</v>
      </c>
      <c r="G18" s="31" t="s">
        <v>6</v>
      </c>
      <c r="H18" s="31" t="s">
        <v>7</v>
      </c>
      <c r="I18" s="31" t="s">
        <v>8</v>
      </c>
      <c r="J18" s="25" t="s">
        <v>9</v>
      </c>
      <c r="K18" s="31" t="s">
        <v>10</v>
      </c>
      <c r="L18" s="41"/>
    </row>
    <row r="19" spans="1:13" ht="33" customHeight="1" x14ac:dyDescent="0.25">
      <c r="A19" s="30"/>
      <c r="B19" s="31"/>
      <c r="C19" s="31"/>
      <c r="D19" s="31" t="s">
        <v>11</v>
      </c>
      <c r="E19" s="32"/>
      <c r="F19" s="33"/>
      <c r="G19" s="4"/>
      <c r="H19" s="4"/>
      <c r="I19" s="4"/>
      <c r="J19" s="34">
        <f>J14</f>
        <v>2659127</v>
      </c>
      <c r="K19" s="35"/>
      <c r="L19" s="41"/>
    </row>
    <row r="20" spans="1:13" ht="33" customHeight="1" x14ac:dyDescent="0.25">
      <c r="A20" s="36"/>
      <c r="B20" s="37"/>
      <c r="C20" s="37"/>
      <c r="D20" s="37"/>
      <c r="E20" s="38"/>
      <c r="F20" s="39"/>
      <c r="G20" s="4"/>
      <c r="H20" s="4"/>
      <c r="I20" s="4"/>
      <c r="J20" s="40"/>
      <c r="K20" s="41"/>
      <c r="L20" s="41"/>
    </row>
    <row r="21" spans="1:13" ht="33" customHeight="1" x14ac:dyDescent="0.25">
      <c r="A21" s="71">
        <v>45415</v>
      </c>
      <c r="B21" s="72" t="s">
        <v>45</v>
      </c>
      <c r="C21" s="72" t="s">
        <v>47</v>
      </c>
      <c r="D21" s="72" t="s">
        <v>46</v>
      </c>
      <c r="E21" s="73"/>
      <c r="F21" s="74"/>
      <c r="G21" s="75"/>
      <c r="H21" s="75"/>
      <c r="I21" s="75"/>
      <c r="J21" s="76">
        <v>5259300</v>
      </c>
      <c r="K21" s="62"/>
      <c r="L21" s="62" t="s">
        <v>23</v>
      </c>
    </row>
    <row r="22" spans="1:13" ht="33" customHeight="1" x14ac:dyDescent="0.25">
      <c r="A22" s="36">
        <v>45415</v>
      </c>
      <c r="B22" s="37" t="s">
        <v>55</v>
      </c>
      <c r="C22" s="37" t="s">
        <v>56</v>
      </c>
      <c r="D22" s="37" t="s">
        <v>63</v>
      </c>
      <c r="E22" s="38"/>
      <c r="F22" s="39"/>
      <c r="G22" s="4"/>
      <c r="H22" s="4"/>
      <c r="I22" s="4"/>
      <c r="J22" s="40">
        <v>-7901600</v>
      </c>
      <c r="K22" s="41"/>
      <c r="L22" s="41" t="s">
        <v>48</v>
      </c>
    </row>
    <row r="23" spans="1:13" ht="33" customHeight="1" x14ac:dyDescent="0.25">
      <c r="A23" s="71">
        <v>45415</v>
      </c>
      <c r="B23" s="72" t="s">
        <v>52</v>
      </c>
      <c r="C23" s="72" t="s">
        <v>53</v>
      </c>
      <c r="D23" s="72" t="s">
        <v>54</v>
      </c>
      <c r="E23" s="73"/>
      <c r="F23" s="74"/>
      <c r="G23" s="75"/>
      <c r="H23" s="75"/>
      <c r="I23" s="75"/>
      <c r="J23" s="76">
        <v>4100000</v>
      </c>
      <c r="K23" s="62"/>
      <c r="L23" s="62" t="s">
        <v>23</v>
      </c>
    </row>
    <row r="24" spans="1:13" ht="33" customHeight="1" x14ac:dyDescent="0.25">
      <c r="A24" s="71">
        <v>45415</v>
      </c>
      <c r="B24" s="72" t="s">
        <v>60</v>
      </c>
      <c r="C24" s="72" t="s">
        <v>61</v>
      </c>
      <c r="D24" s="72" t="s">
        <v>62</v>
      </c>
      <c r="E24" s="73"/>
      <c r="F24" s="74"/>
      <c r="G24" s="75"/>
      <c r="H24" s="75"/>
      <c r="I24" s="75"/>
      <c r="J24" s="76">
        <v>600000</v>
      </c>
      <c r="K24" s="62"/>
      <c r="L24" s="62" t="s">
        <v>23</v>
      </c>
    </row>
    <row r="25" spans="1:13" s="52" customFormat="1" ht="33" customHeight="1" x14ac:dyDescent="0.25">
      <c r="A25" s="64">
        <v>45415</v>
      </c>
      <c r="B25" s="65" t="s">
        <v>57</v>
      </c>
      <c r="C25" s="65" t="s">
        <v>58</v>
      </c>
      <c r="D25" s="65" t="s">
        <v>59</v>
      </c>
      <c r="E25" s="66"/>
      <c r="F25" s="67"/>
      <c r="G25" s="68"/>
      <c r="H25" s="68"/>
      <c r="I25" s="68"/>
      <c r="J25" s="69">
        <v>28000</v>
      </c>
      <c r="K25" s="70"/>
      <c r="L25" s="70" t="s">
        <v>35</v>
      </c>
      <c r="M25" s="61" t="s">
        <v>142</v>
      </c>
    </row>
    <row r="26" spans="1:13" ht="33" customHeight="1" x14ac:dyDescent="0.25">
      <c r="A26" s="36"/>
      <c r="B26" s="37"/>
      <c r="C26" s="37"/>
      <c r="D26" s="37"/>
      <c r="E26" s="38"/>
      <c r="F26" s="39"/>
      <c r="G26" s="4"/>
      <c r="H26" s="4"/>
      <c r="I26" s="4"/>
      <c r="J26" s="34">
        <f>SUM(J21:J25,J19,J20)</f>
        <v>4744827</v>
      </c>
      <c r="K26" s="41" t="s">
        <v>64</v>
      </c>
      <c r="L26" s="41"/>
    </row>
    <row r="27" spans="1:13" ht="33" customHeight="1" x14ac:dyDescent="0.25">
      <c r="A27" s="2"/>
      <c r="B27" s="50"/>
      <c r="C27" s="50"/>
      <c r="D27" s="50"/>
      <c r="E27" s="47"/>
      <c r="F27" s="51"/>
      <c r="G27" s="42"/>
      <c r="H27" s="42"/>
      <c r="I27" s="42"/>
      <c r="J27" s="47"/>
      <c r="K27" s="51"/>
    </row>
    <row r="28" spans="1:13" ht="33" customHeight="1" x14ac:dyDescent="0.25">
      <c r="A28" s="2"/>
      <c r="B28" s="42"/>
      <c r="C28" s="42"/>
      <c r="D28" s="42"/>
      <c r="E28" s="5"/>
      <c r="F28" s="3"/>
      <c r="G28" s="1"/>
      <c r="H28" s="1"/>
      <c r="I28" s="1"/>
      <c r="J28" s="5"/>
      <c r="K28" s="3"/>
    </row>
    <row r="29" spans="1:13" ht="33" customHeight="1" x14ac:dyDescent="0.25">
      <c r="A29" s="27"/>
      <c r="B29" s="28"/>
      <c r="C29" s="28"/>
      <c r="D29" s="29" t="s">
        <v>70</v>
      </c>
      <c r="E29" s="28"/>
      <c r="F29" s="28"/>
      <c r="G29" s="28"/>
      <c r="H29" s="28"/>
      <c r="I29" s="28"/>
      <c r="J29" s="28"/>
      <c r="K29" s="28"/>
      <c r="L29" s="41"/>
    </row>
    <row r="30" spans="1:13" ht="33" customHeight="1" x14ac:dyDescent="0.25">
      <c r="A30" s="30" t="s">
        <v>0</v>
      </c>
      <c r="B30" s="31" t="s">
        <v>1</v>
      </c>
      <c r="C30" s="31" t="s">
        <v>2</v>
      </c>
      <c r="D30" s="31" t="s">
        <v>3</v>
      </c>
      <c r="E30" s="31" t="s">
        <v>4</v>
      </c>
      <c r="F30" s="31" t="s">
        <v>5</v>
      </c>
      <c r="G30" s="31" t="s">
        <v>6</v>
      </c>
      <c r="H30" s="31" t="s">
        <v>7</v>
      </c>
      <c r="I30" s="31" t="s">
        <v>8</v>
      </c>
      <c r="J30" s="25" t="s">
        <v>9</v>
      </c>
      <c r="K30" s="31" t="s">
        <v>10</v>
      </c>
      <c r="L30" s="41"/>
    </row>
    <row r="31" spans="1:13" ht="33" customHeight="1" x14ac:dyDescent="0.25">
      <c r="A31" s="30"/>
      <c r="B31" s="31"/>
      <c r="C31" s="31"/>
      <c r="D31" s="31" t="s">
        <v>11</v>
      </c>
      <c r="E31" s="32"/>
      <c r="F31" s="33"/>
      <c r="G31" s="4"/>
      <c r="H31" s="4"/>
      <c r="I31" s="4"/>
      <c r="J31" s="34">
        <f>J26</f>
        <v>4744827</v>
      </c>
      <c r="K31" s="35"/>
      <c r="L31" s="41"/>
    </row>
    <row r="32" spans="1:13" ht="33" customHeight="1" x14ac:dyDescent="0.25">
      <c r="A32" s="71">
        <v>45416</v>
      </c>
      <c r="B32" s="72" t="s">
        <v>65</v>
      </c>
      <c r="C32" s="72" t="s">
        <v>66</v>
      </c>
      <c r="D32" s="72" t="s">
        <v>67</v>
      </c>
      <c r="E32" s="73"/>
      <c r="F32" s="74"/>
      <c r="G32" s="75"/>
      <c r="H32" s="75"/>
      <c r="I32" s="75"/>
      <c r="J32" s="78">
        <v>750000</v>
      </c>
      <c r="K32" s="62"/>
      <c r="L32" s="62" t="s">
        <v>23</v>
      </c>
    </row>
    <row r="33" spans="1:12" ht="33" customHeight="1" x14ac:dyDescent="0.25">
      <c r="A33" s="71">
        <v>45416</v>
      </c>
      <c r="B33" s="72" t="s">
        <v>68</v>
      </c>
      <c r="C33" s="72" t="s">
        <v>66</v>
      </c>
      <c r="D33" s="72" t="s">
        <v>69</v>
      </c>
      <c r="E33" s="73"/>
      <c r="F33" s="74"/>
      <c r="G33" s="75"/>
      <c r="H33" s="75"/>
      <c r="I33" s="75"/>
      <c r="J33" s="78">
        <v>750000</v>
      </c>
      <c r="K33" s="62"/>
      <c r="L33" s="62" t="s">
        <v>23</v>
      </c>
    </row>
    <row r="34" spans="1:12" ht="33" customHeight="1" x14ac:dyDescent="0.25">
      <c r="A34" s="36"/>
      <c r="B34" s="37"/>
      <c r="C34" s="37"/>
      <c r="D34" s="37"/>
      <c r="E34" s="38"/>
      <c r="F34" s="39"/>
      <c r="G34" s="4"/>
      <c r="H34" s="4"/>
      <c r="I34" s="4"/>
      <c r="J34" s="34">
        <f>SUM(J33:J33,J31,J32)</f>
        <v>6244827</v>
      </c>
      <c r="K34" s="41" t="s">
        <v>71</v>
      </c>
      <c r="L34" s="41"/>
    </row>
    <row r="35" spans="1:12" ht="33" customHeight="1" x14ac:dyDescent="0.25">
      <c r="A35" s="6"/>
      <c r="B35" s="4"/>
      <c r="C35" s="4"/>
      <c r="D35" s="4"/>
      <c r="E35" s="4"/>
      <c r="F35" s="4"/>
      <c r="G35" s="4"/>
      <c r="H35" s="4"/>
      <c r="I35" s="4"/>
      <c r="J35" s="7"/>
      <c r="K35" s="8"/>
    </row>
    <row r="36" spans="1:12" ht="33" customHeight="1" x14ac:dyDescent="0.25">
      <c r="A36" s="43"/>
      <c r="B36" s="1"/>
      <c r="C36" s="1"/>
      <c r="D36" s="44"/>
      <c r="E36" s="1"/>
      <c r="F36" s="1"/>
      <c r="G36" s="1"/>
      <c r="H36" s="1"/>
      <c r="I36" s="1"/>
      <c r="J36" s="1"/>
      <c r="K36" s="1"/>
    </row>
    <row r="37" spans="1:12" ht="33" customHeight="1" x14ac:dyDescent="0.25">
      <c r="A37" s="27"/>
      <c r="B37" s="28"/>
      <c r="C37" s="28"/>
      <c r="D37" s="29" t="s">
        <v>72</v>
      </c>
      <c r="E37" s="28"/>
      <c r="F37" s="28"/>
      <c r="G37" s="28"/>
      <c r="H37" s="28"/>
      <c r="I37" s="28"/>
      <c r="J37" s="28"/>
      <c r="K37" s="28"/>
      <c r="L37" s="41"/>
    </row>
    <row r="38" spans="1:12" ht="33" customHeight="1" x14ac:dyDescent="0.25">
      <c r="A38" s="30" t="s">
        <v>0</v>
      </c>
      <c r="B38" s="31" t="s">
        <v>1</v>
      </c>
      <c r="C38" s="31" t="s">
        <v>2</v>
      </c>
      <c r="D38" s="31" t="s">
        <v>3</v>
      </c>
      <c r="E38" s="31" t="s">
        <v>4</v>
      </c>
      <c r="F38" s="31" t="s">
        <v>5</v>
      </c>
      <c r="G38" s="31" t="s">
        <v>6</v>
      </c>
      <c r="H38" s="31" t="s">
        <v>7</v>
      </c>
      <c r="I38" s="31" t="s">
        <v>8</v>
      </c>
      <c r="J38" s="25" t="s">
        <v>9</v>
      </c>
      <c r="K38" s="31" t="s">
        <v>10</v>
      </c>
      <c r="L38" s="41"/>
    </row>
    <row r="39" spans="1:12" ht="33" customHeight="1" x14ac:dyDescent="0.25">
      <c r="A39" s="30"/>
      <c r="B39" s="31"/>
      <c r="C39" s="31"/>
      <c r="D39" s="31" t="s">
        <v>11</v>
      </c>
      <c r="E39" s="32"/>
      <c r="F39" s="33"/>
      <c r="G39" s="4"/>
      <c r="H39" s="4"/>
      <c r="I39" s="4"/>
      <c r="J39" s="34">
        <f>J34</f>
        <v>6244827</v>
      </c>
      <c r="K39" s="35"/>
      <c r="L39" s="41"/>
    </row>
    <row r="40" spans="1:12" ht="33" customHeight="1" x14ac:dyDescent="0.25">
      <c r="A40" s="36">
        <v>45418</v>
      </c>
      <c r="B40" s="37" t="s">
        <v>73</v>
      </c>
      <c r="C40" s="37" t="s">
        <v>56</v>
      </c>
      <c r="D40" s="37" t="s">
        <v>75</v>
      </c>
      <c r="E40" s="38"/>
      <c r="F40" s="39"/>
      <c r="G40" s="4"/>
      <c r="H40" s="4"/>
      <c r="I40" s="4"/>
      <c r="J40" s="63">
        <v>-6200000</v>
      </c>
      <c r="K40" s="41"/>
      <c r="L40" s="41" t="s">
        <v>25</v>
      </c>
    </row>
    <row r="41" spans="1:12" ht="33" customHeight="1" x14ac:dyDescent="0.25">
      <c r="A41" s="36"/>
      <c r="B41" s="37"/>
      <c r="C41" s="37"/>
      <c r="D41" s="37"/>
      <c r="E41" s="38"/>
      <c r="F41" s="39"/>
      <c r="G41" s="4"/>
      <c r="H41" s="4"/>
      <c r="I41" s="4"/>
      <c r="J41" s="63"/>
      <c r="K41" s="41"/>
      <c r="L41" s="41"/>
    </row>
    <row r="42" spans="1:12" ht="33" customHeight="1" x14ac:dyDescent="0.25">
      <c r="A42" s="36"/>
      <c r="B42" s="37"/>
      <c r="C42" s="37"/>
      <c r="D42" s="37"/>
      <c r="E42" s="38"/>
      <c r="F42" s="39"/>
      <c r="G42" s="4"/>
      <c r="H42" s="4"/>
      <c r="I42" s="4"/>
      <c r="J42" s="34">
        <f>SUM(J41:J41,J39,J40)</f>
        <v>44827</v>
      </c>
      <c r="K42" s="41" t="s">
        <v>74</v>
      </c>
      <c r="L42" s="41"/>
    </row>
    <row r="43" spans="1:12" ht="33" customHeight="1" x14ac:dyDescent="0.25">
      <c r="A43" s="6"/>
      <c r="B43" s="4"/>
      <c r="C43" s="4"/>
      <c r="D43" s="4"/>
      <c r="E43" s="4"/>
      <c r="F43" s="4"/>
      <c r="G43" s="4"/>
      <c r="H43" s="4"/>
      <c r="I43" s="4"/>
      <c r="J43" s="7"/>
      <c r="K43" s="8"/>
    </row>
    <row r="44" spans="1:12" ht="33" customHeight="1" x14ac:dyDescent="0.25">
      <c r="A44" s="43"/>
      <c r="B44" s="1"/>
      <c r="C44" s="1"/>
      <c r="D44" s="44"/>
      <c r="E44" s="1"/>
      <c r="F44" s="1"/>
      <c r="G44" s="1"/>
      <c r="H44" s="1"/>
      <c r="I44" s="1"/>
      <c r="J44" s="1"/>
      <c r="K44" s="1"/>
    </row>
    <row r="45" spans="1:12" ht="33" customHeight="1" x14ac:dyDescent="0.25">
      <c r="A45" s="27"/>
      <c r="B45" s="28"/>
      <c r="C45" s="28"/>
      <c r="D45" s="29" t="s">
        <v>76</v>
      </c>
      <c r="E45" s="28"/>
      <c r="F45" s="28"/>
      <c r="G45" s="28"/>
      <c r="H45" s="28"/>
      <c r="I45" s="28"/>
      <c r="J45" s="28"/>
      <c r="K45" s="28"/>
      <c r="L45" s="41"/>
    </row>
    <row r="46" spans="1:12" ht="33" customHeight="1" x14ac:dyDescent="0.25">
      <c r="A46" s="30" t="s">
        <v>0</v>
      </c>
      <c r="B46" s="31" t="s">
        <v>1</v>
      </c>
      <c r="C46" s="31" t="s">
        <v>2</v>
      </c>
      <c r="D46" s="31" t="s">
        <v>3</v>
      </c>
      <c r="E46" s="31" t="s">
        <v>4</v>
      </c>
      <c r="F46" s="31" t="s">
        <v>5</v>
      </c>
      <c r="G46" s="31" t="s">
        <v>6</v>
      </c>
      <c r="H46" s="31" t="s">
        <v>7</v>
      </c>
      <c r="I46" s="31" t="s">
        <v>8</v>
      </c>
      <c r="J46" s="25" t="s">
        <v>9</v>
      </c>
      <c r="K46" s="31" t="s">
        <v>10</v>
      </c>
      <c r="L46" s="41"/>
    </row>
    <row r="47" spans="1:12" s="52" customFormat="1" ht="33" customHeight="1" x14ac:dyDescent="0.25">
      <c r="A47" s="30"/>
      <c r="B47" s="31"/>
      <c r="C47" s="31"/>
      <c r="D47" s="31" t="s">
        <v>11</v>
      </c>
      <c r="E47" s="32"/>
      <c r="F47" s="33"/>
      <c r="G47" s="4"/>
      <c r="H47" s="4"/>
      <c r="I47" s="4"/>
      <c r="J47" s="34">
        <f>J42</f>
        <v>44827</v>
      </c>
      <c r="K47" s="35"/>
      <c r="L47" s="41"/>
    </row>
    <row r="48" spans="1:12" s="52" customFormat="1" ht="33" customHeight="1" x14ac:dyDescent="0.25">
      <c r="A48" s="71">
        <v>45419</v>
      </c>
      <c r="B48" s="72" t="s">
        <v>78</v>
      </c>
      <c r="C48" s="72" t="s">
        <v>79</v>
      </c>
      <c r="D48" s="72" t="s">
        <v>84</v>
      </c>
      <c r="E48" s="73"/>
      <c r="F48" s="74"/>
      <c r="G48" s="75"/>
      <c r="H48" s="75"/>
      <c r="I48" s="75"/>
      <c r="J48" s="78">
        <v>1000000</v>
      </c>
      <c r="K48" s="62"/>
      <c r="L48" s="62" t="s">
        <v>23</v>
      </c>
    </row>
    <row r="49" spans="1:12" s="52" customFormat="1" ht="33" customHeight="1" x14ac:dyDescent="0.25">
      <c r="A49" s="71">
        <v>45419</v>
      </c>
      <c r="B49" s="72" t="s">
        <v>80</v>
      </c>
      <c r="C49" s="72" t="s">
        <v>81</v>
      </c>
      <c r="D49" s="72" t="s">
        <v>82</v>
      </c>
      <c r="E49" s="73"/>
      <c r="F49" s="74"/>
      <c r="G49" s="75"/>
      <c r="H49" s="75"/>
      <c r="I49" s="75"/>
      <c r="J49" s="78">
        <v>600000</v>
      </c>
      <c r="K49" s="62"/>
      <c r="L49" s="62" t="s">
        <v>23</v>
      </c>
    </row>
    <row r="50" spans="1:12" s="52" customFormat="1" ht="33" customHeight="1" x14ac:dyDescent="0.25">
      <c r="A50" s="36"/>
      <c r="B50" s="37"/>
      <c r="C50" s="37"/>
      <c r="D50" s="37"/>
      <c r="E50" s="38"/>
      <c r="F50" s="39"/>
      <c r="G50" s="4"/>
      <c r="H50" s="4"/>
      <c r="I50" s="4"/>
      <c r="J50" s="34">
        <f>SUM(J47:J49)</f>
        <v>1644827</v>
      </c>
      <c r="K50" s="41" t="s">
        <v>77</v>
      </c>
      <c r="L50" s="41"/>
    </row>
    <row r="51" spans="1:12" s="52" customFormat="1" ht="33" customHeight="1" x14ac:dyDescent="0.25">
      <c r="A51" s="6"/>
      <c r="B51" s="4"/>
      <c r="C51" s="4"/>
      <c r="D51" s="4"/>
      <c r="E51" s="7"/>
      <c r="F51" s="8"/>
      <c r="G51" s="4"/>
      <c r="H51" s="4"/>
      <c r="I51" s="4"/>
      <c r="J51" s="7"/>
      <c r="K51" s="8"/>
      <c r="L51" s="8"/>
    </row>
    <row r="52" spans="1:12" s="52" customFormat="1" ht="33" customHeight="1" x14ac:dyDescent="0.25">
      <c r="A52" s="6"/>
      <c r="B52" s="4"/>
      <c r="C52" s="4"/>
      <c r="D52" s="4"/>
      <c r="E52" s="7"/>
      <c r="F52" s="8"/>
      <c r="G52" s="4"/>
      <c r="H52" s="4"/>
      <c r="I52" s="4"/>
      <c r="J52" s="7"/>
      <c r="K52" s="8"/>
      <c r="L52" s="8"/>
    </row>
    <row r="53" spans="1:12" s="52" customFormat="1" ht="33" customHeight="1" x14ac:dyDescent="0.25">
      <c r="A53" s="27"/>
      <c r="B53" s="28"/>
      <c r="C53" s="28"/>
      <c r="D53" s="29" t="s">
        <v>85</v>
      </c>
      <c r="E53" s="28"/>
      <c r="F53" s="28"/>
      <c r="G53" s="28"/>
      <c r="H53" s="28"/>
      <c r="I53" s="28"/>
      <c r="J53" s="28"/>
      <c r="K53" s="28"/>
      <c r="L53" s="41"/>
    </row>
    <row r="54" spans="1:12" s="52" customFormat="1" ht="33" customHeight="1" x14ac:dyDescent="0.25">
      <c r="A54" s="30" t="s">
        <v>0</v>
      </c>
      <c r="B54" s="31" t="s">
        <v>1</v>
      </c>
      <c r="C54" s="31" t="s">
        <v>2</v>
      </c>
      <c r="D54" s="31" t="s">
        <v>3</v>
      </c>
      <c r="E54" s="31" t="s">
        <v>4</v>
      </c>
      <c r="F54" s="31" t="s">
        <v>5</v>
      </c>
      <c r="G54" s="31" t="s">
        <v>6</v>
      </c>
      <c r="H54" s="31" t="s">
        <v>7</v>
      </c>
      <c r="I54" s="31" t="s">
        <v>8</v>
      </c>
      <c r="J54" s="25" t="s">
        <v>9</v>
      </c>
      <c r="K54" s="31" t="s">
        <v>10</v>
      </c>
      <c r="L54" s="41"/>
    </row>
    <row r="55" spans="1:12" s="52" customFormat="1" ht="33" customHeight="1" x14ac:dyDescent="0.25">
      <c r="A55" s="30"/>
      <c r="B55" s="31"/>
      <c r="C55" s="31"/>
      <c r="D55" s="31" t="s">
        <v>11</v>
      </c>
      <c r="E55" s="32"/>
      <c r="F55" s="33"/>
      <c r="G55" s="4"/>
      <c r="H55" s="4"/>
      <c r="I55" s="4"/>
      <c r="J55" s="34">
        <f>J50</f>
        <v>1644827</v>
      </c>
      <c r="K55" s="35"/>
      <c r="L55" s="41"/>
    </row>
    <row r="56" spans="1:12" s="52" customFormat="1" ht="33" customHeight="1" x14ac:dyDescent="0.25">
      <c r="A56" s="71">
        <v>45420</v>
      </c>
      <c r="B56" s="72" t="s">
        <v>91</v>
      </c>
      <c r="C56" s="72" t="s">
        <v>66</v>
      </c>
      <c r="D56" s="72" t="s">
        <v>92</v>
      </c>
      <c r="E56" s="73"/>
      <c r="F56" s="74"/>
      <c r="G56" s="75"/>
      <c r="H56" s="75"/>
      <c r="I56" s="75"/>
      <c r="J56" s="78">
        <v>250000</v>
      </c>
      <c r="K56" s="62"/>
      <c r="L56" s="62" t="s">
        <v>23</v>
      </c>
    </row>
    <row r="57" spans="1:12" s="52" customFormat="1" ht="33" customHeight="1" x14ac:dyDescent="0.25">
      <c r="A57" s="71">
        <v>45420</v>
      </c>
      <c r="B57" s="72" t="s">
        <v>89</v>
      </c>
      <c r="C57" s="72" t="s">
        <v>87</v>
      </c>
      <c r="D57" s="72" t="s">
        <v>90</v>
      </c>
      <c r="E57" s="73"/>
      <c r="F57" s="74"/>
      <c r="G57" s="75"/>
      <c r="H57" s="75"/>
      <c r="I57" s="75"/>
      <c r="J57" s="78">
        <v>1500000</v>
      </c>
      <c r="K57" s="62"/>
      <c r="L57" s="62" t="s">
        <v>23</v>
      </c>
    </row>
    <row r="58" spans="1:12" s="52" customFormat="1" ht="33" customHeight="1" x14ac:dyDescent="0.25">
      <c r="A58" s="71">
        <v>45420</v>
      </c>
      <c r="B58" s="72" t="s">
        <v>86</v>
      </c>
      <c r="C58" s="72" t="s">
        <v>87</v>
      </c>
      <c r="D58" s="72" t="s">
        <v>88</v>
      </c>
      <c r="E58" s="73"/>
      <c r="F58" s="74"/>
      <c r="G58" s="75"/>
      <c r="H58" s="75"/>
      <c r="I58" s="75"/>
      <c r="J58" s="78">
        <v>300000</v>
      </c>
      <c r="K58" s="62"/>
      <c r="L58" s="62" t="s">
        <v>23</v>
      </c>
    </row>
    <row r="59" spans="1:12" s="52" customFormat="1" ht="33" customHeight="1" x14ac:dyDescent="0.25">
      <c r="A59" s="36"/>
      <c r="B59" s="37"/>
      <c r="C59" s="37"/>
      <c r="D59" s="37"/>
      <c r="E59" s="38"/>
      <c r="F59" s="39"/>
      <c r="G59" s="4"/>
      <c r="H59" s="4"/>
      <c r="I59" s="4"/>
      <c r="J59" s="34">
        <f>SUM(J55:J58)</f>
        <v>3694827</v>
      </c>
      <c r="K59" s="41" t="s">
        <v>83</v>
      </c>
      <c r="L59" s="41"/>
    </row>
    <row r="60" spans="1:12" s="52" customFormat="1" ht="33" customHeight="1" x14ac:dyDescent="0.25">
      <c r="A60" s="6"/>
      <c r="B60" s="4"/>
      <c r="C60" s="4"/>
      <c r="D60" s="4"/>
      <c r="E60" s="7"/>
      <c r="F60" s="8"/>
      <c r="G60" s="4"/>
      <c r="H60" s="4"/>
      <c r="I60" s="4"/>
      <c r="J60" s="7"/>
      <c r="K60" s="8"/>
      <c r="L60" s="8"/>
    </row>
    <row r="61" spans="1:12" s="52" customFormat="1" ht="33" customHeight="1" x14ac:dyDescent="0.25">
      <c r="A61" s="6"/>
      <c r="B61" s="4"/>
      <c r="C61" s="4"/>
      <c r="D61" s="4"/>
      <c r="E61" s="7"/>
      <c r="F61" s="8"/>
      <c r="G61" s="4"/>
      <c r="H61" s="4"/>
      <c r="I61" s="4"/>
      <c r="J61" s="7"/>
      <c r="K61" s="8"/>
      <c r="L61" s="8"/>
    </row>
    <row r="62" spans="1:12" s="52" customFormat="1" ht="33" customHeight="1" x14ac:dyDescent="0.25">
      <c r="A62" s="27"/>
      <c r="B62" s="28"/>
      <c r="C62" s="28"/>
      <c r="D62" s="29" t="s">
        <v>110</v>
      </c>
      <c r="E62" s="28"/>
      <c r="F62" s="28"/>
      <c r="G62" s="28"/>
      <c r="H62" s="28"/>
      <c r="I62" s="28"/>
      <c r="J62" s="28"/>
      <c r="K62" s="28"/>
      <c r="L62" s="41"/>
    </row>
    <row r="63" spans="1:12" s="52" customFormat="1" ht="33" customHeight="1" x14ac:dyDescent="0.25">
      <c r="A63" s="30" t="s">
        <v>0</v>
      </c>
      <c r="B63" s="31" t="s">
        <v>1</v>
      </c>
      <c r="C63" s="31" t="s">
        <v>2</v>
      </c>
      <c r="D63" s="31" t="s">
        <v>3</v>
      </c>
      <c r="E63" s="31" t="s">
        <v>4</v>
      </c>
      <c r="F63" s="31" t="s">
        <v>5</v>
      </c>
      <c r="G63" s="31" t="s">
        <v>6</v>
      </c>
      <c r="H63" s="31" t="s">
        <v>7</v>
      </c>
      <c r="I63" s="31" t="s">
        <v>8</v>
      </c>
      <c r="J63" s="25" t="s">
        <v>9</v>
      </c>
      <c r="K63" s="31" t="s">
        <v>10</v>
      </c>
      <c r="L63" s="41"/>
    </row>
    <row r="64" spans="1:12" s="52" customFormat="1" ht="33" customHeight="1" x14ac:dyDescent="0.25">
      <c r="A64" s="30"/>
      <c r="B64" s="31"/>
      <c r="C64" s="31"/>
      <c r="D64" s="31" t="s">
        <v>11</v>
      </c>
      <c r="E64" s="32"/>
      <c r="F64" s="33"/>
      <c r="G64" s="4"/>
      <c r="H64" s="4"/>
      <c r="I64" s="4"/>
      <c r="J64" s="34">
        <f>J59</f>
        <v>3694827</v>
      </c>
      <c r="K64" s="35"/>
      <c r="L64" s="41"/>
    </row>
    <row r="65" spans="1:13" s="52" customFormat="1" ht="33" customHeight="1" x14ac:dyDescent="0.25">
      <c r="A65" s="36">
        <v>45421</v>
      </c>
      <c r="B65" s="37" t="s">
        <v>104</v>
      </c>
      <c r="C65" s="37" t="s">
        <v>101</v>
      </c>
      <c r="D65" s="37" t="s">
        <v>102</v>
      </c>
      <c r="E65" s="38"/>
      <c r="F65" s="39"/>
      <c r="G65" s="4"/>
      <c r="H65" s="4"/>
      <c r="I65" s="4"/>
      <c r="J65" s="63">
        <v>9250000</v>
      </c>
      <c r="K65" s="41"/>
      <c r="L65" s="41" t="s">
        <v>100</v>
      </c>
    </row>
    <row r="66" spans="1:13" s="52" customFormat="1" ht="33" customHeight="1" x14ac:dyDescent="0.25">
      <c r="A66" s="36">
        <v>45421</v>
      </c>
      <c r="B66" s="37" t="s">
        <v>98</v>
      </c>
      <c r="C66" s="37" t="s">
        <v>99</v>
      </c>
      <c r="D66" s="37" t="s">
        <v>103</v>
      </c>
      <c r="E66" s="38"/>
      <c r="F66" s="39"/>
      <c r="G66" s="4"/>
      <c r="H66" s="4"/>
      <c r="I66" s="4"/>
      <c r="J66" s="63">
        <v>-3650000</v>
      </c>
      <c r="K66" s="41"/>
      <c r="L66" s="41" t="s">
        <v>25</v>
      </c>
    </row>
    <row r="67" spans="1:13" s="52" customFormat="1" ht="33" customHeight="1" x14ac:dyDescent="0.25">
      <c r="A67" s="64">
        <v>45421</v>
      </c>
      <c r="B67" s="65" t="s">
        <v>93</v>
      </c>
      <c r="C67" s="65" t="s">
        <v>94</v>
      </c>
      <c r="D67" s="65" t="s">
        <v>95</v>
      </c>
      <c r="E67" s="66"/>
      <c r="F67" s="67"/>
      <c r="G67" s="68"/>
      <c r="H67" s="68"/>
      <c r="I67" s="68"/>
      <c r="J67" s="69">
        <v>-600000</v>
      </c>
      <c r="K67" s="70"/>
      <c r="L67" s="70" t="s">
        <v>105</v>
      </c>
      <c r="M67" s="61" t="s">
        <v>143</v>
      </c>
    </row>
    <row r="68" spans="1:13" s="52" customFormat="1" ht="33" customHeight="1" x14ac:dyDescent="0.25">
      <c r="A68" s="64">
        <v>45421</v>
      </c>
      <c r="B68" s="65" t="s">
        <v>96</v>
      </c>
      <c r="C68" s="65" t="s">
        <v>94</v>
      </c>
      <c r="D68" s="65" t="s">
        <v>97</v>
      </c>
      <c r="E68" s="66"/>
      <c r="F68" s="67"/>
      <c r="G68" s="68"/>
      <c r="H68" s="68"/>
      <c r="I68" s="68"/>
      <c r="J68" s="69">
        <v>-1707390</v>
      </c>
      <c r="K68" s="70"/>
      <c r="L68" s="70" t="s">
        <v>105</v>
      </c>
      <c r="M68" s="61" t="s">
        <v>144</v>
      </c>
    </row>
    <row r="69" spans="1:13" s="52" customFormat="1" ht="33" customHeight="1" x14ac:dyDescent="0.25">
      <c r="A69" s="64">
        <v>45421</v>
      </c>
      <c r="B69" s="65" t="s">
        <v>106</v>
      </c>
      <c r="C69" s="65" t="s">
        <v>107</v>
      </c>
      <c r="D69" s="65" t="s">
        <v>108</v>
      </c>
      <c r="E69" s="66"/>
      <c r="F69" s="67"/>
      <c r="G69" s="68"/>
      <c r="H69" s="68"/>
      <c r="I69" s="68"/>
      <c r="J69" s="69">
        <v>-170000</v>
      </c>
      <c r="K69" s="70"/>
      <c r="L69" s="70" t="s">
        <v>105</v>
      </c>
      <c r="M69" s="61" t="s">
        <v>144</v>
      </c>
    </row>
    <row r="70" spans="1:13" s="52" customFormat="1" ht="33" customHeight="1" x14ac:dyDescent="0.25">
      <c r="A70" s="36"/>
      <c r="B70" s="37"/>
      <c r="C70" s="37"/>
      <c r="D70" s="37"/>
      <c r="E70" s="38"/>
      <c r="F70" s="39"/>
      <c r="G70" s="4"/>
      <c r="H70" s="4"/>
      <c r="I70" s="4"/>
      <c r="J70" s="34">
        <f>SUM(J64:J69)</f>
        <v>6817437</v>
      </c>
      <c r="K70" s="41" t="s">
        <v>109</v>
      </c>
      <c r="L70" s="41"/>
    </row>
    <row r="71" spans="1:13" s="52" customFormat="1" ht="33" customHeight="1" x14ac:dyDescent="0.25">
      <c r="A71" s="6"/>
      <c r="B71" s="4"/>
      <c r="C71" s="4"/>
      <c r="D71" s="4"/>
      <c r="E71" s="7"/>
      <c r="F71" s="8"/>
      <c r="G71" s="4"/>
      <c r="H71" s="4"/>
      <c r="I71" s="4"/>
      <c r="J71" s="7"/>
      <c r="K71" s="8"/>
      <c r="L71" s="8"/>
    </row>
    <row r="72" spans="1:13" ht="33" customHeight="1" x14ac:dyDescent="0.25">
      <c r="A72" s="45"/>
      <c r="B72" s="46"/>
      <c r="C72" s="46"/>
      <c r="D72" s="46"/>
      <c r="E72" s="48"/>
      <c r="F72" s="49"/>
      <c r="G72" s="4"/>
      <c r="H72" s="4"/>
      <c r="I72" s="4"/>
      <c r="J72" s="48"/>
      <c r="K72" s="49"/>
    </row>
    <row r="73" spans="1:13" ht="33" customHeight="1" x14ac:dyDescent="0.25">
      <c r="A73" s="27"/>
      <c r="B73" s="28"/>
      <c r="C73" s="28"/>
      <c r="D73" s="29" t="s">
        <v>111</v>
      </c>
      <c r="E73" s="28"/>
      <c r="F73" s="28"/>
      <c r="G73" s="28"/>
      <c r="H73" s="28"/>
      <c r="I73" s="28"/>
      <c r="J73" s="28"/>
      <c r="K73" s="28"/>
      <c r="L73" s="41"/>
    </row>
    <row r="74" spans="1:13" ht="33" customHeight="1" x14ac:dyDescent="0.25">
      <c r="A74" s="30" t="s">
        <v>0</v>
      </c>
      <c r="B74" s="31" t="s">
        <v>1</v>
      </c>
      <c r="C74" s="31" t="s">
        <v>2</v>
      </c>
      <c r="D74" s="31" t="s">
        <v>3</v>
      </c>
      <c r="E74" s="31" t="s">
        <v>4</v>
      </c>
      <c r="F74" s="31" t="s">
        <v>5</v>
      </c>
      <c r="G74" s="31" t="s">
        <v>6</v>
      </c>
      <c r="H74" s="31" t="s">
        <v>7</v>
      </c>
      <c r="I74" s="31" t="s">
        <v>8</v>
      </c>
      <c r="J74" s="25" t="s">
        <v>9</v>
      </c>
      <c r="K74" s="31" t="s">
        <v>10</v>
      </c>
      <c r="L74" s="41"/>
    </row>
    <row r="75" spans="1:13" ht="33" customHeight="1" x14ac:dyDescent="0.25">
      <c r="A75" s="30"/>
      <c r="B75" s="31"/>
      <c r="C75" s="31"/>
      <c r="D75" s="31" t="s">
        <v>11</v>
      </c>
      <c r="E75" s="32"/>
      <c r="F75" s="33"/>
      <c r="G75" s="4"/>
      <c r="H75" s="4"/>
      <c r="I75" s="4"/>
      <c r="J75" s="34">
        <f>J70</f>
        <v>6817437</v>
      </c>
      <c r="K75" s="35"/>
      <c r="L75" s="41"/>
    </row>
    <row r="76" spans="1:13" s="52" customFormat="1" ht="33" customHeight="1" x14ac:dyDescent="0.25">
      <c r="A76" s="64">
        <v>45422</v>
      </c>
      <c r="B76" s="65" t="s">
        <v>112</v>
      </c>
      <c r="C76" s="65" t="s">
        <v>113</v>
      </c>
      <c r="D76" s="65" t="s">
        <v>114</v>
      </c>
      <c r="E76" s="66"/>
      <c r="F76" s="67"/>
      <c r="G76" s="68"/>
      <c r="H76" s="68"/>
      <c r="I76" s="68"/>
      <c r="J76" s="69">
        <v>-144600</v>
      </c>
      <c r="K76" s="70"/>
      <c r="L76" s="70" t="s">
        <v>105</v>
      </c>
      <c r="M76" s="61" t="s">
        <v>145</v>
      </c>
    </row>
    <row r="77" spans="1:13" s="52" customFormat="1" ht="33" customHeight="1" x14ac:dyDescent="0.25">
      <c r="A77" s="64">
        <v>45422</v>
      </c>
      <c r="B77" s="65" t="s">
        <v>115</v>
      </c>
      <c r="C77" s="65" t="s">
        <v>113</v>
      </c>
      <c r="D77" s="65" t="s">
        <v>116</v>
      </c>
      <c r="E77" s="66"/>
      <c r="F77" s="67"/>
      <c r="G77" s="68"/>
      <c r="H77" s="68"/>
      <c r="I77" s="68"/>
      <c r="J77" s="69">
        <v>-1161000</v>
      </c>
      <c r="K77" s="70"/>
      <c r="L77" s="70" t="s">
        <v>105</v>
      </c>
      <c r="M77" s="61" t="s">
        <v>146</v>
      </c>
    </row>
    <row r="78" spans="1:13" ht="33" customHeight="1" x14ac:dyDescent="0.25">
      <c r="A78" s="36"/>
      <c r="B78" s="37"/>
      <c r="C78" s="37"/>
      <c r="D78" s="37"/>
      <c r="E78" s="38"/>
      <c r="F78" s="39"/>
      <c r="G78" s="4"/>
      <c r="H78" s="4"/>
      <c r="I78" s="4"/>
      <c r="J78" s="34">
        <f>SUM(J75:J77)</f>
        <v>5511837</v>
      </c>
      <c r="K78" s="41" t="s">
        <v>117</v>
      </c>
      <c r="L78" s="41"/>
    </row>
    <row r="79" spans="1:13" ht="33" customHeight="1" x14ac:dyDescent="0.25">
      <c r="A79" s="6"/>
      <c r="B79" s="4"/>
      <c r="C79" s="4"/>
      <c r="D79" s="4"/>
      <c r="E79" s="7"/>
      <c r="F79" s="8"/>
      <c r="G79" s="4"/>
      <c r="H79" s="4"/>
      <c r="I79" s="4"/>
      <c r="J79" s="7"/>
      <c r="K79" s="8"/>
    </row>
    <row r="80" spans="1:13" ht="33" customHeight="1" x14ac:dyDescent="0.25">
      <c r="A80" s="2"/>
      <c r="B80" s="50"/>
      <c r="C80" s="50"/>
      <c r="D80" s="50"/>
      <c r="E80" s="47"/>
      <c r="F80" s="51"/>
      <c r="G80" s="42"/>
      <c r="H80" s="42"/>
      <c r="I80" s="42"/>
      <c r="J80" s="47"/>
      <c r="K80" s="51"/>
    </row>
    <row r="81" spans="1:13" ht="33" customHeight="1" x14ac:dyDescent="0.25">
      <c r="A81" s="27"/>
      <c r="B81" s="28"/>
      <c r="C81" s="28"/>
      <c r="D81" s="29" t="s">
        <v>147</v>
      </c>
      <c r="E81" s="28"/>
      <c r="F81" s="28"/>
      <c r="G81" s="28"/>
      <c r="H81" s="28"/>
      <c r="I81" s="28"/>
      <c r="J81" s="28"/>
      <c r="K81" s="28"/>
      <c r="L81" s="41"/>
    </row>
    <row r="82" spans="1:13" ht="33" customHeight="1" x14ac:dyDescent="0.25">
      <c r="A82" s="30" t="s">
        <v>0</v>
      </c>
      <c r="B82" s="31" t="s">
        <v>1</v>
      </c>
      <c r="C82" s="31" t="s">
        <v>2</v>
      </c>
      <c r="D82" s="31" t="s">
        <v>3</v>
      </c>
      <c r="E82" s="31" t="s">
        <v>4</v>
      </c>
      <c r="F82" s="31" t="s">
        <v>5</v>
      </c>
      <c r="G82" s="31" t="s">
        <v>6</v>
      </c>
      <c r="H82" s="31" t="s">
        <v>7</v>
      </c>
      <c r="I82" s="31" t="s">
        <v>8</v>
      </c>
      <c r="J82" s="25" t="s">
        <v>9</v>
      </c>
      <c r="K82" s="31" t="s">
        <v>10</v>
      </c>
      <c r="L82" s="41"/>
    </row>
    <row r="83" spans="1:13" ht="33" customHeight="1" x14ac:dyDescent="0.25">
      <c r="A83" s="30"/>
      <c r="B83" s="31"/>
      <c r="C83" s="31"/>
      <c r="D83" s="31" t="s">
        <v>11</v>
      </c>
      <c r="E83" s="32"/>
      <c r="F83" s="33"/>
      <c r="G83" s="4"/>
      <c r="H83" s="4"/>
      <c r="I83" s="4"/>
      <c r="J83" s="34">
        <f>J78</f>
        <v>5511837</v>
      </c>
      <c r="K83" s="35"/>
      <c r="L83" s="41"/>
    </row>
    <row r="84" spans="1:13" s="52" customFormat="1" ht="33" customHeight="1" x14ac:dyDescent="0.25">
      <c r="A84" s="64">
        <v>45425</v>
      </c>
      <c r="B84" s="65" t="s">
        <v>118</v>
      </c>
      <c r="C84" s="65" t="s">
        <v>58</v>
      </c>
      <c r="D84" s="65" t="s">
        <v>119</v>
      </c>
      <c r="E84" s="66"/>
      <c r="F84" s="67"/>
      <c r="G84" s="68"/>
      <c r="H84" s="68"/>
      <c r="I84" s="68"/>
      <c r="J84" s="69">
        <v>-230000</v>
      </c>
      <c r="K84" s="70"/>
      <c r="L84" s="70" t="s">
        <v>35</v>
      </c>
      <c r="M84" s="61" t="s">
        <v>148</v>
      </c>
    </row>
    <row r="85" spans="1:13" s="52" customFormat="1" ht="33" customHeight="1" x14ac:dyDescent="0.25">
      <c r="A85" s="64">
        <v>45425</v>
      </c>
      <c r="B85" s="65" t="s">
        <v>120</v>
      </c>
      <c r="C85" s="65" t="s">
        <v>58</v>
      </c>
      <c r="D85" s="65" t="s">
        <v>121</v>
      </c>
      <c r="E85" s="66"/>
      <c r="F85" s="67"/>
      <c r="G85" s="68"/>
      <c r="H85" s="68"/>
      <c r="I85" s="68"/>
      <c r="J85" s="69">
        <v>-1200000</v>
      </c>
      <c r="K85" s="70"/>
      <c r="L85" s="70" t="s">
        <v>35</v>
      </c>
      <c r="M85" s="61" t="s">
        <v>149</v>
      </c>
    </row>
    <row r="86" spans="1:13" s="52" customFormat="1" ht="33" customHeight="1" x14ac:dyDescent="0.25">
      <c r="A86" s="64">
        <v>45425</v>
      </c>
      <c r="B86" s="65" t="s">
        <v>122</v>
      </c>
      <c r="C86" s="65" t="s">
        <v>58</v>
      </c>
      <c r="D86" s="65" t="s">
        <v>123</v>
      </c>
      <c r="E86" s="66"/>
      <c r="F86" s="67"/>
      <c r="G86" s="68"/>
      <c r="H86" s="68"/>
      <c r="I86" s="68"/>
      <c r="J86" s="69">
        <v>-727500</v>
      </c>
      <c r="K86" s="70"/>
      <c r="L86" s="70" t="s">
        <v>35</v>
      </c>
      <c r="M86" s="61" t="s">
        <v>51</v>
      </c>
    </row>
    <row r="87" spans="1:13" s="52" customFormat="1" ht="33" customHeight="1" x14ac:dyDescent="0.25">
      <c r="A87" s="64">
        <v>45425</v>
      </c>
      <c r="B87" s="65" t="s">
        <v>124</v>
      </c>
      <c r="C87" s="65" t="s">
        <v>58</v>
      </c>
      <c r="D87" s="65" t="s">
        <v>125</v>
      </c>
      <c r="E87" s="66"/>
      <c r="F87" s="67"/>
      <c r="G87" s="68"/>
      <c r="H87" s="68"/>
      <c r="I87" s="68"/>
      <c r="J87" s="69">
        <v>-100000</v>
      </c>
      <c r="K87" s="70"/>
      <c r="L87" s="70" t="s">
        <v>35</v>
      </c>
      <c r="M87" s="61" t="s">
        <v>142</v>
      </c>
    </row>
    <row r="88" spans="1:13" s="52" customFormat="1" ht="33" customHeight="1" x14ac:dyDescent="0.25">
      <c r="A88" s="64">
        <v>45425</v>
      </c>
      <c r="B88" s="65" t="s">
        <v>126</v>
      </c>
      <c r="C88" s="65" t="s">
        <v>58</v>
      </c>
      <c r="D88" s="65" t="s">
        <v>127</v>
      </c>
      <c r="E88" s="66"/>
      <c r="F88" s="67"/>
      <c r="G88" s="68"/>
      <c r="H88" s="68"/>
      <c r="I88" s="68"/>
      <c r="J88" s="69">
        <v>-18000</v>
      </c>
      <c r="K88" s="70"/>
      <c r="L88" s="70" t="s">
        <v>35</v>
      </c>
      <c r="M88" s="61" t="s">
        <v>150</v>
      </c>
    </row>
    <row r="89" spans="1:13" s="52" customFormat="1" ht="33" customHeight="1" x14ac:dyDescent="0.25">
      <c r="A89" s="64">
        <v>45425</v>
      </c>
      <c r="B89" s="65" t="s">
        <v>128</v>
      </c>
      <c r="C89" s="65" t="s">
        <v>58</v>
      </c>
      <c r="D89" s="65" t="s">
        <v>129</v>
      </c>
      <c r="E89" s="66"/>
      <c r="F89" s="67"/>
      <c r="G89" s="68"/>
      <c r="H89" s="68"/>
      <c r="I89" s="68"/>
      <c r="J89" s="69">
        <v>-8700</v>
      </c>
      <c r="K89" s="70"/>
      <c r="L89" s="70" t="s">
        <v>35</v>
      </c>
      <c r="M89" s="61" t="s">
        <v>149</v>
      </c>
    </row>
    <row r="90" spans="1:13" s="52" customFormat="1" ht="33" customHeight="1" x14ac:dyDescent="0.25">
      <c r="A90" s="64">
        <v>45425</v>
      </c>
      <c r="B90" s="65" t="s">
        <v>130</v>
      </c>
      <c r="C90" s="65" t="s">
        <v>131</v>
      </c>
      <c r="D90" s="65" t="s">
        <v>132</v>
      </c>
      <c r="E90" s="66"/>
      <c r="F90" s="67"/>
      <c r="G90" s="68"/>
      <c r="H90" s="68"/>
      <c r="I90" s="68"/>
      <c r="J90" s="69">
        <v>-25000</v>
      </c>
      <c r="K90" s="70"/>
      <c r="L90" s="70" t="s">
        <v>35</v>
      </c>
      <c r="M90" s="61" t="s">
        <v>50</v>
      </c>
    </row>
    <row r="91" spans="1:13" ht="33" customHeight="1" x14ac:dyDescent="0.25">
      <c r="A91" s="64">
        <v>45425</v>
      </c>
      <c r="B91" s="65" t="s">
        <v>133</v>
      </c>
      <c r="C91" s="65" t="s">
        <v>107</v>
      </c>
      <c r="D91" s="65" t="s">
        <v>134</v>
      </c>
      <c r="E91" s="66"/>
      <c r="F91" s="67"/>
      <c r="G91" s="68"/>
      <c r="H91" s="68"/>
      <c r="I91" s="68"/>
      <c r="J91" s="79">
        <v>-247000</v>
      </c>
      <c r="K91" s="70"/>
      <c r="L91" s="70" t="s">
        <v>35</v>
      </c>
      <c r="M91" s="80" t="s">
        <v>151</v>
      </c>
    </row>
    <row r="92" spans="1:13" ht="33" customHeight="1" x14ac:dyDescent="0.25">
      <c r="A92" s="64">
        <v>45425</v>
      </c>
      <c r="B92" s="65" t="s">
        <v>135</v>
      </c>
      <c r="C92" s="65" t="s">
        <v>107</v>
      </c>
      <c r="D92" s="65" t="s">
        <v>136</v>
      </c>
      <c r="E92" s="66"/>
      <c r="F92" s="67"/>
      <c r="G92" s="68"/>
      <c r="H92" s="68"/>
      <c r="I92" s="68"/>
      <c r="J92" s="79">
        <v>-135000</v>
      </c>
      <c r="K92" s="70"/>
      <c r="L92" s="70" t="s">
        <v>35</v>
      </c>
      <c r="M92" s="80" t="s">
        <v>151</v>
      </c>
    </row>
    <row r="93" spans="1:13" ht="33" customHeight="1" x14ac:dyDescent="0.25">
      <c r="A93" s="64">
        <v>45425</v>
      </c>
      <c r="B93" s="65" t="s">
        <v>137</v>
      </c>
      <c r="C93" s="65" t="s">
        <v>107</v>
      </c>
      <c r="D93" s="65" t="s">
        <v>138</v>
      </c>
      <c r="E93" s="66"/>
      <c r="F93" s="67"/>
      <c r="G93" s="68"/>
      <c r="H93" s="68"/>
      <c r="I93" s="68"/>
      <c r="J93" s="79">
        <v>-10900</v>
      </c>
      <c r="K93" s="70"/>
      <c r="L93" s="70" t="s">
        <v>35</v>
      </c>
      <c r="M93" s="61" t="s">
        <v>152</v>
      </c>
    </row>
    <row r="94" spans="1:13" s="52" customFormat="1" ht="33" customHeight="1" x14ac:dyDescent="0.25">
      <c r="A94" s="71">
        <v>45425</v>
      </c>
      <c r="B94" s="72" t="s">
        <v>139</v>
      </c>
      <c r="C94" s="72" t="s">
        <v>141</v>
      </c>
      <c r="D94" s="72" t="s">
        <v>140</v>
      </c>
      <c r="E94" s="73"/>
      <c r="F94" s="74"/>
      <c r="G94" s="75"/>
      <c r="H94" s="75"/>
      <c r="I94" s="75"/>
      <c r="J94" s="78">
        <v>150000</v>
      </c>
      <c r="K94" s="62"/>
      <c r="L94" s="62" t="s">
        <v>23</v>
      </c>
    </row>
    <row r="95" spans="1:13" s="52" customFormat="1" ht="33" customHeight="1" x14ac:dyDescent="0.25">
      <c r="A95" s="71">
        <v>45425</v>
      </c>
      <c r="B95" s="72" t="s">
        <v>153</v>
      </c>
      <c r="C95" s="72" t="s">
        <v>155</v>
      </c>
      <c r="D95" s="72" t="s">
        <v>154</v>
      </c>
      <c r="E95" s="73"/>
      <c r="F95" s="74"/>
      <c r="G95" s="75"/>
      <c r="H95" s="75"/>
      <c r="I95" s="75"/>
      <c r="J95" s="78">
        <v>2000000</v>
      </c>
      <c r="K95" s="62"/>
      <c r="L95" s="62" t="s">
        <v>23</v>
      </c>
    </row>
    <row r="96" spans="1:13" ht="33" customHeight="1" x14ac:dyDescent="0.25">
      <c r="A96" s="36"/>
      <c r="B96" s="37"/>
      <c r="C96" s="37"/>
      <c r="D96" s="37"/>
      <c r="E96" s="38"/>
      <c r="F96" s="39"/>
      <c r="G96" s="4"/>
      <c r="H96" s="4"/>
      <c r="I96" s="4"/>
      <c r="J96" s="63"/>
      <c r="K96" s="41"/>
      <c r="L96" s="41"/>
    </row>
    <row r="97" spans="1:13" ht="33" customHeight="1" x14ac:dyDescent="0.25">
      <c r="A97" s="36"/>
      <c r="B97" s="37"/>
      <c r="C97" s="37"/>
      <c r="D97" s="37"/>
      <c r="E97" s="38"/>
      <c r="F97" s="39"/>
      <c r="G97" s="4"/>
      <c r="H97" s="4"/>
      <c r="I97" s="4"/>
      <c r="J97" s="34">
        <f>SUM(J83:J96)</f>
        <v>4959737</v>
      </c>
      <c r="K97" s="41" t="s">
        <v>156</v>
      </c>
      <c r="L97" s="41"/>
    </row>
    <row r="98" spans="1:13" ht="33" customHeight="1" x14ac:dyDescent="0.25">
      <c r="A98" s="6"/>
      <c r="B98" s="4"/>
      <c r="C98" s="4"/>
      <c r="D98" s="4"/>
      <c r="E98" s="7"/>
      <c r="F98" s="8"/>
      <c r="G98" s="4"/>
      <c r="H98" s="4"/>
      <c r="I98" s="4"/>
      <c r="J98" s="7"/>
      <c r="K98" s="8"/>
    </row>
    <row r="99" spans="1:13" ht="33" customHeight="1" x14ac:dyDescent="0.25">
      <c r="A99" s="6"/>
      <c r="B99" s="4"/>
      <c r="C99" s="4"/>
      <c r="D99" s="4"/>
      <c r="E99" s="7"/>
      <c r="F99" s="8"/>
      <c r="G99" s="4"/>
      <c r="H99" s="4"/>
      <c r="I99" s="4"/>
      <c r="J99" s="7"/>
      <c r="K99" s="8"/>
    </row>
    <row r="100" spans="1:13" ht="33" customHeight="1" x14ac:dyDescent="0.25">
      <c r="A100" s="27"/>
      <c r="B100" s="28"/>
      <c r="C100" s="28"/>
      <c r="D100" s="29" t="s">
        <v>164</v>
      </c>
      <c r="E100" s="28"/>
      <c r="F100" s="28"/>
      <c r="G100" s="28"/>
      <c r="H100" s="28"/>
      <c r="I100" s="28"/>
      <c r="J100" s="28"/>
      <c r="K100" s="28"/>
      <c r="L100" s="41"/>
    </row>
    <row r="101" spans="1:13" ht="33" customHeight="1" x14ac:dyDescent="0.25">
      <c r="A101" s="30" t="s">
        <v>0</v>
      </c>
      <c r="B101" s="31" t="s">
        <v>1</v>
      </c>
      <c r="C101" s="31" t="s">
        <v>2</v>
      </c>
      <c r="D101" s="31" t="s">
        <v>3</v>
      </c>
      <c r="E101" s="31" t="s">
        <v>4</v>
      </c>
      <c r="F101" s="31" t="s">
        <v>5</v>
      </c>
      <c r="G101" s="31" t="s">
        <v>6</v>
      </c>
      <c r="H101" s="31" t="s">
        <v>7</v>
      </c>
      <c r="I101" s="31" t="s">
        <v>8</v>
      </c>
      <c r="J101" s="25" t="s">
        <v>9</v>
      </c>
      <c r="K101" s="31" t="s">
        <v>10</v>
      </c>
      <c r="L101" s="41"/>
    </row>
    <row r="102" spans="1:13" ht="33" customHeight="1" x14ac:dyDescent="0.25">
      <c r="A102" s="30"/>
      <c r="B102" s="31"/>
      <c r="C102" s="31"/>
      <c r="D102" s="31" t="s">
        <v>11</v>
      </c>
      <c r="E102" s="32"/>
      <c r="F102" s="33"/>
      <c r="G102" s="4"/>
      <c r="H102" s="4"/>
      <c r="I102" s="4"/>
      <c r="J102" s="34">
        <f>J97</f>
        <v>4959737</v>
      </c>
      <c r="K102" s="35"/>
      <c r="L102" s="41"/>
    </row>
    <row r="103" spans="1:13" s="52" customFormat="1" ht="33" customHeight="1" x14ac:dyDescent="0.25">
      <c r="A103" s="71">
        <v>45426</v>
      </c>
      <c r="B103" s="72" t="s">
        <v>157</v>
      </c>
      <c r="C103" s="72" t="s">
        <v>159</v>
      </c>
      <c r="D103" s="72" t="s">
        <v>158</v>
      </c>
      <c r="E103" s="73"/>
      <c r="F103" s="74"/>
      <c r="G103" s="75"/>
      <c r="H103" s="75"/>
      <c r="I103" s="75"/>
      <c r="J103" s="78">
        <v>14800</v>
      </c>
      <c r="K103" s="62"/>
      <c r="L103" s="62" t="s">
        <v>23</v>
      </c>
    </row>
    <row r="104" spans="1:13" ht="33" customHeight="1" x14ac:dyDescent="0.25">
      <c r="A104" s="36">
        <v>45426</v>
      </c>
      <c r="B104" s="37" t="s">
        <v>160</v>
      </c>
      <c r="C104" s="37" t="s">
        <v>161</v>
      </c>
      <c r="D104" s="37" t="s">
        <v>162</v>
      </c>
      <c r="E104" s="38"/>
      <c r="F104" s="39"/>
      <c r="G104" s="4"/>
      <c r="H104" s="4"/>
      <c r="I104" s="4"/>
      <c r="J104" s="40">
        <v>-2150000</v>
      </c>
      <c r="K104" s="41"/>
      <c r="L104" s="41" t="s">
        <v>25</v>
      </c>
    </row>
    <row r="105" spans="1:13" ht="33" customHeight="1" x14ac:dyDescent="0.25">
      <c r="A105" s="36"/>
      <c r="B105" s="37"/>
      <c r="C105" s="37"/>
      <c r="D105" s="37"/>
      <c r="E105" s="38"/>
      <c r="F105" s="39"/>
      <c r="G105" s="4"/>
      <c r="H105" s="4"/>
      <c r="I105" s="4"/>
      <c r="J105" s="34">
        <f>SUM(J102:J104)</f>
        <v>2824537</v>
      </c>
      <c r="K105" s="41" t="s">
        <v>163</v>
      </c>
      <c r="L105" s="41"/>
    </row>
    <row r="106" spans="1:13" ht="33" customHeight="1" x14ac:dyDescent="0.25">
      <c r="A106" s="6"/>
      <c r="B106" s="4"/>
      <c r="C106" s="4"/>
      <c r="D106" s="4"/>
      <c r="E106" s="7"/>
      <c r="F106" s="8"/>
      <c r="G106" s="4"/>
      <c r="H106" s="4"/>
      <c r="I106" s="4"/>
      <c r="J106" s="7"/>
      <c r="K106" s="8"/>
    </row>
    <row r="107" spans="1:13" ht="33" customHeight="1" x14ac:dyDescent="0.25">
      <c r="A107" s="2"/>
      <c r="B107" s="50"/>
      <c r="C107" s="50"/>
      <c r="E107" s="47"/>
      <c r="F107" s="51"/>
      <c r="G107" s="42"/>
      <c r="H107" s="42"/>
      <c r="I107" s="42"/>
      <c r="J107" s="47"/>
      <c r="K107" s="51"/>
    </row>
    <row r="108" spans="1:13" ht="33" customHeight="1" x14ac:dyDescent="0.25">
      <c r="A108" s="27"/>
      <c r="B108" s="28"/>
      <c r="C108" s="28"/>
      <c r="D108" s="29" t="s">
        <v>208</v>
      </c>
      <c r="E108" s="28"/>
      <c r="F108" s="28"/>
      <c r="G108" s="28"/>
      <c r="H108" s="28"/>
      <c r="I108" s="28"/>
      <c r="J108" s="28"/>
      <c r="K108" s="28"/>
      <c r="L108" s="41"/>
    </row>
    <row r="109" spans="1:13" ht="33" customHeight="1" x14ac:dyDescent="0.25">
      <c r="A109" s="30" t="s">
        <v>0</v>
      </c>
      <c r="B109" s="31" t="s">
        <v>1</v>
      </c>
      <c r="C109" s="31" t="s">
        <v>2</v>
      </c>
      <c r="D109" s="31" t="s">
        <v>3</v>
      </c>
      <c r="E109" s="31" t="s">
        <v>4</v>
      </c>
      <c r="F109" s="31" t="s">
        <v>5</v>
      </c>
      <c r="G109" s="31" t="s">
        <v>6</v>
      </c>
      <c r="H109" s="31" t="s">
        <v>7</v>
      </c>
      <c r="I109" s="31" t="s">
        <v>8</v>
      </c>
      <c r="J109" s="25" t="s">
        <v>9</v>
      </c>
      <c r="K109" s="31" t="s">
        <v>10</v>
      </c>
      <c r="L109" s="41"/>
    </row>
    <row r="110" spans="1:13" ht="33" customHeight="1" x14ac:dyDescent="0.25">
      <c r="A110" s="30"/>
      <c r="B110" s="31"/>
      <c r="C110" s="31"/>
      <c r="D110" s="31" t="s">
        <v>11</v>
      </c>
      <c r="E110" s="32"/>
      <c r="F110" s="33"/>
      <c r="G110" s="4"/>
      <c r="H110" s="4"/>
      <c r="I110" s="4"/>
      <c r="J110" s="34">
        <f>J105</f>
        <v>2824537</v>
      </c>
      <c r="K110" s="35"/>
      <c r="L110" s="41"/>
    </row>
    <row r="111" spans="1:13" ht="33" customHeight="1" x14ac:dyDescent="0.25">
      <c r="A111" s="64">
        <v>45427</v>
      </c>
      <c r="B111" s="65" t="s">
        <v>165</v>
      </c>
      <c r="C111" s="65" t="s">
        <v>37</v>
      </c>
      <c r="D111" s="65" t="s">
        <v>166</v>
      </c>
      <c r="E111" s="66"/>
      <c r="F111" s="67"/>
      <c r="G111" s="68"/>
      <c r="H111" s="68"/>
      <c r="I111" s="68"/>
      <c r="J111" s="69">
        <v>-100000</v>
      </c>
      <c r="K111" s="70"/>
      <c r="L111" s="70" t="s">
        <v>35</v>
      </c>
      <c r="M111" s="61" t="s">
        <v>50</v>
      </c>
    </row>
    <row r="112" spans="1:13" ht="33" customHeight="1" x14ac:dyDescent="0.25">
      <c r="A112" s="64">
        <v>45427</v>
      </c>
      <c r="B112" s="65" t="s">
        <v>167</v>
      </c>
      <c r="C112" s="65" t="s">
        <v>58</v>
      </c>
      <c r="D112" s="65" t="s">
        <v>168</v>
      </c>
      <c r="E112" s="66"/>
      <c r="F112" s="67"/>
      <c r="G112" s="68"/>
      <c r="H112" s="68"/>
      <c r="I112" s="68"/>
      <c r="J112" s="69">
        <v>0</v>
      </c>
      <c r="K112" s="70"/>
      <c r="L112" s="70"/>
    </row>
    <row r="113" spans="1:13" ht="33" customHeight="1" x14ac:dyDescent="0.25">
      <c r="A113" s="64">
        <v>45427</v>
      </c>
      <c r="B113" s="65" t="s">
        <v>169</v>
      </c>
      <c r="C113" s="65" t="s">
        <v>170</v>
      </c>
      <c r="D113" s="65" t="s">
        <v>171</v>
      </c>
      <c r="E113" s="66"/>
      <c r="F113" s="67"/>
      <c r="G113" s="68"/>
      <c r="H113" s="68"/>
      <c r="I113" s="68"/>
      <c r="J113" s="69">
        <v>75000</v>
      </c>
      <c r="K113" s="70"/>
      <c r="L113" s="70" t="s">
        <v>35</v>
      </c>
      <c r="M113" s="80" t="s">
        <v>151</v>
      </c>
    </row>
    <row r="114" spans="1:13" ht="33" customHeight="1" x14ac:dyDescent="0.25">
      <c r="A114" s="64">
        <v>45427</v>
      </c>
      <c r="B114" s="65" t="s">
        <v>172</v>
      </c>
      <c r="C114" s="65" t="s">
        <v>170</v>
      </c>
      <c r="D114" s="65" t="s">
        <v>173</v>
      </c>
      <c r="E114" s="66"/>
      <c r="F114" s="67"/>
      <c r="G114" s="68"/>
      <c r="H114" s="68"/>
      <c r="I114" s="68"/>
      <c r="J114" s="69">
        <v>-140000</v>
      </c>
      <c r="K114" s="70"/>
      <c r="L114" s="70" t="s">
        <v>35</v>
      </c>
      <c r="M114" s="80" t="s">
        <v>151</v>
      </c>
    </row>
    <row r="115" spans="1:13" ht="33" customHeight="1" x14ac:dyDescent="0.25">
      <c r="A115" s="64">
        <v>45427</v>
      </c>
      <c r="B115" s="65" t="s">
        <v>174</v>
      </c>
      <c r="C115" s="65" t="s">
        <v>170</v>
      </c>
      <c r="D115" s="65" t="s">
        <v>175</v>
      </c>
      <c r="E115" s="66"/>
      <c r="F115" s="67"/>
      <c r="G115" s="68"/>
      <c r="H115" s="68"/>
      <c r="I115" s="68"/>
      <c r="J115" s="69">
        <v>-250000</v>
      </c>
      <c r="K115" s="70"/>
      <c r="L115" s="70" t="s">
        <v>35</v>
      </c>
      <c r="M115" s="80" t="s">
        <v>151</v>
      </c>
    </row>
    <row r="116" spans="1:13" ht="33" customHeight="1" x14ac:dyDescent="0.25">
      <c r="A116" s="64">
        <v>45427</v>
      </c>
      <c r="B116" s="65" t="s">
        <v>176</v>
      </c>
      <c r="C116" s="65" t="s">
        <v>170</v>
      </c>
      <c r="D116" s="65" t="s">
        <v>177</v>
      </c>
      <c r="E116" s="66"/>
      <c r="F116" s="67"/>
      <c r="G116" s="68"/>
      <c r="H116" s="68"/>
      <c r="I116" s="68"/>
      <c r="J116" s="69">
        <v>-150000</v>
      </c>
      <c r="K116" s="70"/>
      <c r="L116" s="70" t="s">
        <v>35</v>
      </c>
      <c r="M116" s="80" t="s">
        <v>151</v>
      </c>
    </row>
    <row r="117" spans="1:13" ht="33" customHeight="1" x14ac:dyDescent="0.25">
      <c r="A117" s="64">
        <v>45427</v>
      </c>
      <c r="B117" s="65" t="s">
        <v>178</v>
      </c>
      <c r="C117" s="65" t="s">
        <v>58</v>
      </c>
      <c r="D117" s="65" t="s">
        <v>179</v>
      </c>
      <c r="E117" s="66"/>
      <c r="F117" s="67"/>
      <c r="G117" s="68"/>
      <c r="H117" s="68"/>
      <c r="I117" s="68"/>
      <c r="J117" s="69">
        <v>-80000</v>
      </c>
      <c r="K117" s="70"/>
      <c r="L117" s="70" t="s">
        <v>35</v>
      </c>
      <c r="M117" s="61" t="s">
        <v>49</v>
      </c>
    </row>
    <row r="118" spans="1:13" s="52" customFormat="1" ht="33" customHeight="1" x14ac:dyDescent="0.25">
      <c r="A118" s="71">
        <v>45427</v>
      </c>
      <c r="B118" s="72" t="s">
        <v>180</v>
      </c>
      <c r="C118" s="72" t="s">
        <v>182</v>
      </c>
      <c r="D118" s="72" t="s">
        <v>181</v>
      </c>
      <c r="E118" s="73"/>
      <c r="F118" s="74"/>
      <c r="G118" s="75"/>
      <c r="H118" s="75"/>
      <c r="I118" s="75"/>
      <c r="J118" s="78">
        <v>1000000</v>
      </c>
      <c r="K118" s="62"/>
      <c r="L118" s="62" t="s">
        <v>23</v>
      </c>
    </row>
    <row r="119" spans="1:13" ht="33" customHeight="1" x14ac:dyDescent="0.25">
      <c r="A119" s="36"/>
      <c r="B119" s="37"/>
      <c r="C119" s="37"/>
      <c r="D119" s="37"/>
      <c r="E119" s="38"/>
      <c r="F119" s="39"/>
      <c r="G119" s="4"/>
      <c r="H119" s="4"/>
      <c r="I119" s="4"/>
      <c r="J119" s="34">
        <f>SUM(J110:J118)</f>
        <v>3179537</v>
      </c>
      <c r="K119" s="41" t="s">
        <v>183</v>
      </c>
      <c r="L119" s="41"/>
    </row>
    <row r="121" spans="1:13" ht="33" customHeight="1" x14ac:dyDescent="0.25">
      <c r="J121" s="81"/>
    </row>
    <row r="122" spans="1:13" ht="33" customHeight="1" x14ac:dyDescent="0.25">
      <c r="A122" s="27"/>
      <c r="B122" s="28"/>
      <c r="C122" s="28"/>
      <c r="D122" s="29" t="s">
        <v>209</v>
      </c>
      <c r="E122" s="28"/>
      <c r="F122" s="28"/>
      <c r="G122" s="28"/>
      <c r="H122" s="28"/>
      <c r="I122" s="28"/>
      <c r="J122" s="28"/>
      <c r="K122" s="28"/>
      <c r="L122" s="41"/>
    </row>
    <row r="123" spans="1:13" ht="33" customHeight="1" x14ac:dyDescent="0.25">
      <c r="A123" s="30" t="s">
        <v>0</v>
      </c>
      <c r="B123" s="31" t="s">
        <v>1</v>
      </c>
      <c r="C123" s="31" t="s">
        <v>2</v>
      </c>
      <c r="D123" s="31" t="s">
        <v>3</v>
      </c>
      <c r="E123" s="31" t="s">
        <v>4</v>
      </c>
      <c r="F123" s="31" t="s">
        <v>5</v>
      </c>
      <c r="G123" s="31" t="s">
        <v>6</v>
      </c>
      <c r="H123" s="31" t="s">
        <v>7</v>
      </c>
      <c r="I123" s="31" t="s">
        <v>8</v>
      </c>
      <c r="J123" s="25" t="s">
        <v>9</v>
      </c>
      <c r="K123" s="31" t="s">
        <v>10</v>
      </c>
      <c r="L123" s="41"/>
    </row>
    <row r="124" spans="1:13" ht="33" customHeight="1" x14ac:dyDescent="0.25">
      <c r="A124" s="30"/>
      <c r="B124" s="31"/>
      <c r="C124" s="31"/>
      <c r="D124" s="31" t="s">
        <v>11</v>
      </c>
      <c r="E124" s="32"/>
      <c r="F124" s="33"/>
      <c r="G124" s="4"/>
      <c r="H124" s="4"/>
      <c r="I124" s="4"/>
      <c r="J124" s="34">
        <f>J119</f>
        <v>3179537</v>
      </c>
      <c r="K124" s="35"/>
      <c r="L124" s="41"/>
    </row>
    <row r="125" spans="1:13" ht="33" customHeight="1" x14ac:dyDescent="0.25">
      <c r="A125" s="64">
        <v>45428</v>
      </c>
      <c r="B125" s="65" t="s">
        <v>184</v>
      </c>
      <c r="C125" s="65" t="s">
        <v>33</v>
      </c>
      <c r="D125" s="65" t="s">
        <v>185</v>
      </c>
      <c r="E125" s="66"/>
      <c r="F125" s="67"/>
      <c r="G125" s="68"/>
      <c r="H125" s="68"/>
      <c r="I125" s="68"/>
      <c r="J125" s="69">
        <v>0</v>
      </c>
      <c r="K125" s="70"/>
      <c r="L125" s="70"/>
    </row>
    <row r="126" spans="1:13" ht="33" customHeight="1" x14ac:dyDescent="0.25">
      <c r="A126" s="64">
        <v>45428</v>
      </c>
      <c r="B126" s="65" t="s">
        <v>186</v>
      </c>
      <c r="C126" s="65" t="s">
        <v>33</v>
      </c>
      <c r="D126" s="65" t="s">
        <v>187</v>
      </c>
      <c r="E126" s="66"/>
      <c r="F126" s="67"/>
      <c r="G126" s="68"/>
      <c r="H126" s="68"/>
      <c r="I126" s="68"/>
      <c r="J126" s="69">
        <v>0</v>
      </c>
      <c r="K126" s="70"/>
      <c r="L126" s="70"/>
    </row>
    <row r="127" spans="1:13" ht="33" customHeight="1" x14ac:dyDescent="0.25">
      <c r="A127" s="64">
        <v>45428</v>
      </c>
      <c r="B127" s="65" t="s">
        <v>188</v>
      </c>
      <c r="C127" s="65" t="s">
        <v>33</v>
      </c>
      <c r="D127" s="65" t="s">
        <v>189</v>
      </c>
      <c r="E127" s="66"/>
      <c r="F127" s="67"/>
      <c r="G127" s="68"/>
      <c r="H127" s="68"/>
      <c r="I127" s="68"/>
      <c r="J127" s="69">
        <v>-215000</v>
      </c>
      <c r="K127" s="70"/>
      <c r="L127" s="70" t="s">
        <v>35</v>
      </c>
      <c r="M127" s="80" t="s">
        <v>151</v>
      </c>
    </row>
    <row r="128" spans="1:13" ht="33" customHeight="1" x14ac:dyDescent="0.25">
      <c r="A128" s="64">
        <v>45428</v>
      </c>
      <c r="B128" s="65" t="s">
        <v>190</v>
      </c>
      <c r="C128" s="65" t="s">
        <v>33</v>
      </c>
      <c r="D128" s="65" t="s">
        <v>199</v>
      </c>
      <c r="E128" s="66"/>
      <c r="F128" s="67"/>
      <c r="G128" s="68"/>
      <c r="H128" s="68"/>
      <c r="I128" s="68"/>
      <c r="J128" s="69">
        <v>-225000</v>
      </c>
      <c r="K128" s="70"/>
      <c r="L128" s="70" t="s">
        <v>35</v>
      </c>
      <c r="M128" s="80" t="s">
        <v>151</v>
      </c>
    </row>
    <row r="129" spans="1:13" ht="33" customHeight="1" x14ac:dyDescent="0.25">
      <c r="A129" s="64">
        <v>45428</v>
      </c>
      <c r="B129" s="65" t="s">
        <v>191</v>
      </c>
      <c r="C129" s="65" t="s">
        <v>33</v>
      </c>
      <c r="D129" s="65" t="s">
        <v>192</v>
      </c>
      <c r="E129" s="66"/>
      <c r="F129" s="67"/>
      <c r="G129" s="68"/>
      <c r="H129" s="68"/>
      <c r="I129" s="68"/>
      <c r="J129" s="69">
        <v>34500</v>
      </c>
      <c r="K129" s="70"/>
      <c r="L129" s="70" t="s">
        <v>35</v>
      </c>
      <c r="M129" s="61" t="s">
        <v>49</v>
      </c>
    </row>
    <row r="130" spans="1:13" ht="33" customHeight="1" x14ac:dyDescent="0.25">
      <c r="A130" s="64">
        <v>45428</v>
      </c>
      <c r="B130" s="65" t="s">
        <v>197</v>
      </c>
      <c r="C130" s="65" t="s">
        <v>33</v>
      </c>
      <c r="D130" s="65" t="s">
        <v>198</v>
      </c>
      <c r="E130" s="66"/>
      <c r="F130" s="67"/>
      <c r="G130" s="68"/>
      <c r="H130" s="68"/>
      <c r="I130" s="68"/>
      <c r="J130" s="69">
        <v>-29000</v>
      </c>
      <c r="K130" s="70"/>
      <c r="L130" s="70" t="s">
        <v>105</v>
      </c>
      <c r="M130" s="61" t="s">
        <v>262</v>
      </c>
    </row>
    <row r="131" spans="1:13" ht="33" customHeight="1" x14ac:dyDescent="0.25">
      <c r="A131" s="64">
        <v>45428</v>
      </c>
      <c r="B131" s="65" t="s">
        <v>193</v>
      </c>
      <c r="C131" s="65" t="s">
        <v>33</v>
      </c>
      <c r="D131" s="65" t="s">
        <v>194</v>
      </c>
      <c r="E131" s="66"/>
      <c r="F131" s="67"/>
      <c r="G131" s="68"/>
      <c r="H131" s="68"/>
      <c r="I131" s="68"/>
      <c r="J131" s="69">
        <v>-446400</v>
      </c>
      <c r="K131" s="70"/>
      <c r="L131" s="70" t="s">
        <v>105</v>
      </c>
      <c r="M131" s="61" t="s">
        <v>144</v>
      </c>
    </row>
    <row r="132" spans="1:13" ht="33" customHeight="1" x14ac:dyDescent="0.25">
      <c r="A132" s="64">
        <v>45428</v>
      </c>
      <c r="B132" s="65" t="s">
        <v>200</v>
      </c>
      <c r="C132" s="65" t="s">
        <v>37</v>
      </c>
      <c r="D132" s="65" t="s">
        <v>201</v>
      </c>
      <c r="E132" s="66"/>
      <c r="F132" s="67"/>
      <c r="G132" s="68"/>
      <c r="H132" s="68"/>
      <c r="I132" s="68"/>
      <c r="J132" s="69">
        <v>195000</v>
      </c>
      <c r="K132" s="70"/>
      <c r="L132" s="70" t="s">
        <v>35</v>
      </c>
      <c r="M132" s="61" t="s">
        <v>50</v>
      </c>
    </row>
    <row r="133" spans="1:13" ht="33" customHeight="1" x14ac:dyDescent="0.25">
      <c r="A133" s="64">
        <v>45428</v>
      </c>
      <c r="B133" s="65" t="s">
        <v>202</v>
      </c>
      <c r="C133" s="65" t="s">
        <v>37</v>
      </c>
      <c r="D133" s="65" t="s">
        <v>263</v>
      </c>
      <c r="E133" s="66"/>
      <c r="F133" s="67"/>
      <c r="G133" s="68"/>
      <c r="H133" s="68"/>
      <c r="I133" s="68"/>
      <c r="J133" s="69">
        <v>60000</v>
      </c>
      <c r="K133" s="70"/>
      <c r="L133" s="70" t="s">
        <v>35</v>
      </c>
      <c r="M133" s="61" t="s">
        <v>50</v>
      </c>
    </row>
    <row r="134" spans="1:13" ht="33" customHeight="1" x14ac:dyDescent="0.25">
      <c r="A134" s="64">
        <v>45428</v>
      </c>
      <c r="B134" s="65" t="s">
        <v>203</v>
      </c>
      <c r="C134" s="65" t="s">
        <v>37</v>
      </c>
      <c r="D134" s="65" t="s">
        <v>204</v>
      </c>
      <c r="E134" s="66"/>
      <c r="F134" s="67"/>
      <c r="G134" s="68"/>
      <c r="H134" s="68"/>
      <c r="I134" s="68"/>
      <c r="J134" s="69">
        <v>5000</v>
      </c>
      <c r="K134" s="70"/>
      <c r="L134" s="70" t="s">
        <v>35</v>
      </c>
      <c r="M134" s="61" t="s">
        <v>151</v>
      </c>
    </row>
    <row r="135" spans="1:13" ht="33" customHeight="1" x14ac:dyDescent="0.25">
      <c r="A135" s="64">
        <v>45428</v>
      </c>
      <c r="B135" s="65" t="s">
        <v>205</v>
      </c>
      <c r="C135" s="65" t="s">
        <v>37</v>
      </c>
      <c r="D135" s="65" t="s">
        <v>206</v>
      </c>
      <c r="E135" s="66"/>
      <c r="F135" s="67"/>
      <c r="G135" s="68"/>
      <c r="H135" s="68"/>
      <c r="I135" s="68"/>
      <c r="J135" s="69">
        <v>47000</v>
      </c>
      <c r="K135" s="70"/>
      <c r="L135" s="70" t="s">
        <v>35</v>
      </c>
      <c r="M135" s="61" t="s">
        <v>50</v>
      </c>
    </row>
    <row r="136" spans="1:13" ht="33" customHeight="1" x14ac:dyDescent="0.25">
      <c r="A136" s="64">
        <v>45428</v>
      </c>
      <c r="B136" s="65" t="s">
        <v>195</v>
      </c>
      <c r="C136" s="65" t="s">
        <v>33</v>
      </c>
      <c r="D136" s="65" t="s">
        <v>196</v>
      </c>
      <c r="E136" s="66"/>
      <c r="F136" s="67"/>
      <c r="G136" s="68"/>
      <c r="H136" s="68"/>
      <c r="I136" s="68"/>
      <c r="J136" s="69">
        <v>-8000</v>
      </c>
      <c r="K136" s="70"/>
      <c r="L136" s="70" t="s">
        <v>105</v>
      </c>
      <c r="M136" s="61" t="s">
        <v>262</v>
      </c>
    </row>
    <row r="137" spans="1:13" ht="33" customHeight="1" x14ac:dyDescent="0.25">
      <c r="A137" s="36"/>
      <c r="B137" s="37"/>
      <c r="C137" s="37"/>
      <c r="D137" s="37"/>
      <c r="E137" s="38"/>
      <c r="F137" s="39"/>
      <c r="G137" s="4"/>
      <c r="H137" s="4"/>
      <c r="I137" s="4"/>
      <c r="J137" s="34">
        <f>SUM(J124:J136)</f>
        <v>2597637</v>
      </c>
      <c r="K137" s="41" t="s">
        <v>207</v>
      </c>
      <c r="L137" s="41"/>
    </row>
    <row r="140" spans="1:13" ht="33" customHeight="1" x14ac:dyDescent="0.25">
      <c r="A140" s="27"/>
      <c r="B140" s="28"/>
      <c r="C140" s="28"/>
      <c r="D140" s="29" t="s">
        <v>210</v>
      </c>
      <c r="E140" s="28"/>
      <c r="F140" s="28"/>
      <c r="G140" s="28"/>
      <c r="H140" s="28"/>
      <c r="I140" s="28"/>
      <c r="J140" s="28"/>
      <c r="K140" s="28"/>
      <c r="L140" s="41"/>
    </row>
    <row r="141" spans="1:13" ht="33" customHeight="1" x14ac:dyDescent="0.25">
      <c r="A141" s="30" t="s">
        <v>0</v>
      </c>
      <c r="B141" s="31" t="s">
        <v>1</v>
      </c>
      <c r="C141" s="31" t="s">
        <v>2</v>
      </c>
      <c r="D141" s="31" t="s">
        <v>3</v>
      </c>
      <c r="E141" s="31" t="s">
        <v>4</v>
      </c>
      <c r="F141" s="31" t="s">
        <v>5</v>
      </c>
      <c r="G141" s="31" t="s">
        <v>6</v>
      </c>
      <c r="H141" s="31" t="s">
        <v>7</v>
      </c>
      <c r="I141" s="31" t="s">
        <v>8</v>
      </c>
      <c r="J141" s="25" t="s">
        <v>9</v>
      </c>
      <c r="K141" s="31" t="s">
        <v>10</v>
      </c>
      <c r="L141" s="41"/>
    </row>
    <row r="142" spans="1:13" ht="33" customHeight="1" x14ac:dyDescent="0.25">
      <c r="A142" s="30"/>
      <c r="B142" s="31"/>
      <c r="C142" s="31"/>
      <c r="D142" s="31" t="s">
        <v>11</v>
      </c>
      <c r="E142" s="32"/>
      <c r="F142" s="33"/>
      <c r="G142" s="4"/>
      <c r="H142" s="4"/>
      <c r="I142" s="4"/>
      <c r="J142" s="34">
        <f>J137</f>
        <v>2597637</v>
      </c>
      <c r="K142" s="35"/>
      <c r="L142" s="41"/>
    </row>
    <row r="143" spans="1:13" ht="33" customHeight="1" x14ac:dyDescent="0.25">
      <c r="A143" s="30">
        <v>45429</v>
      </c>
      <c r="B143" s="31" t="s">
        <v>211</v>
      </c>
      <c r="C143" s="31" t="s">
        <v>99</v>
      </c>
      <c r="D143" s="31" t="s">
        <v>216</v>
      </c>
      <c r="E143" s="32"/>
      <c r="F143" s="33"/>
      <c r="G143" s="4"/>
      <c r="H143" s="4"/>
      <c r="I143" s="4"/>
      <c r="J143" s="34">
        <v>-1014800</v>
      </c>
      <c r="K143" s="35"/>
      <c r="L143" s="41" t="s">
        <v>25</v>
      </c>
    </row>
    <row r="144" spans="1:13" ht="33" customHeight="1" x14ac:dyDescent="0.25">
      <c r="A144" s="64">
        <v>45429</v>
      </c>
      <c r="B144" s="65" t="s">
        <v>212</v>
      </c>
      <c r="C144" s="65" t="s">
        <v>33</v>
      </c>
      <c r="D144" s="65" t="s">
        <v>213</v>
      </c>
      <c r="E144" s="66"/>
      <c r="F144" s="67"/>
      <c r="G144" s="68"/>
      <c r="H144" s="68"/>
      <c r="I144" s="68"/>
      <c r="J144" s="69">
        <v>-250000</v>
      </c>
      <c r="K144" s="70"/>
      <c r="L144" s="70" t="s">
        <v>35</v>
      </c>
      <c r="M144" s="80" t="s">
        <v>151</v>
      </c>
    </row>
    <row r="145" spans="1:13" ht="33" customHeight="1" x14ac:dyDescent="0.25">
      <c r="A145" s="64">
        <v>45429</v>
      </c>
      <c r="B145" s="65" t="s">
        <v>214</v>
      </c>
      <c r="C145" s="65" t="s">
        <v>33</v>
      </c>
      <c r="D145" s="65" t="s">
        <v>215</v>
      </c>
      <c r="E145" s="66"/>
      <c r="F145" s="67"/>
      <c r="G145" s="68"/>
      <c r="H145" s="68"/>
      <c r="I145" s="68"/>
      <c r="J145" s="69">
        <v>-250000</v>
      </c>
      <c r="K145" s="70"/>
      <c r="L145" s="70" t="s">
        <v>35</v>
      </c>
      <c r="M145" s="80" t="s">
        <v>151</v>
      </c>
    </row>
    <row r="146" spans="1:13" ht="33" customHeight="1" x14ac:dyDescent="0.25">
      <c r="A146" s="71">
        <v>45429</v>
      </c>
      <c r="B146" s="72" t="s">
        <v>217</v>
      </c>
      <c r="C146" s="72" t="s">
        <v>33</v>
      </c>
      <c r="D146" s="72" t="s">
        <v>218</v>
      </c>
      <c r="E146" s="73"/>
      <c r="F146" s="74"/>
      <c r="G146" s="75"/>
      <c r="H146" s="75"/>
      <c r="I146" s="75"/>
      <c r="J146" s="78">
        <v>5000000</v>
      </c>
      <c r="K146" s="62"/>
      <c r="L146" s="62" t="s">
        <v>23</v>
      </c>
    </row>
    <row r="147" spans="1:13" ht="33" customHeight="1" x14ac:dyDescent="0.25">
      <c r="A147" s="71">
        <v>45429</v>
      </c>
      <c r="B147" s="72" t="s">
        <v>219</v>
      </c>
      <c r="C147" s="72" t="s">
        <v>33</v>
      </c>
      <c r="D147" s="72" t="s">
        <v>220</v>
      </c>
      <c r="E147" s="73"/>
      <c r="F147" s="74"/>
      <c r="G147" s="75"/>
      <c r="H147" s="75"/>
      <c r="I147" s="75"/>
      <c r="J147" s="78">
        <v>1016000</v>
      </c>
      <c r="K147" s="62"/>
      <c r="L147" s="62" t="s">
        <v>23</v>
      </c>
    </row>
    <row r="148" spans="1:13" ht="33" customHeight="1" x14ac:dyDescent="0.25">
      <c r="A148" s="71">
        <v>45429</v>
      </c>
      <c r="B148" s="72" t="s">
        <v>221</v>
      </c>
      <c r="C148" s="72" t="s">
        <v>33</v>
      </c>
      <c r="D148" s="72" t="s">
        <v>222</v>
      </c>
      <c r="E148" s="73"/>
      <c r="F148" s="74"/>
      <c r="G148" s="75"/>
      <c r="H148" s="75"/>
      <c r="I148" s="75"/>
      <c r="J148" s="78">
        <v>1500000</v>
      </c>
      <c r="K148" s="62"/>
      <c r="L148" s="62" t="s">
        <v>23</v>
      </c>
    </row>
    <row r="149" spans="1:13" ht="33" customHeight="1" x14ac:dyDescent="0.25">
      <c r="A149" s="71">
        <v>45429</v>
      </c>
      <c r="B149" s="72" t="s">
        <v>223</v>
      </c>
      <c r="C149" s="72" t="s">
        <v>33</v>
      </c>
      <c r="D149" s="72" t="s">
        <v>224</v>
      </c>
      <c r="E149" s="73"/>
      <c r="F149" s="74"/>
      <c r="G149" s="75"/>
      <c r="H149" s="75"/>
      <c r="I149" s="75"/>
      <c r="J149" s="78">
        <v>1500000</v>
      </c>
      <c r="K149" s="62"/>
      <c r="L149" s="62" t="s">
        <v>23</v>
      </c>
    </row>
    <row r="150" spans="1:13" ht="33" customHeight="1" x14ac:dyDescent="0.25">
      <c r="A150" s="71">
        <v>45429</v>
      </c>
      <c r="B150" s="72" t="s">
        <v>225</v>
      </c>
      <c r="C150" s="72" t="s">
        <v>227</v>
      </c>
      <c r="D150" s="72" t="s">
        <v>226</v>
      </c>
      <c r="E150" s="73"/>
      <c r="F150" s="74"/>
      <c r="G150" s="75"/>
      <c r="H150" s="75"/>
      <c r="I150" s="75"/>
      <c r="J150" s="78">
        <v>109000</v>
      </c>
      <c r="K150" s="62"/>
      <c r="L150" s="62" t="s">
        <v>23</v>
      </c>
    </row>
    <row r="151" spans="1:13" ht="33" customHeight="1" x14ac:dyDescent="0.25">
      <c r="A151" s="71">
        <v>45429</v>
      </c>
      <c r="B151" s="72" t="s">
        <v>239</v>
      </c>
      <c r="C151" s="72" t="s">
        <v>37</v>
      </c>
      <c r="D151" s="72" t="s">
        <v>240</v>
      </c>
      <c r="E151" s="73"/>
      <c r="F151" s="74"/>
      <c r="G151" s="75"/>
      <c r="H151" s="75"/>
      <c r="I151" s="75"/>
      <c r="J151" s="78">
        <v>50000</v>
      </c>
      <c r="K151" s="62"/>
      <c r="L151" s="62" t="s">
        <v>23</v>
      </c>
    </row>
    <row r="152" spans="1:13" ht="33" customHeight="1" x14ac:dyDescent="0.25">
      <c r="A152" s="71">
        <v>45429</v>
      </c>
      <c r="B152" s="72" t="s">
        <v>245</v>
      </c>
      <c r="C152" s="72" t="s">
        <v>247</v>
      </c>
      <c r="D152" s="72" t="s">
        <v>246</v>
      </c>
      <c r="E152" s="73"/>
      <c r="F152" s="74"/>
      <c r="G152" s="75"/>
      <c r="H152" s="75"/>
      <c r="I152" s="75"/>
      <c r="J152" s="78">
        <v>700000</v>
      </c>
      <c r="K152" s="62"/>
      <c r="L152" s="62" t="s">
        <v>23</v>
      </c>
    </row>
    <row r="153" spans="1:13" ht="33" customHeight="1" x14ac:dyDescent="0.25">
      <c r="A153" s="30">
        <v>45429</v>
      </c>
      <c r="B153" s="31" t="s">
        <v>228</v>
      </c>
      <c r="C153" s="31" t="s">
        <v>229</v>
      </c>
      <c r="D153" s="31" t="s">
        <v>230</v>
      </c>
      <c r="E153" s="32"/>
      <c r="F153" s="33"/>
      <c r="G153" s="4"/>
      <c r="H153" s="4"/>
      <c r="I153" s="4"/>
      <c r="J153" s="34">
        <v>1300000</v>
      </c>
      <c r="K153" s="35"/>
      <c r="L153" s="41" t="s">
        <v>100</v>
      </c>
    </row>
    <row r="154" spans="1:13" ht="33" customHeight="1" x14ac:dyDescent="0.25">
      <c r="A154" s="64">
        <v>45429</v>
      </c>
      <c r="B154" s="65" t="s">
        <v>231</v>
      </c>
      <c r="C154" s="65" t="s">
        <v>94</v>
      </c>
      <c r="D154" s="65" t="s">
        <v>232</v>
      </c>
      <c r="E154" s="66"/>
      <c r="F154" s="67"/>
      <c r="G154" s="68"/>
      <c r="H154" s="68"/>
      <c r="I154" s="68"/>
      <c r="J154" s="69">
        <v>-500000</v>
      </c>
      <c r="K154" s="70"/>
      <c r="L154" s="70" t="s">
        <v>105</v>
      </c>
      <c r="M154" s="61" t="s">
        <v>143</v>
      </c>
    </row>
    <row r="155" spans="1:13" ht="33" customHeight="1" x14ac:dyDescent="0.25">
      <c r="A155" s="64">
        <v>45429</v>
      </c>
      <c r="B155" s="65" t="s">
        <v>233</v>
      </c>
      <c r="C155" s="65" t="s">
        <v>94</v>
      </c>
      <c r="D155" s="65" t="s">
        <v>234</v>
      </c>
      <c r="E155" s="66"/>
      <c r="F155" s="67"/>
      <c r="G155" s="68"/>
      <c r="H155" s="68"/>
      <c r="I155" s="68"/>
      <c r="J155" s="69">
        <v>-500000</v>
      </c>
      <c r="K155" s="70"/>
      <c r="L155" s="70" t="s">
        <v>105</v>
      </c>
      <c r="M155" s="61" t="s">
        <v>143</v>
      </c>
    </row>
    <row r="156" spans="1:13" ht="33" customHeight="1" x14ac:dyDescent="0.25">
      <c r="A156" s="64">
        <v>45429</v>
      </c>
      <c r="B156" s="65" t="s">
        <v>235</v>
      </c>
      <c r="C156" s="65" t="s">
        <v>94</v>
      </c>
      <c r="D156" s="65" t="s">
        <v>236</v>
      </c>
      <c r="E156" s="66"/>
      <c r="F156" s="67"/>
      <c r="G156" s="68"/>
      <c r="H156" s="68"/>
      <c r="I156" s="68"/>
      <c r="J156" s="69">
        <v>-300000</v>
      </c>
      <c r="K156" s="70"/>
      <c r="L156" s="70" t="s">
        <v>105</v>
      </c>
      <c r="M156" s="61" t="s">
        <v>143</v>
      </c>
    </row>
    <row r="157" spans="1:13" ht="33" customHeight="1" x14ac:dyDescent="0.25">
      <c r="A157" s="64">
        <v>45429</v>
      </c>
      <c r="B157" s="65" t="s">
        <v>237</v>
      </c>
      <c r="C157" s="65" t="s">
        <v>37</v>
      </c>
      <c r="D157" s="65" t="s">
        <v>238</v>
      </c>
      <c r="E157" s="66"/>
      <c r="F157" s="67"/>
      <c r="G157" s="68"/>
      <c r="H157" s="68"/>
      <c r="I157" s="68"/>
      <c r="J157" s="69">
        <v>-270000</v>
      </c>
      <c r="K157" s="70"/>
      <c r="L157" s="70" t="s">
        <v>35</v>
      </c>
      <c r="M157" s="61" t="s">
        <v>51</v>
      </c>
    </row>
    <row r="158" spans="1:13" ht="33" customHeight="1" x14ac:dyDescent="0.25">
      <c r="A158" s="64">
        <v>45429</v>
      </c>
      <c r="B158" s="65" t="s">
        <v>241</v>
      </c>
      <c r="C158" s="65" t="s">
        <v>37</v>
      </c>
      <c r="D158" s="65" t="s">
        <v>242</v>
      </c>
      <c r="E158" s="66"/>
      <c r="F158" s="67"/>
      <c r="G158" s="68"/>
      <c r="H158" s="68"/>
      <c r="I158" s="68"/>
      <c r="J158" s="69">
        <v>-65000</v>
      </c>
      <c r="K158" s="70"/>
      <c r="L158" s="70" t="s">
        <v>35</v>
      </c>
      <c r="M158" s="61" t="s">
        <v>51</v>
      </c>
    </row>
    <row r="159" spans="1:13" ht="33" customHeight="1" x14ac:dyDescent="0.25">
      <c r="A159" s="64">
        <v>45429</v>
      </c>
      <c r="B159" s="65" t="s">
        <v>243</v>
      </c>
      <c r="C159" s="65" t="s">
        <v>37</v>
      </c>
      <c r="D159" s="65" t="s">
        <v>244</v>
      </c>
      <c r="E159" s="66"/>
      <c r="F159" s="67"/>
      <c r="G159" s="68"/>
      <c r="H159" s="68"/>
      <c r="I159" s="68"/>
      <c r="J159" s="69">
        <v>-250000</v>
      </c>
      <c r="K159" s="70"/>
      <c r="L159" s="70" t="s">
        <v>35</v>
      </c>
      <c r="M159" s="61" t="s">
        <v>151</v>
      </c>
    </row>
    <row r="160" spans="1:13" ht="33" customHeight="1" x14ac:dyDescent="0.25">
      <c r="A160" s="30"/>
      <c r="B160" s="31"/>
      <c r="C160" s="31"/>
      <c r="D160" s="31"/>
      <c r="E160" s="32"/>
      <c r="F160" s="33"/>
      <c r="G160" s="4"/>
      <c r="H160" s="4"/>
      <c r="I160" s="4"/>
      <c r="J160" s="34"/>
      <c r="K160" s="35"/>
      <c r="L160" s="41"/>
    </row>
    <row r="161" spans="1:13" ht="33" customHeight="1" x14ac:dyDescent="0.25">
      <c r="A161" s="36"/>
      <c r="B161" s="37"/>
      <c r="C161" s="37"/>
      <c r="D161" s="37"/>
      <c r="E161" s="38"/>
      <c r="F161" s="39"/>
      <c r="G161" s="4"/>
      <c r="H161" s="4"/>
      <c r="I161" s="4"/>
      <c r="J161" s="34">
        <f>SUM(J142:J160)</f>
        <v>10372837</v>
      </c>
      <c r="K161" s="41" t="s">
        <v>248</v>
      </c>
      <c r="L161" s="41"/>
    </row>
    <row r="164" spans="1:13" ht="33" customHeight="1" x14ac:dyDescent="0.25">
      <c r="A164" s="27"/>
      <c r="B164" s="28"/>
      <c r="C164" s="28"/>
      <c r="D164" s="29" t="s">
        <v>254</v>
      </c>
      <c r="E164" s="28"/>
      <c r="F164" s="28"/>
      <c r="G164" s="28"/>
      <c r="H164" s="28"/>
      <c r="I164" s="28"/>
      <c r="J164" s="28"/>
      <c r="K164" s="28"/>
      <c r="L164" s="41"/>
    </row>
    <row r="165" spans="1:13" ht="33" customHeight="1" x14ac:dyDescent="0.25">
      <c r="A165" s="30" t="s">
        <v>0</v>
      </c>
      <c r="B165" s="31" t="s">
        <v>1</v>
      </c>
      <c r="C165" s="31" t="s">
        <v>2</v>
      </c>
      <c r="D165" s="31" t="s">
        <v>3</v>
      </c>
      <c r="E165" s="31" t="s">
        <v>4</v>
      </c>
      <c r="F165" s="31" t="s">
        <v>5</v>
      </c>
      <c r="G165" s="31" t="s">
        <v>6</v>
      </c>
      <c r="H165" s="31" t="s">
        <v>7</v>
      </c>
      <c r="I165" s="31" t="s">
        <v>8</v>
      </c>
      <c r="J165" s="25" t="s">
        <v>9</v>
      </c>
      <c r="K165" s="31" t="s">
        <v>10</v>
      </c>
      <c r="L165" s="41"/>
    </row>
    <row r="166" spans="1:13" ht="33" customHeight="1" x14ac:dyDescent="0.25">
      <c r="A166" s="30"/>
      <c r="B166" s="31"/>
      <c r="C166" s="31"/>
      <c r="D166" s="31" t="s">
        <v>11</v>
      </c>
      <c r="E166" s="32"/>
      <c r="F166" s="33"/>
      <c r="G166" s="4"/>
      <c r="H166" s="4"/>
      <c r="I166" s="4"/>
      <c r="J166" s="34">
        <f>J161</f>
        <v>10372837</v>
      </c>
      <c r="K166" s="35"/>
      <c r="L166" s="41"/>
    </row>
    <row r="167" spans="1:13" ht="33" customHeight="1" x14ac:dyDescent="0.25">
      <c r="A167" s="71">
        <v>45430</v>
      </c>
      <c r="B167" s="72" t="s">
        <v>249</v>
      </c>
      <c r="C167" s="72" t="s">
        <v>250</v>
      </c>
      <c r="D167" s="72" t="s">
        <v>253</v>
      </c>
      <c r="E167" s="73"/>
      <c r="F167" s="74"/>
      <c r="G167" s="75"/>
      <c r="H167" s="75"/>
      <c r="I167" s="75"/>
      <c r="J167" s="78">
        <v>24800</v>
      </c>
      <c r="K167" s="62"/>
      <c r="L167" s="62" t="s">
        <v>23</v>
      </c>
    </row>
    <row r="168" spans="1:13" ht="33" customHeight="1" x14ac:dyDescent="0.25">
      <c r="A168" s="71">
        <v>45430</v>
      </c>
      <c r="B168" s="72" t="s">
        <v>251</v>
      </c>
      <c r="C168" s="72" t="s">
        <v>247</v>
      </c>
      <c r="D168" s="72" t="s">
        <v>252</v>
      </c>
      <c r="E168" s="73"/>
      <c r="F168" s="74"/>
      <c r="G168" s="75"/>
      <c r="H168" s="75"/>
      <c r="I168" s="75"/>
      <c r="J168" s="78">
        <v>2500000</v>
      </c>
      <c r="K168" s="62"/>
      <c r="L168" s="62" t="s">
        <v>23</v>
      </c>
    </row>
    <row r="169" spans="1:13" ht="33" customHeight="1" x14ac:dyDescent="0.25">
      <c r="A169" s="36"/>
      <c r="B169" s="37"/>
      <c r="C169" s="37"/>
      <c r="D169" s="37"/>
      <c r="E169" s="38"/>
      <c r="F169" s="39"/>
      <c r="G169" s="4"/>
      <c r="H169" s="4"/>
      <c r="I169" s="4"/>
      <c r="J169" s="34">
        <f>SUM(J166:J168)</f>
        <v>12897637</v>
      </c>
      <c r="K169" s="41" t="s">
        <v>256</v>
      </c>
      <c r="L169" s="41"/>
    </row>
    <row r="170" spans="1:13" ht="33" customHeight="1" x14ac:dyDescent="0.25">
      <c r="L170" s="8">
        <f>J168+J167+9875000</f>
        <v>12399800</v>
      </c>
    </row>
    <row r="171" spans="1:13" ht="33" customHeight="1" x14ac:dyDescent="0.25">
      <c r="D171" s="82"/>
    </row>
    <row r="172" spans="1:13" ht="33" customHeight="1" x14ac:dyDescent="0.25">
      <c r="A172" s="27"/>
      <c r="B172" s="28"/>
      <c r="C172" s="28"/>
      <c r="D172" s="29" t="s">
        <v>255</v>
      </c>
      <c r="E172" s="28"/>
      <c r="F172" s="28"/>
      <c r="G172" s="28"/>
      <c r="H172" s="28"/>
      <c r="I172" s="28"/>
      <c r="J172" s="28"/>
      <c r="K172" s="28"/>
      <c r="L172" s="41"/>
    </row>
    <row r="173" spans="1:13" ht="33" customHeight="1" x14ac:dyDescent="0.25">
      <c r="A173" s="30" t="s">
        <v>0</v>
      </c>
      <c r="B173" s="31" t="s">
        <v>1</v>
      </c>
      <c r="C173" s="31" t="s">
        <v>2</v>
      </c>
      <c r="D173" s="31" t="s">
        <v>3</v>
      </c>
      <c r="E173" s="31" t="s">
        <v>4</v>
      </c>
      <c r="F173" s="31" t="s">
        <v>5</v>
      </c>
      <c r="G173" s="31" t="s">
        <v>6</v>
      </c>
      <c r="H173" s="31" t="s">
        <v>7</v>
      </c>
      <c r="I173" s="31" t="s">
        <v>8</v>
      </c>
      <c r="J173" s="25" t="s">
        <v>9</v>
      </c>
      <c r="K173" s="31" t="s">
        <v>10</v>
      </c>
      <c r="L173" s="41"/>
    </row>
    <row r="174" spans="1:13" ht="33" customHeight="1" x14ac:dyDescent="0.25">
      <c r="A174" s="30"/>
      <c r="B174" s="31"/>
      <c r="C174" s="31"/>
      <c r="D174" s="31" t="s">
        <v>11</v>
      </c>
      <c r="E174" s="32"/>
      <c r="F174" s="33"/>
      <c r="G174" s="4"/>
      <c r="H174" s="4"/>
      <c r="I174" s="4"/>
      <c r="J174" s="34">
        <f>J169</f>
        <v>12897637</v>
      </c>
      <c r="K174" s="35"/>
      <c r="L174" s="41"/>
    </row>
    <row r="175" spans="1:13" ht="33" customHeight="1" x14ac:dyDescent="0.25">
      <c r="A175" s="36">
        <v>45432</v>
      </c>
      <c r="B175" s="37" t="s">
        <v>260</v>
      </c>
      <c r="C175" s="37" t="s">
        <v>161</v>
      </c>
      <c r="D175" s="37" t="s">
        <v>261</v>
      </c>
      <c r="E175" s="38"/>
      <c r="F175" s="39"/>
      <c r="G175" s="4"/>
      <c r="H175" s="4"/>
      <c r="I175" s="4"/>
      <c r="J175" s="63">
        <v>-9875000</v>
      </c>
      <c r="K175" s="41"/>
      <c r="L175" s="41" t="s">
        <v>25</v>
      </c>
    </row>
    <row r="176" spans="1:13" ht="33" customHeight="1" x14ac:dyDescent="0.25">
      <c r="A176" s="71">
        <v>45432</v>
      </c>
      <c r="B176" s="72" t="s">
        <v>291</v>
      </c>
      <c r="C176" s="72" t="s">
        <v>33</v>
      </c>
      <c r="D176" s="72" t="s">
        <v>293</v>
      </c>
      <c r="E176" s="73"/>
      <c r="F176" s="74"/>
      <c r="G176" s="75"/>
      <c r="H176" s="75"/>
      <c r="I176" s="75"/>
      <c r="J176" s="78">
        <v>1200000</v>
      </c>
      <c r="K176" s="62"/>
      <c r="L176" s="62" t="s">
        <v>23</v>
      </c>
      <c r="M176" s="26" t="s">
        <v>294</v>
      </c>
    </row>
    <row r="177" spans="1:13" ht="33" customHeight="1" x14ac:dyDescent="0.25">
      <c r="A177" s="71">
        <v>45432</v>
      </c>
      <c r="B177" s="72" t="s">
        <v>264</v>
      </c>
      <c r="C177" s="72" t="s">
        <v>33</v>
      </c>
      <c r="D177" s="72" t="s">
        <v>265</v>
      </c>
      <c r="E177" s="73"/>
      <c r="F177" s="74"/>
      <c r="G177" s="75"/>
      <c r="H177" s="75"/>
      <c r="I177" s="75"/>
      <c r="J177" s="78">
        <v>1000000</v>
      </c>
      <c r="K177" s="62"/>
      <c r="L177" s="62" t="s">
        <v>23</v>
      </c>
    </row>
    <row r="178" spans="1:13" ht="33" customHeight="1" x14ac:dyDescent="0.25">
      <c r="A178" s="64">
        <v>45432</v>
      </c>
      <c r="B178" s="65" t="s">
        <v>257</v>
      </c>
      <c r="C178" s="65" t="s">
        <v>258</v>
      </c>
      <c r="D178" s="65" t="s">
        <v>259</v>
      </c>
      <c r="E178" s="66"/>
      <c r="F178" s="67"/>
      <c r="G178" s="68"/>
      <c r="H178" s="68"/>
      <c r="I178" s="68"/>
      <c r="J178" s="69">
        <v>3900</v>
      </c>
      <c r="K178" s="70"/>
      <c r="L178" s="70" t="s">
        <v>35</v>
      </c>
      <c r="M178" s="61" t="s">
        <v>49</v>
      </c>
    </row>
    <row r="179" spans="1:13" ht="33" customHeight="1" x14ac:dyDescent="0.25">
      <c r="A179" s="36">
        <v>45432</v>
      </c>
      <c r="B179" s="37" t="s">
        <v>275</v>
      </c>
      <c r="C179" s="37" t="s">
        <v>276</v>
      </c>
      <c r="D179" s="37" t="s">
        <v>292</v>
      </c>
      <c r="E179" s="38"/>
      <c r="F179" s="39"/>
      <c r="G179" s="4"/>
      <c r="H179" s="4"/>
      <c r="I179" s="4"/>
      <c r="J179" s="63">
        <v>-4500000</v>
      </c>
      <c r="K179" s="41"/>
      <c r="L179" s="41" t="s">
        <v>25</v>
      </c>
    </row>
    <row r="180" spans="1:13" ht="33" customHeight="1" x14ac:dyDescent="0.25">
      <c r="A180" s="36">
        <v>45432</v>
      </c>
      <c r="B180" s="37" t="s">
        <v>277</v>
      </c>
      <c r="C180" s="37" t="s">
        <v>278</v>
      </c>
      <c r="D180" s="37" t="s">
        <v>279</v>
      </c>
      <c r="E180" s="38"/>
      <c r="F180" s="39"/>
      <c r="G180" s="4"/>
      <c r="H180" s="4"/>
      <c r="I180" s="4"/>
      <c r="J180" s="63">
        <v>4500000</v>
      </c>
      <c r="K180" s="41"/>
      <c r="L180" s="41" t="s">
        <v>100</v>
      </c>
    </row>
    <row r="181" spans="1:13" ht="33" customHeight="1" x14ac:dyDescent="0.25">
      <c r="A181" s="64">
        <v>45433</v>
      </c>
      <c r="B181" s="65" t="s">
        <v>266</v>
      </c>
      <c r="C181" s="65" t="s">
        <v>267</v>
      </c>
      <c r="D181" s="65" t="s">
        <v>268</v>
      </c>
      <c r="E181" s="66"/>
      <c r="F181" s="67"/>
      <c r="G181" s="68"/>
      <c r="H181" s="68"/>
      <c r="I181" s="68"/>
      <c r="J181" s="69">
        <v>-122000</v>
      </c>
      <c r="K181" s="70"/>
      <c r="L181" s="70" t="s">
        <v>105</v>
      </c>
      <c r="M181" s="61" t="s">
        <v>146</v>
      </c>
    </row>
    <row r="182" spans="1:13" ht="33" customHeight="1" x14ac:dyDescent="0.25">
      <c r="A182" s="64">
        <v>45433</v>
      </c>
      <c r="B182" s="65" t="s">
        <v>269</v>
      </c>
      <c r="C182" s="65" t="s">
        <v>267</v>
      </c>
      <c r="D182" s="65" t="s">
        <v>270</v>
      </c>
      <c r="E182" s="66"/>
      <c r="F182" s="67"/>
      <c r="G182" s="68"/>
      <c r="H182" s="68"/>
      <c r="I182" s="68"/>
      <c r="J182" s="69">
        <v>-347800</v>
      </c>
      <c r="K182" s="70"/>
      <c r="L182" s="70" t="s">
        <v>105</v>
      </c>
      <c r="M182" s="61" t="s">
        <v>146</v>
      </c>
    </row>
    <row r="183" spans="1:13" ht="33" customHeight="1" x14ac:dyDescent="0.25">
      <c r="A183" s="64">
        <v>45433</v>
      </c>
      <c r="B183" s="65" t="s">
        <v>271</v>
      </c>
      <c r="C183" s="65" t="s">
        <v>267</v>
      </c>
      <c r="D183" s="65" t="s">
        <v>272</v>
      </c>
      <c r="E183" s="66"/>
      <c r="F183" s="67"/>
      <c r="G183" s="68"/>
      <c r="H183" s="68"/>
      <c r="I183" s="68"/>
      <c r="J183" s="69">
        <v>-766000</v>
      </c>
      <c r="K183" s="70"/>
      <c r="L183" s="70" t="s">
        <v>105</v>
      </c>
      <c r="M183" s="61" t="s">
        <v>146</v>
      </c>
    </row>
    <row r="184" spans="1:13" ht="33" customHeight="1" x14ac:dyDescent="0.25">
      <c r="A184" s="64">
        <v>45433</v>
      </c>
      <c r="B184" s="65" t="s">
        <v>273</v>
      </c>
      <c r="C184" s="65" t="s">
        <v>267</v>
      </c>
      <c r="D184" s="65" t="s">
        <v>274</v>
      </c>
      <c r="E184" s="66"/>
      <c r="F184" s="67"/>
      <c r="G184" s="68"/>
      <c r="H184" s="68"/>
      <c r="I184" s="68"/>
      <c r="J184" s="69">
        <v>-83100</v>
      </c>
      <c r="K184" s="70"/>
      <c r="L184" s="70" t="s">
        <v>105</v>
      </c>
      <c r="M184" s="61" t="s">
        <v>301</v>
      </c>
    </row>
    <row r="185" spans="1:13" ht="33" customHeight="1" x14ac:dyDescent="0.25">
      <c r="A185" s="64">
        <v>45433</v>
      </c>
      <c r="B185" s="65" t="s">
        <v>280</v>
      </c>
      <c r="C185" s="65" t="s">
        <v>281</v>
      </c>
      <c r="D185" s="65" t="s">
        <v>282</v>
      </c>
      <c r="E185" s="66"/>
      <c r="F185" s="67"/>
      <c r="G185" s="68"/>
      <c r="H185" s="68"/>
      <c r="I185" s="68"/>
      <c r="J185" s="69">
        <v>-223000</v>
      </c>
      <c r="K185" s="70"/>
      <c r="L185" s="70" t="s">
        <v>35</v>
      </c>
      <c r="M185" s="61" t="s">
        <v>50</v>
      </c>
    </row>
    <row r="186" spans="1:13" ht="33" customHeight="1" x14ac:dyDescent="0.25">
      <c r="A186" s="64">
        <v>45433</v>
      </c>
      <c r="B186" s="65" t="s">
        <v>283</v>
      </c>
      <c r="C186" s="65" t="s">
        <v>281</v>
      </c>
      <c r="D186" s="65" t="s">
        <v>284</v>
      </c>
      <c r="E186" s="66"/>
      <c r="F186" s="67"/>
      <c r="G186" s="68"/>
      <c r="H186" s="68"/>
      <c r="I186" s="68"/>
      <c r="J186" s="69">
        <v>-295000</v>
      </c>
      <c r="K186" s="70"/>
      <c r="L186" s="70" t="s">
        <v>35</v>
      </c>
      <c r="M186" s="61" t="s">
        <v>50</v>
      </c>
    </row>
    <row r="187" spans="1:13" ht="33" customHeight="1" x14ac:dyDescent="0.25">
      <c r="A187" s="64">
        <v>45433</v>
      </c>
      <c r="B187" s="65" t="s">
        <v>287</v>
      </c>
      <c r="C187" s="65" t="s">
        <v>288</v>
      </c>
      <c r="D187" s="65" t="s">
        <v>289</v>
      </c>
      <c r="E187" s="66"/>
      <c r="F187" s="67"/>
      <c r="G187" s="68"/>
      <c r="H187" s="68"/>
      <c r="I187" s="68"/>
      <c r="J187" s="69">
        <v>-200000</v>
      </c>
      <c r="K187" s="70"/>
      <c r="L187" s="70" t="s">
        <v>35</v>
      </c>
      <c r="M187" s="61" t="s">
        <v>50</v>
      </c>
    </row>
    <row r="188" spans="1:13" ht="33" customHeight="1" x14ac:dyDescent="0.25">
      <c r="A188" s="64">
        <v>45433</v>
      </c>
      <c r="B188" s="65" t="s">
        <v>285</v>
      </c>
      <c r="C188" s="65" t="s">
        <v>37</v>
      </c>
      <c r="D188" s="65" t="s">
        <v>286</v>
      </c>
      <c r="E188" s="66"/>
      <c r="F188" s="67"/>
      <c r="G188" s="68"/>
      <c r="H188" s="68"/>
      <c r="I188" s="68"/>
      <c r="J188" s="69">
        <v>-41400</v>
      </c>
      <c r="K188" s="70"/>
      <c r="L188" s="70" t="s">
        <v>35</v>
      </c>
      <c r="M188" s="61" t="s">
        <v>302</v>
      </c>
    </row>
    <row r="189" spans="1:13" ht="33" customHeight="1" x14ac:dyDescent="0.25">
      <c r="A189" s="36"/>
      <c r="B189" s="37"/>
      <c r="C189" s="37"/>
      <c r="D189" s="37"/>
      <c r="E189" s="38"/>
      <c r="F189" s="39"/>
      <c r="G189" s="4"/>
      <c r="H189" s="4"/>
      <c r="I189" s="4"/>
      <c r="J189" s="34">
        <f>SUM(J174:J188)</f>
        <v>3148237</v>
      </c>
      <c r="K189" s="41" t="s">
        <v>290</v>
      </c>
      <c r="L189" s="41"/>
    </row>
    <row r="192" spans="1:13" ht="33" customHeight="1" x14ac:dyDescent="0.25">
      <c r="A192" s="27"/>
      <c r="B192" s="28"/>
      <c r="C192" s="28"/>
      <c r="D192" s="29" t="s">
        <v>327</v>
      </c>
      <c r="E192" s="28"/>
      <c r="F192" s="28"/>
      <c r="G192" s="28"/>
      <c r="H192" s="28"/>
      <c r="I192" s="28"/>
      <c r="J192" s="28"/>
      <c r="K192" s="28"/>
      <c r="L192" s="41"/>
    </row>
    <row r="193" spans="1:13" ht="33" customHeight="1" x14ac:dyDescent="0.25">
      <c r="A193" s="30" t="s">
        <v>0</v>
      </c>
      <c r="B193" s="31" t="s">
        <v>1</v>
      </c>
      <c r="C193" s="31" t="s">
        <v>2</v>
      </c>
      <c r="D193" s="31" t="s">
        <v>3</v>
      </c>
      <c r="E193" s="31" t="s">
        <v>4</v>
      </c>
      <c r="F193" s="31" t="s">
        <v>5</v>
      </c>
      <c r="G193" s="31" t="s">
        <v>6</v>
      </c>
      <c r="H193" s="31" t="s">
        <v>7</v>
      </c>
      <c r="I193" s="31" t="s">
        <v>8</v>
      </c>
      <c r="J193" s="25" t="s">
        <v>9</v>
      </c>
      <c r="K193" s="31" t="s">
        <v>10</v>
      </c>
      <c r="L193" s="41"/>
    </row>
    <row r="194" spans="1:13" ht="33" customHeight="1" x14ac:dyDescent="0.25">
      <c r="A194" s="30"/>
      <c r="B194" s="31"/>
      <c r="C194" s="31"/>
      <c r="D194" s="31" t="s">
        <v>11</v>
      </c>
      <c r="E194" s="32"/>
      <c r="F194" s="33"/>
      <c r="G194" s="4"/>
      <c r="H194" s="4"/>
      <c r="I194" s="4"/>
      <c r="J194" s="34">
        <f>J189</f>
        <v>3148237</v>
      </c>
      <c r="K194" s="35"/>
      <c r="L194" s="41"/>
    </row>
    <row r="195" spans="1:13" ht="33" customHeight="1" x14ac:dyDescent="0.25">
      <c r="A195" s="64">
        <v>45433</v>
      </c>
      <c r="B195" s="65" t="s">
        <v>295</v>
      </c>
      <c r="C195" s="65" t="s">
        <v>107</v>
      </c>
      <c r="D195" s="65" t="s">
        <v>296</v>
      </c>
      <c r="E195" s="66"/>
      <c r="F195" s="67"/>
      <c r="G195" s="68"/>
      <c r="H195" s="68"/>
      <c r="I195" s="68"/>
      <c r="J195" s="69">
        <v>-2100</v>
      </c>
      <c r="K195" s="70"/>
      <c r="L195" s="70" t="s">
        <v>35</v>
      </c>
      <c r="M195" s="61" t="s">
        <v>152</v>
      </c>
    </row>
    <row r="196" spans="1:13" ht="33" customHeight="1" x14ac:dyDescent="0.25">
      <c r="A196" s="64">
        <v>45433</v>
      </c>
      <c r="B196" s="65" t="s">
        <v>297</v>
      </c>
      <c r="C196" s="65" t="s">
        <v>107</v>
      </c>
      <c r="D196" s="65" t="s">
        <v>298</v>
      </c>
      <c r="E196" s="66"/>
      <c r="F196" s="67"/>
      <c r="G196" s="68"/>
      <c r="H196" s="68"/>
      <c r="I196" s="68"/>
      <c r="J196" s="69">
        <v>-200000</v>
      </c>
      <c r="K196" s="70"/>
      <c r="L196" s="70" t="s">
        <v>35</v>
      </c>
      <c r="M196" s="61" t="s">
        <v>50</v>
      </c>
    </row>
    <row r="197" spans="1:13" ht="33" customHeight="1" x14ac:dyDescent="0.25">
      <c r="A197" s="64">
        <v>45433</v>
      </c>
      <c r="B197" s="65" t="s">
        <v>299</v>
      </c>
      <c r="C197" s="65" t="s">
        <v>107</v>
      </c>
      <c r="D197" s="65" t="s">
        <v>300</v>
      </c>
      <c r="E197" s="66"/>
      <c r="F197" s="67"/>
      <c r="G197" s="68"/>
      <c r="H197" s="68"/>
      <c r="I197" s="68"/>
      <c r="J197" s="69">
        <v>-40300</v>
      </c>
      <c r="K197" s="70"/>
      <c r="L197" s="70" t="s">
        <v>35</v>
      </c>
      <c r="M197" s="61" t="s">
        <v>152</v>
      </c>
    </row>
    <row r="198" spans="1:13" ht="33" customHeight="1" x14ac:dyDescent="0.25">
      <c r="A198" s="64">
        <v>45433</v>
      </c>
      <c r="B198" s="65" t="s">
        <v>303</v>
      </c>
      <c r="C198" s="65" t="s">
        <v>304</v>
      </c>
      <c r="D198" s="65" t="s">
        <v>305</v>
      </c>
      <c r="E198" s="66"/>
      <c r="F198" s="67"/>
      <c r="G198" s="68"/>
      <c r="H198" s="68"/>
      <c r="I198" s="68"/>
      <c r="J198" s="69">
        <v>-50000</v>
      </c>
      <c r="K198" s="70"/>
      <c r="L198" s="70" t="s">
        <v>35</v>
      </c>
      <c r="M198" s="61" t="s">
        <v>50</v>
      </c>
    </row>
    <row r="199" spans="1:13" ht="33" customHeight="1" x14ac:dyDescent="0.25">
      <c r="A199" s="64">
        <v>45433</v>
      </c>
      <c r="B199" s="65" t="s">
        <v>306</v>
      </c>
      <c r="C199" s="65" t="s">
        <v>33</v>
      </c>
      <c r="D199" s="65" t="s">
        <v>307</v>
      </c>
      <c r="E199" s="66"/>
      <c r="F199" s="67"/>
      <c r="G199" s="68"/>
      <c r="H199" s="68"/>
      <c r="I199" s="68"/>
      <c r="J199" s="69">
        <v>-160000</v>
      </c>
      <c r="K199" s="70"/>
      <c r="L199" s="70" t="s">
        <v>35</v>
      </c>
      <c r="M199" s="61" t="s">
        <v>50</v>
      </c>
    </row>
    <row r="200" spans="1:13" ht="33" customHeight="1" x14ac:dyDescent="0.25">
      <c r="A200" s="64">
        <v>45433</v>
      </c>
      <c r="B200" s="65" t="s">
        <v>308</v>
      </c>
      <c r="C200" s="65" t="s">
        <v>33</v>
      </c>
      <c r="D200" s="65" t="s">
        <v>309</v>
      </c>
      <c r="E200" s="66"/>
      <c r="F200" s="67"/>
      <c r="G200" s="68"/>
      <c r="H200" s="68"/>
      <c r="I200" s="68"/>
      <c r="J200" s="69">
        <v>-200000</v>
      </c>
      <c r="K200" s="70"/>
      <c r="L200" s="70" t="s">
        <v>35</v>
      </c>
      <c r="M200" s="61" t="s">
        <v>51</v>
      </c>
    </row>
    <row r="201" spans="1:13" ht="33" customHeight="1" x14ac:dyDescent="0.25">
      <c r="A201" s="64">
        <v>45433</v>
      </c>
      <c r="B201" s="65" t="s">
        <v>312</v>
      </c>
      <c r="C201" s="65" t="s">
        <v>314</v>
      </c>
      <c r="D201" s="65" t="s">
        <v>313</v>
      </c>
      <c r="E201" s="66"/>
      <c r="F201" s="67"/>
      <c r="G201" s="68"/>
      <c r="H201" s="68"/>
      <c r="I201" s="68"/>
      <c r="J201" s="69">
        <v>-51600</v>
      </c>
      <c r="K201" s="70"/>
      <c r="L201" s="70" t="s">
        <v>35</v>
      </c>
      <c r="M201" s="61" t="s">
        <v>302</v>
      </c>
    </row>
    <row r="202" spans="1:13" ht="33" customHeight="1" x14ac:dyDescent="0.25">
      <c r="A202" s="64">
        <v>45433</v>
      </c>
      <c r="B202" s="65" t="s">
        <v>310</v>
      </c>
      <c r="C202" s="65" t="s">
        <v>58</v>
      </c>
      <c r="D202" s="65" t="s">
        <v>311</v>
      </c>
      <c r="E202" s="66"/>
      <c r="F202" s="67"/>
      <c r="G202" s="68"/>
      <c r="H202" s="68"/>
      <c r="I202" s="68"/>
      <c r="J202" s="69">
        <v>-46200</v>
      </c>
      <c r="K202" s="70"/>
      <c r="L202" s="70" t="s">
        <v>35</v>
      </c>
      <c r="M202" s="61" t="s">
        <v>302</v>
      </c>
    </row>
    <row r="203" spans="1:13" ht="33" customHeight="1" x14ac:dyDescent="0.25">
      <c r="A203" s="36"/>
      <c r="B203" s="37"/>
      <c r="C203" s="37"/>
      <c r="D203" s="37"/>
      <c r="E203" s="38"/>
      <c r="F203" s="39"/>
      <c r="G203" s="4"/>
      <c r="H203" s="4"/>
      <c r="I203" s="4"/>
      <c r="J203" s="34">
        <f>SUM(J194:J202)</f>
        <v>2398037</v>
      </c>
      <c r="K203" s="41" t="s">
        <v>315</v>
      </c>
      <c r="L203" s="41"/>
    </row>
    <row r="206" spans="1:13" ht="33" customHeight="1" x14ac:dyDescent="0.25">
      <c r="A206" s="27"/>
      <c r="B206" s="28"/>
      <c r="C206" s="28"/>
      <c r="D206" s="29" t="s">
        <v>331</v>
      </c>
      <c r="E206" s="28"/>
      <c r="F206" s="28"/>
      <c r="G206" s="28"/>
      <c r="H206" s="28"/>
      <c r="I206" s="28"/>
      <c r="J206" s="28"/>
      <c r="K206" s="28"/>
      <c r="L206" s="41"/>
    </row>
    <row r="207" spans="1:13" ht="33" customHeight="1" x14ac:dyDescent="0.25">
      <c r="A207" s="30" t="s">
        <v>0</v>
      </c>
      <c r="B207" s="31" t="s">
        <v>1</v>
      </c>
      <c r="C207" s="31" t="s">
        <v>2</v>
      </c>
      <c r="D207" s="31" t="s">
        <v>3</v>
      </c>
      <c r="E207" s="31" t="s">
        <v>4</v>
      </c>
      <c r="F207" s="31" t="s">
        <v>5</v>
      </c>
      <c r="G207" s="31" t="s">
        <v>6</v>
      </c>
      <c r="H207" s="31" t="s">
        <v>7</v>
      </c>
      <c r="I207" s="31" t="s">
        <v>8</v>
      </c>
      <c r="J207" s="25" t="s">
        <v>9</v>
      </c>
      <c r="K207" s="31" t="s">
        <v>10</v>
      </c>
      <c r="L207" s="41"/>
    </row>
    <row r="208" spans="1:13" ht="33" customHeight="1" x14ac:dyDescent="0.25">
      <c r="A208" s="30"/>
      <c r="B208" s="31"/>
      <c r="C208" s="31"/>
      <c r="D208" s="31" t="s">
        <v>11</v>
      </c>
      <c r="E208" s="32"/>
      <c r="F208" s="33"/>
      <c r="G208" s="4"/>
      <c r="H208" s="4"/>
      <c r="I208" s="4"/>
      <c r="J208" s="34">
        <f>J203</f>
        <v>2398037</v>
      </c>
      <c r="K208" s="35"/>
      <c r="L208" s="41"/>
    </row>
    <row r="209" spans="1:13" ht="33" customHeight="1" x14ac:dyDescent="0.25">
      <c r="A209" s="64">
        <v>45435</v>
      </c>
      <c r="B209" s="65" t="s">
        <v>316</v>
      </c>
      <c r="C209" s="65" t="s">
        <v>317</v>
      </c>
      <c r="D209" s="65" t="s">
        <v>318</v>
      </c>
      <c r="E209" s="66"/>
      <c r="F209" s="67"/>
      <c r="G209" s="68"/>
      <c r="H209" s="68"/>
      <c r="I209" s="68"/>
      <c r="J209" s="69">
        <v>-20000</v>
      </c>
      <c r="K209" s="70"/>
      <c r="L209" s="70" t="s">
        <v>35</v>
      </c>
      <c r="M209" s="61" t="s">
        <v>49</v>
      </c>
    </row>
    <row r="210" spans="1:13" ht="33" customHeight="1" x14ac:dyDescent="0.25">
      <c r="A210" s="64">
        <v>45435</v>
      </c>
      <c r="B210" s="65" t="s">
        <v>319</v>
      </c>
      <c r="C210" s="65" t="s">
        <v>33</v>
      </c>
      <c r="D210" s="65" t="s">
        <v>320</v>
      </c>
      <c r="E210" s="66"/>
      <c r="F210" s="67"/>
      <c r="G210" s="68"/>
      <c r="H210" s="68"/>
      <c r="I210" s="68"/>
      <c r="J210" s="69">
        <v>-875500</v>
      </c>
      <c r="K210" s="70"/>
      <c r="L210" s="70" t="s">
        <v>35</v>
      </c>
      <c r="M210" s="61" t="s">
        <v>50</v>
      </c>
    </row>
    <row r="211" spans="1:13" ht="33" customHeight="1" x14ac:dyDescent="0.25">
      <c r="A211" s="64">
        <v>45435</v>
      </c>
      <c r="B211" s="65" t="s">
        <v>321</v>
      </c>
      <c r="C211" s="65" t="s">
        <v>33</v>
      </c>
      <c r="D211" s="65" t="s">
        <v>322</v>
      </c>
      <c r="E211" s="66"/>
      <c r="F211" s="67"/>
      <c r="G211" s="68"/>
      <c r="H211" s="68"/>
      <c r="I211" s="68"/>
      <c r="J211" s="69">
        <v>-167000</v>
      </c>
      <c r="K211" s="70"/>
      <c r="L211" s="70" t="s">
        <v>35</v>
      </c>
      <c r="M211" s="61" t="s">
        <v>50</v>
      </c>
    </row>
    <row r="212" spans="1:13" ht="33" customHeight="1" x14ac:dyDescent="0.25">
      <c r="A212" s="64">
        <v>45435</v>
      </c>
      <c r="B212" s="65" t="s">
        <v>323</v>
      </c>
      <c r="C212" s="65" t="s">
        <v>33</v>
      </c>
      <c r="D212" s="65" t="s">
        <v>324</v>
      </c>
      <c r="E212" s="66"/>
      <c r="F212" s="67"/>
      <c r="G212" s="68"/>
      <c r="H212" s="68"/>
      <c r="I212" s="68"/>
      <c r="J212" s="69">
        <v>-44000</v>
      </c>
      <c r="K212" s="70"/>
      <c r="L212" s="70" t="s">
        <v>35</v>
      </c>
      <c r="M212" s="61" t="s">
        <v>50</v>
      </c>
    </row>
    <row r="213" spans="1:13" ht="33" customHeight="1" x14ac:dyDescent="0.25">
      <c r="A213" s="64">
        <v>45435</v>
      </c>
      <c r="B213" s="65" t="s">
        <v>325</v>
      </c>
      <c r="C213" s="65" t="s">
        <v>33</v>
      </c>
      <c r="D213" s="65" t="s">
        <v>326</v>
      </c>
      <c r="E213" s="66"/>
      <c r="F213" s="67"/>
      <c r="G213" s="68"/>
      <c r="H213" s="68"/>
      <c r="I213" s="68"/>
      <c r="J213" s="69">
        <v>-163900</v>
      </c>
      <c r="K213" s="70"/>
      <c r="L213" s="70" t="s">
        <v>35</v>
      </c>
      <c r="M213" s="61" t="s">
        <v>302</v>
      </c>
    </row>
    <row r="214" spans="1:13" ht="33" customHeight="1" x14ac:dyDescent="0.25">
      <c r="A214" s="71">
        <v>45435</v>
      </c>
      <c r="B214" s="72" t="s">
        <v>328</v>
      </c>
      <c r="C214" s="72" t="s">
        <v>330</v>
      </c>
      <c r="D214" s="72" t="s">
        <v>329</v>
      </c>
      <c r="E214" s="73"/>
      <c r="F214" s="74"/>
      <c r="G214" s="75"/>
      <c r="H214" s="75"/>
      <c r="I214" s="75"/>
      <c r="J214" s="78">
        <v>563200</v>
      </c>
      <c r="K214" s="62"/>
      <c r="L214" s="62" t="s">
        <v>23</v>
      </c>
    </row>
    <row r="215" spans="1:13" ht="33" customHeight="1" x14ac:dyDescent="0.25">
      <c r="A215" s="64">
        <v>45435</v>
      </c>
      <c r="B215" s="65" t="s">
        <v>332</v>
      </c>
      <c r="C215" s="65" t="s">
        <v>333</v>
      </c>
      <c r="D215" s="65" t="s">
        <v>334</v>
      </c>
      <c r="E215" s="66"/>
      <c r="F215" s="67"/>
      <c r="G215" s="68"/>
      <c r="H215" s="68"/>
      <c r="I215" s="68"/>
      <c r="J215" s="69">
        <v>-54000</v>
      </c>
      <c r="K215" s="70"/>
      <c r="L215" s="70" t="s">
        <v>35</v>
      </c>
      <c r="M215" s="61" t="s">
        <v>302</v>
      </c>
    </row>
    <row r="216" spans="1:13" ht="33" customHeight="1" x14ac:dyDescent="0.25">
      <c r="A216" s="64">
        <v>45435</v>
      </c>
      <c r="B216" s="65" t="s">
        <v>335</v>
      </c>
      <c r="C216" s="65" t="s">
        <v>37</v>
      </c>
      <c r="D216" s="65" t="s">
        <v>336</v>
      </c>
      <c r="E216" s="66"/>
      <c r="F216" s="67"/>
      <c r="G216" s="68"/>
      <c r="H216" s="68"/>
      <c r="I216" s="68"/>
      <c r="J216" s="69">
        <v>184200</v>
      </c>
      <c r="K216" s="70"/>
      <c r="L216" s="70" t="s">
        <v>35</v>
      </c>
      <c r="M216" s="61" t="s">
        <v>51</v>
      </c>
    </row>
    <row r="217" spans="1:13" ht="33" customHeight="1" x14ac:dyDescent="0.25">
      <c r="A217" s="64">
        <v>45435</v>
      </c>
      <c r="B217" s="65" t="s">
        <v>337</v>
      </c>
      <c r="C217" s="65" t="s">
        <v>37</v>
      </c>
      <c r="D217" s="65" t="s">
        <v>338</v>
      </c>
      <c r="E217" s="66"/>
      <c r="F217" s="67"/>
      <c r="G217" s="68"/>
      <c r="H217" s="68"/>
      <c r="I217" s="68"/>
      <c r="J217" s="69">
        <v>20000</v>
      </c>
      <c r="K217" s="70"/>
      <c r="L217" s="70" t="s">
        <v>35</v>
      </c>
      <c r="M217" s="61" t="s">
        <v>50</v>
      </c>
    </row>
    <row r="218" spans="1:13" ht="33" customHeight="1" x14ac:dyDescent="0.25">
      <c r="A218" s="64">
        <v>45435</v>
      </c>
      <c r="B218" s="65" t="s">
        <v>341</v>
      </c>
      <c r="C218" s="65" t="s">
        <v>58</v>
      </c>
      <c r="D218" s="65" t="s">
        <v>342</v>
      </c>
      <c r="E218" s="66"/>
      <c r="F218" s="67"/>
      <c r="G218" s="68"/>
      <c r="H218" s="68"/>
      <c r="I218" s="68"/>
      <c r="J218" s="69">
        <v>-72300</v>
      </c>
      <c r="K218" s="70"/>
      <c r="L218" s="70" t="s">
        <v>35</v>
      </c>
      <c r="M218" s="61" t="s">
        <v>148</v>
      </c>
    </row>
    <row r="219" spans="1:13" ht="33" customHeight="1" x14ac:dyDescent="0.25">
      <c r="A219" s="64">
        <v>45435</v>
      </c>
      <c r="B219" s="65" t="s">
        <v>343</v>
      </c>
      <c r="C219" s="65" t="s">
        <v>58</v>
      </c>
      <c r="D219" s="65" t="s">
        <v>344</v>
      </c>
      <c r="E219" s="66"/>
      <c r="F219" s="67"/>
      <c r="G219" s="68"/>
      <c r="H219" s="68"/>
      <c r="I219" s="68"/>
      <c r="J219" s="69">
        <v>380000</v>
      </c>
      <c r="K219" s="70"/>
      <c r="L219" s="70" t="s">
        <v>35</v>
      </c>
      <c r="M219" s="61" t="s">
        <v>149</v>
      </c>
    </row>
    <row r="220" spans="1:13" ht="33" customHeight="1" x14ac:dyDescent="0.25">
      <c r="A220" s="64">
        <v>45435</v>
      </c>
      <c r="B220" s="65" t="s">
        <v>339</v>
      </c>
      <c r="C220" s="65" t="s">
        <v>37</v>
      </c>
      <c r="D220" s="65" t="s">
        <v>340</v>
      </c>
      <c r="E220" s="66"/>
      <c r="F220" s="67"/>
      <c r="G220" s="68"/>
      <c r="H220" s="68"/>
      <c r="I220" s="68"/>
      <c r="J220" s="69">
        <v>-200000</v>
      </c>
      <c r="K220" s="70"/>
      <c r="L220" s="70" t="s">
        <v>35</v>
      </c>
      <c r="M220" s="61" t="s">
        <v>50</v>
      </c>
    </row>
    <row r="221" spans="1:13" ht="33" customHeight="1" x14ac:dyDescent="0.25">
      <c r="A221" s="36"/>
      <c r="B221" s="37"/>
      <c r="C221" s="37"/>
      <c r="D221" s="37"/>
      <c r="E221" s="38"/>
      <c r="F221" s="39"/>
      <c r="G221" s="4"/>
      <c r="H221" s="4"/>
      <c r="I221" s="4"/>
      <c r="J221" s="34">
        <f>SUM(J208:J220)</f>
        <v>1948737</v>
      </c>
      <c r="K221" s="41" t="s">
        <v>345</v>
      </c>
      <c r="L221" s="41"/>
    </row>
    <row r="222" spans="1:13" ht="33" customHeight="1" x14ac:dyDescent="0.25">
      <c r="J222" s="81"/>
    </row>
    <row r="224" spans="1:13" ht="33" customHeight="1" x14ac:dyDescent="0.25">
      <c r="A224" s="27"/>
      <c r="B224" s="28"/>
      <c r="C224" s="28"/>
      <c r="D224" s="29" t="s">
        <v>346</v>
      </c>
      <c r="E224" s="28"/>
      <c r="F224" s="28"/>
      <c r="G224" s="28"/>
      <c r="H224" s="28"/>
      <c r="I224" s="28"/>
      <c r="J224" s="28"/>
      <c r="K224" s="28"/>
      <c r="L224" s="41"/>
    </row>
    <row r="225" spans="1:13" ht="33" customHeight="1" x14ac:dyDescent="0.25">
      <c r="A225" s="30" t="s">
        <v>0</v>
      </c>
      <c r="B225" s="31" t="s">
        <v>1</v>
      </c>
      <c r="C225" s="31" t="s">
        <v>2</v>
      </c>
      <c r="D225" s="31" t="s">
        <v>3</v>
      </c>
      <c r="E225" s="31" t="s">
        <v>4</v>
      </c>
      <c r="F225" s="31" t="s">
        <v>5</v>
      </c>
      <c r="G225" s="31" t="s">
        <v>6</v>
      </c>
      <c r="H225" s="31" t="s">
        <v>7</v>
      </c>
      <c r="I225" s="31" t="s">
        <v>8</v>
      </c>
      <c r="J225" s="25" t="s">
        <v>9</v>
      </c>
      <c r="K225" s="31" t="s">
        <v>10</v>
      </c>
      <c r="L225" s="41"/>
    </row>
    <row r="226" spans="1:13" ht="33" customHeight="1" x14ac:dyDescent="0.25">
      <c r="A226" s="30"/>
      <c r="B226" s="31"/>
      <c r="C226" s="31"/>
      <c r="D226" s="31" t="s">
        <v>11</v>
      </c>
      <c r="E226" s="32"/>
      <c r="F226" s="33"/>
      <c r="G226" s="4"/>
      <c r="H226" s="4"/>
      <c r="I226" s="4"/>
      <c r="J226" s="34">
        <f>J221</f>
        <v>1948737</v>
      </c>
      <c r="K226" s="35"/>
      <c r="L226" s="41"/>
    </row>
    <row r="227" spans="1:13" ht="33" customHeight="1" x14ac:dyDescent="0.25">
      <c r="A227" s="36">
        <v>45436</v>
      </c>
      <c r="B227" s="37" t="s">
        <v>347</v>
      </c>
      <c r="C227" s="37" t="s">
        <v>351</v>
      </c>
      <c r="D227" s="37" t="s">
        <v>352</v>
      </c>
      <c r="E227" s="38"/>
      <c r="F227" s="39"/>
      <c r="G227" s="4"/>
      <c r="H227" s="4"/>
      <c r="I227" s="4"/>
      <c r="J227" s="40">
        <v>-788000</v>
      </c>
      <c r="K227" s="41"/>
      <c r="L227" s="41" t="s">
        <v>353</v>
      </c>
      <c r="M227" s="37"/>
    </row>
    <row r="228" spans="1:13" ht="33" customHeight="1" x14ac:dyDescent="0.25">
      <c r="A228" s="36">
        <v>45436</v>
      </c>
      <c r="B228" s="37" t="s">
        <v>350</v>
      </c>
      <c r="C228" s="37" t="s">
        <v>348</v>
      </c>
      <c r="D228" s="37" t="s">
        <v>349</v>
      </c>
      <c r="E228" s="38"/>
      <c r="F228" s="39"/>
      <c r="G228" s="4"/>
      <c r="H228" s="4"/>
      <c r="I228" s="4"/>
      <c r="J228" s="40">
        <v>4042250</v>
      </c>
      <c r="K228" s="41"/>
      <c r="L228" s="41" t="s">
        <v>100</v>
      </c>
    </row>
    <row r="229" spans="1:13" ht="33" customHeight="1" x14ac:dyDescent="0.25">
      <c r="A229" s="64">
        <v>45436</v>
      </c>
      <c r="B229" s="65" t="s">
        <v>354</v>
      </c>
      <c r="C229" s="65" t="s">
        <v>267</v>
      </c>
      <c r="D229" s="65" t="s">
        <v>355</v>
      </c>
      <c r="E229" s="66"/>
      <c r="F229" s="67"/>
      <c r="G229" s="68"/>
      <c r="H229" s="68"/>
      <c r="I229" s="68"/>
      <c r="J229" s="69">
        <v>-3110000</v>
      </c>
      <c r="K229" s="70"/>
      <c r="L229" s="70" t="s">
        <v>105</v>
      </c>
      <c r="M229" s="61" t="s">
        <v>146</v>
      </c>
    </row>
    <row r="230" spans="1:13" ht="33" customHeight="1" x14ac:dyDescent="0.25">
      <c r="A230" s="64">
        <v>45436</v>
      </c>
      <c r="B230" s="65" t="s">
        <v>356</v>
      </c>
      <c r="C230" s="65" t="s">
        <v>281</v>
      </c>
      <c r="D230" s="65" t="s">
        <v>357</v>
      </c>
      <c r="E230" s="66"/>
      <c r="F230" s="67"/>
      <c r="G230" s="68"/>
      <c r="H230" s="68"/>
      <c r="I230" s="68"/>
      <c r="J230" s="69">
        <v>-932250</v>
      </c>
      <c r="K230" s="70"/>
      <c r="L230" s="70" t="s">
        <v>105</v>
      </c>
      <c r="M230" s="61" t="s">
        <v>143</v>
      </c>
    </row>
    <row r="231" spans="1:13" ht="33" customHeight="1" x14ac:dyDescent="0.25">
      <c r="A231" s="71">
        <v>45436</v>
      </c>
      <c r="B231" s="72" t="s">
        <v>361</v>
      </c>
      <c r="C231" s="72" t="s">
        <v>247</v>
      </c>
      <c r="D231" s="72" t="s">
        <v>362</v>
      </c>
      <c r="E231" s="73"/>
      <c r="F231" s="74"/>
      <c r="G231" s="75"/>
      <c r="H231" s="75"/>
      <c r="I231" s="75"/>
      <c r="J231" s="78">
        <v>3500000</v>
      </c>
      <c r="K231" s="62"/>
      <c r="L231" s="62" t="s">
        <v>23</v>
      </c>
    </row>
    <row r="232" spans="1:13" ht="33" customHeight="1" x14ac:dyDescent="0.25">
      <c r="A232" s="71">
        <v>45436</v>
      </c>
      <c r="B232" s="72" t="s">
        <v>358</v>
      </c>
      <c r="C232" s="72" t="s">
        <v>360</v>
      </c>
      <c r="D232" s="72" t="s">
        <v>359</v>
      </c>
      <c r="E232" s="73"/>
      <c r="F232" s="74"/>
      <c r="G232" s="75"/>
      <c r="H232" s="75"/>
      <c r="I232" s="75"/>
      <c r="J232" s="78">
        <v>700000</v>
      </c>
      <c r="K232" s="62"/>
      <c r="L232" s="62" t="s">
        <v>23</v>
      </c>
    </row>
    <row r="233" spans="1:13" ht="33" customHeight="1" x14ac:dyDescent="0.25">
      <c r="A233" s="71">
        <v>45436</v>
      </c>
      <c r="B233" s="72" t="s">
        <v>369</v>
      </c>
      <c r="C233" s="72" t="s">
        <v>37</v>
      </c>
      <c r="D233" s="72" t="s">
        <v>370</v>
      </c>
      <c r="E233" s="73"/>
      <c r="F233" s="74"/>
      <c r="G233" s="75"/>
      <c r="H233" s="75"/>
      <c r="I233" s="75"/>
      <c r="J233" s="78">
        <v>80000</v>
      </c>
      <c r="K233" s="62"/>
      <c r="L233" s="62" t="s">
        <v>23</v>
      </c>
    </row>
    <row r="234" spans="1:13" ht="33" customHeight="1" x14ac:dyDescent="0.25">
      <c r="A234" s="64">
        <v>45436</v>
      </c>
      <c r="B234" s="65" t="s">
        <v>371</v>
      </c>
      <c r="C234" s="65" t="s">
        <v>37</v>
      </c>
      <c r="D234" s="65" t="s">
        <v>372</v>
      </c>
      <c r="E234" s="66"/>
      <c r="F234" s="67"/>
      <c r="G234" s="68"/>
      <c r="H234" s="68"/>
      <c r="I234" s="68"/>
      <c r="J234" s="69">
        <v>-150000</v>
      </c>
      <c r="K234" s="70"/>
      <c r="L234" s="70" t="s">
        <v>35</v>
      </c>
      <c r="M234" s="61" t="s">
        <v>50</v>
      </c>
    </row>
    <row r="235" spans="1:13" ht="33" customHeight="1" x14ac:dyDescent="0.25">
      <c r="A235" s="36"/>
      <c r="B235" s="37"/>
      <c r="C235" s="37"/>
      <c r="D235" s="37"/>
      <c r="E235" s="38"/>
      <c r="F235" s="39"/>
      <c r="G235" s="4"/>
      <c r="H235" s="4"/>
      <c r="I235" s="4"/>
      <c r="J235" s="40"/>
      <c r="K235" s="41"/>
      <c r="L235" s="41"/>
    </row>
    <row r="236" spans="1:13" ht="33" customHeight="1" x14ac:dyDescent="0.25">
      <c r="A236" s="36"/>
      <c r="B236" s="37"/>
      <c r="C236" s="37"/>
      <c r="D236" s="37"/>
      <c r="E236" s="38"/>
      <c r="F236" s="39"/>
      <c r="G236" s="4"/>
      <c r="H236" s="4"/>
      <c r="I236" s="4"/>
      <c r="J236" s="34">
        <f>SUM(J226:J235)</f>
        <v>5290737</v>
      </c>
      <c r="K236" s="41" t="s">
        <v>373</v>
      </c>
      <c r="L236" s="41"/>
    </row>
    <row r="239" spans="1:13" ht="33" customHeight="1" x14ac:dyDescent="0.25">
      <c r="A239" s="27"/>
      <c r="B239" s="28"/>
      <c r="C239" s="28"/>
      <c r="D239" s="29" t="s">
        <v>380</v>
      </c>
      <c r="E239" s="28"/>
      <c r="F239" s="28"/>
      <c r="G239" s="28"/>
      <c r="H239" s="28"/>
      <c r="I239" s="28"/>
      <c r="J239" s="28"/>
      <c r="K239" s="28"/>
      <c r="L239" s="41"/>
    </row>
    <row r="240" spans="1:13" ht="33" customHeight="1" x14ac:dyDescent="0.25">
      <c r="A240" s="30" t="s">
        <v>0</v>
      </c>
      <c r="B240" s="31" t="s">
        <v>1</v>
      </c>
      <c r="C240" s="31" t="s">
        <v>2</v>
      </c>
      <c r="D240" s="31" t="s">
        <v>3</v>
      </c>
      <c r="E240" s="31" t="s">
        <v>4</v>
      </c>
      <c r="F240" s="31" t="s">
        <v>5</v>
      </c>
      <c r="G240" s="31" t="s">
        <v>6</v>
      </c>
      <c r="H240" s="31" t="s">
        <v>7</v>
      </c>
      <c r="I240" s="31" t="s">
        <v>8</v>
      </c>
      <c r="J240" s="25" t="s">
        <v>9</v>
      </c>
      <c r="K240" s="31" t="s">
        <v>10</v>
      </c>
      <c r="L240" s="41"/>
    </row>
    <row r="241" spans="1:13" ht="33" customHeight="1" x14ac:dyDescent="0.25">
      <c r="A241" s="30"/>
      <c r="B241" s="31"/>
      <c r="C241" s="31"/>
      <c r="D241" s="31" t="s">
        <v>11</v>
      </c>
      <c r="E241" s="32"/>
      <c r="F241" s="33"/>
      <c r="G241" s="4"/>
      <c r="H241" s="4"/>
      <c r="I241" s="4"/>
      <c r="J241" s="34">
        <f>J236</f>
        <v>5290737</v>
      </c>
      <c r="K241" s="35"/>
      <c r="L241" s="41"/>
    </row>
    <row r="242" spans="1:13" ht="33" customHeight="1" x14ac:dyDescent="0.25">
      <c r="A242" s="36">
        <v>45439</v>
      </c>
      <c r="B242" s="37" t="s">
        <v>374</v>
      </c>
      <c r="C242" s="37" t="s">
        <v>56</v>
      </c>
      <c r="D242" s="37" t="s">
        <v>379</v>
      </c>
      <c r="E242" s="38"/>
      <c r="F242" s="39"/>
      <c r="G242" s="4"/>
      <c r="H242" s="4"/>
      <c r="I242" s="4"/>
      <c r="J242" s="40">
        <v>-4280000</v>
      </c>
      <c r="K242" s="41"/>
      <c r="L242" s="41" t="s">
        <v>25</v>
      </c>
    </row>
    <row r="243" spans="1:13" ht="33" customHeight="1" x14ac:dyDescent="0.25">
      <c r="A243" s="71">
        <v>45439</v>
      </c>
      <c r="B243" s="72" t="s">
        <v>376</v>
      </c>
      <c r="C243" s="72" t="s">
        <v>247</v>
      </c>
      <c r="D243" s="72" t="s">
        <v>377</v>
      </c>
      <c r="E243" s="73"/>
      <c r="F243" s="74"/>
      <c r="G243" s="75"/>
      <c r="H243" s="75"/>
      <c r="I243" s="75"/>
      <c r="J243" s="78">
        <v>2800000</v>
      </c>
      <c r="K243" s="62"/>
      <c r="L243" s="62" t="s">
        <v>23</v>
      </c>
    </row>
    <row r="244" spans="1:13" ht="33" customHeight="1" x14ac:dyDescent="0.25">
      <c r="A244" s="64">
        <v>45439</v>
      </c>
      <c r="B244" s="65" t="s">
        <v>381</v>
      </c>
      <c r="C244" s="65" t="s">
        <v>382</v>
      </c>
      <c r="D244" s="65" t="s">
        <v>383</v>
      </c>
      <c r="E244" s="66"/>
      <c r="F244" s="67"/>
      <c r="G244" s="68"/>
      <c r="H244" s="68"/>
      <c r="I244" s="68"/>
      <c r="J244" s="69">
        <v>0</v>
      </c>
      <c r="K244" s="70"/>
      <c r="L244" s="70"/>
      <c r="M244" s="61"/>
    </row>
    <row r="245" spans="1:13" ht="33" customHeight="1" x14ac:dyDescent="0.25">
      <c r="A245" s="36"/>
      <c r="B245" s="37"/>
      <c r="C245" s="37"/>
      <c r="D245" s="37"/>
      <c r="E245" s="38"/>
      <c r="F245" s="39"/>
      <c r="G245" s="4"/>
      <c r="H245" s="4"/>
      <c r="I245" s="4"/>
      <c r="J245" s="34">
        <f>SUM(J241:J244)</f>
        <v>3810737</v>
      </c>
      <c r="K245" s="41" t="s">
        <v>408</v>
      </c>
      <c r="L245" s="41"/>
    </row>
    <row r="248" spans="1:13" ht="33" customHeight="1" x14ac:dyDescent="0.25">
      <c r="A248" s="27"/>
      <c r="B248" s="28"/>
      <c r="C248" s="28"/>
      <c r="D248" s="29" t="s">
        <v>384</v>
      </c>
      <c r="E248" s="28"/>
      <c r="F248" s="28"/>
      <c r="G248" s="28"/>
      <c r="H248" s="28"/>
      <c r="I248" s="28"/>
      <c r="J248" s="28"/>
      <c r="K248" s="28"/>
      <c r="L248" s="41"/>
    </row>
    <row r="249" spans="1:13" ht="33" customHeight="1" x14ac:dyDescent="0.25">
      <c r="A249" s="30" t="s">
        <v>0</v>
      </c>
      <c r="B249" s="31" t="s">
        <v>1</v>
      </c>
      <c r="C249" s="31" t="s">
        <v>2</v>
      </c>
      <c r="D249" s="31" t="s">
        <v>3</v>
      </c>
      <c r="E249" s="31" t="s">
        <v>4</v>
      </c>
      <c r="F249" s="31" t="s">
        <v>5</v>
      </c>
      <c r="G249" s="31" t="s">
        <v>6</v>
      </c>
      <c r="H249" s="31" t="s">
        <v>7</v>
      </c>
      <c r="I249" s="31" t="s">
        <v>8</v>
      </c>
      <c r="J249" s="25" t="s">
        <v>9</v>
      </c>
      <c r="K249" s="31" t="s">
        <v>10</v>
      </c>
      <c r="L249" s="41"/>
    </row>
    <row r="250" spans="1:13" ht="33" customHeight="1" x14ac:dyDescent="0.25">
      <c r="A250" s="30"/>
      <c r="B250" s="31"/>
      <c r="C250" s="31"/>
      <c r="D250" s="31" t="s">
        <v>11</v>
      </c>
      <c r="E250" s="32"/>
      <c r="F250" s="33"/>
      <c r="G250" s="4"/>
      <c r="H250" s="4"/>
      <c r="I250" s="4"/>
      <c r="J250" s="34">
        <f>J245</f>
        <v>3810737</v>
      </c>
      <c r="K250" s="35"/>
      <c r="L250" s="41"/>
    </row>
    <row r="251" spans="1:13" ht="33" customHeight="1" x14ac:dyDescent="0.25">
      <c r="A251" s="64">
        <v>45440</v>
      </c>
      <c r="B251" s="65" t="s">
        <v>385</v>
      </c>
      <c r="C251" s="65" t="s">
        <v>58</v>
      </c>
      <c r="D251" s="65" t="s">
        <v>386</v>
      </c>
      <c r="E251" s="66"/>
      <c r="F251" s="67"/>
      <c r="G251" s="68"/>
      <c r="H251" s="68"/>
      <c r="I251" s="68"/>
      <c r="J251" s="69">
        <v>-78000</v>
      </c>
      <c r="K251" s="70"/>
      <c r="L251" s="70" t="s">
        <v>35</v>
      </c>
      <c r="M251" s="61" t="s">
        <v>142</v>
      </c>
    </row>
    <row r="252" spans="1:13" ht="33" customHeight="1" x14ac:dyDescent="0.25">
      <c r="A252" s="64">
        <v>45440</v>
      </c>
      <c r="B252" s="65" t="s">
        <v>387</v>
      </c>
      <c r="C252" s="65" t="s">
        <v>37</v>
      </c>
      <c r="D252" s="65" t="s">
        <v>388</v>
      </c>
      <c r="E252" s="66"/>
      <c r="F252" s="67"/>
      <c r="G252" s="68"/>
      <c r="H252" s="68"/>
      <c r="I252" s="68"/>
      <c r="J252" s="69">
        <v>-31800</v>
      </c>
      <c r="K252" s="70"/>
      <c r="L252" s="70" t="s">
        <v>35</v>
      </c>
      <c r="M252" s="61" t="s">
        <v>302</v>
      </c>
    </row>
    <row r="253" spans="1:13" ht="33" customHeight="1" x14ac:dyDescent="0.25">
      <c r="A253" s="64">
        <v>45440</v>
      </c>
      <c r="B253" s="65" t="s">
        <v>389</v>
      </c>
      <c r="C253" s="65" t="s">
        <v>37</v>
      </c>
      <c r="D253" s="65" t="s">
        <v>390</v>
      </c>
      <c r="E253" s="66"/>
      <c r="F253" s="67"/>
      <c r="G253" s="68"/>
      <c r="H253" s="68"/>
      <c r="I253" s="68"/>
      <c r="J253" s="69">
        <v>-80400</v>
      </c>
      <c r="K253" s="70"/>
      <c r="L253" s="70" t="s">
        <v>35</v>
      </c>
      <c r="M253" s="61" t="s">
        <v>302</v>
      </c>
    </row>
    <row r="254" spans="1:13" ht="33" customHeight="1" x14ac:dyDescent="0.25">
      <c r="A254" s="64">
        <v>45440</v>
      </c>
      <c r="B254" s="65" t="s">
        <v>391</v>
      </c>
      <c r="C254" s="65" t="s">
        <v>37</v>
      </c>
      <c r="D254" s="65" t="s">
        <v>392</v>
      </c>
      <c r="E254" s="66"/>
      <c r="F254" s="67"/>
      <c r="G254" s="68"/>
      <c r="H254" s="68"/>
      <c r="I254" s="68"/>
      <c r="J254" s="69">
        <v>-7000</v>
      </c>
      <c r="K254" s="70"/>
      <c r="L254" s="70" t="s">
        <v>35</v>
      </c>
      <c r="M254" s="61" t="s">
        <v>51</v>
      </c>
    </row>
    <row r="255" spans="1:13" ht="33" customHeight="1" x14ac:dyDescent="0.25">
      <c r="A255" s="64">
        <v>45440</v>
      </c>
      <c r="B255" s="65" t="s">
        <v>393</v>
      </c>
      <c r="C255" s="65" t="s">
        <v>37</v>
      </c>
      <c r="D255" s="65" t="s">
        <v>394</v>
      </c>
      <c r="E255" s="66"/>
      <c r="F255" s="67"/>
      <c r="G255" s="68"/>
      <c r="H255" s="68"/>
      <c r="I255" s="68"/>
      <c r="J255" s="69">
        <v>-45000</v>
      </c>
      <c r="K255" s="70"/>
      <c r="L255" s="70" t="s">
        <v>35</v>
      </c>
      <c r="M255" s="61" t="s">
        <v>51</v>
      </c>
    </row>
    <row r="256" spans="1:13" ht="33" customHeight="1" x14ac:dyDescent="0.25">
      <c r="A256" s="64">
        <v>45440</v>
      </c>
      <c r="B256" s="65" t="s">
        <v>395</v>
      </c>
      <c r="C256" s="65" t="s">
        <v>37</v>
      </c>
      <c r="D256" s="65" t="s">
        <v>396</v>
      </c>
      <c r="E256" s="66"/>
      <c r="F256" s="67"/>
      <c r="G256" s="68"/>
      <c r="H256" s="68"/>
      <c r="I256" s="68"/>
      <c r="J256" s="69">
        <v>-2150</v>
      </c>
      <c r="K256" s="70"/>
      <c r="L256" s="70" t="s">
        <v>105</v>
      </c>
      <c r="M256" s="61" t="s">
        <v>144</v>
      </c>
    </row>
    <row r="257" spans="1:13" ht="33" customHeight="1" x14ac:dyDescent="0.25">
      <c r="A257" s="64">
        <v>45440</v>
      </c>
      <c r="B257" s="65" t="s">
        <v>397</v>
      </c>
      <c r="C257" s="65" t="s">
        <v>37</v>
      </c>
      <c r="D257" s="65" t="s">
        <v>398</v>
      </c>
      <c r="E257" s="66"/>
      <c r="F257" s="67"/>
      <c r="G257" s="68"/>
      <c r="H257" s="68"/>
      <c r="I257" s="68"/>
      <c r="J257" s="69">
        <v>-11500</v>
      </c>
      <c r="K257" s="70"/>
      <c r="L257" s="70" t="s">
        <v>35</v>
      </c>
      <c r="M257" s="61" t="s">
        <v>50</v>
      </c>
    </row>
    <row r="258" spans="1:13" ht="33" customHeight="1" x14ac:dyDescent="0.25">
      <c r="A258" s="64">
        <v>45440</v>
      </c>
      <c r="B258" s="65" t="s">
        <v>399</v>
      </c>
      <c r="C258" s="65" t="s">
        <v>37</v>
      </c>
      <c r="D258" s="65" t="s">
        <v>400</v>
      </c>
      <c r="E258" s="66"/>
      <c r="F258" s="67"/>
      <c r="G258" s="68"/>
      <c r="H258" s="68"/>
      <c r="I258" s="68"/>
      <c r="J258" s="69">
        <v>-27000</v>
      </c>
      <c r="K258" s="70"/>
      <c r="L258" s="70" t="s">
        <v>35</v>
      </c>
      <c r="M258" s="61" t="s">
        <v>50</v>
      </c>
    </row>
    <row r="259" spans="1:13" ht="33" customHeight="1" x14ac:dyDescent="0.25">
      <c r="A259" s="64">
        <v>45440</v>
      </c>
      <c r="B259" s="65" t="s">
        <v>401</v>
      </c>
      <c r="C259" s="65" t="s">
        <v>37</v>
      </c>
      <c r="D259" s="65" t="s">
        <v>402</v>
      </c>
      <c r="E259" s="66"/>
      <c r="F259" s="67"/>
      <c r="G259" s="68"/>
      <c r="H259" s="68"/>
      <c r="I259" s="68"/>
      <c r="J259" s="69">
        <v>-20000</v>
      </c>
      <c r="K259" s="70"/>
      <c r="L259" s="70" t="s">
        <v>35</v>
      </c>
      <c r="M259" s="61" t="s">
        <v>51</v>
      </c>
    </row>
    <row r="260" spans="1:13" ht="33" customHeight="1" x14ac:dyDescent="0.25">
      <c r="A260" s="64">
        <v>45440</v>
      </c>
      <c r="B260" s="65" t="s">
        <v>403</v>
      </c>
      <c r="C260" s="65" t="s">
        <v>37</v>
      </c>
      <c r="D260" s="65" t="s">
        <v>404</v>
      </c>
      <c r="E260" s="66"/>
      <c r="F260" s="67"/>
      <c r="G260" s="68"/>
      <c r="H260" s="68"/>
      <c r="I260" s="68"/>
      <c r="J260" s="69">
        <v>-10000</v>
      </c>
      <c r="K260" s="70"/>
      <c r="L260" s="70" t="s">
        <v>35</v>
      </c>
      <c r="M260" s="61" t="s">
        <v>51</v>
      </c>
    </row>
    <row r="261" spans="1:13" ht="33" customHeight="1" x14ac:dyDescent="0.25">
      <c r="A261" s="71">
        <v>45440</v>
      </c>
      <c r="B261" s="72" t="s">
        <v>405</v>
      </c>
      <c r="C261" s="72" t="s">
        <v>407</v>
      </c>
      <c r="D261" s="72" t="s">
        <v>406</v>
      </c>
      <c r="E261" s="73"/>
      <c r="F261" s="74"/>
      <c r="G261" s="75"/>
      <c r="H261" s="75"/>
      <c r="I261" s="75"/>
      <c r="J261" s="78">
        <v>400000</v>
      </c>
      <c r="K261" s="62"/>
      <c r="L261" s="62" t="s">
        <v>23</v>
      </c>
    </row>
    <row r="262" spans="1:13" ht="33" customHeight="1" x14ac:dyDescent="0.25">
      <c r="A262" s="36">
        <v>45440</v>
      </c>
      <c r="B262" s="37" t="s">
        <v>416</v>
      </c>
      <c r="C262" s="37" t="s">
        <v>56</v>
      </c>
      <c r="D262" s="37" t="s">
        <v>417</v>
      </c>
      <c r="E262" s="38"/>
      <c r="F262" s="39"/>
      <c r="G262" s="4"/>
      <c r="H262" s="4"/>
      <c r="I262" s="4"/>
      <c r="J262" s="40">
        <v>-3200000</v>
      </c>
      <c r="K262" s="41"/>
      <c r="L262" s="41" t="s">
        <v>25</v>
      </c>
    </row>
    <row r="263" spans="1:13" ht="33" customHeight="1" x14ac:dyDescent="0.25">
      <c r="A263" s="36">
        <v>45440</v>
      </c>
      <c r="B263" s="37" t="s">
        <v>414</v>
      </c>
      <c r="C263" s="37" t="s">
        <v>351</v>
      </c>
      <c r="D263" s="37" t="s">
        <v>415</v>
      </c>
      <c r="E263" s="38"/>
      <c r="F263" s="39"/>
      <c r="G263" s="4"/>
      <c r="H263" s="4"/>
      <c r="I263" s="4"/>
      <c r="J263" s="40">
        <v>3200000</v>
      </c>
      <c r="K263" s="41"/>
      <c r="L263" s="41" t="s">
        <v>100</v>
      </c>
    </row>
    <row r="264" spans="1:13" ht="33.6" customHeight="1" x14ac:dyDescent="0.25">
      <c r="A264" s="64">
        <v>45440</v>
      </c>
      <c r="B264" s="65" t="s">
        <v>410</v>
      </c>
      <c r="C264" s="65" t="s">
        <v>411</v>
      </c>
      <c r="D264" s="65" t="s">
        <v>412</v>
      </c>
      <c r="E264" s="66"/>
      <c r="F264" s="67"/>
      <c r="G264" s="68"/>
      <c r="H264" s="68"/>
      <c r="I264" s="68"/>
      <c r="J264" s="69">
        <v>-29000</v>
      </c>
      <c r="K264" s="70"/>
      <c r="L264" s="70" t="s">
        <v>35</v>
      </c>
      <c r="M264" s="61" t="s">
        <v>302</v>
      </c>
    </row>
    <row r="265" spans="1:13" ht="33" customHeight="1" x14ac:dyDescent="0.25">
      <c r="A265" s="64">
        <v>45440</v>
      </c>
      <c r="B265" s="65" t="s">
        <v>409</v>
      </c>
      <c r="C265" s="65" t="s">
        <v>33</v>
      </c>
      <c r="D265" s="65" t="s">
        <v>413</v>
      </c>
      <c r="E265" s="66"/>
      <c r="F265" s="67"/>
      <c r="G265" s="68"/>
      <c r="H265" s="68"/>
      <c r="I265" s="68"/>
      <c r="J265" s="69">
        <v>-172800</v>
      </c>
      <c r="K265" s="70"/>
      <c r="L265" s="70" t="s">
        <v>35</v>
      </c>
      <c r="M265" s="61" t="s">
        <v>302</v>
      </c>
    </row>
    <row r="266" spans="1:13" ht="33" customHeight="1" x14ac:dyDescent="0.25">
      <c r="A266" s="64">
        <v>45440</v>
      </c>
      <c r="B266" s="65" t="s">
        <v>418</v>
      </c>
      <c r="C266" s="65" t="s">
        <v>281</v>
      </c>
      <c r="D266" s="65" t="s">
        <v>419</v>
      </c>
      <c r="E266" s="66"/>
      <c r="F266" s="67"/>
      <c r="G266" s="68"/>
      <c r="H266" s="68"/>
      <c r="I266" s="68"/>
      <c r="J266" s="69">
        <v>-300000</v>
      </c>
      <c r="K266" s="70"/>
      <c r="L266" s="70" t="s">
        <v>35</v>
      </c>
      <c r="M266" s="61" t="s">
        <v>50</v>
      </c>
    </row>
    <row r="267" spans="1:13" ht="33" customHeight="1" x14ac:dyDescent="0.25">
      <c r="A267" s="64">
        <v>45440</v>
      </c>
      <c r="B267" s="65" t="s">
        <v>420</v>
      </c>
      <c r="C267" s="65" t="s">
        <v>281</v>
      </c>
      <c r="D267" s="65" t="s">
        <v>421</v>
      </c>
      <c r="E267" s="66"/>
      <c r="F267" s="67"/>
      <c r="G267" s="68"/>
      <c r="H267" s="68"/>
      <c r="I267" s="68"/>
      <c r="J267" s="69">
        <v>-300000</v>
      </c>
      <c r="K267" s="70"/>
      <c r="L267" s="70" t="s">
        <v>35</v>
      </c>
      <c r="M267" s="61" t="s">
        <v>50</v>
      </c>
    </row>
    <row r="268" spans="1:13" ht="33" customHeight="1" x14ac:dyDescent="0.25">
      <c r="A268" s="64">
        <v>45440</v>
      </c>
      <c r="B268" s="65" t="s">
        <v>422</v>
      </c>
      <c r="C268" s="65" t="s">
        <v>107</v>
      </c>
      <c r="D268" s="65" t="s">
        <v>423</v>
      </c>
      <c r="E268" s="66"/>
      <c r="F268" s="67"/>
      <c r="G268" s="68"/>
      <c r="H268" s="68"/>
      <c r="I268" s="68"/>
      <c r="J268" s="69">
        <v>-200000</v>
      </c>
      <c r="K268" s="70"/>
      <c r="L268" s="70" t="s">
        <v>105</v>
      </c>
      <c r="M268" s="61" t="s">
        <v>144</v>
      </c>
    </row>
    <row r="269" spans="1:13" ht="33" customHeight="1" x14ac:dyDescent="0.25">
      <c r="A269" s="64">
        <v>45440</v>
      </c>
      <c r="B269" s="65" t="s">
        <v>424</v>
      </c>
      <c r="C269" s="65" t="s">
        <v>107</v>
      </c>
      <c r="D269" s="65" t="s">
        <v>425</v>
      </c>
      <c r="E269" s="66"/>
      <c r="F269" s="67"/>
      <c r="G269" s="68"/>
      <c r="H269" s="68"/>
      <c r="I269" s="68"/>
      <c r="J269" s="69">
        <v>-130500</v>
      </c>
      <c r="K269" s="70"/>
      <c r="L269" s="70" t="s">
        <v>105</v>
      </c>
      <c r="M269" s="61" t="s">
        <v>144</v>
      </c>
    </row>
    <row r="270" spans="1:13" ht="33" customHeight="1" x14ac:dyDescent="0.25">
      <c r="A270" s="64">
        <v>45440</v>
      </c>
      <c r="B270" s="65" t="s">
        <v>426</v>
      </c>
      <c r="C270" s="65" t="s">
        <v>107</v>
      </c>
      <c r="D270" s="65" t="s">
        <v>427</v>
      </c>
      <c r="E270" s="66"/>
      <c r="F270" s="67"/>
      <c r="G270" s="68"/>
      <c r="H270" s="68"/>
      <c r="I270" s="68"/>
      <c r="J270" s="69">
        <v>-37000</v>
      </c>
      <c r="K270" s="70"/>
      <c r="L270" s="70" t="s">
        <v>35</v>
      </c>
      <c r="M270" s="61" t="s">
        <v>50</v>
      </c>
    </row>
    <row r="271" spans="1:13" ht="33" customHeight="1" x14ac:dyDescent="0.25">
      <c r="A271" s="64">
        <v>45440</v>
      </c>
      <c r="B271" s="65" t="s">
        <v>428</v>
      </c>
      <c r="C271" s="65" t="s">
        <v>107</v>
      </c>
      <c r="D271" s="65" t="s">
        <v>429</v>
      </c>
      <c r="E271" s="66"/>
      <c r="F271" s="67"/>
      <c r="G271" s="68"/>
      <c r="H271" s="68"/>
      <c r="I271" s="68"/>
      <c r="J271" s="69">
        <v>-92900</v>
      </c>
      <c r="K271" s="70"/>
      <c r="L271" s="70" t="s">
        <v>35</v>
      </c>
      <c r="M271" s="61" t="s">
        <v>50</v>
      </c>
    </row>
    <row r="272" spans="1:13" ht="33" customHeight="1" x14ac:dyDescent="0.25">
      <c r="A272" s="64">
        <v>45440</v>
      </c>
      <c r="B272" s="65" t="s">
        <v>430</v>
      </c>
      <c r="C272" s="65" t="s">
        <v>267</v>
      </c>
      <c r="D272" s="65" t="s">
        <v>431</v>
      </c>
      <c r="E272" s="66"/>
      <c r="F272" s="67"/>
      <c r="G272" s="68"/>
      <c r="H272" s="68"/>
      <c r="I272" s="68"/>
      <c r="J272" s="69">
        <v>-1000000</v>
      </c>
      <c r="K272" s="70"/>
      <c r="L272" s="70" t="s">
        <v>105</v>
      </c>
      <c r="M272" s="61" t="s">
        <v>146</v>
      </c>
    </row>
    <row r="273" spans="1:13" ht="33" customHeight="1" x14ac:dyDescent="0.25">
      <c r="A273" s="64">
        <v>45440</v>
      </c>
      <c r="B273" s="65" t="s">
        <v>435</v>
      </c>
      <c r="C273" s="65" t="s">
        <v>107</v>
      </c>
      <c r="D273" s="65" t="s">
        <v>448</v>
      </c>
      <c r="E273" s="66"/>
      <c r="F273" s="67"/>
      <c r="G273" s="68"/>
      <c r="H273" s="68"/>
      <c r="I273" s="68"/>
      <c r="J273" s="69">
        <v>-195000</v>
      </c>
      <c r="K273" s="70"/>
      <c r="L273" s="70" t="s">
        <v>35</v>
      </c>
      <c r="M273" s="61" t="s">
        <v>50</v>
      </c>
    </row>
    <row r="274" spans="1:13" ht="33" customHeight="1" x14ac:dyDescent="0.25">
      <c r="A274" s="64">
        <v>45440</v>
      </c>
      <c r="B274" s="65" t="s">
        <v>436</v>
      </c>
      <c r="C274" s="65" t="s">
        <v>37</v>
      </c>
      <c r="D274" s="65" t="s">
        <v>437</v>
      </c>
      <c r="E274" s="66"/>
      <c r="F274" s="67"/>
      <c r="G274" s="68"/>
      <c r="H274" s="68"/>
      <c r="I274" s="68"/>
      <c r="J274" s="69">
        <v>-75300</v>
      </c>
      <c r="K274" s="70"/>
      <c r="L274" s="70" t="s">
        <v>35</v>
      </c>
      <c r="M274" s="61" t="s">
        <v>51</v>
      </c>
    </row>
    <row r="275" spans="1:13" ht="33" customHeight="1" x14ac:dyDescent="0.25">
      <c r="A275" s="36"/>
      <c r="B275" s="36"/>
      <c r="C275" s="37"/>
      <c r="D275" s="37"/>
      <c r="E275" s="38"/>
      <c r="F275" s="39"/>
      <c r="G275" s="4"/>
      <c r="H275" s="4"/>
      <c r="I275" s="4"/>
      <c r="J275" s="34">
        <f>SUM(J250:J274)</f>
        <v>1365387</v>
      </c>
      <c r="K275" s="41" t="s">
        <v>443</v>
      </c>
      <c r="L275" s="41"/>
    </row>
    <row r="278" spans="1:13" ht="33" customHeight="1" x14ac:dyDescent="0.25">
      <c r="A278" s="27"/>
      <c r="B278" s="28"/>
      <c r="C278" s="28"/>
      <c r="D278" s="29" t="s">
        <v>444</v>
      </c>
      <c r="E278" s="28"/>
      <c r="F278" s="28"/>
      <c r="G278" s="28"/>
      <c r="H278" s="28"/>
      <c r="I278" s="28"/>
      <c r="J278" s="28"/>
      <c r="K278" s="28"/>
      <c r="L278" s="41"/>
    </row>
    <row r="279" spans="1:13" ht="33" customHeight="1" x14ac:dyDescent="0.25">
      <c r="A279" s="30" t="s">
        <v>0</v>
      </c>
      <c r="B279" s="31" t="s">
        <v>1</v>
      </c>
      <c r="C279" s="31" t="s">
        <v>2</v>
      </c>
      <c r="D279" s="31" t="s">
        <v>3</v>
      </c>
      <c r="E279" s="31" t="s">
        <v>4</v>
      </c>
      <c r="F279" s="31" t="s">
        <v>5</v>
      </c>
      <c r="G279" s="31" t="s">
        <v>6</v>
      </c>
      <c r="H279" s="31" t="s">
        <v>7</v>
      </c>
      <c r="I279" s="31" t="s">
        <v>8</v>
      </c>
      <c r="J279" s="25" t="s">
        <v>9</v>
      </c>
      <c r="K279" s="31" t="s">
        <v>10</v>
      </c>
      <c r="L279" s="41"/>
    </row>
    <row r="280" spans="1:13" ht="33" customHeight="1" x14ac:dyDescent="0.25">
      <c r="A280" s="30"/>
      <c r="B280" s="31"/>
      <c r="C280" s="31"/>
      <c r="D280" s="31" t="s">
        <v>11</v>
      </c>
      <c r="E280" s="32"/>
      <c r="F280" s="33"/>
      <c r="G280" s="4"/>
      <c r="H280" s="4"/>
      <c r="I280" s="4"/>
      <c r="J280" s="34">
        <f>J275</f>
        <v>1365387</v>
      </c>
      <c r="K280" s="35"/>
      <c r="L280" s="41"/>
    </row>
    <row r="281" spans="1:13" ht="33" customHeight="1" x14ac:dyDescent="0.25">
      <c r="A281" s="36">
        <v>45441</v>
      </c>
      <c r="B281" s="37" t="s">
        <v>445</v>
      </c>
      <c r="C281" s="37" t="s">
        <v>446</v>
      </c>
      <c r="D281" s="37" t="s">
        <v>447</v>
      </c>
      <c r="E281" s="38"/>
      <c r="F281" s="39"/>
      <c r="G281" s="4"/>
      <c r="H281" s="4"/>
      <c r="I281" s="4"/>
      <c r="J281" s="40">
        <v>-15000</v>
      </c>
      <c r="K281" s="41"/>
      <c r="L281" s="41" t="s">
        <v>35</v>
      </c>
    </row>
    <row r="282" spans="1:13" ht="33" customHeight="1" x14ac:dyDescent="0.25">
      <c r="A282" s="36">
        <v>45441</v>
      </c>
      <c r="B282" s="37" t="s">
        <v>453</v>
      </c>
      <c r="C282" s="37" t="s">
        <v>281</v>
      </c>
      <c r="D282" s="37" t="s">
        <v>454</v>
      </c>
      <c r="E282" s="38"/>
      <c r="F282" s="39"/>
      <c r="G282" s="4"/>
      <c r="H282" s="4"/>
      <c r="I282" s="4"/>
      <c r="J282" s="40">
        <v>-492850</v>
      </c>
      <c r="K282" s="41"/>
      <c r="L282" s="41" t="s">
        <v>105</v>
      </c>
    </row>
    <row r="283" spans="1:13" ht="33" customHeight="1" x14ac:dyDescent="0.25">
      <c r="A283" s="36">
        <v>45441</v>
      </c>
      <c r="B283" s="37" t="s">
        <v>451</v>
      </c>
      <c r="C283" s="37" t="s">
        <v>267</v>
      </c>
      <c r="D283" s="37" t="s">
        <v>452</v>
      </c>
      <c r="E283" s="38"/>
      <c r="F283" s="39"/>
      <c r="G283" s="4"/>
      <c r="H283" s="4"/>
      <c r="I283" s="4"/>
      <c r="J283" s="40">
        <v>-441000</v>
      </c>
      <c r="K283" s="41"/>
      <c r="L283" s="41" t="s">
        <v>105</v>
      </c>
    </row>
    <row r="284" spans="1:13" ht="33" customHeight="1" x14ac:dyDescent="0.25">
      <c r="A284" s="36">
        <v>45441</v>
      </c>
      <c r="B284" s="37" t="s">
        <v>449</v>
      </c>
      <c r="C284" s="37" t="s">
        <v>113</v>
      </c>
      <c r="D284" s="37" t="s">
        <v>450</v>
      </c>
      <c r="E284" s="38"/>
      <c r="F284" s="39"/>
      <c r="G284" s="4"/>
      <c r="H284" s="4"/>
      <c r="I284" s="4"/>
      <c r="J284" s="40">
        <v>-426000</v>
      </c>
      <c r="K284" s="41"/>
      <c r="L284" s="41" t="s">
        <v>105</v>
      </c>
    </row>
    <row r="285" spans="1:13" ht="33" customHeight="1" x14ac:dyDescent="0.25">
      <c r="A285" s="36"/>
      <c r="B285" s="37"/>
      <c r="C285" s="37"/>
      <c r="D285" s="37"/>
      <c r="E285" s="38"/>
      <c r="F285" s="39"/>
      <c r="G285" s="4"/>
      <c r="H285" s="4"/>
      <c r="I285" s="4"/>
      <c r="J285" s="40">
        <v>2780000</v>
      </c>
      <c r="K285" s="41"/>
      <c r="L285" s="41"/>
    </row>
    <row r="286" spans="1:13" ht="33" customHeight="1" x14ac:dyDescent="0.25">
      <c r="A286" s="36"/>
      <c r="B286" s="37"/>
      <c r="C286" s="37"/>
      <c r="D286" s="37"/>
      <c r="E286" s="38"/>
      <c r="F286" s="39"/>
      <c r="G286" s="4"/>
      <c r="H286" s="4"/>
      <c r="I286" s="4"/>
      <c r="J286" s="40">
        <v>-500000</v>
      </c>
      <c r="K286" s="41"/>
      <c r="L286" s="41"/>
    </row>
    <row r="287" spans="1:13" ht="33" customHeight="1" x14ac:dyDescent="0.25">
      <c r="A287" s="36"/>
      <c r="B287" s="37"/>
      <c r="C287" s="37"/>
      <c r="D287" s="37"/>
      <c r="E287" s="38"/>
      <c r="F287" s="39"/>
      <c r="G287" s="4"/>
      <c r="H287" s="4"/>
      <c r="I287" s="4"/>
      <c r="J287" s="40">
        <v>-300000</v>
      </c>
      <c r="K287" s="41"/>
      <c r="L287" s="41"/>
    </row>
    <row r="288" spans="1:13" ht="33" customHeight="1" x14ac:dyDescent="0.25">
      <c r="A288" s="36"/>
      <c r="B288" s="37"/>
      <c r="C288" s="37"/>
      <c r="D288" s="37"/>
      <c r="E288" s="38"/>
      <c r="F288" s="39"/>
      <c r="G288" s="4"/>
      <c r="H288" s="4"/>
      <c r="I288" s="4"/>
      <c r="J288" s="40">
        <v>-55000</v>
      </c>
      <c r="K288" s="41"/>
      <c r="L288" s="41"/>
    </row>
    <row r="289" spans="1:12" ht="33" customHeight="1" x14ac:dyDescent="0.25">
      <c r="A289" s="36"/>
      <c r="B289" s="37"/>
      <c r="C289" s="37"/>
      <c r="D289" s="37"/>
      <c r="E289" s="38"/>
      <c r="F289" s="39"/>
      <c r="G289" s="4"/>
      <c r="H289" s="4"/>
      <c r="I289" s="4"/>
      <c r="J289" s="40">
        <v>-45000</v>
      </c>
      <c r="K289" s="41"/>
      <c r="L289" s="41"/>
    </row>
    <row r="290" spans="1:12" ht="33" customHeight="1" x14ac:dyDescent="0.25">
      <c r="A290" s="36"/>
      <c r="B290" s="37"/>
      <c r="C290" s="37"/>
      <c r="D290" s="37"/>
      <c r="E290" s="38"/>
      <c r="F290" s="39"/>
      <c r="G290" s="4"/>
      <c r="H290" s="4"/>
      <c r="I290" s="4"/>
      <c r="J290" s="40">
        <v>-420000</v>
      </c>
      <c r="K290" s="41"/>
      <c r="L290" s="41"/>
    </row>
    <row r="291" spans="1:12" ht="33" customHeight="1" x14ac:dyDescent="0.25">
      <c r="A291" s="36"/>
      <c r="B291" s="36"/>
      <c r="C291" s="37"/>
      <c r="D291" s="37"/>
      <c r="E291" s="38"/>
      <c r="F291" s="39"/>
      <c r="G291" s="4"/>
      <c r="H291" s="4"/>
      <c r="I291" s="4"/>
      <c r="J291" s="34">
        <f>SUM(J280:J290)</f>
        <v>1450537</v>
      </c>
      <c r="K291" s="41" t="s">
        <v>443</v>
      </c>
      <c r="L291" s="41"/>
    </row>
  </sheetData>
  <autoFilter ref="A1:M291"/>
  <conditionalFormatting sqref="M11">
    <cfRule type="duplicateValues" dxfId="189" priority="189"/>
    <cfRule type="duplicateValues" dxfId="188" priority="190"/>
  </conditionalFormatting>
  <conditionalFormatting sqref="M12">
    <cfRule type="duplicateValues" dxfId="187" priority="187"/>
    <cfRule type="duplicateValues" dxfId="186" priority="188"/>
  </conditionalFormatting>
  <conditionalFormatting sqref="M13">
    <cfRule type="duplicateValues" dxfId="185" priority="185"/>
    <cfRule type="duplicateValues" dxfId="184" priority="186"/>
  </conditionalFormatting>
  <conditionalFormatting sqref="M25">
    <cfRule type="duplicateValues" dxfId="183" priority="183"/>
    <cfRule type="duplicateValues" dxfId="182" priority="184"/>
  </conditionalFormatting>
  <conditionalFormatting sqref="M67">
    <cfRule type="duplicateValues" dxfId="181" priority="181"/>
    <cfRule type="duplicateValues" dxfId="180" priority="182"/>
  </conditionalFormatting>
  <conditionalFormatting sqref="M68">
    <cfRule type="duplicateValues" dxfId="179" priority="179"/>
    <cfRule type="duplicateValues" dxfId="178" priority="180"/>
  </conditionalFormatting>
  <conditionalFormatting sqref="M69">
    <cfRule type="duplicateValues" dxfId="177" priority="177"/>
    <cfRule type="duplicateValues" dxfId="176" priority="178"/>
  </conditionalFormatting>
  <conditionalFormatting sqref="M76">
    <cfRule type="duplicateValues" dxfId="175" priority="175"/>
    <cfRule type="duplicateValues" dxfId="174" priority="176"/>
  </conditionalFormatting>
  <conditionalFormatting sqref="M77">
    <cfRule type="duplicateValues" dxfId="173" priority="173"/>
    <cfRule type="duplicateValues" dxfId="172" priority="174"/>
  </conditionalFormatting>
  <conditionalFormatting sqref="M84">
    <cfRule type="duplicateValues" dxfId="171" priority="171"/>
    <cfRule type="duplicateValues" dxfId="170" priority="172"/>
  </conditionalFormatting>
  <conditionalFormatting sqref="M85">
    <cfRule type="duplicateValues" dxfId="169" priority="169"/>
    <cfRule type="duplicateValues" dxfId="168" priority="170"/>
  </conditionalFormatting>
  <conditionalFormatting sqref="M86">
    <cfRule type="duplicateValues" dxfId="167" priority="167"/>
    <cfRule type="duplicateValues" dxfId="166" priority="168"/>
  </conditionalFormatting>
  <conditionalFormatting sqref="M87">
    <cfRule type="duplicateValues" dxfId="165" priority="165"/>
    <cfRule type="duplicateValues" dxfId="164" priority="166"/>
  </conditionalFormatting>
  <conditionalFormatting sqref="M88">
    <cfRule type="duplicateValues" dxfId="163" priority="163"/>
    <cfRule type="duplicateValues" dxfId="162" priority="164"/>
  </conditionalFormatting>
  <conditionalFormatting sqref="M89">
    <cfRule type="duplicateValues" dxfId="161" priority="161"/>
    <cfRule type="duplicateValues" dxfId="160" priority="162"/>
  </conditionalFormatting>
  <conditionalFormatting sqref="M90">
    <cfRule type="duplicateValues" dxfId="159" priority="159"/>
    <cfRule type="duplicateValues" dxfId="158" priority="160"/>
  </conditionalFormatting>
  <conditionalFormatting sqref="M91">
    <cfRule type="duplicateValues" dxfId="157" priority="157"/>
    <cfRule type="duplicateValues" dxfId="156" priority="158"/>
  </conditionalFormatting>
  <conditionalFormatting sqref="M92">
    <cfRule type="duplicateValues" dxfId="155" priority="155"/>
    <cfRule type="duplicateValues" dxfId="154" priority="156"/>
  </conditionalFormatting>
  <conditionalFormatting sqref="M93">
    <cfRule type="duplicateValues" dxfId="153" priority="153"/>
    <cfRule type="duplicateValues" dxfId="152" priority="154"/>
  </conditionalFormatting>
  <conditionalFormatting sqref="M111">
    <cfRule type="duplicateValues" dxfId="151" priority="151"/>
    <cfRule type="duplicateValues" dxfId="150" priority="152"/>
  </conditionalFormatting>
  <conditionalFormatting sqref="M113">
    <cfRule type="duplicateValues" dxfId="149" priority="149"/>
    <cfRule type="duplicateValues" dxfId="148" priority="150"/>
  </conditionalFormatting>
  <conditionalFormatting sqref="M114">
    <cfRule type="duplicateValues" dxfId="147" priority="147"/>
    <cfRule type="duplicateValues" dxfId="146" priority="148"/>
  </conditionalFormatting>
  <conditionalFormatting sqref="M115">
    <cfRule type="duplicateValues" dxfId="145" priority="145"/>
    <cfRule type="duplicateValues" dxfId="144" priority="146"/>
  </conditionalFormatting>
  <conditionalFormatting sqref="M116">
    <cfRule type="duplicateValues" dxfId="143" priority="143"/>
    <cfRule type="duplicateValues" dxfId="142" priority="144"/>
  </conditionalFormatting>
  <conditionalFormatting sqref="M117">
    <cfRule type="duplicateValues" dxfId="141" priority="141"/>
    <cfRule type="duplicateValues" dxfId="140" priority="142"/>
  </conditionalFormatting>
  <conditionalFormatting sqref="M127">
    <cfRule type="duplicateValues" dxfId="139" priority="139"/>
    <cfRule type="duplicateValues" dxfId="138" priority="140"/>
  </conditionalFormatting>
  <conditionalFormatting sqref="M128">
    <cfRule type="duplicateValues" dxfId="137" priority="137"/>
    <cfRule type="duplicateValues" dxfId="136" priority="138"/>
  </conditionalFormatting>
  <conditionalFormatting sqref="M129">
    <cfRule type="duplicateValues" dxfId="135" priority="135"/>
    <cfRule type="duplicateValues" dxfId="134" priority="136"/>
  </conditionalFormatting>
  <conditionalFormatting sqref="M130">
    <cfRule type="duplicateValues" dxfId="133" priority="133"/>
    <cfRule type="duplicateValues" dxfId="132" priority="134"/>
  </conditionalFormatting>
  <conditionalFormatting sqref="M131">
    <cfRule type="duplicateValues" dxfId="131" priority="131"/>
    <cfRule type="duplicateValues" dxfId="130" priority="132"/>
  </conditionalFormatting>
  <conditionalFormatting sqref="M132">
    <cfRule type="duplicateValues" dxfId="129" priority="129"/>
    <cfRule type="duplicateValues" dxfId="128" priority="130"/>
  </conditionalFormatting>
  <conditionalFormatting sqref="M133">
    <cfRule type="duplicateValues" dxfId="127" priority="127"/>
    <cfRule type="duplicateValues" dxfId="126" priority="128"/>
  </conditionalFormatting>
  <conditionalFormatting sqref="M134">
    <cfRule type="duplicateValues" dxfId="125" priority="125"/>
    <cfRule type="duplicateValues" dxfId="124" priority="126"/>
  </conditionalFormatting>
  <conditionalFormatting sqref="M135">
    <cfRule type="duplicateValues" dxfId="123" priority="123"/>
    <cfRule type="duplicateValues" dxfId="122" priority="124"/>
  </conditionalFormatting>
  <conditionalFormatting sqref="M136">
    <cfRule type="duplicateValues" dxfId="121" priority="121"/>
    <cfRule type="duplicateValues" dxfId="120" priority="122"/>
  </conditionalFormatting>
  <conditionalFormatting sqref="M144">
    <cfRule type="duplicateValues" dxfId="119" priority="119"/>
    <cfRule type="duplicateValues" dxfId="118" priority="120"/>
  </conditionalFormatting>
  <conditionalFormatting sqref="M145">
    <cfRule type="duplicateValues" dxfId="117" priority="117"/>
    <cfRule type="duplicateValues" dxfId="116" priority="118"/>
  </conditionalFormatting>
  <conditionalFormatting sqref="M154">
    <cfRule type="duplicateValues" dxfId="115" priority="115"/>
    <cfRule type="duplicateValues" dxfId="114" priority="116"/>
  </conditionalFormatting>
  <conditionalFormatting sqref="M155">
    <cfRule type="duplicateValues" dxfId="113" priority="113"/>
    <cfRule type="duplicateValues" dxfId="112" priority="114"/>
  </conditionalFormatting>
  <conditionalFormatting sqref="M156">
    <cfRule type="duplicateValues" dxfId="111" priority="111"/>
    <cfRule type="duplicateValues" dxfId="110" priority="112"/>
  </conditionalFormatting>
  <conditionalFormatting sqref="M157">
    <cfRule type="duplicateValues" dxfId="109" priority="109"/>
    <cfRule type="duplicateValues" dxfId="108" priority="110"/>
  </conditionalFormatting>
  <conditionalFormatting sqref="M158">
    <cfRule type="duplicateValues" dxfId="107" priority="107"/>
    <cfRule type="duplicateValues" dxfId="106" priority="108"/>
  </conditionalFormatting>
  <conditionalFormatting sqref="M159">
    <cfRule type="duplicateValues" dxfId="105" priority="105"/>
    <cfRule type="duplicateValues" dxfId="104" priority="106"/>
  </conditionalFormatting>
  <conditionalFormatting sqref="M184">
    <cfRule type="duplicateValues" dxfId="103" priority="103"/>
    <cfRule type="duplicateValues" dxfId="102" priority="104"/>
  </conditionalFormatting>
  <conditionalFormatting sqref="M178">
    <cfRule type="duplicateValues" dxfId="101" priority="101"/>
    <cfRule type="duplicateValues" dxfId="100" priority="102"/>
  </conditionalFormatting>
  <conditionalFormatting sqref="M181">
    <cfRule type="duplicateValues" dxfId="99" priority="99"/>
    <cfRule type="duplicateValues" dxfId="98" priority="100"/>
  </conditionalFormatting>
  <conditionalFormatting sqref="M182">
    <cfRule type="duplicateValues" dxfId="97" priority="97"/>
    <cfRule type="duplicateValues" dxfId="96" priority="98"/>
  </conditionalFormatting>
  <conditionalFormatting sqref="M183">
    <cfRule type="duplicateValues" dxfId="95" priority="95"/>
    <cfRule type="duplicateValues" dxfId="94" priority="96"/>
  </conditionalFormatting>
  <conditionalFormatting sqref="M185">
    <cfRule type="duplicateValues" dxfId="93" priority="93"/>
    <cfRule type="duplicateValues" dxfId="92" priority="94"/>
  </conditionalFormatting>
  <conditionalFormatting sqref="M186">
    <cfRule type="duplicateValues" dxfId="91" priority="91"/>
    <cfRule type="duplicateValues" dxfId="90" priority="92"/>
  </conditionalFormatting>
  <conditionalFormatting sqref="M187">
    <cfRule type="duplicateValues" dxfId="89" priority="89"/>
    <cfRule type="duplicateValues" dxfId="88" priority="90"/>
  </conditionalFormatting>
  <conditionalFormatting sqref="M188">
    <cfRule type="duplicateValues" dxfId="87" priority="87"/>
    <cfRule type="duplicateValues" dxfId="86" priority="88"/>
  </conditionalFormatting>
  <conditionalFormatting sqref="M195">
    <cfRule type="duplicateValues" dxfId="85" priority="85"/>
    <cfRule type="duplicateValues" dxfId="84" priority="86"/>
  </conditionalFormatting>
  <conditionalFormatting sqref="M196">
    <cfRule type="duplicateValues" dxfId="83" priority="83"/>
    <cfRule type="duplicateValues" dxfId="82" priority="84"/>
  </conditionalFormatting>
  <conditionalFormatting sqref="M197">
    <cfRule type="duplicateValues" dxfId="81" priority="81"/>
    <cfRule type="duplicateValues" dxfId="80" priority="82"/>
  </conditionalFormatting>
  <conditionalFormatting sqref="M198">
    <cfRule type="duplicateValues" dxfId="79" priority="79"/>
    <cfRule type="duplicateValues" dxfId="78" priority="80"/>
  </conditionalFormatting>
  <conditionalFormatting sqref="M199">
    <cfRule type="duplicateValues" dxfId="77" priority="77"/>
    <cfRule type="duplicateValues" dxfId="76" priority="78"/>
  </conditionalFormatting>
  <conditionalFormatting sqref="M200">
    <cfRule type="duplicateValues" dxfId="75" priority="75"/>
    <cfRule type="duplicateValues" dxfId="74" priority="76"/>
  </conditionalFormatting>
  <conditionalFormatting sqref="M201">
    <cfRule type="duplicateValues" dxfId="73" priority="73"/>
    <cfRule type="duplicateValues" dxfId="72" priority="74"/>
  </conditionalFormatting>
  <conditionalFormatting sqref="M202">
    <cfRule type="duplicateValues" dxfId="71" priority="71"/>
    <cfRule type="duplicateValues" dxfId="70" priority="72"/>
  </conditionalFormatting>
  <conditionalFormatting sqref="M209:M210">
    <cfRule type="duplicateValues" dxfId="69" priority="69"/>
    <cfRule type="duplicateValues" dxfId="68" priority="70"/>
  </conditionalFormatting>
  <conditionalFormatting sqref="M211">
    <cfRule type="duplicateValues" dxfId="67" priority="67"/>
    <cfRule type="duplicateValues" dxfId="66" priority="68"/>
  </conditionalFormatting>
  <conditionalFormatting sqref="M212">
    <cfRule type="duplicateValues" dxfId="65" priority="65"/>
    <cfRule type="duplicateValues" dxfId="64" priority="66"/>
  </conditionalFormatting>
  <conditionalFormatting sqref="M213">
    <cfRule type="duplicateValues" dxfId="63" priority="63"/>
    <cfRule type="duplicateValues" dxfId="62" priority="64"/>
  </conditionalFormatting>
  <conditionalFormatting sqref="M215">
    <cfRule type="duplicateValues" dxfId="61" priority="61"/>
    <cfRule type="duplicateValues" dxfId="60" priority="62"/>
  </conditionalFormatting>
  <conditionalFormatting sqref="M216">
    <cfRule type="duplicateValues" dxfId="59" priority="59"/>
    <cfRule type="duplicateValues" dxfId="58" priority="60"/>
  </conditionalFormatting>
  <conditionalFormatting sqref="M217">
    <cfRule type="duplicateValues" dxfId="57" priority="57"/>
    <cfRule type="duplicateValues" dxfId="56" priority="58"/>
  </conditionalFormatting>
  <conditionalFormatting sqref="M218">
    <cfRule type="duplicateValues" dxfId="55" priority="55"/>
    <cfRule type="duplicateValues" dxfId="54" priority="56"/>
  </conditionalFormatting>
  <conditionalFormatting sqref="M219">
    <cfRule type="duplicateValues" dxfId="53" priority="53"/>
    <cfRule type="duplicateValues" dxfId="52" priority="54"/>
  </conditionalFormatting>
  <conditionalFormatting sqref="M220">
    <cfRule type="duplicateValues" dxfId="51" priority="51"/>
    <cfRule type="duplicateValues" dxfId="50" priority="52"/>
  </conditionalFormatting>
  <conditionalFormatting sqref="M244">
    <cfRule type="duplicateValues" dxfId="49" priority="49"/>
    <cfRule type="duplicateValues" dxfId="48" priority="50"/>
  </conditionalFormatting>
  <conditionalFormatting sqref="M229">
    <cfRule type="duplicateValues" dxfId="47" priority="47"/>
    <cfRule type="duplicateValues" dxfId="46" priority="48"/>
  </conditionalFormatting>
  <conditionalFormatting sqref="M230">
    <cfRule type="duplicateValues" dxfId="45" priority="45"/>
    <cfRule type="duplicateValues" dxfId="44" priority="46"/>
  </conditionalFormatting>
  <conditionalFormatting sqref="M234">
    <cfRule type="duplicateValues" dxfId="43" priority="43"/>
    <cfRule type="duplicateValues" dxfId="42" priority="44"/>
  </conditionalFormatting>
  <conditionalFormatting sqref="M251">
    <cfRule type="duplicateValues" dxfId="41" priority="41"/>
    <cfRule type="duplicateValues" dxfId="40" priority="42"/>
  </conditionalFormatting>
  <conditionalFormatting sqref="M252">
    <cfRule type="duplicateValues" dxfId="39" priority="39"/>
    <cfRule type="duplicateValues" dxfId="38" priority="40"/>
  </conditionalFormatting>
  <conditionalFormatting sqref="M253">
    <cfRule type="duplicateValues" dxfId="37" priority="37"/>
    <cfRule type="duplicateValues" dxfId="36" priority="38"/>
  </conditionalFormatting>
  <conditionalFormatting sqref="M254">
    <cfRule type="duplicateValues" dxfId="35" priority="35"/>
    <cfRule type="duplicateValues" dxfId="34" priority="36"/>
  </conditionalFormatting>
  <conditionalFormatting sqref="M255">
    <cfRule type="duplicateValues" dxfId="33" priority="33"/>
    <cfRule type="duplicateValues" dxfId="32" priority="34"/>
  </conditionalFormatting>
  <conditionalFormatting sqref="M256">
    <cfRule type="duplicateValues" dxfId="31" priority="31"/>
    <cfRule type="duplicateValues" dxfId="30" priority="32"/>
  </conditionalFormatting>
  <conditionalFormatting sqref="M257">
    <cfRule type="duplicateValues" dxfId="29" priority="29"/>
    <cfRule type="duplicateValues" dxfId="28" priority="30"/>
  </conditionalFormatting>
  <conditionalFormatting sqref="M258">
    <cfRule type="duplicateValues" dxfId="27" priority="27"/>
    <cfRule type="duplicateValues" dxfId="26" priority="28"/>
  </conditionalFormatting>
  <conditionalFormatting sqref="M259">
    <cfRule type="duplicateValues" dxfId="25" priority="25"/>
    <cfRule type="duplicateValues" dxfId="24" priority="26"/>
  </conditionalFormatting>
  <conditionalFormatting sqref="M260">
    <cfRule type="duplicateValues" dxfId="23" priority="23"/>
    <cfRule type="duplicateValues" dxfId="22" priority="24"/>
  </conditionalFormatting>
  <conditionalFormatting sqref="M264">
    <cfRule type="duplicateValues" dxfId="21" priority="21"/>
    <cfRule type="duplicateValues" dxfId="20" priority="22"/>
  </conditionalFormatting>
  <conditionalFormatting sqref="M265">
    <cfRule type="duplicateValues" dxfId="19" priority="19"/>
    <cfRule type="duplicateValues" dxfId="18" priority="20"/>
  </conditionalFormatting>
  <conditionalFormatting sqref="M266">
    <cfRule type="duplicateValues" dxfId="17" priority="17"/>
    <cfRule type="duplicateValues" dxfId="16" priority="18"/>
  </conditionalFormatting>
  <conditionalFormatting sqref="M267">
    <cfRule type="duplicateValues" dxfId="15" priority="15"/>
    <cfRule type="duplicateValues" dxfId="14" priority="16"/>
  </conditionalFormatting>
  <conditionalFormatting sqref="M268">
    <cfRule type="duplicateValues" dxfId="13" priority="13"/>
    <cfRule type="duplicateValues" dxfId="12" priority="14"/>
  </conditionalFormatting>
  <conditionalFormatting sqref="M269">
    <cfRule type="duplicateValues" dxfId="11" priority="11"/>
    <cfRule type="duplicateValues" dxfId="10" priority="12"/>
  </conditionalFormatting>
  <conditionalFormatting sqref="M270">
    <cfRule type="duplicateValues" dxfId="9" priority="9"/>
    <cfRule type="duplicateValues" dxfId="8" priority="10"/>
  </conditionalFormatting>
  <conditionalFormatting sqref="M271">
    <cfRule type="duplicateValues" dxfId="7" priority="7"/>
    <cfRule type="duplicateValues" dxfId="6" priority="8"/>
  </conditionalFormatting>
  <conditionalFormatting sqref="M272">
    <cfRule type="duplicateValues" dxfId="5" priority="5"/>
    <cfRule type="duplicateValues" dxfId="4" priority="6"/>
  </conditionalFormatting>
  <conditionalFormatting sqref="M273">
    <cfRule type="duplicateValues" dxfId="3" priority="3"/>
    <cfRule type="duplicateValues" dxfId="2" priority="4"/>
  </conditionalFormatting>
  <conditionalFormatting sqref="M274">
    <cfRule type="duplicateValues" dxfId="1" priority="1"/>
    <cfRule type="duplicateValues" dxfId="0" priority="2"/>
  </conditionalFormatting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ON HAND (USD)</vt:lpstr>
      <vt:lpstr>CASH ON HAND (MMK)</vt:lpstr>
      <vt:lpstr>CASH ON HAND (MMK)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2024-06-01T03:56:17Z</dcterms:modified>
</cp:coreProperties>
</file>