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155" firstSheet="1" activeTab="3"/>
  </bookViews>
  <sheets>
    <sheet name="200-2023100217" sheetId="1" r:id="rId1"/>
    <sheet name="200-2023100217 (Quo)" sheetId="3" r:id="rId2"/>
    <sheet name="200-2023100217 (Upd 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'200-2023100217 (Quo)'!$A$11:$V$32</definedName>
    <definedName name="_xlnm._FilterDatabase" localSheetId="2" hidden="1">'200-2023100217 (Upd Quo)'!$A$11:$W$32</definedName>
    <definedName name="_xlnm._FilterDatabase" localSheetId="3" hidden="1">CCO!$A$11:$X$32</definedName>
  </definedNames>
  <calcPr calcId="152511"/>
  <fileRecoveryPr autoRecover="0"/>
</workbook>
</file>

<file path=xl/calcChain.xml><?xml version="1.0" encoding="utf-8"?>
<calcChain xmlns="http://schemas.openxmlformats.org/spreadsheetml/2006/main">
  <c r="R29" i="5" l="1"/>
  <c r="M29" i="5"/>
  <c r="J29" i="5"/>
  <c r="I29" i="5"/>
  <c r="H29" i="5"/>
  <c r="G29" i="5"/>
  <c r="R28" i="5"/>
  <c r="M28" i="5"/>
  <c r="J28" i="5"/>
  <c r="I28" i="5"/>
  <c r="H28" i="5"/>
  <c r="G28" i="5"/>
  <c r="R27" i="5"/>
  <c r="M27" i="5"/>
  <c r="J27" i="5"/>
  <c r="I27" i="5"/>
  <c r="H27" i="5"/>
  <c r="G27" i="5"/>
  <c r="R26" i="5"/>
  <c r="M26" i="5"/>
  <c r="J26" i="5"/>
  <c r="I26" i="5"/>
  <c r="H26" i="5"/>
  <c r="G26" i="5"/>
  <c r="R25" i="5"/>
  <c r="M25" i="5"/>
  <c r="J25" i="5"/>
  <c r="I25" i="5"/>
  <c r="H25" i="5"/>
  <c r="G25" i="5"/>
  <c r="R24" i="5"/>
  <c r="M24" i="5"/>
  <c r="J24" i="5"/>
  <c r="I24" i="5"/>
  <c r="H24" i="5"/>
  <c r="G24" i="5"/>
  <c r="R23" i="5"/>
  <c r="M23" i="5"/>
  <c r="J23" i="5"/>
  <c r="I23" i="5"/>
  <c r="H23" i="5"/>
  <c r="G23" i="5"/>
  <c r="R22" i="5"/>
  <c r="M22" i="5"/>
  <c r="J22" i="5"/>
  <c r="I22" i="5"/>
  <c r="H22" i="5"/>
  <c r="G22" i="5"/>
  <c r="R21" i="5"/>
  <c r="M21" i="5"/>
  <c r="J21" i="5"/>
  <c r="I21" i="5"/>
  <c r="H21" i="5"/>
  <c r="G21" i="5"/>
  <c r="R20" i="5"/>
  <c r="M20" i="5"/>
  <c r="J20" i="5"/>
  <c r="I20" i="5"/>
  <c r="H20" i="5"/>
  <c r="G20" i="5"/>
  <c r="R19" i="5"/>
  <c r="M19" i="5"/>
  <c r="J19" i="5"/>
  <c r="I19" i="5"/>
  <c r="H19" i="5"/>
  <c r="G19" i="5"/>
  <c r="R18" i="5"/>
  <c r="M18" i="5"/>
  <c r="J18" i="5"/>
  <c r="I18" i="5"/>
  <c r="H18" i="5"/>
  <c r="G18" i="5"/>
  <c r="R17" i="5"/>
  <c r="M17" i="5"/>
  <c r="J17" i="5"/>
  <c r="I17" i="5"/>
  <c r="H17" i="5"/>
  <c r="G17" i="5"/>
  <c r="R16" i="5"/>
  <c r="M16" i="5"/>
  <c r="J16" i="5"/>
  <c r="I16" i="5"/>
  <c r="H16" i="5"/>
  <c r="G16" i="5"/>
  <c r="R15" i="5"/>
  <c r="M15" i="5"/>
  <c r="J15" i="5"/>
  <c r="I15" i="5"/>
  <c r="H15" i="5"/>
  <c r="G15" i="5"/>
  <c r="R14" i="5"/>
  <c r="M14" i="5"/>
  <c r="J14" i="5"/>
  <c r="I14" i="5"/>
  <c r="H14" i="5"/>
  <c r="G14" i="5"/>
  <c r="R13" i="5"/>
  <c r="M13" i="5"/>
  <c r="J13" i="5"/>
  <c r="I13" i="5"/>
  <c r="H13" i="5"/>
  <c r="G13" i="5"/>
  <c r="R12" i="5"/>
  <c r="R30" i="5" s="1"/>
  <c r="M12" i="5"/>
  <c r="J12" i="5"/>
  <c r="I12" i="5"/>
  <c r="H12" i="5"/>
  <c r="G12" i="5"/>
  <c r="G12" i="4" l="1"/>
  <c r="H12" i="4"/>
  <c r="I12" i="4"/>
  <c r="J12" i="4"/>
  <c r="M12" i="4"/>
  <c r="G13" i="4"/>
  <c r="H13" i="4"/>
  <c r="I13" i="4"/>
  <c r="J13" i="4"/>
  <c r="M13" i="4"/>
  <c r="G14" i="4"/>
  <c r="H14" i="4"/>
  <c r="I14" i="4"/>
  <c r="J14" i="4"/>
  <c r="M14" i="4"/>
  <c r="G15" i="4"/>
  <c r="H15" i="4"/>
  <c r="I15" i="4"/>
  <c r="J15" i="4"/>
  <c r="M15" i="4"/>
  <c r="G16" i="4"/>
  <c r="H16" i="4"/>
  <c r="I16" i="4"/>
  <c r="J16" i="4"/>
  <c r="M16" i="4"/>
  <c r="G17" i="4"/>
  <c r="H17" i="4"/>
  <c r="I17" i="4"/>
  <c r="J17" i="4"/>
  <c r="M17" i="4"/>
  <c r="G18" i="4"/>
  <c r="H18" i="4"/>
  <c r="I18" i="4"/>
  <c r="J18" i="4"/>
  <c r="M18" i="4"/>
  <c r="G19" i="4"/>
  <c r="H19" i="4"/>
  <c r="I19" i="4"/>
  <c r="J19" i="4"/>
  <c r="M19" i="4"/>
  <c r="G20" i="4"/>
  <c r="H20" i="4"/>
  <c r="I20" i="4"/>
  <c r="J20" i="4"/>
  <c r="M20" i="4"/>
  <c r="G21" i="4"/>
  <c r="H21" i="4"/>
  <c r="I21" i="4"/>
  <c r="J21" i="4"/>
  <c r="M21" i="4"/>
  <c r="G22" i="4"/>
  <c r="H22" i="4"/>
  <c r="I22" i="4"/>
  <c r="J22" i="4"/>
  <c r="M22" i="4"/>
  <c r="G23" i="4"/>
  <c r="H23" i="4"/>
  <c r="I23" i="4"/>
  <c r="J23" i="4"/>
  <c r="M23" i="4"/>
  <c r="G24" i="4"/>
  <c r="H24" i="4"/>
  <c r="I24" i="4"/>
  <c r="J24" i="4"/>
  <c r="M24" i="4"/>
  <c r="G25" i="4"/>
  <c r="H25" i="4"/>
  <c r="I25" i="4"/>
  <c r="J25" i="4"/>
  <c r="M25" i="4"/>
  <c r="G26" i="4"/>
  <c r="H26" i="4"/>
  <c r="I26" i="4"/>
  <c r="J26" i="4"/>
  <c r="M26" i="4"/>
  <c r="G27" i="4"/>
  <c r="H27" i="4"/>
  <c r="I27" i="4"/>
  <c r="J27" i="4"/>
  <c r="M27" i="4"/>
  <c r="G28" i="4"/>
  <c r="H28" i="4"/>
  <c r="I28" i="4"/>
  <c r="J28" i="4"/>
  <c r="M28" i="4"/>
  <c r="G29" i="4"/>
  <c r="H29" i="4"/>
  <c r="I29" i="4"/>
  <c r="J29" i="4"/>
  <c r="M29" i="4"/>
  <c r="R12" i="4"/>
  <c r="R13" i="4"/>
  <c r="R14" i="4"/>
  <c r="R15" i="4"/>
  <c r="R30" i="4" s="1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Q13" i="3" l="1"/>
  <c r="Q14" i="3"/>
  <c r="Q15" i="3"/>
  <c r="Q17" i="3"/>
  <c r="Q18" i="3"/>
  <c r="Q19" i="3"/>
  <c r="Q21" i="3"/>
  <c r="Q22" i="3"/>
  <c r="Q24" i="3"/>
  <c r="Q25" i="3"/>
  <c r="Q26" i="3"/>
  <c r="Q27" i="3"/>
  <c r="Q28" i="3"/>
  <c r="Q29" i="3"/>
  <c r="Q23" i="3"/>
  <c r="Q20" i="3"/>
  <c r="Q16" i="3"/>
  <c r="Q12" i="3"/>
  <c r="Q30" i="3" l="1"/>
  <c r="M13" i="3"/>
  <c r="M14" i="3"/>
  <c r="M15" i="3"/>
  <c r="M16" i="3"/>
  <c r="M18" i="3"/>
  <c r="M19" i="3"/>
  <c r="M20" i="3"/>
  <c r="M21" i="3"/>
  <c r="M22" i="3"/>
  <c r="M23" i="3"/>
  <c r="M24" i="3"/>
  <c r="M25" i="3"/>
  <c r="M26" i="3"/>
  <c r="M27" i="3"/>
  <c r="M29" i="3"/>
  <c r="M12" i="3"/>
  <c r="M28" i="3" l="1"/>
  <c r="M17" i="3"/>
  <c r="H16" i="3" l="1"/>
  <c r="H19" i="3"/>
  <c r="H23" i="3"/>
  <c r="H24" i="3"/>
  <c r="H25" i="3"/>
  <c r="H26" i="3"/>
  <c r="H28" i="3"/>
  <c r="H29" i="3"/>
  <c r="H12" i="3"/>
  <c r="G13" i="3" l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12" i="3"/>
  <c r="J13" i="3" l="1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12" i="3"/>
  <c r="I13" i="3" l="1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12" i="3"/>
  <c r="H20" i="3" l="1"/>
  <c r="H13" i="3" l="1"/>
  <c r="H15" i="3" l="1"/>
  <c r="H17" i="3" l="1"/>
  <c r="H18" i="3" l="1"/>
  <c r="H22" i="3" l="1"/>
  <c r="H21" i="3" l="1"/>
  <c r="H14" i="3" l="1"/>
  <c r="H27" i="3"/>
</calcChain>
</file>

<file path=xl/sharedStrings.xml><?xml version="1.0" encoding="utf-8"?>
<sst xmlns="http://schemas.openxmlformats.org/spreadsheetml/2006/main" count="498" uniqueCount="120">
  <si>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</si>
  <si>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</si>
  <si>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</si>
  <si>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</si>
  <si>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</si>
  <si>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</si>
  <si>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</si>
  <si>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</si>
  <si>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</si>
  <si>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</si>
  <si>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</si>
  <si>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</si>
  <si>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</si>
  <si>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</si>
  <si>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</si>
  <si>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</si>
  <si>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</si>
  <si>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</si>
  <si>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</si>
  <si>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</si>
  <si>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</si>
  <si>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</si>
  <si>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</si>
  <si>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</si>
  <si>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</si>
  <si>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</si>
  <si>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</si>
  <si>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</si>
  <si>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</si>
  <si>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</si>
  <si>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</si>
  <si>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'Reman Customer</t>
  </si>
  <si>
    <t>SE210</t>
  </si>
  <si>
    <t>000482</t>
  </si>
  <si>
    <t>Seal Kit</t>
  </si>
  <si>
    <t>200-2023100217</t>
  </si>
  <si>
    <t xml:space="preserve">Main Pump </t>
  </si>
  <si>
    <t>Bearing</t>
  </si>
  <si>
    <t>Needle Bearing</t>
  </si>
  <si>
    <t>Shaft Ball</t>
  </si>
  <si>
    <t>Main Shaft</t>
  </si>
  <si>
    <t>Pump 1  shaft</t>
  </si>
  <si>
    <t>Piston</t>
  </si>
  <si>
    <t>Set Plate</t>
  </si>
  <si>
    <t>Spring</t>
  </si>
  <si>
    <t>SA8230-09710</t>
  </si>
  <si>
    <t>SA8230-09100</t>
  </si>
  <si>
    <t>Support</t>
  </si>
  <si>
    <t>SA8230-08940</t>
  </si>
  <si>
    <t>Plate</t>
  </si>
  <si>
    <t>SA8230-09800</t>
  </si>
  <si>
    <t>Yoke</t>
  </si>
  <si>
    <t>SA8230-21920</t>
  </si>
  <si>
    <t>Shoe Plate</t>
  </si>
  <si>
    <t>Seal</t>
  </si>
  <si>
    <t>Gear Pump</t>
  </si>
  <si>
    <t>SA8230-08800</t>
  </si>
  <si>
    <t>Pilot pump</t>
  </si>
  <si>
    <t>Solenoid</t>
  </si>
  <si>
    <t>With Sample</t>
  </si>
  <si>
    <t>O-ring</t>
  </si>
  <si>
    <t>Local Kit</t>
  </si>
  <si>
    <t>Shaft</t>
  </si>
  <si>
    <t>SA8230-09070</t>
  </si>
  <si>
    <t>Pump 2 shaft</t>
  </si>
  <si>
    <t>Casing</t>
  </si>
  <si>
    <t>Valve Block</t>
  </si>
  <si>
    <t>SA8230-08980</t>
  </si>
  <si>
    <t>Middle block</t>
  </si>
  <si>
    <t>Note - Regulator and spool are a little wear. Rotor and valve plate wear a little.</t>
  </si>
  <si>
    <t>volvo</t>
  </si>
  <si>
    <t>oem</t>
  </si>
  <si>
    <t>vk</t>
  </si>
  <si>
    <t>mata</t>
  </si>
  <si>
    <t>use</t>
  </si>
  <si>
    <t>8230-09710</t>
  </si>
  <si>
    <t>8230-08940</t>
  </si>
  <si>
    <t>8230-09800</t>
  </si>
  <si>
    <t>8230-21920</t>
  </si>
  <si>
    <t>8230-08980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</si>
  <si>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</si>
  <si>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</si>
  <si>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</si>
  <si>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</si>
  <si>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</si>
  <si>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</si>
  <si>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</si>
  <si>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</si>
  <si>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</si>
  <si>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</si>
  <si>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</si>
  <si>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8230-08800</t>
  </si>
  <si>
    <t>Volvo</t>
  </si>
  <si>
    <t>Ex Stock</t>
  </si>
  <si>
    <t>f</t>
  </si>
  <si>
    <t>8230-09100-TK</t>
  </si>
  <si>
    <t>14600771(REM)</t>
  </si>
  <si>
    <t>14555298-TK</t>
  </si>
  <si>
    <t>8230-09070-TK</t>
  </si>
  <si>
    <t>Tokor</t>
  </si>
  <si>
    <t>OEM</t>
  </si>
  <si>
    <t>8230-08940-TK</t>
  </si>
  <si>
    <t>8230-09800(REM)</t>
  </si>
  <si>
    <t>shantui</t>
  </si>
  <si>
    <t>branch</t>
  </si>
  <si>
    <t>14541860(U)</t>
  </si>
  <si>
    <t>Use parts</t>
  </si>
  <si>
    <t>Tong Myung</t>
  </si>
  <si>
    <t>Ex Stock in Multipart</t>
  </si>
  <si>
    <t>NTN China</t>
  </si>
  <si>
    <t>8230-09100</t>
  </si>
  <si>
    <t>8230-09070</t>
  </si>
  <si>
    <t>Local</t>
  </si>
  <si>
    <t>ff</t>
  </si>
  <si>
    <t>local</t>
  </si>
  <si>
    <t xml:space="preserve">Tong Myung                              </t>
  </si>
  <si>
    <t>Ex Stock in Budozar</t>
  </si>
  <si>
    <t xml:space="preserve">Use parts </t>
  </si>
  <si>
    <t>Cancel/Reuse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</si>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</sst>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0" fillId="0" borderId="0" xfId="0"/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3" xfId="1" applyFont="1" applyFill="1" applyBorder="1" applyAlignment="1">
      <alignment horizontal="center"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43" fontId="3" fillId="0" borderId="0" xfId="1" applyNumberFormat="1" applyFont="1" applyFill="1" applyAlignment="1">
      <alignment horizontal="left" vertical="center"/>
    </xf>
    <xf numFmtId="43" fontId="3" fillId="0" borderId="0" xfId="1" applyNumberFormat="1" applyFont="1" applyFill="1" applyAlignment="1">
      <alignment horizontal="center" vertical="center"/>
    </xf>
    <xf numFmtId="43" fontId="0" fillId="0" borderId="0" xfId="1" applyNumberFormat="1" applyFont="1" applyFill="1" applyAlignment="1">
      <alignment horizontal="center"/>
    </xf>
    <xf numFmtId="43" fontId="1" fillId="0" borderId="3" xfId="1" applyNumberFormat="1" applyFont="1" applyBorder="1" applyAlignment="1">
      <alignment horizontal="center" vertical="center"/>
    </xf>
    <xf numFmtId="43" fontId="1" fillId="0" borderId="0" xfId="1" applyNumberFormat="1" applyFont="1" applyFill="1" applyBorder="1" applyAlignment="1">
      <alignment horizontal="center" vertical="center"/>
    </xf>
    <xf numFmtId="43" fontId="1" fillId="2" borderId="0" xfId="1" applyNumberFormat="1" applyFont="1" applyFill="1" applyBorder="1" applyAlignment="1">
      <alignment horizontal="center" vertical="center"/>
    </xf>
    <xf numFmtId="43" fontId="0" fillId="0" borderId="0" xfId="1" applyNumberFormat="1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43" fontId="1" fillId="0" borderId="1" xfId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43" fontId="1" fillId="5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43" fontId="1" fillId="5" borderId="3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0" fontId="1" fillId="5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32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2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24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36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17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0</v>
          </cell>
        </row>
        <row r="2104">
          <cell r="F2104">
            <v>947626</v>
          </cell>
          <cell r="AL2104">
            <v>0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L2" t="str">
            <v>Closing Qty</v>
          </cell>
        </row>
        <row r="3">
          <cell r="E3">
            <v>0</v>
          </cell>
          <cell r="AL3">
            <v>0</v>
          </cell>
        </row>
        <row r="4">
          <cell r="E4" t="str">
            <v>14612206(REM)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1036-00290(REM)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 t="str">
            <v>14504164(REM)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 t="str">
            <v>14506972(REM)</v>
          </cell>
          <cell r="AL10">
            <v>1</v>
          </cell>
        </row>
        <row r="11">
          <cell r="E11" t="str">
            <v>14506974(REM)</v>
          </cell>
          <cell r="AL11">
            <v>3</v>
          </cell>
        </row>
        <row r="12">
          <cell r="E12" t="str">
            <v>14510060(REM)</v>
          </cell>
          <cell r="AL12">
            <v>5</v>
          </cell>
        </row>
        <row r="13">
          <cell r="E13" t="str">
            <v>14518702(REM)</v>
          </cell>
          <cell r="AL13">
            <v>2</v>
          </cell>
        </row>
        <row r="14">
          <cell r="E14" t="str">
            <v>14522475(REM)</v>
          </cell>
          <cell r="AL14">
            <v>1</v>
          </cell>
        </row>
        <row r="15">
          <cell r="E15" t="str">
            <v>14522896(REM)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 t="str">
            <v>14529771(REM)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 t="str">
            <v>14529774(REM)</v>
          </cell>
          <cell r="AL21">
            <v>1</v>
          </cell>
        </row>
        <row r="22">
          <cell r="E22" t="str">
            <v>14536672(REM)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 t="str">
            <v>14547279(REM)</v>
          </cell>
          <cell r="AL25">
            <v>1</v>
          </cell>
        </row>
        <row r="26">
          <cell r="E26" t="str">
            <v>14551153(REM)</v>
          </cell>
          <cell r="AL26">
            <v>2</v>
          </cell>
        </row>
        <row r="27">
          <cell r="E27" t="str">
            <v>14566418(REM)</v>
          </cell>
          <cell r="AL27">
            <v>4</v>
          </cell>
        </row>
        <row r="28">
          <cell r="E28" t="str">
            <v>14570930(REM)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 t="str">
            <v>14575662(REM)</v>
          </cell>
          <cell r="AL30">
            <v>2</v>
          </cell>
        </row>
        <row r="31">
          <cell r="E31" t="str">
            <v>14575663(REM)</v>
          </cell>
          <cell r="AL31">
            <v>0</v>
          </cell>
        </row>
        <row r="32">
          <cell r="E32" t="str">
            <v>14596317(REM)</v>
          </cell>
          <cell r="AL32">
            <v>0</v>
          </cell>
        </row>
        <row r="33">
          <cell r="E33" t="str">
            <v>14596318(REM)</v>
          </cell>
          <cell r="AL33">
            <v>1</v>
          </cell>
        </row>
        <row r="34">
          <cell r="E34" t="str">
            <v>14601423(REM)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7117-30330(REM)</v>
          </cell>
          <cell r="AL38">
            <v>5</v>
          </cell>
        </row>
        <row r="39">
          <cell r="E39" t="str">
            <v>7117-38371(REM)</v>
          </cell>
          <cell r="AL39">
            <v>2</v>
          </cell>
        </row>
        <row r="40">
          <cell r="E40" t="str">
            <v>7117-38400(REM)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7223-00010(REM)</v>
          </cell>
          <cell r="AL46">
            <v>6</v>
          </cell>
        </row>
        <row r="47">
          <cell r="E47" t="str">
            <v>7223-00020(REM)</v>
          </cell>
          <cell r="AL47">
            <v>4</v>
          </cell>
        </row>
        <row r="48">
          <cell r="E48" t="str">
            <v>8230-03560(REM)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8230-09100(REM)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8230-09800(REM)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8230-13941(REM)</v>
          </cell>
          <cell r="AL55">
            <v>2</v>
          </cell>
        </row>
        <row r="56">
          <cell r="E56" t="str">
            <v>8230-14050(REM)</v>
          </cell>
          <cell r="AL56">
            <v>1</v>
          </cell>
        </row>
        <row r="57">
          <cell r="E57" t="str">
            <v>8230-21520(REM)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19</v>
          </cell>
        </row>
        <row r="62">
          <cell r="E62" t="str">
            <v>978129(REM)</v>
          </cell>
          <cell r="AL62">
            <v>229</v>
          </cell>
        </row>
        <row r="63">
          <cell r="E63" t="str">
            <v>993327(REM)</v>
          </cell>
          <cell r="AL63">
            <v>56</v>
          </cell>
        </row>
        <row r="64">
          <cell r="E64">
            <v>14882680</v>
          </cell>
          <cell r="AL64">
            <v>36</v>
          </cell>
        </row>
        <row r="65">
          <cell r="E65" t="str">
            <v>14882689(REM)</v>
          </cell>
          <cell r="AL65">
            <v>1</v>
          </cell>
        </row>
        <row r="66">
          <cell r="E66">
            <v>14882685</v>
          </cell>
          <cell r="AL66">
            <v>19</v>
          </cell>
        </row>
        <row r="67">
          <cell r="E67" t="str">
            <v>960259(REM)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 t="str">
            <v>14501846(REM)</v>
          </cell>
          <cell r="AL70">
            <v>0</v>
          </cell>
        </row>
        <row r="71">
          <cell r="E71" t="str">
            <v>14560205(REM)</v>
          </cell>
          <cell r="AL71">
            <v>12</v>
          </cell>
        </row>
        <row r="72">
          <cell r="E72" t="str">
            <v>14560206(REM)</v>
          </cell>
          <cell r="AL72">
            <v>0</v>
          </cell>
        </row>
        <row r="73">
          <cell r="E73" t="str">
            <v>14589129(REM)</v>
          </cell>
          <cell r="AL73">
            <v>21</v>
          </cell>
        </row>
        <row r="74">
          <cell r="E74" t="str">
            <v>14589131(REM)</v>
          </cell>
          <cell r="AL74">
            <v>4</v>
          </cell>
        </row>
        <row r="75">
          <cell r="E75" t="str">
            <v>14589136(REM)</v>
          </cell>
          <cell r="AL75">
            <v>6</v>
          </cell>
        </row>
        <row r="76">
          <cell r="E76" t="str">
            <v>14601385(REM)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9612-10540(REM)</v>
          </cell>
          <cell r="AL80">
            <v>2</v>
          </cell>
        </row>
        <row r="81">
          <cell r="E81" t="str">
            <v>14533818(REM)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 t="str">
            <v>14511215(REM)</v>
          </cell>
          <cell r="AL87">
            <v>23</v>
          </cell>
        </row>
        <row r="88">
          <cell r="E88" t="str">
            <v>8048-00010(REM)</v>
          </cell>
          <cell r="AL88">
            <v>0</v>
          </cell>
        </row>
        <row r="89">
          <cell r="E89" t="str">
            <v>14513267(REM)</v>
          </cell>
          <cell r="AL89">
            <v>7</v>
          </cell>
        </row>
        <row r="90">
          <cell r="E90" t="str">
            <v>14594933(REM)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 t="str">
            <v>14528380(REM)</v>
          </cell>
          <cell r="AL95">
            <v>14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0</v>
          </cell>
        </row>
        <row r="98">
          <cell r="E98">
            <v>14600017</v>
          </cell>
          <cell r="AL98">
            <v>0</v>
          </cell>
        </row>
        <row r="99">
          <cell r="E99" t="str">
            <v>14881390(REM)</v>
          </cell>
          <cell r="AL99">
            <v>10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 t="str">
            <v>14883847(REM)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 t="str">
            <v>14506970(REM)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 t="str">
            <v>14566420(REM)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 t="str">
            <v>960254(REM)</v>
          </cell>
          <cell r="AL111">
            <v>17</v>
          </cell>
        </row>
        <row r="112">
          <cell r="E112">
            <v>967955</v>
          </cell>
          <cell r="AL112">
            <v>11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 t="str">
            <v>990740(REM)</v>
          </cell>
          <cell r="AL116">
            <v>568</v>
          </cell>
        </row>
        <row r="117">
          <cell r="E117">
            <v>11110022</v>
          </cell>
          <cell r="AL117">
            <v>9</v>
          </cell>
        </row>
        <row r="118">
          <cell r="E118">
            <v>11110023</v>
          </cell>
          <cell r="AL118">
            <v>1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20</v>
          </cell>
        </row>
        <row r="122">
          <cell r="E122" t="str">
            <v>13949445(REM)</v>
          </cell>
          <cell r="AL122">
            <v>43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 t="str">
            <v>14506889(REM)</v>
          </cell>
          <cell r="AL125">
            <v>7</v>
          </cell>
        </row>
        <row r="126">
          <cell r="E126" t="str">
            <v>14506982(REM)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 t="str">
            <v>14514871(REM)</v>
          </cell>
          <cell r="AL128">
            <v>4</v>
          </cell>
        </row>
        <row r="129">
          <cell r="E129" t="str">
            <v>14514937(REM)</v>
          </cell>
          <cell r="AL129">
            <v>10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 t="str">
            <v>14523264(REM)</v>
          </cell>
          <cell r="AL132">
            <v>0</v>
          </cell>
        </row>
        <row r="133">
          <cell r="E133">
            <v>14524170</v>
          </cell>
          <cell r="AL133">
            <v>7</v>
          </cell>
        </row>
        <row r="134">
          <cell r="E134">
            <v>14524449</v>
          </cell>
          <cell r="AL134">
            <v>0</v>
          </cell>
        </row>
        <row r="135">
          <cell r="E135" t="str">
            <v>14526761(REM)</v>
          </cell>
          <cell r="AL135">
            <v>0</v>
          </cell>
        </row>
        <row r="136">
          <cell r="E136" t="str">
            <v>14528726(REM)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 t="str">
            <v>14529770(REM)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 t="str">
            <v>14725906(REM)</v>
          </cell>
          <cell r="AL142">
            <v>7</v>
          </cell>
        </row>
        <row r="143">
          <cell r="E143" t="str">
            <v>14534347(REM)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 t="str">
            <v>14547261(REM)</v>
          </cell>
          <cell r="AL148">
            <v>3</v>
          </cell>
        </row>
        <row r="149">
          <cell r="E149" t="str">
            <v>14547265(REM)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 t="str">
            <v>14547269(REM)</v>
          </cell>
          <cell r="AL151">
            <v>3</v>
          </cell>
        </row>
        <row r="152">
          <cell r="E152" t="str">
            <v>14547271(REM)</v>
          </cell>
          <cell r="AL152">
            <v>4</v>
          </cell>
        </row>
        <row r="153">
          <cell r="E153" t="str">
            <v>14547276(REM)</v>
          </cell>
          <cell r="AL153">
            <v>8</v>
          </cell>
        </row>
        <row r="154">
          <cell r="E154" t="str">
            <v>14547277(REM)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 t="str">
            <v>14562193(REM)</v>
          </cell>
          <cell r="AL159">
            <v>0</v>
          </cell>
        </row>
        <row r="160">
          <cell r="E160">
            <v>14566410</v>
          </cell>
          <cell r="AL160">
            <v>0</v>
          </cell>
        </row>
        <row r="161">
          <cell r="E161" t="str">
            <v>14566414(REM)</v>
          </cell>
          <cell r="AL161">
            <v>1</v>
          </cell>
        </row>
        <row r="162">
          <cell r="E162" t="str">
            <v>14566421(REM)</v>
          </cell>
          <cell r="AL162">
            <v>3</v>
          </cell>
        </row>
        <row r="163">
          <cell r="E163" t="str">
            <v>14566422(REM)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 t="str">
            <v>14566830(REM)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 t="str">
            <v>14570934(REM)</v>
          </cell>
          <cell r="AL167">
            <v>6</v>
          </cell>
        </row>
        <row r="168">
          <cell r="E168" t="str">
            <v>14571141(REM)</v>
          </cell>
          <cell r="AL168">
            <v>3</v>
          </cell>
        </row>
        <row r="169">
          <cell r="E169" t="str">
            <v>14588698(REM)</v>
          </cell>
          <cell r="AL169">
            <v>16</v>
          </cell>
        </row>
        <row r="170">
          <cell r="E170" t="str">
            <v>14588699(REM)</v>
          </cell>
          <cell r="AL170">
            <v>18</v>
          </cell>
        </row>
        <row r="171">
          <cell r="E171" t="str">
            <v>14589132(REM)</v>
          </cell>
          <cell r="AL171">
            <v>18</v>
          </cell>
        </row>
        <row r="172">
          <cell r="E172" t="str">
            <v>14589138(REM)</v>
          </cell>
          <cell r="AL172">
            <v>4</v>
          </cell>
        </row>
        <row r="173">
          <cell r="E173" t="str">
            <v>14594770(REM)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 t="str">
            <v>14596319(REM)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 t="str">
            <v>14600771(REM)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 t="str">
            <v>14627239(REM)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 t="str">
            <v>14881276(REM)</v>
          </cell>
          <cell r="AL188">
            <v>11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3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7117-30230(REM)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7117-30320(REM)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7117-30370(REM)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7118-30380(REM)</v>
          </cell>
          <cell r="AL204">
            <v>0</v>
          </cell>
        </row>
        <row r="205">
          <cell r="E205" t="str">
            <v>7118-30420(REM)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7273-10350(REM)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7273-10480(REM)</v>
          </cell>
          <cell r="AL216">
            <v>3</v>
          </cell>
        </row>
        <row r="217">
          <cell r="E217" t="str">
            <v>7273-10790(REM)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 t="str">
            <v>14628868(REM)</v>
          </cell>
          <cell r="AL220">
            <v>2</v>
          </cell>
        </row>
        <row r="221">
          <cell r="E221" t="str">
            <v>14627238(REM)</v>
          </cell>
          <cell r="AL221">
            <v>1</v>
          </cell>
        </row>
        <row r="222">
          <cell r="E222" t="str">
            <v>8230-15140(REM)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 t="str">
            <v>14570926(REM)</v>
          </cell>
          <cell r="AL224">
            <v>2</v>
          </cell>
        </row>
        <row r="225">
          <cell r="E225" t="str">
            <v>14531426(REM)</v>
          </cell>
          <cell r="AL225">
            <v>20</v>
          </cell>
        </row>
        <row r="226">
          <cell r="E226" t="str">
            <v>8230-21631(REM)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 t="str">
            <v>914469(REM)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9612-08040(REM)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 t="str">
            <v>20459961(REM)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3</v>
          </cell>
        </row>
        <row r="247">
          <cell r="E247">
            <v>14526158</v>
          </cell>
          <cell r="AL247">
            <v>0</v>
          </cell>
        </row>
        <row r="248">
          <cell r="E248" t="str">
            <v>14528381(REM)</v>
          </cell>
          <cell r="AL248">
            <v>6</v>
          </cell>
        </row>
        <row r="249">
          <cell r="E249">
            <v>14550165</v>
          </cell>
          <cell r="AL249">
            <v>0</v>
          </cell>
        </row>
        <row r="250">
          <cell r="E250" t="str">
            <v>14572802(REM)</v>
          </cell>
          <cell r="AL250">
            <v>4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 t="str">
            <v>15084140(REM)</v>
          </cell>
          <cell r="AL256">
            <v>4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 t="str">
            <v>20847667(REM)</v>
          </cell>
          <cell r="AL260">
            <v>1</v>
          </cell>
        </row>
        <row r="261">
          <cell r="E261" t="str">
            <v>14552686(REM)</v>
          </cell>
          <cell r="AL261">
            <v>5</v>
          </cell>
        </row>
        <row r="262">
          <cell r="E262" t="str">
            <v>14628867(REM)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 t="str">
            <v>14880692(REM)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 t="str">
            <v>14510173(REM)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 t="str">
            <v>14522909(REM)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 t="str">
            <v>14550884(REM)</v>
          </cell>
          <cell r="AL298">
            <v>3</v>
          </cell>
        </row>
        <row r="299">
          <cell r="E299" t="str">
            <v>14561585(REM)</v>
          </cell>
          <cell r="AL299">
            <v>0</v>
          </cell>
        </row>
        <row r="300">
          <cell r="E300" t="str">
            <v>14570933(REM)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 t="str">
            <v>997462(REM)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 t="str">
            <v>60110299(REM)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 t="str">
            <v>14622759(REM)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 t="str">
            <v>14566415(REM)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 t="str">
            <v>14618789(REM)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 t="str">
            <v>20450778(REM)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 t="str">
            <v>14566412(REM)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 t="str">
            <v>14508442(REM)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 t="str">
            <v>14722918(REM)</v>
          </cell>
          <cell r="AL381">
            <v>2</v>
          </cell>
        </row>
        <row r="382">
          <cell r="E382">
            <v>14595820</v>
          </cell>
          <cell r="AL382">
            <v>5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 t="str">
            <v>22819604(REM)</v>
          </cell>
          <cell r="AL385">
            <v>4</v>
          </cell>
        </row>
        <row r="386">
          <cell r="E386" t="str">
            <v>14533651(REM)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11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2</v>
          </cell>
        </row>
        <row r="398">
          <cell r="E398" t="str">
            <v>14531641 N</v>
          </cell>
          <cell r="AL398">
            <v>2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 t="str">
            <v>14566427(REM)</v>
          </cell>
          <cell r="AL431">
            <v>24</v>
          </cell>
        </row>
        <row r="432">
          <cell r="E432" t="str">
            <v>14569232(REM)</v>
          </cell>
          <cell r="AL432">
            <v>1</v>
          </cell>
        </row>
        <row r="433">
          <cell r="E433" t="str">
            <v>20459855(REM)</v>
          </cell>
          <cell r="AL433">
            <v>36</v>
          </cell>
        </row>
        <row r="434">
          <cell r="E434" t="str">
            <v>20849979(REM)</v>
          </cell>
          <cell r="AL434">
            <v>18</v>
          </cell>
        </row>
        <row r="435">
          <cell r="E435" t="str">
            <v>14683137(REM)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67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24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 t="str">
            <v>13969011(REM)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 t="str">
            <v>14566424(REM)</v>
          </cell>
          <cell r="AL453">
            <v>1</v>
          </cell>
        </row>
        <row r="454">
          <cell r="E454" t="str">
            <v>20799722(REM)</v>
          </cell>
          <cell r="AL454">
            <v>0</v>
          </cell>
        </row>
        <row r="455">
          <cell r="E455" t="str">
            <v>22089205(REM)</v>
          </cell>
          <cell r="AL455">
            <v>3</v>
          </cell>
        </row>
        <row r="456">
          <cell r="E456">
            <v>14514870</v>
          </cell>
          <cell r="AL456">
            <v>2</v>
          </cell>
        </row>
        <row r="457">
          <cell r="E457" t="str">
            <v>14550166(REM)</v>
          </cell>
          <cell r="AL457">
            <v>8</v>
          </cell>
        </row>
        <row r="458">
          <cell r="E458" t="str">
            <v>14550167(REM)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8230-13910(REM)</v>
          </cell>
          <cell r="AL460">
            <v>1</v>
          </cell>
        </row>
        <row r="461">
          <cell r="E461" t="str">
            <v>8230-21550(REM)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9325-06012(REM)</v>
          </cell>
          <cell r="AL466">
            <v>7</v>
          </cell>
        </row>
        <row r="467">
          <cell r="E467" t="str">
            <v>14566416(REM)</v>
          </cell>
          <cell r="AL467">
            <v>1</v>
          </cell>
        </row>
        <row r="468">
          <cell r="E468" t="str">
            <v>20405729(REM)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 t="str">
            <v>20799587(REM)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3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6</v>
          </cell>
        </row>
        <row r="500">
          <cell r="E500" t="str">
            <v>14530130 N</v>
          </cell>
          <cell r="AL500">
            <v>3</v>
          </cell>
        </row>
        <row r="501">
          <cell r="E501" t="str">
            <v>21814758 N</v>
          </cell>
          <cell r="AL501">
            <v>0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8230-21130(REM)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 t="str">
            <v>20459837(REM)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 t="str">
            <v>21628356(REM)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 t="str">
            <v>14594707(REM)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 t="str">
            <v>14589140(REM)</v>
          </cell>
          <cell r="AL520">
            <v>1</v>
          </cell>
        </row>
        <row r="521">
          <cell r="E521" t="str">
            <v>60100002(REM)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 t="str">
            <v>14502645(REM)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 t="str">
            <v>14518349(REM)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 t="str">
            <v>14640027(REM)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 t="str">
            <v>21448082(REM)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 t="str">
            <v>22879098(REM)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 t="str">
            <v>14531325(REM)</v>
          </cell>
          <cell r="AL538">
            <v>3</v>
          </cell>
        </row>
        <row r="539">
          <cell r="E539" t="str">
            <v>14566432(REM)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 t="str">
            <v>14540730(REM)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 t="str">
            <v>21016539(REM)</v>
          </cell>
          <cell r="AL547">
            <v>24</v>
          </cell>
        </row>
        <row r="548">
          <cell r="E548" t="str">
            <v>21739319(REM)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 t="str">
            <v>14514330(REM)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10</v>
          </cell>
        </row>
        <row r="574">
          <cell r="E574" t="str">
            <v>14629275 N</v>
          </cell>
          <cell r="AL574">
            <v>1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4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 t="str">
            <v>14881279(REM)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 t="str">
            <v>14652324(REM)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33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21</v>
          </cell>
        </row>
        <row r="677">
          <cell r="E677" t="str">
            <v>16284724 N</v>
          </cell>
          <cell r="AL677">
            <v>7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 t="str">
            <v>14508321(REM)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 t="str">
            <v>14594697(REM)</v>
          </cell>
          <cell r="AL724">
            <v>6</v>
          </cell>
        </row>
        <row r="725">
          <cell r="E725" t="str">
            <v>14602566(REM)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 t="str">
            <v>14622108(REM)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 t="str">
            <v>16688307(REM)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 t="str">
            <v>14630764(REM)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 t="str">
            <v>14737841(REM)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 t="str">
            <v>14550162(REM)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 t="str">
            <v>14691235(REM)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 t="str">
            <v>14538013(REM)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 t="str">
            <v>14567237(REM)</v>
          </cell>
          <cell r="AL769">
            <v>2</v>
          </cell>
        </row>
        <row r="770">
          <cell r="E770" t="str">
            <v>14713838(REM)</v>
          </cell>
          <cell r="AL770">
            <v>2</v>
          </cell>
        </row>
        <row r="771">
          <cell r="E771" t="str">
            <v>20405521(REM)</v>
          </cell>
          <cell r="AL771">
            <v>2</v>
          </cell>
        </row>
        <row r="772">
          <cell r="E772" t="str">
            <v>14531866(REM)</v>
          </cell>
          <cell r="AL772">
            <v>0</v>
          </cell>
        </row>
        <row r="773">
          <cell r="E773" t="str">
            <v>14550656(REM)</v>
          </cell>
          <cell r="AL773">
            <v>1</v>
          </cell>
        </row>
        <row r="774">
          <cell r="E774" t="str">
            <v>8038-00010(REM)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 t="str">
            <v>21108676(REM)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 t="str">
            <v>14507705(REM)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 t="str">
            <v>14591545(REM)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14566425-TK</v>
          </cell>
          <cell r="AL830">
            <v>0</v>
          </cell>
        </row>
        <row r="831">
          <cell r="E831" t="str">
            <v>14566431-TK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 t="str">
            <v>990519(REM)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 t="str">
            <v>997953(REM)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 t="str">
            <v>20459998(REM)</v>
          </cell>
          <cell r="AL869">
            <v>2</v>
          </cell>
        </row>
        <row r="870">
          <cell r="E870" t="str">
            <v>20798699(REM)</v>
          </cell>
          <cell r="AL870">
            <v>14</v>
          </cell>
        </row>
        <row r="871">
          <cell r="E871" t="str">
            <v>20970720(REM)</v>
          </cell>
          <cell r="AL871">
            <v>4</v>
          </cell>
        </row>
        <row r="872">
          <cell r="E872" t="str">
            <v>14693033(REM)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 t="str">
            <v>14654753(REM)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 t="str">
            <v>14880693(REM)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 t="str">
            <v>20450736(REM)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14603661L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14531072-OEM</v>
          </cell>
          <cell r="AL909">
            <v>4</v>
          </cell>
        </row>
        <row r="910">
          <cell r="E910" t="str">
            <v>14776946(REM)</v>
          </cell>
          <cell r="AL910">
            <v>4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 t="str">
            <v>983502(REM)</v>
          </cell>
          <cell r="AL938">
            <v>83</v>
          </cell>
        </row>
        <row r="939">
          <cell r="E939" t="str">
            <v>983505(REM)</v>
          </cell>
          <cell r="AL939">
            <v>65</v>
          </cell>
        </row>
        <row r="940">
          <cell r="E940" t="str">
            <v>14506967(REM)</v>
          </cell>
          <cell r="AL940">
            <v>4</v>
          </cell>
        </row>
        <row r="941">
          <cell r="E941" t="str">
            <v>20405561(REM)</v>
          </cell>
          <cell r="AL941">
            <v>26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9</v>
          </cell>
        </row>
        <row r="945">
          <cell r="E945" t="str">
            <v>20405721(REM)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 t="str">
            <v>21291011(REM)</v>
          </cell>
          <cell r="AL948">
            <v>4</v>
          </cell>
        </row>
        <row r="949">
          <cell r="E949">
            <v>21602040</v>
          </cell>
          <cell r="AL949">
            <v>4</v>
          </cell>
        </row>
        <row r="950">
          <cell r="E950">
            <v>14702254</v>
          </cell>
          <cell r="AL950">
            <v>12</v>
          </cell>
        </row>
        <row r="951">
          <cell r="E951">
            <v>0</v>
          </cell>
          <cell r="AL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0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G1" t="str">
            <v>Item Code</v>
          </cell>
          <cell r="AJ1" t="str">
            <v>Closing Qty</v>
          </cell>
        </row>
        <row r="2">
          <cell r="G2">
            <v>0</v>
          </cell>
          <cell r="AJ2">
            <v>0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0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0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21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75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0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5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0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0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showGridLines="0" zoomScaleNormal="100" workbookViewId="0">
      <selection activeCell="E26" sqref="E26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75"/>
      <c r="F1" s="75"/>
    </row>
    <row r="2" spans="1:8" ht="15.75" customHeight="1" x14ac:dyDescent="0.25">
      <c r="A2" s="8" t="s">
        <v>14</v>
      </c>
      <c r="B2" s="1"/>
      <c r="C2" s="23" t="s">
        <v>32</v>
      </c>
      <c r="D2" s="2"/>
      <c r="E2" s="75"/>
      <c r="F2" s="76"/>
    </row>
    <row r="3" spans="1:8" ht="15.75" customHeight="1" x14ac:dyDescent="0.25">
      <c r="A3" s="8" t="s">
        <v>4</v>
      </c>
      <c r="B3" s="9"/>
      <c r="C3" s="17" t="s">
        <v>33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80" t="s">
        <v>6</v>
      </c>
      <c r="B5" s="80"/>
      <c r="C5" s="23" t="s">
        <v>31</v>
      </c>
      <c r="D5" s="5"/>
      <c r="E5" s="4"/>
    </row>
    <row r="6" spans="1:8" ht="15.75" x14ac:dyDescent="0.25">
      <c r="A6" s="8" t="s">
        <v>10</v>
      </c>
      <c r="B6" s="10"/>
      <c r="C6" s="10" t="s">
        <v>36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3">
        <v>191345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7">
        <v>1</v>
      </c>
      <c r="B12" s="15" t="s">
        <v>37</v>
      </c>
      <c r="C12" s="14">
        <v>14535477</v>
      </c>
      <c r="D12" s="14"/>
      <c r="E12" s="27">
        <v>2</v>
      </c>
      <c r="F12" s="16" t="s">
        <v>38</v>
      </c>
      <c r="G12" s="13"/>
      <c r="H12" s="12"/>
    </row>
    <row r="13" spans="1:8" ht="26.25" customHeight="1" x14ac:dyDescent="0.25">
      <c r="A13" s="27">
        <v>2</v>
      </c>
      <c r="B13" s="15" t="s">
        <v>37</v>
      </c>
      <c r="C13" s="14">
        <v>14535425</v>
      </c>
      <c r="D13" s="14"/>
      <c r="E13" s="27">
        <v>2</v>
      </c>
      <c r="F13" s="16" t="s">
        <v>39</v>
      </c>
      <c r="G13" s="13"/>
      <c r="H13" s="12"/>
    </row>
    <row r="14" spans="1:8" ht="26.25" customHeight="1" x14ac:dyDescent="0.25">
      <c r="A14" s="29">
        <v>3</v>
      </c>
      <c r="B14" s="15" t="s">
        <v>40</v>
      </c>
      <c r="C14" s="14" t="s">
        <v>46</v>
      </c>
      <c r="D14" s="14"/>
      <c r="E14" s="28">
        <v>1</v>
      </c>
      <c r="F14" s="16" t="s">
        <v>41</v>
      </c>
      <c r="G14" s="13"/>
      <c r="H14" s="12"/>
    </row>
    <row r="15" spans="1:8" ht="26.25" customHeight="1" x14ac:dyDescent="0.25">
      <c r="A15" s="29">
        <v>4</v>
      </c>
      <c r="B15" s="15" t="s">
        <v>42</v>
      </c>
      <c r="C15" s="14">
        <v>14600771</v>
      </c>
      <c r="D15" s="14"/>
      <c r="E15" s="28">
        <v>18</v>
      </c>
      <c r="F15" s="16" t="s">
        <v>42</v>
      </c>
      <c r="G15" s="13"/>
      <c r="H15" s="12"/>
    </row>
    <row r="16" spans="1:8" ht="26.25" customHeight="1" x14ac:dyDescent="0.25">
      <c r="A16" s="29">
        <v>5</v>
      </c>
      <c r="B16" s="15" t="s">
        <v>43</v>
      </c>
      <c r="C16" s="14">
        <v>14541861</v>
      </c>
      <c r="D16" s="14"/>
      <c r="E16" s="28">
        <v>2</v>
      </c>
      <c r="F16" s="16"/>
      <c r="G16" s="13"/>
      <c r="H16" s="12"/>
    </row>
    <row r="17" spans="1:8" ht="26.25" customHeight="1" x14ac:dyDescent="0.25">
      <c r="A17" s="29">
        <v>6</v>
      </c>
      <c r="B17" s="15" t="s">
        <v>44</v>
      </c>
      <c r="C17" s="14" t="s">
        <v>45</v>
      </c>
      <c r="D17" s="14"/>
      <c r="E17" s="28">
        <v>18</v>
      </c>
      <c r="F17" s="16"/>
      <c r="G17" s="13"/>
      <c r="H17" s="12"/>
    </row>
    <row r="18" spans="1:8" ht="26.25" customHeight="1" x14ac:dyDescent="0.25">
      <c r="A18" s="29">
        <v>7</v>
      </c>
      <c r="B18" s="15" t="s">
        <v>47</v>
      </c>
      <c r="C18" s="14" t="s">
        <v>48</v>
      </c>
      <c r="D18" s="14"/>
      <c r="E18" s="28">
        <v>2</v>
      </c>
      <c r="F18" s="16"/>
      <c r="G18" s="13"/>
      <c r="H18" s="12"/>
    </row>
    <row r="19" spans="1:8" ht="26.25" customHeight="1" x14ac:dyDescent="0.25">
      <c r="A19" s="29">
        <v>8</v>
      </c>
      <c r="B19" s="15" t="s">
        <v>49</v>
      </c>
      <c r="C19" s="14" t="s">
        <v>50</v>
      </c>
      <c r="D19" s="14"/>
      <c r="E19" s="28">
        <v>2</v>
      </c>
      <c r="F19" s="16" t="s">
        <v>51</v>
      </c>
      <c r="G19" s="13"/>
      <c r="H19" s="12"/>
    </row>
    <row r="20" spans="1:8" ht="26.25" customHeight="1" x14ac:dyDescent="0.25">
      <c r="A20" s="29">
        <v>9</v>
      </c>
      <c r="B20" s="15" t="s">
        <v>49</v>
      </c>
      <c r="C20" s="14" t="s">
        <v>52</v>
      </c>
      <c r="D20" s="14"/>
      <c r="E20" s="28">
        <v>2</v>
      </c>
      <c r="F20" s="16" t="s">
        <v>53</v>
      </c>
      <c r="G20" s="13"/>
      <c r="H20" s="12"/>
    </row>
    <row r="21" spans="1:8" ht="26.25" customHeight="1" x14ac:dyDescent="0.25">
      <c r="A21" s="29">
        <v>10</v>
      </c>
      <c r="B21" s="15" t="s">
        <v>34</v>
      </c>
      <c r="C21" s="14">
        <v>14555298</v>
      </c>
      <c r="D21" s="14"/>
      <c r="E21" s="28">
        <v>1</v>
      </c>
      <c r="F21" s="16"/>
      <c r="G21" s="13"/>
      <c r="H21" s="12"/>
    </row>
    <row r="22" spans="1:8" ht="26.25" customHeight="1" x14ac:dyDescent="0.25">
      <c r="A22" s="29">
        <v>11</v>
      </c>
      <c r="B22" s="15" t="s">
        <v>54</v>
      </c>
      <c r="C22" s="14">
        <v>14577815</v>
      </c>
      <c r="D22" s="14"/>
      <c r="E22" s="28">
        <v>2</v>
      </c>
      <c r="F22" s="16"/>
      <c r="G22" s="13"/>
      <c r="H22" s="12"/>
    </row>
    <row r="23" spans="1:8" ht="26.25" customHeight="1" x14ac:dyDescent="0.25">
      <c r="A23" s="29">
        <v>12</v>
      </c>
      <c r="B23" s="15" t="s">
        <v>55</v>
      </c>
      <c r="C23" s="14" t="s">
        <v>56</v>
      </c>
      <c r="D23" s="14"/>
      <c r="E23" s="28">
        <v>1</v>
      </c>
      <c r="F23" s="16" t="s">
        <v>57</v>
      </c>
      <c r="G23" s="13"/>
      <c r="H23" s="12"/>
    </row>
    <row r="24" spans="1:8" ht="26.25" customHeight="1" x14ac:dyDescent="0.25">
      <c r="A24" s="29">
        <v>13</v>
      </c>
      <c r="B24" s="15" t="s">
        <v>58</v>
      </c>
      <c r="C24" s="14" t="s">
        <v>59</v>
      </c>
      <c r="D24" s="14"/>
      <c r="E24" s="28">
        <v>1</v>
      </c>
      <c r="F24" s="16"/>
      <c r="G24" s="13"/>
      <c r="H24" s="12"/>
    </row>
    <row r="25" spans="1:8" ht="26.25" customHeight="1" x14ac:dyDescent="0.25">
      <c r="A25" s="29">
        <v>14</v>
      </c>
      <c r="B25" s="15" t="s">
        <v>60</v>
      </c>
      <c r="C25" s="14" t="s">
        <v>59</v>
      </c>
      <c r="D25" s="14"/>
      <c r="E25" s="28">
        <v>3</v>
      </c>
      <c r="F25" s="16"/>
      <c r="G25" s="13"/>
      <c r="H25" s="12"/>
    </row>
    <row r="26" spans="1:8" ht="26.25" customHeight="1" x14ac:dyDescent="0.25">
      <c r="A26" s="29">
        <v>15</v>
      </c>
      <c r="B26" s="15" t="s">
        <v>61</v>
      </c>
      <c r="C26" s="14" t="s">
        <v>59</v>
      </c>
      <c r="D26" s="14"/>
      <c r="E26" s="28">
        <v>1</v>
      </c>
      <c r="F26" s="16"/>
      <c r="G26" s="13"/>
      <c r="H26" s="12"/>
    </row>
    <row r="27" spans="1:8" ht="26.25" customHeight="1" x14ac:dyDescent="0.25">
      <c r="A27" s="29">
        <v>16</v>
      </c>
      <c r="B27" s="15" t="s">
        <v>62</v>
      </c>
      <c r="C27" s="14" t="s">
        <v>63</v>
      </c>
      <c r="D27" s="14"/>
      <c r="E27" s="30">
        <v>1</v>
      </c>
      <c r="F27" s="16" t="s">
        <v>64</v>
      </c>
      <c r="G27" s="13"/>
      <c r="H27" s="12"/>
    </row>
    <row r="28" spans="1:8" ht="26.25" customHeight="1" x14ac:dyDescent="0.25">
      <c r="A28" s="29">
        <v>17</v>
      </c>
      <c r="B28" s="15" t="s">
        <v>65</v>
      </c>
      <c r="C28" s="14">
        <v>14541860</v>
      </c>
      <c r="D28" s="14"/>
      <c r="E28" s="28">
        <v>2</v>
      </c>
      <c r="F28" s="16"/>
      <c r="G28" s="13"/>
      <c r="H28" s="12"/>
    </row>
    <row r="29" spans="1:8" ht="26.25" customHeight="1" x14ac:dyDescent="0.25">
      <c r="A29" s="29">
        <v>18</v>
      </c>
      <c r="B29" s="15" t="s">
        <v>66</v>
      </c>
      <c r="C29" s="14" t="s">
        <v>67</v>
      </c>
      <c r="D29" s="14"/>
      <c r="E29" s="30">
        <v>1</v>
      </c>
      <c r="F29" s="16" t="s">
        <v>68</v>
      </c>
      <c r="G29" s="13"/>
      <c r="H29" s="12"/>
    </row>
    <row r="30" spans="1:8" s="12" customFormat="1" ht="31.5" customHeight="1" x14ac:dyDescent="0.25">
      <c r="A30" s="78" t="s">
        <v>69</v>
      </c>
      <c r="B30" s="79"/>
      <c r="C30" s="79"/>
      <c r="D30" s="79"/>
      <c r="E30" s="79"/>
      <c r="F30" s="79"/>
      <c r="G30" s="20"/>
    </row>
    <row r="31" spans="1:8" s="12" customFormat="1" ht="31.5" customHeight="1" x14ac:dyDescent="0.25">
      <c r="A31" s="79"/>
      <c r="B31" s="79"/>
      <c r="C31" s="79"/>
      <c r="D31" s="79"/>
      <c r="E31" s="79"/>
      <c r="F31" s="79"/>
      <c r="G31" s="20"/>
    </row>
    <row r="32" spans="1:8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6"/>
      <c r="D56" s="26"/>
      <c r="E56" s="26"/>
      <c r="F56" s="26"/>
      <c r="G56" s="20"/>
    </row>
    <row r="57" spans="1:7" s="12" customFormat="1" ht="31.5" customHeight="1" x14ac:dyDescent="0.25">
      <c r="A57" s="24"/>
      <c r="B57" s="25"/>
      <c r="C57" s="26"/>
      <c r="D57" s="26"/>
      <c r="E57" s="26"/>
      <c r="F57" s="26"/>
      <c r="G57" s="20"/>
    </row>
    <row r="58" spans="1:7" s="12" customFormat="1" ht="31.5" customHeight="1" x14ac:dyDescent="0.25">
      <c r="A58" s="24"/>
      <c r="B58" s="25"/>
      <c r="C58" s="26"/>
      <c r="D58" s="26"/>
      <c r="E58" s="26"/>
      <c r="F58" s="26"/>
      <c r="G58" s="20"/>
    </row>
    <row r="59" spans="1:7" s="12" customFormat="1" ht="31.5" customHeight="1" x14ac:dyDescent="0.25">
      <c r="A59" s="24"/>
      <c r="B59" s="25"/>
      <c r="C59" s="26"/>
      <c r="D59" s="26"/>
      <c r="E59" s="26"/>
      <c r="F59" s="26"/>
      <c r="G59" s="20"/>
    </row>
    <row r="60" spans="1:7" s="12" customFormat="1" ht="31.5" customHeight="1" x14ac:dyDescent="0.25">
      <c r="A60" s="24"/>
      <c r="B60" s="25"/>
      <c r="C60" s="26"/>
      <c r="D60" s="26"/>
      <c r="E60" s="26"/>
      <c r="F60" s="26"/>
      <c r="G60" s="20"/>
    </row>
    <row r="61" spans="1:7" s="12" customFormat="1" ht="31.5" customHeight="1" x14ac:dyDescent="0.25">
      <c r="A61" s="24"/>
      <c r="B61" s="25"/>
      <c r="C61" s="26"/>
      <c r="D61" s="26"/>
      <c r="E61" s="26"/>
      <c r="F61" s="26"/>
      <c r="G61" s="20"/>
    </row>
    <row r="62" spans="1:7" s="12" customFormat="1" ht="31.5" customHeight="1" x14ac:dyDescent="0.25">
      <c r="A62" s="24"/>
      <c r="B62" s="25"/>
      <c r="C62" s="26"/>
      <c r="D62" s="26"/>
      <c r="E62" s="26"/>
      <c r="F62" s="26"/>
      <c r="G62" s="20"/>
    </row>
    <row r="63" spans="1:7" s="12" customFormat="1" ht="31.5" customHeight="1" x14ac:dyDescent="0.25">
      <c r="A63" s="24"/>
      <c r="B63" s="25"/>
      <c r="C63" s="26"/>
      <c r="D63" s="26"/>
      <c r="E63" s="26"/>
      <c r="F63" s="26"/>
      <c r="G63" s="20"/>
    </row>
    <row r="64" spans="1:7" s="12" customFormat="1" ht="31.5" customHeight="1" x14ac:dyDescent="0.25">
      <c r="A64" s="24"/>
      <c r="B64" s="25"/>
      <c r="C64" s="26"/>
      <c r="D64" s="26"/>
      <c r="E64" s="26"/>
      <c r="F64" s="26"/>
      <c r="G64" s="20"/>
    </row>
    <row r="65" spans="1:7" s="12" customFormat="1" ht="31.5" customHeight="1" x14ac:dyDescent="0.25">
      <c r="A65" s="24"/>
      <c r="B65" s="25"/>
      <c r="C65" s="26"/>
      <c r="D65" s="26"/>
      <c r="E65" s="26"/>
      <c r="F65" s="26"/>
      <c r="G65" s="20"/>
    </row>
    <row r="66" spans="1:7" s="12" customFormat="1" ht="31.5" customHeight="1" x14ac:dyDescent="0.25">
      <c r="A66" s="24"/>
      <c r="B66" s="25"/>
      <c r="C66" s="26"/>
      <c r="D66" s="26"/>
      <c r="E66" s="26"/>
      <c r="F66" s="26"/>
      <c r="G66" s="20"/>
    </row>
    <row r="67" spans="1:7" s="12" customFormat="1" ht="31.5" customHeight="1" x14ac:dyDescent="0.25">
      <c r="A67" s="24"/>
      <c r="B67" s="25"/>
      <c r="C67" s="26"/>
      <c r="D67" s="26"/>
      <c r="E67" s="26"/>
      <c r="F67" s="26"/>
      <c r="G67" s="20"/>
    </row>
    <row r="68" spans="1:7" s="12" customFormat="1" ht="31.5" customHeight="1" x14ac:dyDescent="0.25">
      <c r="A68" s="24"/>
      <c r="B68" s="25"/>
      <c r="C68" s="26"/>
      <c r="D68" s="26"/>
      <c r="E68" s="26"/>
      <c r="F68" s="26"/>
      <c r="G68" s="20"/>
    </row>
    <row r="69" spans="1:7" s="12" customFormat="1" ht="31.5" customHeight="1" x14ac:dyDescent="0.25">
      <c r="A69" s="24"/>
      <c r="B69" s="25"/>
      <c r="C69" s="25"/>
      <c r="D69" s="26"/>
      <c r="E69" s="26"/>
      <c r="F69" s="26"/>
      <c r="G69" s="20"/>
    </row>
    <row r="70" spans="1:7" ht="36" customHeight="1" x14ac:dyDescent="0.25">
      <c r="A70" s="77"/>
      <c r="B70" s="77"/>
      <c r="C70" s="77"/>
      <c r="D70" s="77"/>
      <c r="E70" s="77"/>
      <c r="F70" s="77"/>
    </row>
    <row r="73" spans="1:7" x14ac:dyDescent="0.25">
      <c r="C73" t="s">
        <v>28</v>
      </c>
    </row>
    <row r="82" spans="2:2" x14ac:dyDescent="0.25">
      <c r="B82" t="s">
        <v>28</v>
      </c>
    </row>
  </sheetData>
  <mergeCells count="5">
    <mergeCell ref="E1:F1"/>
    <mergeCell ref="E2:F2"/>
    <mergeCell ref="A70:F70"/>
    <mergeCell ref="A30:F31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showGridLines="0" topLeftCell="A28" zoomScaleNormal="100" workbookViewId="0">
      <selection activeCell="O35" sqref="O35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5703125" style="6" customWidth="1"/>
    <col min="6" max="6" width="9.140625" style="6" customWidth="1"/>
    <col min="7" max="13" width="9.140625" style="6" hidden="1" customWidth="1"/>
    <col min="14" max="14" width="16.140625" style="59" customWidth="1"/>
    <col min="15" max="15" width="11.7109375" style="59" customWidth="1"/>
    <col min="16" max="17" width="18.42578125" style="52" customWidth="1"/>
    <col min="18" max="18" width="18.42578125" style="6" customWidth="1"/>
    <col min="19" max="19" width="19.42578125" style="6" customWidth="1"/>
    <col min="20" max="20" width="41.5703125" customWidth="1"/>
  </cols>
  <sheetData>
    <row r="1" spans="1:22" ht="17.25" customHeight="1" x14ac:dyDescent="0.25">
      <c r="A1" s="8" t="s">
        <v>3</v>
      </c>
      <c r="B1" s="1"/>
      <c r="C1" s="22" t="s">
        <v>22</v>
      </c>
      <c r="D1" s="2"/>
      <c r="E1" s="2"/>
      <c r="F1" s="71"/>
      <c r="G1" s="67"/>
      <c r="H1" s="67"/>
      <c r="I1" s="67"/>
      <c r="J1" s="67"/>
      <c r="K1" s="67"/>
      <c r="L1" s="67"/>
      <c r="M1" s="67"/>
      <c r="N1" s="71"/>
      <c r="O1" s="71"/>
      <c r="P1" s="71"/>
      <c r="Q1" s="71"/>
      <c r="R1" s="71"/>
      <c r="S1" s="71"/>
      <c r="T1" s="71"/>
    </row>
    <row r="2" spans="1:22" ht="15.75" customHeight="1" x14ac:dyDescent="0.25">
      <c r="A2" s="8" t="s">
        <v>14</v>
      </c>
      <c r="B2" s="1"/>
      <c r="C2" s="23" t="s">
        <v>32</v>
      </c>
      <c r="D2" s="2"/>
      <c r="E2" s="2"/>
      <c r="F2" s="71"/>
      <c r="G2" s="67"/>
      <c r="H2" s="67"/>
      <c r="I2" s="67"/>
      <c r="J2" s="67"/>
      <c r="K2" s="67"/>
      <c r="L2" s="67"/>
      <c r="M2" s="67"/>
      <c r="N2" s="71"/>
      <c r="O2" s="71"/>
      <c r="P2" s="71"/>
      <c r="Q2" s="71"/>
      <c r="R2" s="71"/>
      <c r="S2" s="71"/>
      <c r="T2" s="1"/>
    </row>
    <row r="3" spans="1:22" ht="15.75" customHeight="1" x14ac:dyDescent="0.25">
      <c r="A3" s="8" t="s">
        <v>4</v>
      </c>
      <c r="B3" s="68"/>
      <c r="C3" s="17" t="s">
        <v>33</v>
      </c>
      <c r="D3" s="2"/>
      <c r="E3" s="2"/>
      <c r="F3" s="68"/>
      <c r="G3" s="68"/>
      <c r="H3" s="68"/>
      <c r="I3" s="68"/>
      <c r="J3" s="68"/>
      <c r="K3" s="68"/>
      <c r="L3" s="68"/>
      <c r="M3" s="68"/>
      <c r="N3" s="53"/>
      <c r="O3" s="53"/>
      <c r="P3" s="46"/>
      <c r="Q3" s="46"/>
      <c r="R3" s="68"/>
      <c r="S3" s="68"/>
      <c r="T3" s="40"/>
    </row>
    <row r="4" spans="1:22" ht="15.75" customHeight="1" x14ac:dyDescent="0.25">
      <c r="A4" s="8" t="s">
        <v>5</v>
      </c>
      <c r="B4" s="68"/>
      <c r="C4" s="17" t="s">
        <v>30</v>
      </c>
      <c r="D4" s="2"/>
      <c r="E4" s="2"/>
      <c r="F4" s="4"/>
      <c r="G4" s="4"/>
      <c r="H4" s="4"/>
      <c r="I4" s="4"/>
      <c r="J4" s="4"/>
      <c r="K4" s="4"/>
      <c r="L4" s="4"/>
      <c r="M4" s="4"/>
      <c r="N4" s="54"/>
      <c r="O4" s="54"/>
      <c r="P4" s="47"/>
      <c r="Q4" s="47"/>
      <c r="R4" s="4"/>
      <c r="S4" s="4"/>
      <c r="T4" s="40"/>
    </row>
    <row r="5" spans="1:22" ht="15.75" x14ac:dyDescent="0.25">
      <c r="A5" s="72" t="s">
        <v>6</v>
      </c>
      <c r="B5" s="72"/>
      <c r="C5" s="23" t="s">
        <v>31</v>
      </c>
      <c r="D5" s="5"/>
      <c r="E5" s="5"/>
      <c r="F5" s="4"/>
      <c r="G5" s="4"/>
      <c r="H5" s="4"/>
      <c r="I5" s="4"/>
      <c r="J5" s="4"/>
      <c r="K5" s="4"/>
      <c r="L5" s="4"/>
      <c r="M5" s="4"/>
      <c r="N5" s="54"/>
      <c r="O5" s="54"/>
      <c r="P5" s="47"/>
      <c r="Q5" s="47"/>
      <c r="R5" s="4"/>
      <c r="S5" s="4"/>
      <c r="T5" s="40"/>
    </row>
    <row r="6" spans="1:22" ht="15.75" x14ac:dyDescent="0.25">
      <c r="A6" s="8" t="s">
        <v>10</v>
      </c>
      <c r="B6" s="10"/>
      <c r="C6" s="10" t="s">
        <v>36</v>
      </c>
      <c r="D6" s="5"/>
      <c r="E6" s="5"/>
      <c r="F6" s="4"/>
      <c r="G6" s="4"/>
      <c r="H6" s="4"/>
      <c r="I6" s="4"/>
      <c r="J6" s="4"/>
      <c r="K6" s="4"/>
      <c r="L6" s="4"/>
      <c r="M6" s="4"/>
      <c r="N6" s="54"/>
      <c r="O6" s="54"/>
      <c r="P6" s="47"/>
      <c r="Q6" s="47"/>
      <c r="R6" s="4"/>
      <c r="S6" s="4"/>
      <c r="T6" s="40"/>
    </row>
    <row r="7" spans="1:22" ht="15.75" x14ac:dyDescent="0.25">
      <c r="A7" s="8" t="s">
        <v>13</v>
      </c>
      <c r="B7" s="10"/>
      <c r="C7" s="10" t="s">
        <v>35</v>
      </c>
      <c r="D7" s="5"/>
      <c r="E7" s="5"/>
      <c r="F7" s="4"/>
      <c r="G7" s="4"/>
      <c r="H7" s="4"/>
      <c r="I7" s="4"/>
      <c r="J7" s="4"/>
      <c r="K7" s="4"/>
      <c r="L7" s="4"/>
      <c r="M7" s="4"/>
      <c r="N7" s="54"/>
      <c r="O7" s="54"/>
      <c r="P7" s="47"/>
      <c r="Q7" s="47"/>
      <c r="R7" s="4"/>
      <c r="S7" s="4"/>
      <c r="T7" s="40"/>
    </row>
    <row r="8" spans="1:22" ht="15.75" x14ac:dyDescent="0.25">
      <c r="A8" s="8" t="s">
        <v>11</v>
      </c>
      <c r="B8" s="10"/>
      <c r="C8" s="17" t="s">
        <v>29</v>
      </c>
      <c r="D8" s="5"/>
      <c r="E8" s="5"/>
      <c r="F8" s="4"/>
      <c r="G8" s="4"/>
      <c r="H8" s="4"/>
      <c r="I8" s="4"/>
      <c r="J8" s="4"/>
      <c r="K8" s="4"/>
      <c r="L8" s="4"/>
      <c r="M8" s="4"/>
      <c r="N8" s="54"/>
      <c r="O8" s="54"/>
      <c r="P8" s="47"/>
      <c r="Q8" s="47"/>
      <c r="R8" s="4"/>
      <c r="S8" s="4"/>
      <c r="T8" s="40"/>
    </row>
    <row r="9" spans="1:22" ht="15.75" x14ac:dyDescent="0.25">
      <c r="A9" s="8" t="s">
        <v>12</v>
      </c>
      <c r="B9" s="10"/>
      <c r="C9" s="23">
        <v>191345</v>
      </c>
      <c r="D9" s="5"/>
      <c r="E9" s="5"/>
      <c r="F9" s="4"/>
      <c r="G9" s="4"/>
      <c r="H9" s="4"/>
      <c r="I9" s="4"/>
      <c r="J9" s="4"/>
      <c r="K9" s="4"/>
      <c r="L9" s="4"/>
      <c r="M9" s="4"/>
      <c r="N9" s="54"/>
      <c r="O9" s="54"/>
      <c r="P9" s="47"/>
      <c r="Q9" s="47"/>
      <c r="R9" s="4"/>
      <c r="S9" s="4"/>
      <c r="T9" s="40"/>
    </row>
    <row r="10" spans="1:22" ht="15.75" x14ac:dyDescent="0.25">
      <c r="A10" s="1"/>
      <c r="B10" s="10"/>
      <c r="C10" s="10"/>
      <c r="D10" s="5"/>
      <c r="E10" s="5"/>
      <c r="F10" s="5"/>
      <c r="G10" s="5" t="s">
        <v>113</v>
      </c>
      <c r="H10" s="5" t="s">
        <v>113</v>
      </c>
      <c r="I10" s="5" t="s">
        <v>94</v>
      </c>
      <c r="J10" s="5" t="s">
        <v>113</v>
      </c>
      <c r="K10" s="5" t="s">
        <v>113</v>
      </c>
      <c r="L10" s="5" t="s">
        <v>94</v>
      </c>
      <c r="M10" s="5" t="s">
        <v>113</v>
      </c>
      <c r="N10" s="55"/>
      <c r="O10" s="55"/>
      <c r="P10" s="48"/>
      <c r="Q10" s="48"/>
      <c r="R10" s="5"/>
      <c r="S10" s="5"/>
      <c r="T10" s="40"/>
      <c r="U10" s="12"/>
      <c r="V10" s="12"/>
    </row>
    <row r="11" spans="1:22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4"/>
      <c r="F11" s="69" t="s">
        <v>2</v>
      </c>
      <c r="G11" s="31" t="s">
        <v>70</v>
      </c>
      <c r="H11" s="31" t="s">
        <v>71</v>
      </c>
      <c r="I11" s="31" t="s">
        <v>72</v>
      </c>
      <c r="J11" s="31" t="s">
        <v>73</v>
      </c>
      <c r="K11" s="31" t="s">
        <v>103</v>
      </c>
      <c r="L11" s="31" t="s">
        <v>104</v>
      </c>
      <c r="M11" s="31" t="s">
        <v>74</v>
      </c>
      <c r="N11" s="56"/>
      <c r="O11" s="56"/>
      <c r="P11" s="36" t="s">
        <v>80</v>
      </c>
      <c r="Q11" s="36" t="s">
        <v>81</v>
      </c>
      <c r="R11" s="69" t="s">
        <v>82</v>
      </c>
      <c r="S11" s="69" t="s">
        <v>83</v>
      </c>
      <c r="T11" s="16" t="s">
        <v>9</v>
      </c>
      <c r="U11" s="13"/>
      <c r="V11" s="12"/>
    </row>
    <row r="12" spans="1:22" ht="26.25" customHeight="1" x14ac:dyDescent="0.25">
      <c r="A12" s="69">
        <v>1</v>
      </c>
      <c r="B12" s="15" t="s">
        <v>37</v>
      </c>
      <c r="C12" s="14">
        <v>14535477</v>
      </c>
      <c r="D12" s="14"/>
      <c r="E12" s="14"/>
      <c r="F12" s="69">
        <v>2</v>
      </c>
      <c r="G12" s="31" t="e">
        <f>INDEX('[1]Balance(Stock Control)'!$AL:$AL,MATCH(C12,'[1]Balance(Stock Control)'!$F:$F,0))</f>
        <v>#N/A</v>
      </c>
      <c r="H12" s="31" t="e">
        <f>INDEX('[2]Balance(Stock Control)'!$AL:$AL,MATCH(C12,'[2]Balance(Stock Control)'!$E:$E,0))</f>
        <v>#N/A</v>
      </c>
      <c r="I12" s="31" t="e">
        <f>INDEX('[3]Balance (Stock Control)'!$AJ:$AJ,MATCH(C12,'[3]Balance (Stock Control)'!$F:$F,0))</f>
        <v>#N/A</v>
      </c>
      <c r="J12" s="31" t="e">
        <f>INDEX('[4]Balance (Stock Control)'!$AJ:$AJ,MATCH(C12,'[4]Balance (Stock Control)'!$G:$G,0))</f>
        <v>#N/A</v>
      </c>
      <c r="K12" s="31"/>
      <c r="L12" s="31"/>
      <c r="M12" s="31" t="e">
        <f>INDEX('[5]Balance(Stock Control)'!$AM:$AM,MATCH(C12,'[5]Balance(Stock Control)'!$E:$E,0))</f>
        <v>#N/A</v>
      </c>
      <c r="N12" s="56"/>
      <c r="O12" s="56">
        <v>12.88421052631579</v>
      </c>
      <c r="P12" s="49">
        <v>14.172631578947371</v>
      </c>
      <c r="Q12" s="49">
        <f>P12*F12</f>
        <v>28.345263157894742</v>
      </c>
      <c r="R12" s="31" t="s">
        <v>109</v>
      </c>
      <c r="S12" s="31" t="s">
        <v>108</v>
      </c>
      <c r="T12" s="16" t="s">
        <v>38</v>
      </c>
      <c r="U12" s="13"/>
      <c r="V12" s="12"/>
    </row>
    <row r="13" spans="1:22" ht="26.25" customHeight="1" x14ac:dyDescent="0.25">
      <c r="A13" s="69">
        <v>2</v>
      </c>
      <c r="B13" s="15" t="s">
        <v>37</v>
      </c>
      <c r="C13" s="14">
        <v>14535425</v>
      </c>
      <c r="D13" s="14"/>
      <c r="E13" s="14"/>
      <c r="F13" s="69">
        <v>2</v>
      </c>
      <c r="G13" s="31">
        <f>INDEX('[1]Balance(Stock Control)'!$AL:$AL,MATCH(C13,'[1]Balance(Stock Control)'!$F:$F,0))</f>
        <v>1</v>
      </c>
      <c r="H13" s="31">
        <f>INDEX('[2]Balance(Stock Control)'!$AL:$AL,MATCH(C13,'[2]Balance(Stock Control)'!$E:$E,0))</f>
        <v>0</v>
      </c>
      <c r="I13" s="31" t="e">
        <f>INDEX('[3]Balance (Stock Control)'!$AJ:$AJ,MATCH(C13,'[3]Balance (Stock Control)'!$F:$F,0))</f>
        <v>#N/A</v>
      </c>
      <c r="J13" s="31" t="e">
        <f>INDEX('[4]Balance (Stock Control)'!$AJ:$AJ,MATCH(C13,'[4]Balance (Stock Control)'!$G:$G,0))</f>
        <v>#N/A</v>
      </c>
      <c r="K13" s="31"/>
      <c r="L13" s="31"/>
      <c r="M13" s="31" t="e">
        <f>INDEX('[5]Balance(Stock Control)'!$AM:$AM,MATCH(C13,'[5]Balance(Stock Control)'!$E:$E,0))</f>
        <v>#N/A</v>
      </c>
      <c r="N13" s="56"/>
      <c r="O13" s="56">
        <v>384202.31850000011</v>
      </c>
      <c r="P13" s="49">
        <v>120.06322453125003</v>
      </c>
      <c r="Q13" s="49">
        <f t="shared" ref="Q13:Q29" si="0">P13*F13</f>
        <v>240.12644906250006</v>
      </c>
      <c r="R13" s="31" t="s">
        <v>92</v>
      </c>
      <c r="S13" s="31" t="s">
        <v>93</v>
      </c>
      <c r="T13" s="16" t="s">
        <v>39</v>
      </c>
      <c r="U13" s="13"/>
      <c r="V13" s="12"/>
    </row>
    <row r="14" spans="1:22" ht="26.25" customHeight="1" x14ac:dyDescent="0.25">
      <c r="A14" s="69">
        <v>3</v>
      </c>
      <c r="B14" s="15" t="s">
        <v>40</v>
      </c>
      <c r="C14" s="14" t="s">
        <v>95</v>
      </c>
      <c r="D14" s="14" t="s">
        <v>110</v>
      </c>
      <c r="E14" s="14"/>
      <c r="F14" s="69">
        <v>1</v>
      </c>
      <c r="G14" s="31" t="e">
        <f>INDEX('[1]Balance(Stock Control)'!$AL:$AL,MATCH(C14,'[1]Balance(Stock Control)'!$F:$F,0))</f>
        <v>#N/A</v>
      </c>
      <c r="H14" s="31">
        <f>INDEX('[2]Balance(Stock Control)'!$AL:$AL,MATCH(C14,'[2]Balance(Stock Control)'!$E:$E,0))</f>
        <v>2</v>
      </c>
      <c r="I14" s="31" t="e">
        <f>INDEX('[3]Balance (Stock Control)'!$AJ:$AJ,MATCH(C14,'[3]Balance (Stock Control)'!$F:$F,0))</f>
        <v>#N/A</v>
      </c>
      <c r="J14" s="31" t="e">
        <f>INDEX('[4]Balance (Stock Control)'!$AJ:$AJ,MATCH(C14,'[4]Balance (Stock Control)'!$G:$G,0))</f>
        <v>#N/A</v>
      </c>
      <c r="K14" s="31"/>
      <c r="L14" s="31"/>
      <c r="M14" s="31" t="e">
        <f>INDEX('[5]Balance(Stock Control)'!$AM:$AM,MATCH(C14,'[5]Balance(Stock Control)'!$E:$E,0))</f>
        <v>#N/A</v>
      </c>
      <c r="N14" s="56"/>
      <c r="O14" s="56"/>
      <c r="P14" s="49">
        <v>37.365899999999996</v>
      </c>
      <c r="Q14" s="49">
        <f t="shared" si="0"/>
        <v>37.365899999999996</v>
      </c>
      <c r="R14" s="31" t="s">
        <v>99</v>
      </c>
      <c r="S14" s="31" t="s">
        <v>93</v>
      </c>
      <c r="T14" s="16" t="s">
        <v>41</v>
      </c>
      <c r="U14" s="13"/>
      <c r="V14" s="12"/>
    </row>
    <row r="15" spans="1:22" ht="26.25" customHeight="1" x14ac:dyDescent="0.25">
      <c r="A15" s="69">
        <v>4</v>
      </c>
      <c r="B15" s="15" t="s">
        <v>42</v>
      </c>
      <c r="C15" s="14" t="s">
        <v>96</v>
      </c>
      <c r="D15" s="14">
        <v>14600771</v>
      </c>
      <c r="E15" s="14">
        <v>18</v>
      </c>
      <c r="F15" s="69">
        <v>2</v>
      </c>
      <c r="G15" s="31" t="e">
        <f>INDEX('[1]Balance(Stock Control)'!$AL:$AL,MATCH(C15,'[1]Balance(Stock Control)'!$F:$F,0))</f>
        <v>#N/A</v>
      </c>
      <c r="H15" s="31">
        <f>INDEX('[2]Balance(Stock Control)'!$AL:$AL,MATCH(C15,'[2]Balance(Stock Control)'!$E:$E,0))</f>
        <v>4</v>
      </c>
      <c r="I15" s="31" t="e">
        <f>INDEX('[3]Balance (Stock Control)'!$AJ:$AJ,MATCH(C15,'[3]Balance (Stock Control)'!$F:$F,0))</f>
        <v>#N/A</v>
      </c>
      <c r="J15" s="31" t="e">
        <f>INDEX('[4]Balance (Stock Control)'!$AJ:$AJ,MATCH(C15,'[4]Balance (Stock Control)'!$G:$G,0))</f>
        <v>#N/A</v>
      </c>
      <c r="K15" s="31"/>
      <c r="L15" s="31"/>
      <c r="M15" s="31" t="e">
        <f>INDEX('[5]Balance(Stock Control)'!$AM:$AM,MATCH(C15,'[5]Balance(Stock Control)'!$E:$E,0))</f>
        <v>#N/A</v>
      </c>
      <c r="N15" s="56" t="s">
        <v>112</v>
      </c>
      <c r="O15" s="56"/>
      <c r="P15" s="49">
        <v>745.51541284403686</v>
      </c>
      <c r="Q15" s="49">
        <f t="shared" si="0"/>
        <v>1491.0308256880737</v>
      </c>
      <c r="R15" s="31" t="s">
        <v>100</v>
      </c>
      <c r="S15" s="31" t="s">
        <v>93</v>
      </c>
      <c r="T15" s="16" t="s">
        <v>42</v>
      </c>
      <c r="U15" s="13"/>
      <c r="V15" s="12"/>
    </row>
    <row r="16" spans="1:22" ht="26.25" customHeight="1" x14ac:dyDescent="0.25">
      <c r="A16" s="69">
        <v>5</v>
      </c>
      <c r="B16" s="15" t="s">
        <v>43</v>
      </c>
      <c r="C16" s="14">
        <v>14541861</v>
      </c>
      <c r="D16" s="14"/>
      <c r="E16" s="14"/>
      <c r="F16" s="69">
        <v>2</v>
      </c>
      <c r="G16" s="31" t="e">
        <f>INDEX('[1]Balance(Stock Control)'!$AL:$AL,MATCH(C16,'[1]Balance(Stock Control)'!$F:$F,0))</f>
        <v>#N/A</v>
      </c>
      <c r="H16" s="31" t="e">
        <f>INDEX('[2]Balance(Stock Control)'!$AL:$AL,MATCH(C16,'[2]Balance(Stock Control)'!$E:$E,0))</f>
        <v>#N/A</v>
      </c>
      <c r="I16" s="31" t="e">
        <f>INDEX('[3]Balance (Stock Control)'!$AJ:$AJ,MATCH(C16,'[3]Balance (Stock Control)'!$F:$F,0))</f>
        <v>#N/A</v>
      </c>
      <c r="J16" s="31" t="e">
        <f>INDEX('[4]Balance (Stock Control)'!$AJ:$AJ,MATCH(C16,'[4]Balance (Stock Control)'!$G:$G,0))</f>
        <v>#N/A</v>
      </c>
      <c r="K16" s="31"/>
      <c r="L16" s="31"/>
      <c r="M16" s="31" t="e">
        <f>INDEX('[5]Balance(Stock Control)'!$AM:$AM,MATCH(C16,'[5]Balance(Stock Control)'!$E:$E,0))</f>
        <v>#N/A</v>
      </c>
      <c r="N16" s="56"/>
      <c r="O16" s="56">
        <v>18.526315789473685</v>
      </c>
      <c r="P16" s="49">
        <v>20.378947368421056</v>
      </c>
      <c r="Q16" s="49">
        <f t="shared" si="0"/>
        <v>40.757894736842111</v>
      </c>
      <c r="R16" s="31" t="s">
        <v>107</v>
      </c>
      <c r="S16" s="31" t="s">
        <v>108</v>
      </c>
      <c r="T16" s="16"/>
      <c r="U16" s="13"/>
      <c r="V16" s="12"/>
    </row>
    <row r="17" spans="1:22" ht="26.25" customHeight="1" x14ac:dyDescent="0.25">
      <c r="A17" s="69">
        <v>6</v>
      </c>
      <c r="B17" s="60" t="s">
        <v>44</v>
      </c>
      <c r="C17" s="61" t="s">
        <v>75</v>
      </c>
      <c r="D17" s="61"/>
      <c r="E17" s="14">
        <v>18</v>
      </c>
      <c r="F17" s="69">
        <v>2</v>
      </c>
      <c r="G17" s="31">
        <f>INDEX('[1]Balance(Stock Control)'!$AL:$AL,MATCH(C17,'[1]Balance(Stock Control)'!$F:$F,0))</f>
        <v>0</v>
      </c>
      <c r="H17" s="31">
        <f>INDEX('[2]Balance(Stock Control)'!$AL:$AL,MATCH(C17,'[2]Balance(Stock Control)'!$E:$E,0))</f>
        <v>0</v>
      </c>
      <c r="I17" s="31" t="e">
        <f>INDEX('[3]Balance (Stock Control)'!$AJ:$AJ,MATCH(C17,'[3]Balance (Stock Control)'!$F:$F,0))</f>
        <v>#N/A</v>
      </c>
      <c r="J17" s="31" t="e">
        <f>INDEX('[4]Balance (Stock Control)'!$AJ:$AJ,MATCH(C17,'[4]Balance (Stock Control)'!$G:$G,0))</f>
        <v>#N/A</v>
      </c>
      <c r="K17" s="31"/>
      <c r="L17" s="31"/>
      <c r="M17" s="31" t="e">
        <f>INDEX('[5]Balance(Stock Control)'!$AM:$AM,MATCH(C17,'[5]Balance(Stock Control)'!$E:$E,0))</f>
        <v>#N/A</v>
      </c>
      <c r="N17" s="56"/>
      <c r="O17" s="56">
        <v>7.6421052631578945</v>
      </c>
      <c r="P17" s="49">
        <v>8.406315789473684</v>
      </c>
      <c r="Q17" s="49">
        <f t="shared" si="0"/>
        <v>16.812631578947368</v>
      </c>
      <c r="R17" s="31" t="s">
        <v>107</v>
      </c>
      <c r="S17" s="31" t="s">
        <v>108</v>
      </c>
      <c r="T17" s="16"/>
      <c r="U17" s="13"/>
      <c r="V17" s="12"/>
    </row>
    <row r="18" spans="1:22" ht="26.25" customHeight="1" x14ac:dyDescent="0.25">
      <c r="A18" s="69">
        <v>7</v>
      </c>
      <c r="B18" s="15" t="s">
        <v>47</v>
      </c>
      <c r="C18" s="14" t="s">
        <v>101</v>
      </c>
      <c r="D18" s="14" t="s">
        <v>76</v>
      </c>
      <c r="E18" s="14"/>
      <c r="F18" s="69">
        <v>2</v>
      </c>
      <c r="G18" s="31" t="e">
        <f>INDEX('[1]Balance(Stock Control)'!$AL:$AL,MATCH(C18,'[1]Balance(Stock Control)'!$F:$F,0))</f>
        <v>#N/A</v>
      </c>
      <c r="H18" s="31">
        <f>INDEX('[2]Balance(Stock Control)'!$AL:$AL,MATCH(C18,'[2]Balance(Stock Control)'!$E:$E,0))</f>
        <v>5</v>
      </c>
      <c r="I18" s="31" t="e">
        <f>INDEX('[3]Balance (Stock Control)'!$AJ:$AJ,MATCH(C18,'[3]Balance (Stock Control)'!$F:$F,0))</f>
        <v>#N/A</v>
      </c>
      <c r="J18" s="31" t="e">
        <f>INDEX('[4]Balance (Stock Control)'!$AJ:$AJ,MATCH(C18,'[4]Balance (Stock Control)'!$G:$G,0))</f>
        <v>#N/A</v>
      </c>
      <c r="K18" s="31"/>
      <c r="L18" s="31"/>
      <c r="M18" s="31" t="e">
        <f>INDEX('[5]Balance(Stock Control)'!$AM:$AM,MATCH(C18,'[5]Balance(Stock Control)'!$E:$E,0))</f>
        <v>#N/A</v>
      </c>
      <c r="N18" s="56"/>
      <c r="O18" s="56"/>
      <c r="P18" s="49">
        <v>100.10000000000001</v>
      </c>
      <c r="Q18" s="49">
        <f t="shared" si="0"/>
        <v>200.20000000000002</v>
      </c>
      <c r="R18" s="31" t="s">
        <v>99</v>
      </c>
      <c r="S18" s="31" t="s">
        <v>93</v>
      </c>
      <c r="T18" s="16"/>
      <c r="U18" s="13"/>
      <c r="V18" s="12"/>
    </row>
    <row r="19" spans="1:22" ht="26.25" customHeight="1" x14ac:dyDescent="0.25">
      <c r="A19" s="69">
        <v>8</v>
      </c>
      <c r="B19" s="15" t="s">
        <v>49</v>
      </c>
      <c r="C19" s="14" t="s">
        <v>102</v>
      </c>
      <c r="D19" s="14" t="s">
        <v>77</v>
      </c>
      <c r="E19" s="14"/>
      <c r="F19" s="69">
        <v>2</v>
      </c>
      <c r="G19" s="31" t="e">
        <f>INDEX('[1]Balance(Stock Control)'!$AL:$AL,MATCH(C19,'[1]Balance(Stock Control)'!$F:$F,0))</f>
        <v>#N/A</v>
      </c>
      <c r="H19" s="31">
        <f>INDEX('[2]Balance(Stock Control)'!$AL:$AL,MATCH(C19,'[2]Balance(Stock Control)'!$E:$E,0))</f>
        <v>4</v>
      </c>
      <c r="I19" s="31" t="e">
        <f>INDEX('[3]Balance (Stock Control)'!$AJ:$AJ,MATCH(C19,'[3]Balance (Stock Control)'!$F:$F,0))</f>
        <v>#N/A</v>
      </c>
      <c r="J19" s="31" t="e">
        <f>INDEX('[4]Balance (Stock Control)'!$AJ:$AJ,MATCH(C19,'[4]Balance (Stock Control)'!$G:$G,0))</f>
        <v>#N/A</v>
      </c>
      <c r="K19" s="31"/>
      <c r="L19" s="31"/>
      <c r="M19" s="31" t="e">
        <f>INDEX('[5]Balance(Stock Control)'!$AM:$AM,MATCH(C19,'[5]Balance(Stock Control)'!$E:$E,0))</f>
        <v>#N/A</v>
      </c>
      <c r="N19" s="56"/>
      <c r="O19" s="56"/>
      <c r="P19" s="49">
        <v>90.029450450450454</v>
      </c>
      <c r="Q19" s="49">
        <f t="shared" si="0"/>
        <v>180.05890090090091</v>
      </c>
      <c r="R19" s="31" t="s">
        <v>100</v>
      </c>
      <c r="S19" s="31" t="s">
        <v>93</v>
      </c>
      <c r="T19" s="16" t="s">
        <v>51</v>
      </c>
      <c r="U19" s="13"/>
      <c r="V19" s="12"/>
    </row>
    <row r="20" spans="1:22" ht="26.25" customHeight="1" x14ac:dyDescent="0.25">
      <c r="A20" s="69">
        <v>9</v>
      </c>
      <c r="B20" s="15" t="s">
        <v>49</v>
      </c>
      <c r="C20" s="14" t="s">
        <v>78</v>
      </c>
      <c r="D20" s="14"/>
      <c r="E20" s="14"/>
      <c r="F20" s="69">
        <v>2</v>
      </c>
      <c r="G20" s="31" t="e">
        <f>INDEX('[1]Balance(Stock Control)'!$AL:$AL,MATCH(C20,'[1]Balance(Stock Control)'!$F:$F,0))</f>
        <v>#N/A</v>
      </c>
      <c r="H20" s="31">
        <f>INDEX('[2]Balance(Stock Control)'!$AL:$AL,MATCH(C20,'[2]Balance(Stock Control)'!$E:$E,0))</f>
        <v>0</v>
      </c>
      <c r="I20" s="31" t="e">
        <f>INDEX('[3]Balance (Stock Control)'!$AJ:$AJ,MATCH(C20,'[3]Balance (Stock Control)'!$F:$F,0))</f>
        <v>#N/A</v>
      </c>
      <c r="J20" s="31" t="e">
        <f>INDEX('[4]Balance (Stock Control)'!$AJ:$AJ,MATCH(C20,'[4]Balance (Stock Control)'!$G:$G,0))</f>
        <v>#N/A</v>
      </c>
      <c r="K20" s="31"/>
      <c r="L20" s="31"/>
      <c r="M20" s="31" t="e">
        <f>INDEX('[5]Balance(Stock Control)'!$AM:$AM,MATCH(C20,'[5]Balance(Stock Control)'!$E:$E,0))</f>
        <v>#N/A</v>
      </c>
      <c r="N20" s="56"/>
      <c r="O20" s="56">
        <v>16.842105263157894</v>
      </c>
      <c r="P20" s="49">
        <v>18.526315789473685</v>
      </c>
      <c r="Q20" s="49">
        <f t="shared" si="0"/>
        <v>37.05263157894737</v>
      </c>
      <c r="R20" s="31" t="s">
        <v>107</v>
      </c>
      <c r="S20" s="31" t="s">
        <v>108</v>
      </c>
      <c r="T20" s="16" t="s">
        <v>53</v>
      </c>
      <c r="U20" s="13"/>
      <c r="V20" s="12"/>
    </row>
    <row r="21" spans="1:22" ht="26.25" customHeight="1" x14ac:dyDescent="0.25">
      <c r="A21" s="69">
        <v>10</v>
      </c>
      <c r="B21" s="15" t="s">
        <v>34</v>
      </c>
      <c r="C21" s="14" t="s">
        <v>97</v>
      </c>
      <c r="D21" s="14">
        <v>14555298</v>
      </c>
      <c r="E21" s="14"/>
      <c r="F21" s="69">
        <v>1</v>
      </c>
      <c r="G21" s="31" t="e">
        <f>INDEX('[1]Balance(Stock Control)'!$AL:$AL,MATCH(C21,'[1]Balance(Stock Control)'!$F:$F,0))</f>
        <v>#N/A</v>
      </c>
      <c r="H21" s="31">
        <f>INDEX('[2]Balance(Stock Control)'!$AL:$AL,MATCH(C21,'[2]Balance(Stock Control)'!$E:$E,0))</f>
        <v>5</v>
      </c>
      <c r="I21" s="31" t="e">
        <f>INDEX('[3]Balance (Stock Control)'!$AJ:$AJ,MATCH(C21,'[3]Balance (Stock Control)'!$F:$F,0))</f>
        <v>#N/A</v>
      </c>
      <c r="J21" s="31" t="e">
        <f>INDEX('[4]Balance (Stock Control)'!$AJ:$AJ,MATCH(C21,'[4]Balance (Stock Control)'!$G:$G,0))</f>
        <v>#N/A</v>
      </c>
      <c r="K21" s="31"/>
      <c r="L21" s="31"/>
      <c r="M21" s="31" t="e">
        <f>INDEX('[5]Balance(Stock Control)'!$AM:$AM,MATCH(C21,'[5]Balance(Stock Control)'!$E:$E,0))</f>
        <v>#N/A</v>
      </c>
      <c r="N21" s="56"/>
      <c r="O21" s="56"/>
      <c r="P21" s="49">
        <v>30.773600000000012</v>
      </c>
      <c r="Q21" s="49">
        <f t="shared" si="0"/>
        <v>30.773600000000012</v>
      </c>
      <c r="R21" s="31" t="s">
        <v>99</v>
      </c>
      <c r="S21" s="31" t="s">
        <v>93</v>
      </c>
      <c r="T21" s="16"/>
      <c r="U21" s="13"/>
      <c r="V21" s="12"/>
    </row>
    <row r="22" spans="1:22" ht="26.25" customHeight="1" x14ac:dyDescent="0.25">
      <c r="A22" s="69">
        <v>11</v>
      </c>
      <c r="B22" s="15" t="s">
        <v>54</v>
      </c>
      <c r="C22" s="14">
        <v>14577815</v>
      </c>
      <c r="D22" s="14"/>
      <c r="E22" s="14"/>
      <c r="F22" s="69">
        <v>2</v>
      </c>
      <c r="G22" s="31">
        <f>INDEX('[1]Balance(Stock Control)'!$AL:$AL,MATCH(C22,'[1]Balance(Stock Control)'!$F:$F,0))</f>
        <v>0</v>
      </c>
      <c r="H22" s="31">
        <f>INDEX('[2]Balance(Stock Control)'!$AL:$AL,MATCH(C22,'[2]Balance(Stock Control)'!$E:$E,0))</f>
        <v>0</v>
      </c>
      <c r="I22" s="31" t="e">
        <f>INDEX('[3]Balance (Stock Control)'!$AJ:$AJ,MATCH(C22,'[3]Balance (Stock Control)'!$F:$F,0))</f>
        <v>#N/A</v>
      </c>
      <c r="J22" s="31" t="e">
        <f>INDEX('[4]Balance (Stock Control)'!$AJ:$AJ,MATCH(C22,'[4]Balance (Stock Control)'!$G:$G,0))</f>
        <v>#N/A</v>
      </c>
      <c r="K22" s="31"/>
      <c r="L22" s="31"/>
      <c r="M22" s="31" t="e">
        <f>INDEX('[5]Balance(Stock Control)'!$AM:$AM,MATCH(C22,'[5]Balance(Stock Control)'!$E:$E,0))</f>
        <v>#N/A</v>
      </c>
      <c r="N22" s="56"/>
      <c r="O22" s="56"/>
      <c r="P22" s="49">
        <v>31.224440000000005</v>
      </c>
      <c r="Q22" s="49">
        <f t="shared" si="0"/>
        <v>62.44888000000001</v>
      </c>
      <c r="R22" s="31" t="s">
        <v>92</v>
      </c>
      <c r="S22" s="31" t="s">
        <v>93</v>
      </c>
      <c r="T22" s="16"/>
      <c r="U22" s="13"/>
      <c r="V22" s="12"/>
    </row>
    <row r="23" spans="1:22" ht="26.25" customHeight="1" x14ac:dyDescent="0.25">
      <c r="A23" s="69">
        <v>12</v>
      </c>
      <c r="B23" s="15" t="s">
        <v>55</v>
      </c>
      <c r="C23" s="14" t="s">
        <v>91</v>
      </c>
      <c r="D23" s="14"/>
      <c r="E23" s="14"/>
      <c r="F23" s="69">
        <v>1</v>
      </c>
      <c r="G23" s="31" t="e">
        <f>INDEX('[1]Balance(Stock Control)'!$AL:$AL,MATCH(C23,'[1]Balance(Stock Control)'!$F:$F,0))</f>
        <v>#N/A</v>
      </c>
      <c r="H23" s="31" t="e">
        <f>INDEX('[2]Balance(Stock Control)'!$AL:$AL,MATCH(C23,'[2]Balance(Stock Control)'!$E:$E,0))</f>
        <v>#N/A</v>
      </c>
      <c r="I23" s="31" t="e">
        <f>INDEX('[3]Balance (Stock Control)'!$AJ:$AJ,MATCH(C23,'[3]Balance (Stock Control)'!$F:$F,0))</f>
        <v>#N/A</v>
      </c>
      <c r="J23" s="31" t="e">
        <f>INDEX('[4]Balance (Stock Control)'!$AJ:$AJ,MATCH(C23,'[4]Balance (Stock Control)'!$G:$G,0))</f>
        <v>#N/A</v>
      </c>
      <c r="K23" s="31"/>
      <c r="L23" s="31"/>
      <c r="M23" s="31" t="e">
        <f>INDEX('[5]Balance(Stock Control)'!$AM:$AM,MATCH(C23,'[5]Balance(Stock Control)'!$E:$E,0))</f>
        <v>#N/A</v>
      </c>
      <c r="N23" s="56"/>
      <c r="O23" s="56">
        <v>101.05263157894737</v>
      </c>
      <c r="P23" s="49">
        <v>111.15789473684211</v>
      </c>
      <c r="Q23" s="49">
        <f t="shared" si="0"/>
        <v>111.15789473684211</v>
      </c>
      <c r="R23" s="31" t="s">
        <v>107</v>
      </c>
      <c r="S23" s="31" t="s">
        <v>108</v>
      </c>
      <c r="T23" s="16" t="s">
        <v>57</v>
      </c>
      <c r="U23" s="13"/>
      <c r="V23" s="12"/>
    </row>
    <row r="24" spans="1:22" ht="26.25" customHeight="1" x14ac:dyDescent="0.25">
      <c r="A24" s="69">
        <v>13</v>
      </c>
      <c r="B24" s="15" t="s">
        <v>58</v>
      </c>
      <c r="C24" s="14" t="s">
        <v>59</v>
      </c>
      <c r="D24" s="14"/>
      <c r="E24" s="14"/>
      <c r="F24" s="69">
        <v>1</v>
      </c>
      <c r="G24" s="31" t="e">
        <f>INDEX('[1]Balance(Stock Control)'!$AL:$AL,MATCH(C24,'[1]Balance(Stock Control)'!$F:$F,0))</f>
        <v>#N/A</v>
      </c>
      <c r="H24" s="31" t="e">
        <f>INDEX('[2]Balance(Stock Control)'!$AL:$AL,MATCH(C24,'[2]Balance(Stock Control)'!$E:$E,0))</f>
        <v>#N/A</v>
      </c>
      <c r="I24" s="31" t="e">
        <f>INDEX('[3]Balance (Stock Control)'!$AJ:$AJ,MATCH(C24,'[3]Balance (Stock Control)'!$F:$F,0))</f>
        <v>#N/A</v>
      </c>
      <c r="J24" s="31" t="e">
        <f>INDEX('[4]Balance (Stock Control)'!$AJ:$AJ,MATCH(C24,'[4]Balance (Stock Control)'!$G:$G,0))</f>
        <v>#N/A</v>
      </c>
      <c r="K24" s="31"/>
      <c r="L24" s="31"/>
      <c r="M24" s="31" t="e">
        <f>INDEX('[5]Balance(Stock Control)'!$AM:$AM,MATCH(C24,'[5]Balance(Stock Control)'!$E:$E,0))</f>
        <v>#N/A</v>
      </c>
      <c r="N24" s="56">
        <v>250000</v>
      </c>
      <c r="O24" s="56">
        <v>275000</v>
      </c>
      <c r="P24" s="49">
        <v>85.9375</v>
      </c>
      <c r="Q24" s="49">
        <f t="shared" si="0"/>
        <v>85.9375</v>
      </c>
      <c r="R24" s="31" t="s">
        <v>112</v>
      </c>
      <c r="S24" s="31" t="s">
        <v>112</v>
      </c>
      <c r="T24" s="16"/>
      <c r="U24" s="13"/>
      <c r="V24" s="12"/>
    </row>
    <row r="25" spans="1:22" ht="26.25" customHeight="1" x14ac:dyDescent="0.25">
      <c r="A25" s="69">
        <v>14</v>
      </c>
      <c r="B25" s="15" t="s">
        <v>60</v>
      </c>
      <c r="C25" s="14" t="s">
        <v>59</v>
      </c>
      <c r="D25" s="14"/>
      <c r="E25" s="14"/>
      <c r="F25" s="69">
        <v>3</v>
      </c>
      <c r="G25" s="31" t="e">
        <f>INDEX('[1]Balance(Stock Control)'!$AL:$AL,MATCH(C25,'[1]Balance(Stock Control)'!$F:$F,0))</f>
        <v>#N/A</v>
      </c>
      <c r="H25" s="31" t="e">
        <f>INDEX('[2]Balance(Stock Control)'!$AL:$AL,MATCH(C25,'[2]Balance(Stock Control)'!$E:$E,0))</f>
        <v>#N/A</v>
      </c>
      <c r="I25" s="31" t="e">
        <f>INDEX('[3]Balance (Stock Control)'!$AJ:$AJ,MATCH(C25,'[3]Balance (Stock Control)'!$F:$F,0))</f>
        <v>#N/A</v>
      </c>
      <c r="J25" s="31" t="e">
        <f>INDEX('[4]Balance (Stock Control)'!$AJ:$AJ,MATCH(C25,'[4]Balance (Stock Control)'!$G:$G,0))</f>
        <v>#N/A</v>
      </c>
      <c r="K25" s="31"/>
      <c r="L25" s="31"/>
      <c r="M25" s="31" t="e">
        <f>INDEX('[5]Balance(Stock Control)'!$AM:$AM,MATCH(C25,'[5]Balance(Stock Control)'!$E:$E,0))</f>
        <v>#N/A</v>
      </c>
      <c r="N25" s="56">
        <v>1000</v>
      </c>
      <c r="O25" s="56">
        <v>1100</v>
      </c>
      <c r="P25" s="49">
        <v>0.34375</v>
      </c>
      <c r="Q25" s="49">
        <f t="shared" si="0"/>
        <v>1.03125</v>
      </c>
      <c r="R25" s="31" t="s">
        <v>112</v>
      </c>
      <c r="S25" s="31" t="s">
        <v>112</v>
      </c>
      <c r="T25" s="16"/>
      <c r="U25" s="13"/>
      <c r="V25" s="12"/>
    </row>
    <row r="26" spans="1:22" ht="26.25" customHeight="1" x14ac:dyDescent="0.25">
      <c r="A26" s="69">
        <v>15</v>
      </c>
      <c r="B26" s="15" t="s">
        <v>61</v>
      </c>
      <c r="C26" s="14" t="s">
        <v>59</v>
      </c>
      <c r="D26" s="14"/>
      <c r="E26" s="14"/>
      <c r="F26" s="69">
        <v>1</v>
      </c>
      <c r="G26" s="31" t="e">
        <f>INDEX('[1]Balance(Stock Control)'!$AL:$AL,MATCH(C26,'[1]Balance(Stock Control)'!$F:$F,0))</f>
        <v>#N/A</v>
      </c>
      <c r="H26" s="31" t="e">
        <f>INDEX('[2]Balance(Stock Control)'!$AL:$AL,MATCH(C26,'[2]Balance(Stock Control)'!$E:$E,0))</f>
        <v>#N/A</v>
      </c>
      <c r="I26" s="31" t="e">
        <f>INDEX('[3]Balance (Stock Control)'!$AJ:$AJ,MATCH(C26,'[3]Balance (Stock Control)'!$F:$F,0))</f>
        <v>#N/A</v>
      </c>
      <c r="J26" s="31" t="e">
        <f>INDEX('[4]Balance (Stock Control)'!$AJ:$AJ,MATCH(C26,'[4]Balance (Stock Control)'!$G:$G,0))</f>
        <v>#N/A</v>
      </c>
      <c r="K26" s="31"/>
      <c r="L26" s="31"/>
      <c r="M26" s="31" t="e">
        <f>INDEX('[5]Balance(Stock Control)'!$AM:$AM,MATCH(C26,'[5]Balance(Stock Control)'!$E:$E,0))</f>
        <v>#N/A</v>
      </c>
      <c r="N26" s="56">
        <v>33000</v>
      </c>
      <c r="O26" s="56">
        <v>36300</v>
      </c>
      <c r="P26" s="49">
        <v>11.34375</v>
      </c>
      <c r="Q26" s="49">
        <f t="shared" si="0"/>
        <v>11.34375</v>
      </c>
      <c r="R26" s="31" t="s">
        <v>112</v>
      </c>
      <c r="S26" s="31" t="s">
        <v>112</v>
      </c>
      <c r="T26" s="16"/>
      <c r="U26" s="13"/>
      <c r="V26" s="12"/>
    </row>
    <row r="27" spans="1:22" ht="26.25" customHeight="1" x14ac:dyDescent="0.25">
      <c r="A27" s="69">
        <v>16</v>
      </c>
      <c r="B27" s="15" t="s">
        <v>62</v>
      </c>
      <c r="C27" s="14" t="s">
        <v>98</v>
      </c>
      <c r="D27" s="14" t="s">
        <v>111</v>
      </c>
      <c r="E27" s="14"/>
      <c r="F27" s="35">
        <v>1</v>
      </c>
      <c r="G27" s="31" t="e">
        <f>INDEX('[1]Balance(Stock Control)'!$AL:$AL,MATCH(C27,'[1]Balance(Stock Control)'!$F:$F,0))</f>
        <v>#N/A</v>
      </c>
      <c r="H27" s="31">
        <f>INDEX('[2]Balance(Stock Control)'!$AL:$AL,MATCH(C27,'[2]Balance(Stock Control)'!$E:$E,0))</f>
        <v>4</v>
      </c>
      <c r="I27" s="31" t="e">
        <f>INDEX('[3]Balance (Stock Control)'!$AJ:$AJ,MATCH(C27,'[3]Balance (Stock Control)'!$F:$F,0))</f>
        <v>#N/A</v>
      </c>
      <c r="J27" s="31" t="e">
        <f>INDEX('[4]Balance (Stock Control)'!$AJ:$AJ,MATCH(C27,'[4]Balance (Stock Control)'!$G:$G,0))</f>
        <v>#N/A</v>
      </c>
      <c r="K27" s="31"/>
      <c r="L27" s="31"/>
      <c r="M27" s="31" t="e">
        <f>INDEX('[5]Balance(Stock Control)'!$AM:$AM,MATCH(C27,'[5]Balance(Stock Control)'!$E:$E,0))</f>
        <v>#N/A</v>
      </c>
      <c r="N27" s="56"/>
      <c r="O27" s="56"/>
      <c r="P27" s="50">
        <v>35.993099999999998</v>
      </c>
      <c r="Q27" s="49">
        <f t="shared" si="0"/>
        <v>35.993099999999998</v>
      </c>
      <c r="R27" s="16" t="s">
        <v>99</v>
      </c>
      <c r="S27" s="16" t="s">
        <v>93</v>
      </c>
      <c r="T27" s="16" t="s">
        <v>64</v>
      </c>
      <c r="U27" s="13"/>
      <c r="V27" s="12"/>
    </row>
    <row r="28" spans="1:22" ht="26.25" customHeight="1" x14ac:dyDescent="0.25">
      <c r="A28" s="69">
        <v>17</v>
      </c>
      <c r="B28" s="60" t="s">
        <v>65</v>
      </c>
      <c r="C28" s="61" t="s">
        <v>105</v>
      </c>
      <c r="D28" s="61">
        <v>14541860</v>
      </c>
      <c r="E28" s="14"/>
      <c r="F28" s="69">
        <v>2</v>
      </c>
      <c r="G28" s="31" t="e">
        <f>INDEX('[1]Balance(Stock Control)'!$AL:$AL,MATCH(C28,'[1]Balance(Stock Control)'!$F:$F,0))</f>
        <v>#N/A</v>
      </c>
      <c r="H28" s="31" t="e">
        <f>INDEX('[2]Balance(Stock Control)'!$AL:$AL,MATCH(C28,'[2]Balance(Stock Control)'!$E:$E,0))</f>
        <v>#N/A</v>
      </c>
      <c r="I28" s="31" t="e">
        <f>INDEX('[3]Balance (Stock Control)'!$AJ:$AJ,MATCH(C28,'[3]Balance (Stock Control)'!$F:$F,0))</f>
        <v>#N/A</v>
      </c>
      <c r="J28" s="31" t="e">
        <f>INDEX('[4]Balance (Stock Control)'!$AJ:$AJ,MATCH(C28,'[4]Balance (Stock Control)'!$G:$G,0))</f>
        <v>#N/A</v>
      </c>
      <c r="K28" s="31"/>
      <c r="L28" s="31"/>
      <c r="M28" s="31">
        <f>INDEX('[5]Balance(Stock Control)'!$AM:$AM,MATCH(C28,'[5]Balance(Stock Control)'!$E:$E,0))</f>
        <v>4</v>
      </c>
      <c r="N28" s="56" t="s">
        <v>114</v>
      </c>
      <c r="O28" s="56"/>
      <c r="P28" s="49">
        <v>1241.8499999999999</v>
      </c>
      <c r="Q28" s="49">
        <f t="shared" si="0"/>
        <v>2483.6999999999998</v>
      </c>
      <c r="R28" s="31" t="s">
        <v>106</v>
      </c>
      <c r="S28" s="31" t="s">
        <v>93</v>
      </c>
      <c r="T28" s="16"/>
      <c r="U28" s="13"/>
      <c r="V28" s="12"/>
    </row>
    <row r="29" spans="1:22" ht="26.25" customHeight="1" x14ac:dyDescent="0.25">
      <c r="A29" s="69">
        <v>18</v>
      </c>
      <c r="B29" s="63" t="s">
        <v>66</v>
      </c>
      <c r="C29" s="35" t="s">
        <v>79</v>
      </c>
      <c r="D29" s="69"/>
      <c r="E29" s="69"/>
      <c r="F29" s="35">
        <v>1</v>
      </c>
      <c r="G29" s="31" t="e">
        <f>INDEX('[1]Balance(Stock Control)'!$AL:$AL,MATCH(C29,'[1]Balance(Stock Control)'!$F:$F,0))</f>
        <v>#N/A</v>
      </c>
      <c r="H29" s="31" t="e">
        <f>INDEX('[2]Balance(Stock Control)'!$AL:$AL,MATCH(C29,'[2]Balance(Stock Control)'!$E:$E,0))</f>
        <v>#N/A</v>
      </c>
      <c r="I29" s="31" t="e">
        <f>INDEX('[3]Balance (Stock Control)'!$AJ:$AJ,MATCH(C29,'[3]Balance (Stock Control)'!$F:$F,0))</f>
        <v>#N/A</v>
      </c>
      <c r="J29" s="31" t="e">
        <f>INDEX('[4]Balance (Stock Control)'!$AJ:$AJ,MATCH(C29,'[4]Balance (Stock Control)'!$G:$G,0))</f>
        <v>#N/A</v>
      </c>
      <c r="K29" s="31"/>
      <c r="L29" s="31"/>
      <c r="M29" s="31" t="e">
        <f>INDEX('[5]Balance(Stock Control)'!$AM:$AM,MATCH(C29,'[5]Balance(Stock Control)'!$E:$E,0))</f>
        <v>#N/A</v>
      </c>
      <c r="N29" s="56" t="s">
        <v>114</v>
      </c>
      <c r="O29" s="62"/>
      <c r="P29" s="39">
        <v>804.38</v>
      </c>
      <c r="Q29" s="49">
        <f t="shared" si="0"/>
        <v>804.38</v>
      </c>
      <c r="R29" s="35" t="s">
        <v>106</v>
      </c>
      <c r="S29" s="35" t="s">
        <v>116</v>
      </c>
      <c r="T29" s="35" t="s">
        <v>68</v>
      </c>
      <c r="U29" s="13"/>
      <c r="V29" s="12"/>
    </row>
    <row r="30" spans="1:22" s="32" customFormat="1" ht="26.25" customHeight="1" x14ac:dyDescent="0.25">
      <c r="A30" s="24"/>
      <c r="B30" s="37"/>
      <c r="C30" s="24"/>
      <c r="D30" s="24"/>
      <c r="E30" s="24"/>
      <c r="F30" s="38"/>
      <c r="G30" s="38"/>
      <c r="H30" s="38"/>
      <c r="I30" s="38"/>
      <c r="J30" s="38"/>
      <c r="K30" s="38"/>
      <c r="L30" s="38"/>
      <c r="M30" s="38"/>
      <c r="N30" s="57"/>
      <c r="O30" s="57"/>
      <c r="P30" s="39" t="s">
        <v>84</v>
      </c>
      <c r="Q30" s="39">
        <f>SUM(Q12:Q29)</f>
        <v>5898.5164714409484</v>
      </c>
      <c r="R30" s="38"/>
      <c r="S30" s="38"/>
      <c r="T30" s="38"/>
      <c r="U30" s="34"/>
      <c r="V30" s="33"/>
    </row>
    <row r="31" spans="1:22" s="12" customFormat="1" ht="31.5" customHeight="1" x14ac:dyDescent="0.25">
      <c r="A31" s="81" t="s">
        <v>69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20"/>
    </row>
    <row r="32" spans="1:22" s="12" customFormat="1" ht="31.5" customHeight="1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20"/>
    </row>
    <row r="33" spans="1:21" s="12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8"/>
      <c r="O33" s="58"/>
      <c r="P33" s="51"/>
      <c r="Q33" s="51"/>
      <c r="R33" s="26"/>
      <c r="S33" s="26"/>
      <c r="T33" s="26"/>
      <c r="U33" s="20"/>
    </row>
    <row r="34" spans="1:21" s="12" customFormat="1" ht="12.75" customHeight="1" x14ac:dyDescent="0.25">
      <c r="A34" s="24"/>
      <c r="B34" s="41" t="s">
        <v>85</v>
      </c>
      <c r="C34" s="42">
        <v>45211</v>
      </c>
      <c r="D34" s="40"/>
      <c r="E34" s="40"/>
      <c r="F34" s="26"/>
      <c r="G34" s="26"/>
      <c r="H34" s="26"/>
      <c r="I34" s="26"/>
      <c r="J34" s="26"/>
      <c r="K34" s="26"/>
      <c r="L34" s="26"/>
      <c r="M34" s="26"/>
      <c r="N34" s="58"/>
      <c r="O34" s="58"/>
      <c r="P34" s="51"/>
      <c r="Q34" s="51"/>
      <c r="R34" s="26"/>
      <c r="S34" s="26"/>
      <c r="T34" s="26"/>
      <c r="U34" s="20"/>
    </row>
    <row r="35" spans="1:21" s="12" customFormat="1" ht="12.75" customHeight="1" x14ac:dyDescent="0.25">
      <c r="A35" s="24"/>
      <c r="B35" s="41" t="s">
        <v>86</v>
      </c>
      <c r="C35" s="42">
        <v>45211</v>
      </c>
      <c r="D35" s="40"/>
      <c r="E35" s="40"/>
      <c r="F35" s="26"/>
      <c r="G35" s="26"/>
      <c r="H35" s="26"/>
      <c r="I35" s="26"/>
      <c r="J35" s="26"/>
      <c r="K35" s="26"/>
      <c r="L35" s="26"/>
      <c r="M35" s="26"/>
      <c r="N35" s="58"/>
      <c r="O35" s="58"/>
      <c r="P35" s="51"/>
      <c r="Q35" s="51"/>
      <c r="R35" s="26"/>
      <c r="S35" s="26"/>
      <c r="T35" s="26"/>
      <c r="U35" s="20"/>
    </row>
    <row r="36" spans="1:21" s="12" customFormat="1" ht="12.75" customHeight="1" x14ac:dyDescent="0.25">
      <c r="A36" s="24"/>
      <c r="B36" s="41" t="s">
        <v>87</v>
      </c>
      <c r="C36" s="43"/>
      <c r="D36" s="40"/>
      <c r="E36" s="40"/>
      <c r="F36" s="26"/>
      <c r="G36" s="26"/>
      <c r="H36" s="26"/>
      <c r="I36" s="26"/>
      <c r="J36" s="26"/>
      <c r="K36" s="26"/>
      <c r="L36" s="26"/>
      <c r="M36" s="26"/>
      <c r="N36" s="58"/>
      <c r="O36" s="58"/>
      <c r="P36" s="51"/>
      <c r="Q36" s="51"/>
      <c r="R36" s="26"/>
      <c r="S36" s="26"/>
      <c r="T36" s="26"/>
      <c r="U36" s="20"/>
    </row>
    <row r="37" spans="1:21" s="12" customFormat="1" ht="12.75" customHeight="1" x14ac:dyDescent="0.25">
      <c r="A37" s="24"/>
      <c r="B37" s="44" t="s">
        <v>88</v>
      </c>
      <c r="C37" s="44" t="s">
        <v>89</v>
      </c>
      <c r="D37" s="44"/>
      <c r="E37" s="44"/>
      <c r="F37" s="26"/>
      <c r="G37" s="26"/>
      <c r="H37" s="26"/>
      <c r="I37" s="26"/>
      <c r="J37" s="26"/>
      <c r="K37" s="26"/>
      <c r="L37" s="26"/>
      <c r="M37" s="26"/>
      <c r="N37" s="58"/>
      <c r="O37" s="58"/>
      <c r="P37" s="51"/>
      <c r="Q37" s="51"/>
      <c r="R37" s="26"/>
      <c r="S37" s="26"/>
      <c r="T37" s="26"/>
      <c r="U37" s="20"/>
    </row>
    <row r="38" spans="1:21" s="12" customFormat="1" ht="12.75" customHeight="1" x14ac:dyDescent="0.25">
      <c r="A38" s="24"/>
      <c r="B38" s="44"/>
      <c r="C38" s="44" t="s">
        <v>90</v>
      </c>
      <c r="D38" s="44"/>
      <c r="E38" s="44"/>
      <c r="F38" s="26"/>
      <c r="G38" s="26"/>
      <c r="H38" s="26"/>
      <c r="I38" s="26"/>
      <c r="J38" s="26"/>
      <c r="K38" s="26"/>
      <c r="L38" s="26"/>
      <c r="M38" s="26"/>
      <c r="N38" s="58"/>
      <c r="O38" s="58"/>
      <c r="P38" s="51"/>
      <c r="Q38" s="51"/>
      <c r="R38" s="26"/>
      <c r="S38" s="26"/>
      <c r="T38" s="26"/>
      <c r="U38" s="20"/>
    </row>
    <row r="39" spans="1:21" s="12" customFormat="1" ht="12.75" customHeight="1" x14ac:dyDescent="0.25">
      <c r="A39" s="24"/>
      <c r="B39" s="45"/>
      <c r="C39" s="44"/>
      <c r="D39" s="44"/>
      <c r="E39" s="44"/>
      <c r="F39" s="26"/>
      <c r="G39" s="26"/>
      <c r="H39" s="26"/>
      <c r="I39" s="26"/>
      <c r="J39" s="26"/>
      <c r="K39" s="26"/>
      <c r="L39" s="26"/>
      <c r="M39" s="26"/>
      <c r="N39" s="58"/>
      <c r="O39" s="58"/>
      <c r="P39" s="51"/>
      <c r="Q39" s="51"/>
      <c r="R39" s="26"/>
      <c r="S39" s="26"/>
      <c r="T39" s="26"/>
      <c r="U39" s="20"/>
    </row>
    <row r="40" spans="1:21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58"/>
      <c r="O40" s="58"/>
      <c r="P40" s="51"/>
      <c r="Q40" s="51"/>
      <c r="R40" s="26"/>
      <c r="S40" s="26"/>
      <c r="T40" s="26"/>
      <c r="U40" s="20"/>
    </row>
    <row r="41" spans="1:21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58"/>
      <c r="O41" s="58"/>
      <c r="P41" s="51"/>
      <c r="Q41" s="51"/>
      <c r="R41" s="26"/>
      <c r="S41" s="26"/>
      <c r="T41" s="26"/>
      <c r="U41" s="20"/>
    </row>
    <row r="42" spans="1:21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58"/>
      <c r="O42" s="58"/>
      <c r="P42" s="51"/>
      <c r="Q42" s="51"/>
      <c r="R42" s="26"/>
      <c r="S42" s="26"/>
      <c r="T42" s="26"/>
      <c r="U42" s="20"/>
    </row>
    <row r="43" spans="1:21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58"/>
      <c r="O43" s="58"/>
      <c r="P43" s="51"/>
      <c r="Q43" s="51"/>
      <c r="R43" s="26"/>
      <c r="S43" s="26"/>
      <c r="T43" s="26"/>
      <c r="U43" s="20"/>
    </row>
    <row r="44" spans="1:21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58"/>
      <c r="O44" s="58"/>
      <c r="P44" s="51"/>
      <c r="Q44" s="51"/>
      <c r="R44" s="26"/>
      <c r="S44" s="26"/>
      <c r="T44" s="26"/>
      <c r="U44" s="20"/>
    </row>
    <row r="45" spans="1:21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8"/>
      <c r="O45" s="58"/>
      <c r="P45" s="51"/>
      <c r="Q45" s="51"/>
      <c r="R45" s="26"/>
      <c r="S45" s="26"/>
      <c r="T45" s="26"/>
      <c r="U45" s="20"/>
    </row>
    <row r="46" spans="1:21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58"/>
      <c r="O46" s="58"/>
      <c r="P46" s="51"/>
      <c r="Q46" s="51"/>
      <c r="R46" s="26"/>
      <c r="S46" s="26"/>
      <c r="T46" s="26"/>
      <c r="U46" s="20"/>
    </row>
    <row r="47" spans="1:21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58"/>
      <c r="O47" s="58"/>
      <c r="P47" s="51"/>
      <c r="Q47" s="51"/>
      <c r="R47" s="26"/>
      <c r="S47" s="26"/>
      <c r="T47" s="26"/>
      <c r="U47" s="20"/>
    </row>
    <row r="48" spans="1:21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58"/>
      <c r="O48" s="58"/>
      <c r="P48" s="51"/>
      <c r="Q48" s="51"/>
      <c r="R48" s="26"/>
      <c r="S48" s="26"/>
      <c r="T48" s="26"/>
      <c r="U48" s="20"/>
    </row>
    <row r="49" spans="1:21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58"/>
      <c r="O49" s="58"/>
      <c r="P49" s="51"/>
      <c r="Q49" s="51"/>
      <c r="R49" s="26"/>
      <c r="S49" s="26"/>
      <c r="T49" s="26"/>
      <c r="U49" s="20"/>
    </row>
    <row r="50" spans="1:21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58"/>
      <c r="O50" s="58"/>
      <c r="P50" s="51"/>
      <c r="Q50" s="51"/>
      <c r="R50" s="26"/>
      <c r="S50" s="26"/>
      <c r="T50" s="26"/>
      <c r="U50" s="20"/>
    </row>
    <row r="51" spans="1:21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58"/>
      <c r="O51" s="58"/>
      <c r="P51" s="51"/>
      <c r="Q51" s="51"/>
      <c r="R51" s="26"/>
      <c r="S51" s="26"/>
      <c r="T51" s="26"/>
      <c r="U51" s="20"/>
    </row>
    <row r="52" spans="1:21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58"/>
      <c r="O52" s="58"/>
      <c r="P52" s="51"/>
      <c r="Q52" s="51"/>
      <c r="R52" s="26"/>
      <c r="S52" s="26"/>
      <c r="T52" s="26"/>
      <c r="U52" s="20"/>
    </row>
    <row r="53" spans="1:21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58"/>
      <c r="O53" s="58"/>
      <c r="P53" s="51"/>
      <c r="Q53" s="51"/>
      <c r="R53" s="26"/>
      <c r="S53" s="26"/>
      <c r="T53" s="26"/>
      <c r="U53" s="20"/>
    </row>
    <row r="54" spans="1:21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58"/>
      <c r="O54" s="58"/>
      <c r="P54" s="51"/>
      <c r="Q54" s="51"/>
      <c r="R54" s="26"/>
      <c r="S54" s="26"/>
      <c r="T54" s="26"/>
      <c r="U54" s="20"/>
    </row>
    <row r="55" spans="1:21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58"/>
      <c r="O55" s="58"/>
      <c r="P55" s="51"/>
      <c r="Q55" s="51"/>
      <c r="R55" s="26"/>
      <c r="S55" s="26"/>
      <c r="T55" s="26"/>
      <c r="U55" s="20"/>
    </row>
    <row r="56" spans="1:21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58"/>
      <c r="O56" s="58"/>
      <c r="P56" s="51"/>
      <c r="Q56" s="51"/>
      <c r="R56" s="26"/>
      <c r="S56" s="26"/>
      <c r="T56" s="26"/>
      <c r="U56" s="20"/>
    </row>
    <row r="57" spans="1:21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58"/>
      <c r="O57" s="58"/>
      <c r="P57" s="51"/>
      <c r="Q57" s="51"/>
      <c r="R57" s="26"/>
      <c r="S57" s="26"/>
      <c r="T57" s="26"/>
      <c r="U57" s="20"/>
    </row>
    <row r="58" spans="1:21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58"/>
      <c r="O58" s="58"/>
      <c r="P58" s="51"/>
      <c r="Q58" s="51"/>
      <c r="R58" s="26"/>
      <c r="S58" s="26"/>
      <c r="T58" s="26"/>
      <c r="U58" s="20"/>
    </row>
    <row r="59" spans="1:21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58"/>
      <c r="O59" s="58"/>
      <c r="P59" s="51"/>
      <c r="Q59" s="51"/>
      <c r="R59" s="26"/>
      <c r="S59" s="26"/>
      <c r="T59" s="26"/>
      <c r="U59" s="20"/>
    </row>
    <row r="60" spans="1:21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58"/>
      <c r="O60" s="58"/>
      <c r="P60" s="51"/>
      <c r="Q60" s="51"/>
      <c r="R60" s="26"/>
      <c r="S60" s="26"/>
      <c r="T60" s="26"/>
      <c r="U60" s="20"/>
    </row>
    <row r="61" spans="1:21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8"/>
      <c r="O61" s="58"/>
      <c r="P61" s="51"/>
      <c r="Q61" s="51"/>
      <c r="R61" s="26"/>
      <c r="S61" s="26"/>
      <c r="T61" s="26"/>
      <c r="U61" s="20"/>
    </row>
    <row r="62" spans="1:21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58"/>
      <c r="O62" s="58"/>
      <c r="P62" s="51"/>
      <c r="Q62" s="51"/>
      <c r="R62" s="26"/>
      <c r="S62" s="26"/>
      <c r="T62" s="26"/>
      <c r="U62" s="20"/>
    </row>
    <row r="63" spans="1:21" s="12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58"/>
      <c r="O63" s="58"/>
      <c r="P63" s="51"/>
      <c r="Q63" s="51"/>
      <c r="R63" s="26"/>
      <c r="S63" s="26"/>
      <c r="T63" s="26"/>
      <c r="U63" s="20"/>
    </row>
    <row r="64" spans="1:21" s="12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58"/>
      <c r="O64" s="58"/>
      <c r="P64" s="51"/>
      <c r="Q64" s="51"/>
      <c r="R64" s="26"/>
      <c r="S64" s="26"/>
      <c r="T64" s="26"/>
      <c r="U64" s="20"/>
    </row>
    <row r="65" spans="1:21" s="12" customFormat="1" ht="31.5" customHeight="1" x14ac:dyDescent="0.25">
      <c r="A65" s="24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58"/>
      <c r="O65" s="58"/>
      <c r="P65" s="51"/>
      <c r="Q65" s="51"/>
      <c r="R65" s="26"/>
      <c r="S65" s="26"/>
      <c r="T65" s="26"/>
      <c r="U65" s="20"/>
    </row>
    <row r="66" spans="1:21" s="12" customFormat="1" ht="31.5" customHeight="1" x14ac:dyDescent="0.25">
      <c r="A66" s="2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58"/>
      <c r="O66" s="58"/>
      <c r="P66" s="51"/>
      <c r="Q66" s="51"/>
      <c r="R66" s="26"/>
      <c r="S66" s="26"/>
      <c r="T66" s="26"/>
      <c r="U66" s="20"/>
    </row>
    <row r="67" spans="1:21" s="12" customFormat="1" ht="31.5" customHeight="1" x14ac:dyDescent="0.25">
      <c r="A67" s="24"/>
      <c r="B67" s="25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58"/>
      <c r="O67" s="58"/>
      <c r="P67" s="51"/>
      <c r="Q67" s="51"/>
      <c r="R67" s="26"/>
      <c r="S67" s="26"/>
      <c r="T67" s="26"/>
      <c r="U67" s="20"/>
    </row>
    <row r="68" spans="1:21" s="12" customFormat="1" ht="31.5" customHeight="1" x14ac:dyDescent="0.25">
      <c r="A68" s="24"/>
      <c r="B68" s="25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58"/>
      <c r="O68" s="58"/>
      <c r="P68" s="51"/>
      <c r="Q68" s="51"/>
      <c r="R68" s="26"/>
      <c r="S68" s="26"/>
      <c r="T68" s="26"/>
      <c r="U68" s="20"/>
    </row>
    <row r="69" spans="1:21" s="12" customFormat="1" ht="31.5" customHeight="1" x14ac:dyDescent="0.25">
      <c r="A69" s="24"/>
      <c r="B69" s="25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58"/>
      <c r="O69" s="58"/>
      <c r="P69" s="51"/>
      <c r="Q69" s="51"/>
      <c r="R69" s="26"/>
      <c r="S69" s="26"/>
      <c r="T69" s="26"/>
      <c r="U69" s="20"/>
    </row>
    <row r="70" spans="1:21" s="12" customFormat="1" ht="31.5" customHeight="1" x14ac:dyDescent="0.25">
      <c r="A70" s="24"/>
      <c r="B70" s="25"/>
      <c r="C70" s="25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58"/>
      <c r="O70" s="58"/>
      <c r="P70" s="51"/>
      <c r="Q70" s="51"/>
      <c r="R70" s="26"/>
      <c r="S70" s="26"/>
      <c r="T70" s="26"/>
      <c r="U70" s="20"/>
    </row>
    <row r="71" spans="1:21" ht="36" customHeight="1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</row>
    <row r="74" spans="1:21" x14ac:dyDescent="0.25">
      <c r="C74" t="s">
        <v>28</v>
      </c>
    </row>
    <row r="83" spans="2:2" x14ac:dyDescent="0.25">
      <c r="B83" t="s">
        <v>28</v>
      </c>
    </row>
  </sheetData>
  <autoFilter ref="A11:V32"/>
  <mergeCells count="2">
    <mergeCell ref="A31:T32"/>
    <mergeCell ref="A71:T7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showGridLines="0" topLeftCell="A18" zoomScaleNormal="100" workbookViewId="0">
      <selection activeCell="A18" sqref="A18"/>
    </sheetView>
  </sheetViews>
  <sheetFormatPr defaultRowHeight="15" x14ac:dyDescent="0.25"/>
  <cols>
    <col min="1" max="1" width="4" style="40" customWidth="1"/>
    <col min="2" max="2" width="30.5703125" style="40" customWidth="1"/>
    <col min="3" max="3" width="22.140625" style="40" bestFit="1" customWidth="1"/>
    <col min="4" max="4" width="14.5703125" style="6" customWidth="1"/>
    <col min="5" max="5" width="9.5703125" style="6" customWidth="1"/>
    <col min="6" max="6" width="9.140625" style="6" customWidth="1"/>
    <col min="7" max="13" width="9.140625" style="6" hidden="1" customWidth="1"/>
    <col min="14" max="14" width="11.7109375" style="59" hidden="1" customWidth="1"/>
    <col min="15" max="15" width="16.85546875" style="59" hidden="1" customWidth="1"/>
    <col min="16" max="16" width="15.85546875" style="59" hidden="1" customWidth="1"/>
    <col min="17" max="18" width="18.42578125" style="52" customWidth="1"/>
    <col min="19" max="19" width="18.42578125" style="6" customWidth="1"/>
    <col min="20" max="20" width="19.42578125" style="6" customWidth="1"/>
    <col min="21" max="21" width="41.5703125" style="40" customWidth="1"/>
    <col min="22" max="16384" width="9.140625" style="40"/>
  </cols>
  <sheetData>
    <row r="1" spans="1:23" ht="17.25" customHeight="1" x14ac:dyDescent="0.25">
      <c r="A1" s="8" t="s">
        <v>3</v>
      </c>
      <c r="B1" s="1"/>
      <c r="C1" s="22" t="s">
        <v>22</v>
      </c>
      <c r="D1" s="2"/>
      <c r="E1" s="2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2" spans="1:23" ht="15.75" customHeight="1" x14ac:dyDescent="0.25">
      <c r="A2" s="8" t="s">
        <v>14</v>
      </c>
      <c r="B2" s="1"/>
      <c r="C2" s="23" t="s">
        <v>32</v>
      </c>
      <c r="D2" s="2"/>
      <c r="E2" s="2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6"/>
    </row>
    <row r="3" spans="1:23" ht="15.75" customHeight="1" x14ac:dyDescent="0.25">
      <c r="A3" s="8" t="s">
        <v>4</v>
      </c>
      <c r="B3" s="64"/>
      <c r="C3" s="17" t="s">
        <v>33</v>
      </c>
      <c r="D3" s="2"/>
      <c r="E3" s="2"/>
      <c r="F3" s="64"/>
      <c r="G3" s="64"/>
      <c r="H3" s="64"/>
      <c r="I3" s="64"/>
      <c r="J3" s="64"/>
      <c r="K3" s="64"/>
      <c r="L3" s="64"/>
      <c r="M3" s="64"/>
      <c r="N3" s="53"/>
      <c r="O3" s="53"/>
      <c r="P3" s="53"/>
      <c r="Q3" s="46"/>
      <c r="R3" s="46"/>
      <c r="S3" s="64"/>
      <c r="T3" s="64"/>
    </row>
    <row r="4" spans="1:23" ht="15.75" customHeight="1" x14ac:dyDescent="0.25">
      <c r="A4" s="8" t="s">
        <v>5</v>
      </c>
      <c r="B4" s="64"/>
      <c r="C4" s="17" t="s">
        <v>30</v>
      </c>
      <c r="D4" s="2"/>
      <c r="E4" s="2"/>
      <c r="F4" s="4"/>
      <c r="G4" s="4"/>
      <c r="H4" s="4"/>
      <c r="I4" s="4"/>
      <c r="J4" s="4"/>
      <c r="K4" s="4"/>
      <c r="L4" s="4"/>
      <c r="M4" s="4"/>
      <c r="N4" s="54"/>
      <c r="O4" s="54"/>
      <c r="P4" s="54"/>
      <c r="Q4" s="47"/>
      <c r="R4" s="47"/>
      <c r="S4" s="4"/>
      <c r="T4" s="4"/>
    </row>
    <row r="5" spans="1:23" ht="15.75" x14ac:dyDescent="0.25">
      <c r="A5" s="80" t="s">
        <v>6</v>
      </c>
      <c r="B5" s="80"/>
      <c r="C5" s="23" t="s">
        <v>31</v>
      </c>
      <c r="D5" s="5"/>
      <c r="E5" s="5"/>
      <c r="F5" s="4"/>
      <c r="G5" s="4"/>
      <c r="H5" s="4"/>
      <c r="I5" s="4"/>
      <c r="J5" s="4"/>
      <c r="K5" s="4"/>
      <c r="L5" s="4"/>
      <c r="M5" s="4"/>
      <c r="N5" s="54"/>
      <c r="O5" s="54"/>
      <c r="P5" s="54"/>
      <c r="Q5" s="47"/>
      <c r="R5" s="47"/>
      <c r="S5" s="4"/>
      <c r="T5" s="4"/>
    </row>
    <row r="6" spans="1:23" ht="15.75" x14ac:dyDescent="0.25">
      <c r="A6" s="8" t="s">
        <v>10</v>
      </c>
      <c r="B6" s="10"/>
      <c r="C6" s="10" t="s">
        <v>36</v>
      </c>
      <c r="D6" s="5"/>
      <c r="E6" s="5"/>
      <c r="F6" s="4"/>
      <c r="G6" s="4"/>
      <c r="H6" s="4"/>
      <c r="I6" s="4"/>
      <c r="J6" s="4"/>
      <c r="K6" s="4"/>
      <c r="L6" s="4"/>
      <c r="M6" s="4"/>
      <c r="N6" s="54"/>
      <c r="O6" s="54"/>
      <c r="P6" s="54"/>
      <c r="Q6" s="47"/>
      <c r="R6" s="47"/>
      <c r="S6" s="4"/>
      <c r="T6" s="4"/>
    </row>
    <row r="7" spans="1:23" ht="15.75" x14ac:dyDescent="0.25">
      <c r="A7" s="8" t="s">
        <v>13</v>
      </c>
      <c r="B7" s="10"/>
      <c r="C7" s="10" t="s">
        <v>35</v>
      </c>
      <c r="D7" s="5"/>
      <c r="E7" s="5"/>
      <c r="F7" s="4"/>
      <c r="G7" s="4"/>
      <c r="H7" s="4"/>
      <c r="I7" s="4"/>
      <c r="J7" s="4"/>
      <c r="K7" s="4"/>
      <c r="L7" s="4"/>
      <c r="M7" s="4"/>
      <c r="N7" s="54"/>
      <c r="O7" s="54"/>
      <c r="P7" s="54"/>
      <c r="Q7" s="47"/>
      <c r="R7" s="47"/>
      <c r="S7" s="4"/>
      <c r="T7" s="4"/>
    </row>
    <row r="8" spans="1:23" ht="15.75" x14ac:dyDescent="0.25">
      <c r="A8" s="8" t="s">
        <v>11</v>
      </c>
      <c r="B8" s="10"/>
      <c r="C8" s="17" t="s">
        <v>29</v>
      </c>
      <c r="D8" s="5"/>
      <c r="E8" s="5"/>
      <c r="F8" s="4"/>
      <c r="G8" s="4"/>
      <c r="H8" s="4"/>
      <c r="I8" s="4"/>
      <c r="J8" s="4"/>
      <c r="K8" s="4"/>
      <c r="L8" s="4"/>
      <c r="M8" s="4"/>
      <c r="N8" s="54"/>
      <c r="O8" s="54"/>
      <c r="P8" s="54"/>
      <c r="Q8" s="47"/>
      <c r="R8" s="47"/>
      <c r="S8" s="4"/>
      <c r="T8" s="4"/>
    </row>
    <row r="9" spans="1:23" ht="15.75" x14ac:dyDescent="0.25">
      <c r="A9" s="8" t="s">
        <v>12</v>
      </c>
      <c r="B9" s="10"/>
      <c r="C9" s="23">
        <v>191345</v>
      </c>
      <c r="D9" s="5"/>
      <c r="E9" s="5"/>
      <c r="F9" s="4"/>
      <c r="G9" s="4"/>
      <c r="H9" s="4"/>
      <c r="I9" s="4"/>
      <c r="J9" s="4"/>
      <c r="K9" s="4"/>
      <c r="L9" s="4"/>
      <c r="M9" s="4"/>
      <c r="N9" s="54"/>
      <c r="O9" s="54"/>
      <c r="P9" s="54"/>
      <c r="Q9" s="47"/>
      <c r="R9" s="47"/>
      <c r="S9" s="4"/>
      <c r="T9" s="4"/>
    </row>
    <row r="10" spans="1:23" ht="15.75" x14ac:dyDescent="0.25">
      <c r="A10" s="1"/>
      <c r="B10" s="10"/>
      <c r="C10" s="10"/>
      <c r="D10" s="5"/>
      <c r="E10" s="5"/>
      <c r="F10" s="5"/>
      <c r="G10" s="5" t="s">
        <v>113</v>
      </c>
      <c r="H10" s="5" t="s">
        <v>113</v>
      </c>
      <c r="I10" s="5" t="s">
        <v>94</v>
      </c>
      <c r="J10" s="5" t="s">
        <v>113</v>
      </c>
      <c r="K10" s="5" t="s">
        <v>113</v>
      </c>
      <c r="L10" s="5" t="s">
        <v>94</v>
      </c>
      <c r="M10" s="5" t="s">
        <v>113</v>
      </c>
      <c r="N10" s="55"/>
      <c r="O10" s="55"/>
      <c r="P10" s="55"/>
      <c r="Q10" s="48"/>
      <c r="R10" s="48"/>
      <c r="S10" s="5"/>
      <c r="T10" s="5"/>
      <c r="V10" s="33"/>
      <c r="W10" s="33"/>
    </row>
    <row r="11" spans="1:23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4"/>
      <c r="F11" s="65" t="s">
        <v>2</v>
      </c>
      <c r="G11" s="31" t="s">
        <v>70</v>
      </c>
      <c r="H11" s="31" t="s">
        <v>71</v>
      </c>
      <c r="I11" s="31" t="s">
        <v>72</v>
      </c>
      <c r="J11" s="31" t="s">
        <v>73</v>
      </c>
      <c r="K11" s="31" t="s">
        <v>103</v>
      </c>
      <c r="L11" s="31" t="s">
        <v>104</v>
      </c>
      <c r="M11" s="31" t="s">
        <v>74</v>
      </c>
      <c r="N11" s="56"/>
      <c r="O11" s="56"/>
      <c r="P11" s="56"/>
      <c r="Q11" s="36" t="s">
        <v>80</v>
      </c>
      <c r="R11" s="36" t="s">
        <v>81</v>
      </c>
      <c r="S11" s="65" t="s">
        <v>82</v>
      </c>
      <c r="T11" s="65" t="s">
        <v>83</v>
      </c>
      <c r="U11" s="16" t="s">
        <v>9</v>
      </c>
      <c r="V11" s="34"/>
      <c r="W11" s="33"/>
    </row>
    <row r="12" spans="1:23" ht="26.25" customHeight="1" x14ac:dyDescent="0.25">
      <c r="A12" s="65">
        <v>1</v>
      </c>
      <c r="B12" s="15" t="s">
        <v>37</v>
      </c>
      <c r="C12" s="14">
        <v>14535477</v>
      </c>
      <c r="D12" s="14"/>
      <c r="E12" s="14"/>
      <c r="F12" s="65">
        <v>2</v>
      </c>
      <c r="G12" s="31" t="e">
        <f>INDEX('[1]Balance(Stock Control)'!$AL:$AL,MATCH(C12,'[1]Balance(Stock Control)'!$F:$F,0))</f>
        <v>#N/A</v>
      </c>
      <c r="H12" s="31" t="e">
        <f>INDEX('[2]Balance(Stock Control)'!$AL:$AL,MATCH(C12,'[2]Balance(Stock Control)'!$E:$E,0))</f>
        <v>#N/A</v>
      </c>
      <c r="I12" s="31" t="e">
        <f>INDEX('[3]Balance (Stock Control)'!$AJ:$AJ,MATCH(C12,'[3]Balance (Stock Control)'!$F:$F,0))</f>
        <v>#N/A</v>
      </c>
      <c r="J12" s="31" t="e">
        <f>INDEX('[4]Balance (Stock Control)'!$AJ:$AJ,MATCH(C12,'[4]Balance (Stock Control)'!$G:$G,0))</f>
        <v>#N/A</v>
      </c>
      <c r="K12" s="31"/>
      <c r="L12" s="31"/>
      <c r="M12" s="31" t="e">
        <f>INDEX('[5]Balance(Stock Control)'!$AM:$AM,MATCH(C12,'[5]Balance(Stock Control)'!$E:$E,0))</f>
        <v>#N/A</v>
      </c>
      <c r="N12" s="56"/>
      <c r="O12" s="56"/>
      <c r="P12" s="56">
        <v>12.88421052631579</v>
      </c>
      <c r="Q12" s="49">
        <v>14.172631578947371</v>
      </c>
      <c r="R12" s="49">
        <f>Q12*F12</f>
        <v>28.345263157894742</v>
      </c>
      <c r="S12" s="31" t="s">
        <v>109</v>
      </c>
      <c r="T12" s="31" t="s">
        <v>108</v>
      </c>
      <c r="U12" s="16" t="s">
        <v>38</v>
      </c>
      <c r="V12" s="34"/>
      <c r="W12" s="33"/>
    </row>
    <row r="13" spans="1:23" ht="26.25" customHeight="1" x14ac:dyDescent="0.25">
      <c r="A13" s="65">
        <v>2</v>
      </c>
      <c r="B13" s="15" t="s">
        <v>37</v>
      </c>
      <c r="C13" s="14">
        <v>14535425</v>
      </c>
      <c r="D13" s="14"/>
      <c r="E13" s="14"/>
      <c r="F13" s="65">
        <v>2</v>
      </c>
      <c r="G13" s="31">
        <f>INDEX('[1]Balance(Stock Control)'!$AL:$AL,MATCH(C13,'[1]Balance(Stock Control)'!$F:$F,0))</f>
        <v>1</v>
      </c>
      <c r="H13" s="31">
        <f>INDEX('[2]Balance(Stock Control)'!$AL:$AL,MATCH(C13,'[2]Balance(Stock Control)'!$E:$E,0))</f>
        <v>0</v>
      </c>
      <c r="I13" s="31" t="e">
        <f>INDEX('[3]Balance (Stock Control)'!$AJ:$AJ,MATCH(C13,'[3]Balance (Stock Control)'!$F:$F,0))</f>
        <v>#N/A</v>
      </c>
      <c r="J13" s="31" t="e">
        <f>INDEX('[4]Balance (Stock Control)'!$AJ:$AJ,MATCH(C13,'[4]Balance (Stock Control)'!$G:$G,0))</f>
        <v>#N/A</v>
      </c>
      <c r="K13" s="31"/>
      <c r="L13" s="31"/>
      <c r="M13" s="31" t="e">
        <f>INDEX('[5]Balance(Stock Control)'!$AM:$AM,MATCH(C13,'[5]Balance(Stock Control)'!$E:$E,0))</f>
        <v>#N/A</v>
      </c>
      <c r="N13" s="56"/>
      <c r="O13" s="56"/>
      <c r="P13" s="56">
        <v>384202.31850000011</v>
      </c>
      <c r="Q13" s="49">
        <v>120.06322453125003</v>
      </c>
      <c r="R13" s="49">
        <f t="shared" ref="R13:R29" si="0">Q13*F13</f>
        <v>240.12644906250006</v>
      </c>
      <c r="S13" s="31" t="s">
        <v>92</v>
      </c>
      <c r="T13" s="31" t="s">
        <v>93</v>
      </c>
      <c r="U13" s="16" t="s">
        <v>39</v>
      </c>
      <c r="V13" s="34"/>
      <c r="W13" s="33"/>
    </row>
    <row r="14" spans="1:23" ht="26.25" customHeight="1" x14ac:dyDescent="0.25">
      <c r="A14" s="65">
        <v>3</v>
      </c>
      <c r="B14" s="15" t="s">
        <v>40</v>
      </c>
      <c r="C14" s="14" t="s">
        <v>95</v>
      </c>
      <c r="D14" s="14" t="s">
        <v>110</v>
      </c>
      <c r="E14" s="14"/>
      <c r="F14" s="65">
        <v>1</v>
      </c>
      <c r="G14" s="31" t="e">
        <f>INDEX('[1]Balance(Stock Control)'!$AL:$AL,MATCH(C14,'[1]Balance(Stock Control)'!$F:$F,0))</f>
        <v>#N/A</v>
      </c>
      <c r="H14" s="31">
        <f>INDEX('[2]Balance(Stock Control)'!$AL:$AL,MATCH(C14,'[2]Balance(Stock Control)'!$E:$E,0))</f>
        <v>2</v>
      </c>
      <c r="I14" s="31" t="e">
        <f>INDEX('[3]Balance (Stock Control)'!$AJ:$AJ,MATCH(C14,'[3]Balance (Stock Control)'!$F:$F,0))</f>
        <v>#N/A</v>
      </c>
      <c r="J14" s="31" t="e">
        <f>INDEX('[4]Balance (Stock Control)'!$AJ:$AJ,MATCH(C14,'[4]Balance (Stock Control)'!$G:$G,0))</f>
        <v>#N/A</v>
      </c>
      <c r="K14" s="31"/>
      <c r="L14" s="31"/>
      <c r="M14" s="31" t="e">
        <f>INDEX('[5]Balance(Stock Control)'!$AM:$AM,MATCH(C14,'[5]Balance(Stock Control)'!$E:$E,0))</f>
        <v>#N/A</v>
      </c>
      <c r="N14" s="56"/>
      <c r="O14" s="56"/>
      <c r="P14" s="56"/>
      <c r="Q14" s="49">
        <v>37.365899999999996</v>
      </c>
      <c r="R14" s="49">
        <f t="shared" si="0"/>
        <v>37.365899999999996</v>
      </c>
      <c r="S14" s="31" t="s">
        <v>99</v>
      </c>
      <c r="T14" s="31" t="s">
        <v>93</v>
      </c>
      <c r="U14" s="16" t="s">
        <v>41</v>
      </c>
      <c r="V14" s="34"/>
      <c r="W14" s="33"/>
    </row>
    <row r="15" spans="1:23" ht="26.25" customHeight="1" x14ac:dyDescent="0.25">
      <c r="A15" s="65">
        <v>4</v>
      </c>
      <c r="B15" s="15" t="s">
        <v>42</v>
      </c>
      <c r="C15" s="14">
        <v>14600771</v>
      </c>
      <c r="D15" s="14"/>
      <c r="E15" s="14">
        <v>18</v>
      </c>
      <c r="F15" s="65">
        <v>2</v>
      </c>
      <c r="G15" s="31">
        <f>INDEX('[1]Balance(Stock Control)'!$AL:$AL,MATCH(C15,'[1]Balance(Stock Control)'!$F:$F,0))</f>
        <v>0</v>
      </c>
      <c r="H15" s="31" t="e">
        <f>INDEX('[2]Balance(Stock Control)'!$AL:$AL,MATCH(C15,'[2]Balance(Stock Control)'!$E:$E,0))</f>
        <v>#N/A</v>
      </c>
      <c r="I15" s="31" t="e">
        <f>INDEX('[3]Balance (Stock Control)'!$AJ:$AJ,MATCH(C15,'[3]Balance (Stock Control)'!$F:$F,0))</f>
        <v>#N/A</v>
      </c>
      <c r="J15" s="31" t="e">
        <f>INDEX('[4]Balance (Stock Control)'!$AJ:$AJ,MATCH(C15,'[4]Balance (Stock Control)'!$G:$G,0))</f>
        <v>#N/A</v>
      </c>
      <c r="K15" s="31"/>
      <c r="L15" s="31"/>
      <c r="M15" s="31" t="e">
        <f>INDEX('[5]Balance(Stock Control)'!$AM:$AM,MATCH(C15,'[5]Balance(Stock Control)'!$E:$E,0))</f>
        <v>#N/A</v>
      </c>
      <c r="N15" s="56" t="s">
        <v>112</v>
      </c>
      <c r="O15" s="56"/>
      <c r="P15" s="56">
        <v>68</v>
      </c>
      <c r="Q15" s="49">
        <v>81.599999999999994</v>
      </c>
      <c r="R15" s="49">
        <f t="shared" si="0"/>
        <v>163.19999999999999</v>
      </c>
      <c r="S15" s="66" t="s">
        <v>115</v>
      </c>
      <c r="T15" s="31" t="s">
        <v>108</v>
      </c>
      <c r="U15" s="16" t="s">
        <v>42</v>
      </c>
      <c r="V15" s="34"/>
      <c r="W15" s="33"/>
    </row>
    <row r="16" spans="1:23" ht="26.25" customHeight="1" x14ac:dyDescent="0.25">
      <c r="A16" s="65">
        <v>5</v>
      </c>
      <c r="B16" s="15" t="s">
        <v>43</v>
      </c>
      <c r="C16" s="14">
        <v>14541861</v>
      </c>
      <c r="D16" s="14"/>
      <c r="E16" s="14"/>
      <c r="F16" s="65">
        <v>2</v>
      </c>
      <c r="G16" s="31" t="e">
        <f>INDEX('[1]Balance(Stock Control)'!$AL:$AL,MATCH(C16,'[1]Balance(Stock Control)'!$F:$F,0))</f>
        <v>#N/A</v>
      </c>
      <c r="H16" s="31" t="e">
        <f>INDEX('[2]Balance(Stock Control)'!$AL:$AL,MATCH(C16,'[2]Balance(Stock Control)'!$E:$E,0))</f>
        <v>#N/A</v>
      </c>
      <c r="I16" s="31" t="e">
        <f>INDEX('[3]Balance (Stock Control)'!$AJ:$AJ,MATCH(C16,'[3]Balance (Stock Control)'!$F:$F,0))</f>
        <v>#N/A</v>
      </c>
      <c r="J16" s="31" t="e">
        <f>INDEX('[4]Balance (Stock Control)'!$AJ:$AJ,MATCH(C16,'[4]Balance (Stock Control)'!$G:$G,0))</f>
        <v>#N/A</v>
      </c>
      <c r="K16" s="31"/>
      <c r="L16" s="31"/>
      <c r="M16" s="31" t="e">
        <f>INDEX('[5]Balance(Stock Control)'!$AM:$AM,MATCH(C16,'[5]Balance(Stock Control)'!$E:$E,0))</f>
        <v>#N/A</v>
      </c>
      <c r="N16" s="56"/>
      <c r="O16" s="56"/>
      <c r="P16" s="56">
        <v>18.526315789473685</v>
      </c>
      <c r="Q16" s="49">
        <v>20.378947368421056</v>
      </c>
      <c r="R16" s="49">
        <f t="shared" si="0"/>
        <v>40.757894736842111</v>
      </c>
      <c r="S16" s="31" t="s">
        <v>107</v>
      </c>
      <c r="T16" s="31" t="s">
        <v>108</v>
      </c>
      <c r="U16" s="16"/>
      <c r="V16" s="34"/>
      <c r="W16" s="33"/>
    </row>
    <row r="17" spans="1:23" ht="26.25" customHeight="1" x14ac:dyDescent="0.25">
      <c r="A17" s="65">
        <v>6</v>
      </c>
      <c r="B17" s="60" t="s">
        <v>44</v>
      </c>
      <c r="C17" s="61" t="s">
        <v>75</v>
      </c>
      <c r="D17" s="61"/>
      <c r="E17" s="14">
        <v>18</v>
      </c>
      <c r="F17" s="65">
        <v>2</v>
      </c>
      <c r="G17" s="31">
        <f>INDEX('[1]Balance(Stock Control)'!$AL:$AL,MATCH(C17,'[1]Balance(Stock Control)'!$F:$F,0))</f>
        <v>0</v>
      </c>
      <c r="H17" s="31">
        <f>INDEX('[2]Balance(Stock Control)'!$AL:$AL,MATCH(C17,'[2]Balance(Stock Control)'!$E:$E,0))</f>
        <v>0</v>
      </c>
      <c r="I17" s="31" t="e">
        <f>INDEX('[3]Balance (Stock Control)'!$AJ:$AJ,MATCH(C17,'[3]Balance (Stock Control)'!$F:$F,0))</f>
        <v>#N/A</v>
      </c>
      <c r="J17" s="31" t="e">
        <f>INDEX('[4]Balance (Stock Control)'!$AJ:$AJ,MATCH(C17,'[4]Balance (Stock Control)'!$G:$G,0))</f>
        <v>#N/A</v>
      </c>
      <c r="K17" s="31"/>
      <c r="L17" s="31"/>
      <c r="M17" s="31" t="e">
        <f>INDEX('[5]Balance(Stock Control)'!$AM:$AM,MATCH(C17,'[5]Balance(Stock Control)'!$E:$E,0))</f>
        <v>#N/A</v>
      </c>
      <c r="N17" s="56"/>
      <c r="O17" s="56"/>
      <c r="P17" s="56">
        <v>7.6421052631578945</v>
      </c>
      <c r="Q17" s="49">
        <v>8.406315789473684</v>
      </c>
      <c r="R17" s="49">
        <f t="shared" si="0"/>
        <v>16.812631578947368</v>
      </c>
      <c r="S17" s="31" t="s">
        <v>107</v>
      </c>
      <c r="T17" s="31" t="s">
        <v>108</v>
      </c>
      <c r="U17" s="16"/>
      <c r="V17" s="34"/>
      <c r="W17" s="33"/>
    </row>
    <row r="18" spans="1:23" ht="26.25" customHeight="1" x14ac:dyDescent="0.25">
      <c r="A18" s="65">
        <v>7</v>
      </c>
      <c r="B18" s="15" t="s">
        <v>47</v>
      </c>
      <c r="C18" s="14" t="s">
        <v>101</v>
      </c>
      <c r="D18" s="14" t="s">
        <v>76</v>
      </c>
      <c r="E18" s="14"/>
      <c r="F18" s="65">
        <v>2</v>
      </c>
      <c r="G18" s="31" t="e">
        <f>INDEX('[1]Balance(Stock Control)'!$AL:$AL,MATCH(C18,'[1]Balance(Stock Control)'!$F:$F,0))</f>
        <v>#N/A</v>
      </c>
      <c r="H18" s="31">
        <f>INDEX('[2]Balance(Stock Control)'!$AL:$AL,MATCH(C18,'[2]Balance(Stock Control)'!$E:$E,0))</f>
        <v>5</v>
      </c>
      <c r="I18" s="31" t="e">
        <f>INDEX('[3]Balance (Stock Control)'!$AJ:$AJ,MATCH(C18,'[3]Balance (Stock Control)'!$F:$F,0))</f>
        <v>#N/A</v>
      </c>
      <c r="J18" s="31" t="e">
        <f>INDEX('[4]Balance (Stock Control)'!$AJ:$AJ,MATCH(C18,'[4]Balance (Stock Control)'!$G:$G,0))</f>
        <v>#N/A</v>
      </c>
      <c r="K18" s="31"/>
      <c r="L18" s="31"/>
      <c r="M18" s="31" t="e">
        <f>INDEX('[5]Balance(Stock Control)'!$AM:$AM,MATCH(C18,'[5]Balance(Stock Control)'!$E:$E,0))</f>
        <v>#N/A</v>
      </c>
      <c r="N18" s="56"/>
      <c r="O18" s="56"/>
      <c r="P18" s="56"/>
      <c r="Q18" s="49">
        <v>100.10000000000001</v>
      </c>
      <c r="R18" s="49">
        <f t="shared" si="0"/>
        <v>200.20000000000002</v>
      </c>
      <c r="S18" s="31" t="s">
        <v>99</v>
      </c>
      <c r="T18" s="31" t="s">
        <v>93</v>
      </c>
      <c r="U18" s="16"/>
      <c r="V18" s="34"/>
      <c r="W18" s="33"/>
    </row>
    <row r="19" spans="1:23" ht="26.25" customHeight="1" x14ac:dyDescent="0.25">
      <c r="A19" s="65">
        <v>8</v>
      </c>
      <c r="B19" s="15" t="s">
        <v>49</v>
      </c>
      <c r="C19" s="14" t="s">
        <v>102</v>
      </c>
      <c r="D19" s="14" t="s">
        <v>77</v>
      </c>
      <c r="E19" s="14"/>
      <c r="F19" s="65">
        <v>2</v>
      </c>
      <c r="G19" s="31" t="e">
        <f>INDEX('[1]Balance(Stock Control)'!$AL:$AL,MATCH(C19,'[1]Balance(Stock Control)'!$F:$F,0))</f>
        <v>#N/A</v>
      </c>
      <c r="H19" s="31">
        <f>INDEX('[2]Balance(Stock Control)'!$AL:$AL,MATCH(C19,'[2]Balance(Stock Control)'!$E:$E,0))</f>
        <v>4</v>
      </c>
      <c r="I19" s="31" t="e">
        <f>INDEX('[3]Balance (Stock Control)'!$AJ:$AJ,MATCH(C19,'[3]Balance (Stock Control)'!$F:$F,0))</f>
        <v>#N/A</v>
      </c>
      <c r="J19" s="31" t="e">
        <f>INDEX('[4]Balance (Stock Control)'!$AJ:$AJ,MATCH(C19,'[4]Balance (Stock Control)'!$G:$G,0))</f>
        <v>#N/A</v>
      </c>
      <c r="K19" s="31"/>
      <c r="L19" s="31"/>
      <c r="M19" s="31" t="e">
        <f>INDEX('[5]Balance(Stock Control)'!$AM:$AM,MATCH(C19,'[5]Balance(Stock Control)'!$E:$E,0))</f>
        <v>#N/A</v>
      </c>
      <c r="N19" s="56"/>
      <c r="O19" s="56"/>
      <c r="P19" s="56"/>
      <c r="Q19" s="49">
        <v>90.029450450450454</v>
      </c>
      <c r="R19" s="49">
        <f t="shared" si="0"/>
        <v>180.05890090090091</v>
      </c>
      <c r="S19" s="31" t="s">
        <v>100</v>
      </c>
      <c r="T19" s="31" t="s">
        <v>93</v>
      </c>
      <c r="U19" s="16" t="s">
        <v>51</v>
      </c>
      <c r="V19" s="34"/>
      <c r="W19" s="33"/>
    </row>
    <row r="20" spans="1:23" ht="26.25" customHeight="1" x14ac:dyDescent="0.25">
      <c r="A20" s="65">
        <v>9</v>
      </c>
      <c r="B20" s="15" t="s">
        <v>49</v>
      </c>
      <c r="C20" s="14" t="s">
        <v>78</v>
      </c>
      <c r="D20" s="14"/>
      <c r="E20" s="14"/>
      <c r="F20" s="65">
        <v>2</v>
      </c>
      <c r="G20" s="31" t="e">
        <f>INDEX('[1]Balance(Stock Control)'!$AL:$AL,MATCH(C20,'[1]Balance(Stock Control)'!$F:$F,0))</f>
        <v>#N/A</v>
      </c>
      <c r="H20" s="31">
        <f>INDEX('[2]Balance(Stock Control)'!$AL:$AL,MATCH(C20,'[2]Balance(Stock Control)'!$E:$E,0))</f>
        <v>0</v>
      </c>
      <c r="I20" s="31" t="e">
        <f>INDEX('[3]Balance (Stock Control)'!$AJ:$AJ,MATCH(C20,'[3]Balance (Stock Control)'!$F:$F,0))</f>
        <v>#N/A</v>
      </c>
      <c r="J20" s="31" t="e">
        <f>INDEX('[4]Balance (Stock Control)'!$AJ:$AJ,MATCH(C20,'[4]Balance (Stock Control)'!$G:$G,0))</f>
        <v>#N/A</v>
      </c>
      <c r="K20" s="31"/>
      <c r="L20" s="31"/>
      <c r="M20" s="31" t="e">
        <f>INDEX('[5]Balance(Stock Control)'!$AM:$AM,MATCH(C20,'[5]Balance(Stock Control)'!$E:$E,0))</f>
        <v>#N/A</v>
      </c>
      <c r="N20" s="56"/>
      <c r="O20" s="56"/>
      <c r="P20" s="56">
        <v>16.842105263157894</v>
      </c>
      <c r="Q20" s="49">
        <v>18.526315789473685</v>
      </c>
      <c r="R20" s="49">
        <f t="shared" si="0"/>
        <v>37.05263157894737</v>
      </c>
      <c r="S20" s="31" t="s">
        <v>107</v>
      </c>
      <c r="T20" s="31" t="s">
        <v>108</v>
      </c>
      <c r="U20" s="16" t="s">
        <v>53</v>
      </c>
      <c r="V20" s="34"/>
      <c r="W20" s="33"/>
    </row>
    <row r="21" spans="1:23" ht="26.25" customHeight="1" x14ac:dyDescent="0.25">
      <c r="A21" s="65">
        <v>10</v>
      </c>
      <c r="B21" s="15" t="s">
        <v>34</v>
      </c>
      <c r="C21" s="14" t="s">
        <v>97</v>
      </c>
      <c r="D21" s="14">
        <v>14555298</v>
      </c>
      <c r="E21" s="14"/>
      <c r="F21" s="65">
        <v>1</v>
      </c>
      <c r="G21" s="31" t="e">
        <f>INDEX('[1]Balance(Stock Control)'!$AL:$AL,MATCH(C21,'[1]Balance(Stock Control)'!$F:$F,0))</f>
        <v>#N/A</v>
      </c>
      <c r="H21" s="31">
        <f>INDEX('[2]Balance(Stock Control)'!$AL:$AL,MATCH(C21,'[2]Balance(Stock Control)'!$E:$E,0))</f>
        <v>5</v>
      </c>
      <c r="I21" s="31" t="e">
        <f>INDEX('[3]Balance (Stock Control)'!$AJ:$AJ,MATCH(C21,'[3]Balance (Stock Control)'!$F:$F,0))</f>
        <v>#N/A</v>
      </c>
      <c r="J21" s="31" t="e">
        <f>INDEX('[4]Balance (Stock Control)'!$AJ:$AJ,MATCH(C21,'[4]Balance (Stock Control)'!$G:$G,0))</f>
        <v>#N/A</v>
      </c>
      <c r="K21" s="31"/>
      <c r="L21" s="31"/>
      <c r="M21" s="31" t="e">
        <f>INDEX('[5]Balance(Stock Control)'!$AM:$AM,MATCH(C21,'[5]Balance(Stock Control)'!$E:$E,0))</f>
        <v>#N/A</v>
      </c>
      <c r="N21" s="56"/>
      <c r="O21" s="56"/>
      <c r="P21" s="56"/>
      <c r="Q21" s="49">
        <v>30.773600000000012</v>
      </c>
      <c r="R21" s="49">
        <f t="shared" si="0"/>
        <v>30.773600000000012</v>
      </c>
      <c r="S21" s="31" t="s">
        <v>99</v>
      </c>
      <c r="T21" s="31" t="s">
        <v>93</v>
      </c>
      <c r="U21" s="16"/>
      <c r="V21" s="34"/>
      <c r="W21" s="33"/>
    </row>
    <row r="22" spans="1:23" ht="26.25" customHeight="1" x14ac:dyDescent="0.25">
      <c r="A22" s="65">
        <v>11</v>
      </c>
      <c r="B22" s="15" t="s">
        <v>54</v>
      </c>
      <c r="C22" s="14">
        <v>14577815</v>
      </c>
      <c r="D22" s="14"/>
      <c r="E22" s="14"/>
      <c r="F22" s="65">
        <v>2</v>
      </c>
      <c r="G22" s="31">
        <f>INDEX('[1]Balance(Stock Control)'!$AL:$AL,MATCH(C22,'[1]Balance(Stock Control)'!$F:$F,0))</f>
        <v>0</v>
      </c>
      <c r="H22" s="31">
        <f>INDEX('[2]Balance(Stock Control)'!$AL:$AL,MATCH(C22,'[2]Balance(Stock Control)'!$E:$E,0))</f>
        <v>0</v>
      </c>
      <c r="I22" s="31" t="e">
        <f>INDEX('[3]Balance (Stock Control)'!$AJ:$AJ,MATCH(C22,'[3]Balance (Stock Control)'!$F:$F,0))</f>
        <v>#N/A</v>
      </c>
      <c r="J22" s="31" t="e">
        <f>INDEX('[4]Balance (Stock Control)'!$AJ:$AJ,MATCH(C22,'[4]Balance (Stock Control)'!$G:$G,0))</f>
        <v>#N/A</v>
      </c>
      <c r="K22" s="31"/>
      <c r="L22" s="31"/>
      <c r="M22" s="31" t="e">
        <f>INDEX('[5]Balance(Stock Control)'!$AM:$AM,MATCH(C22,'[5]Balance(Stock Control)'!$E:$E,0))</f>
        <v>#N/A</v>
      </c>
      <c r="N22" s="56"/>
      <c r="O22" s="56"/>
      <c r="P22" s="56"/>
      <c r="Q22" s="49">
        <v>31.224440000000005</v>
      </c>
      <c r="R22" s="49">
        <f t="shared" si="0"/>
        <v>62.44888000000001</v>
      </c>
      <c r="S22" s="31" t="s">
        <v>92</v>
      </c>
      <c r="T22" s="31" t="s">
        <v>93</v>
      </c>
      <c r="U22" s="16"/>
      <c r="V22" s="34"/>
      <c r="W22" s="33"/>
    </row>
    <row r="23" spans="1:23" ht="26.25" customHeight="1" x14ac:dyDescent="0.25">
      <c r="A23" s="65">
        <v>12</v>
      </c>
      <c r="B23" s="15" t="s">
        <v>55</v>
      </c>
      <c r="C23" s="14" t="s">
        <v>91</v>
      </c>
      <c r="D23" s="14"/>
      <c r="E23" s="14"/>
      <c r="F23" s="65">
        <v>1</v>
      </c>
      <c r="G23" s="31" t="e">
        <f>INDEX('[1]Balance(Stock Control)'!$AL:$AL,MATCH(C23,'[1]Balance(Stock Control)'!$F:$F,0))</f>
        <v>#N/A</v>
      </c>
      <c r="H23" s="31" t="e">
        <f>INDEX('[2]Balance(Stock Control)'!$AL:$AL,MATCH(C23,'[2]Balance(Stock Control)'!$E:$E,0))</f>
        <v>#N/A</v>
      </c>
      <c r="I23" s="31" t="e">
        <f>INDEX('[3]Balance (Stock Control)'!$AJ:$AJ,MATCH(C23,'[3]Balance (Stock Control)'!$F:$F,0))</f>
        <v>#N/A</v>
      </c>
      <c r="J23" s="31" t="e">
        <f>INDEX('[4]Balance (Stock Control)'!$AJ:$AJ,MATCH(C23,'[4]Balance (Stock Control)'!$G:$G,0))</f>
        <v>#N/A</v>
      </c>
      <c r="K23" s="31"/>
      <c r="L23" s="31"/>
      <c r="M23" s="31" t="e">
        <f>INDEX('[5]Balance(Stock Control)'!$AM:$AM,MATCH(C23,'[5]Balance(Stock Control)'!$E:$E,0))</f>
        <v>#N/A</v>
      </c>
      <c r="N23" s="56"/>
      <c r="O23" s="56"/>
      <c r="P23" s="56">
        <v>101.05263157894737</v>
      </c>
      <c r="Q23" s="49">
        <v>111.15789473684211</v>
      </c>
      <c r="R23" s="49">
        <f t="shared" si="0"/>
        <v>111.15789473684211</v>
      </c>
      <c r="S23" s="31" t="s">
        <v>107</v>
      </c>
      <c r="T23" s="31" t="s">
        <v>108</v>
      </c>
      <c r="U23" s="16" t="s">
        <v>57</v>
      </c>
      <c r="V23" s="34"/>
      <c r="W23" s="33"/>
    </row>
    <row r="24" spans="1:23" ht="26.25" customHeight="1" x14ac:dyDescent="0.25">
      <c r="A24" s="65">
        <v>13</v>
      </c>
      <c r="B24" s="15" t="s">
        <v>58</v>
      </c>
      <c r="C24" s="14" t="s">
        <v>59</v>
      </c>
      <c r="D24" s="14"/>
      <c r="E24" s="14"/>
      <c r="F24" s="65">
        <v>1</v>
      </c>
      <c r="G24" s="31" t="e">
        <f>INDEX('[1]Balance(Stock Control)'!$AL:$AL,MATCH(C24,'[1]Balance(Stock Control)'!$F:$F,0))</f>
        <v>#N/A</v>
      </c>
      <c r="H24" s="31" t="e">
        <f>INDEX('[2]Balance(Stock Control)'!$AL:$AL,MATCH(C24,'[2]Balance(Stock Control)'!$E:$E,0))</f>
        <v>#N/A</v>
      </c>
      <c r="I24" s="31" t="e">
        <f>INDEX('[3]Balance (Stock Control)'!$AJ:$AJ,MATCH(C24,'[3]Balance (Stock Control)'!$F:$F,0))</f>
        <v>#N/A</v>
      </c>
      <c r="J24" s="31" t="e">
        <f>INDEX('[4]Balance (Stock Control)'!$AJ:$AJ,MATCH(C24,'[4]Balance (Stock Control)'!$G:$G,0))</f>
        <v>#N/A</v>
      </c>
      <c r="K24" s="31"/>
      <c r="L24" s="31"/>
      <c r="M24" s="31" t="e">
        <f>INDEX('[5]Balance(Stock Control)'!$AM:$AM,MATCH(C24,'[5]Balance(Stock Control)'!$E:$E,0))</f>
        <v>#N/A</v>
      </c>
      <c r="N24" s="56">
        <v>250000</v>
      </c>
      <c r="O24" s="56"/>
      <c r="P24" s="56">
        <v>275000</v>
      </c>
      <c r="Q24" s="49">
        <v>85.9375</v>
      </c>
      <c r="R24" s="49">
        <f t="shared" si="0"/>
        <v>85.9375</v>
      </c>
      <c r="S24" s="31" t="s">
        <v>112</v>
      </c>
      <c r="T24" s="31" t="s">
        <v>112</v>
      </c>
      <c r="U24" s="16"/>
      <c r="V24" s="34"/>
      <c r="W24" s="33"/>
    </row>
    <row r="25" spans="1:23" ht="26.25" customHeight="1" x14ac:dyDescent="0.25">
      <c r="A25" s="65">
        <v>14</v>
      </c>
      <c r="B25" s="15" t="s">
        <v>60</v>
      </c>
      <c r="C25" s="14" t="s">
        <v>59</v>
      </c>
      <c r="D25" s="14"/>
      <c r="E25" s="14"/>
      <c r="F25" s="65">
        <v>3</v>
      </c>
      <c r="G25" s="31" t="e">
        <f>INDEX('[1]Balance(Stock Control)'!$AL:$AL,MATCH(C25,'[1]Balance(Stock Control)'!$F:$F,0))</f>
        <v>#N/A</v>
      </c>
      <c r="H25" s="31" t="e">
        <f>INDEX('[2]Balance(Stock Control)'!$AL:$AL,MATCH(C25,'[2]Balance(Stock Control)'!$E:$E,0))</f>
        <v>#N/A</v>
      </c>
      <c r="I25" s="31" t="e">
        <f>INDEX('[3]Balance (Stock Control)'!$AJ:$AJ,MATCH(C25,'[3]Balance (Stock Control)'!$F:$F,0))</f>
        <v>#N/A</v>
      </c>
      <c r="J25" s="31" t="e">
        <f>INDEX('[4]Balance (Stock Control)'!$AJ:$AJ,MATCH(C25,'[4]Balance (Stock Control)'!$G:$G,0))</f>
        <v>#N/A</v>
      </c>
      <c r="K25" s="31"/>
      <c r="L25" s="31"/>
      <c r="M25" s="31" t="e">
        <f>INDEX('[5]Balance(Stock Control)'!$AM:$AM,MATCH(C25,'[5]Balance(Stock Control)'!$E:$E,0))</f>
        <v>#N/A</v>
      </c>
      <c r="N25" s="56">
        <v>1000</v>
      </c>
      <c r="O25" s="56"/>
      <c r="P25" s="56">
        <v>1100</v>
      </c>
      <c r="Q25" s="49">
        <v>0.34375</v>
      </c>
      <c r="R25" s="49">
        <f t="shared" si="0"/>
        <v>1.03125</v>
      </c>
      <c r="S25" s="31" t="s">
        <v>112</v>
      </c>
      <c r="T25" s="31" t="s">
        <v>112</v>
      </c>
      <c r="U25" s="16"/>
      <c r="V25" s="34"/>
      <c r="W25" s="33"/>
    </row>
    <row r="26" spans="1:23" ht="26.25" customHeight="1" x14ac:dyDescent="0.25">
      <c r="A26" s="65">
        <v>15</v>
      </c>
      <c r="B26" s="15" t="s">
        <v>61</v>
      </c>
      <c r="C26" s="14" t="s">
        <v>59</v>
      </c>
      <c r="D26" s="14"/>
      <c r="E26" s="14"/>
      <c r="F26" s="65">
        <v>1</v>
      </c>
      <c r="G26" s="31" t="e">
        <f>INDEX('[1]Balance(Stock Control)'!$AL:$AL,MATCH(C26,'[1]Balance(Stock Control)'!$F:$F,0))</f>
        <v>#N/A</v>
      </c>
      <c r="H26" s="31" t="e">
        <f>INDEX('[2]Balance(Stock Control)'!$AL:$AL,MATCH(C26,'[2]Balance(Stock Control)'!$E:$E,0))</f>
        <v>#N/A</v>
      </c>
      <c r="I26" s="31" t="e">
        <f>INDEX('[3]Balance (Stock Control)'!$AJ:$AJ,MATCH(C26,'[3]Balance (Stock Control)'!$F:$F,0))</f>
        <v>#N/A</v>
      </c>
      <c r="J26" s="31" t="e">
        <f>INDEX('[4]Balance (Stock Control)'!$AJ:$AJ,MATCH(C26,'[4]Balance (Stock Control)'!$G:$G,0))</f>
        <v>#N/A</v>
      </c>
      <c r="K26" s="31"/>
      <c r="L26" s="31"/>
      <c r="M26" s="31" t="e">
        <f>INDEX('[5]Balance(Stock Control)'!$AM:$AM,MATCH(C26,'[5]Balance(Stock Control)'!$E:$E,0))</f>
        <v>#N/A</v>
      </c>
      <c r="N26" s="56">
        <v>33000</v>
      </c>
      <c r="O26" s="56"/>
      <c r="P26" s="56">
        <v>36300</v>
      </c>
      <c r="Q26" s="49">
        <v>11.34375</v>
      </c>
      <c r="R26" s="49">
        <f t="shared" si="0"/>
        <v>11.34375</v>
      </c>
      <c r="S26" s="31" t="s">
        <v>112</v>
      </c>
      <c r="T26" s="31" t="s">
        <v>112</v>
      </c>
      <c r="U26" s="16"/>
      <c r="V26" s="34"/>
      <c r="W26" s="33"/>
    </row>
    <row r="27" spans="1:23" ht="26.25" customHeight="1" x14ac:dyDescent="0.25">
      <c r="A27" s="65">
        <v>16</v>
      </c>
      <c r="B27" s="15" t="s">
        <v>62</v>
      </c>
      <c r="C27" s="14" t="s">
        <v>98</v>
      </c>
      <c r="D27" s="14" t="s">
        <v>111</v>
      </c>
      <c r="E27" s="14"/>
      <c r="F27" s="35">
        <v>1</v>
      </c>
      <c r="G27" s="31" t="e">
        <f>INDEX('[1]Balance(Stock Control)'!$AL:$AL,MATCH(C27,'[1]Balance(Stock Control)'!$F:$F,0))</f>
        <v>#N/A</v>
      </c>
      <c r="H27" s="31">
        <f>INDEX('[2]Balance(Stock Control)'!$AL:$AL,MATCH(C27,'[2]Balance(Stock Control)'!$E:$E,0))</f>
        <v>4</v>
      </c>
      <c r="I27" s="31" t="e">
        <f>INDEX('[3]Balance (Stock Control)'!$AJ:$AJ,MATCH(C27,'[3]Balance (Stock Control)'!$F:$F,0))</f>
        <v>#N/A</v>
      </c>
      <c r="J27" s="31" t="e">
        <f>INDEX('[4]Balance (Stock Control)'!$AJ:$AJ,MATCH(C27,'[4]Balance (Stock Control)'!$G:$G,0))</f>
        <v>#N/A</v>
      </c>
      <c r="K27" s="31"/>
      <c r="L27" s="31"/>
      <c r="M27" s="31" t="e">
        <f>INDEX('[5]Balance(Stock Control)'!$AM:$AM,MATCH(C27,'[5]Balance(Stock Control)'!$E:$E,0))</f>
        <v>#N/A</v>
      </c>
      <c r="N27" s="56"/>
      <c r="O27" s="56"/>
      <c r="P27" s="56"/>
      <c r="Q27" s="50">
        <v>35.993099999999998</v>
      </c>
      <c r="R27" s="49">
        <f t="shared" si="0"/>
        <v>35.993099999999998</v>
      </c>
      <c r="S27" s="16" t="s">
        <v>99</v>
      </c>
      <c r="T27" s="16" t="s">
        <v>93</v>
      </c>
      <c r="U27" s="16" t="s">
        <v>64</v>
      </c>
      <c r="V27" s="34"/>
      <c r="W27" s="33"/>
    </row>
    <row r="28" spans="1:23" ht="26.25" customHeight="1" x14ac:dyDescent="0.25">
      <c r="A28" s="65">
        <v>17</v>
      </c>
      <c r="B28" s="60" t="s">
        <v>65</v>
      </c>
      <c r="C28" s="61">
        <v>14541860</v>
      </c>
      <c r="D28" s="61"/>
      <c r="E28" s="14"/>
      <c r="F28" s="65">
        <v>2</v>
      </c>
      <c r="G28" s="31" t="e">
        <f>INDEX('[1]Balance(Stock Control)'!$AL:$AL,MATCH(C28,'[1]Balance(Stock Control)'!$F:$F,0))</f>
        <v>#N/A</v>
      </c>
      <c r="H28" s="31" t="e">
        <f>INDEX('[2]Balance(Stock Control)'!$AL:$AL,MATCH(C28,'[2]Balance(Stock Control)'!$E:$E,0))</f>
        <v>#N/A</v>
      </c>
      <c r="I28" s="31" t="e">
        <f>INDEX('[3]Balance (Stock Control)'!$AJ:$AJ,MATCH(C28,'[3]Balance (Stock Control)'!$F:$F,0))</f>
        <v>#N/A</v>
      </c>
      <c r="J28" s="31" t="e">
        <f>INDEX('[4]Balance (Stock Control)'!$AJ:$AJ,MATCH(C28,'[4]Balance (Stock Control)'!$G:$G,0))</f>
        <v>#N/A</v>
      </c>
      <c r="K28" s="31"/>
      <c r="L28" s="31"/>
      <c r="M28" s="31" t="e">
        <f>INDEX('[5]Balance(Stock Control)'!$AM:$AM,MATCH(C28,'[5]Balance(Stock Control)'!$E:$E,0))</f>
        <v>#N/A</v>
      </c>
      <c r="N28" s="56" t="s">
        <v>114</v>
      </c>
      <c r="O28" s="70">
        <v>750000</v>
      </c>
      <c r="P28" s="70">
        <v>825000.00000000012</v>
      </c>
      <c r="Q28" s="49">
        <v>253.84615384615387</v>
      </c>
      <c r="R28" s="49">
        <f t="shared" si="0"/>
        <v>507.69230769230774</v>
      </c>
      <c r="S28" s="31" t="s">
        <v>112</v>
      </c>
      <c r="T28" s="31" t="s">
        <v>112</v>
      </c>
      <c r="U28" s="16"/>
      <c r="V28" s="34"/>
      <c r="W28" s="33"/>
    </row>
    <row r="29" spans="1:23" ht="26.25" customHeight="1" x14ac:dyDescent="0.25">
      <c r="A29" s="65">
        <v>18</v>
      </c>
      <c r="B29" s="63" t="s">
        <v>66</v>
      </c>
      <c r="C29" s="35" t="s">
        <v>79</v>
      </c>
      <c r="D29" s="65"/>
      <c r="E29" s="65"/>
      <c r="F29" s="35">
        <v>1</v>
      </c>
      <c r="G29" s="31" t="e">
        <f>INDEX('[1]Balance(Stock Control)'!$AL:$AL,MATCH(C29,'[1]Balance(Stock Control)'!$F:$F,0))</f>
        <v>#N/A</v>
      </c>
      <c r="H29" s="31" t="e">
        <f>INDEX('[2]Balance(Stock Control)'!$AL:$AL,MATCH(C29,'[2]Balance(Stock Control)'!$E:$E,0))</f>
        <v>#N/A</v>
      </c>
      <c r="I29" s="31" t="e">
        <f>INDEX('[3]Balance (Stock Control)'!$AJ:$AJ,MATCH(C29,'[3]Balance (Stock Control)'!$F:$F,0))</f>
        <v>#N/A</v>
      </c>
      <c r="J29" s="31" t="e">
        <f>INDEX('[4]Balance (Stock Control)'!$AJ:$AJ,MATCH(C29,'[4]Balance (Stock Control)'!$G:$G,0))</f>
        <v>#N/A</v>
      </c>
      <c r="K29" s="31"/>
      <c r="L29" s="31"/>
      <c r="M29" s="31" t="e">
        <f>INDEX('[5]Balance(Stock Control)'!$AM:$AM,MATCH(C29,'[5]Balance(Stock Control)'!$E:$E,0))</f>
        <v>#N/A</v>
      </c>
      <c r="N29" s="56" t="s">
        <v>114</v>
      </c>
      <c r="O29" s="70">
        <v>1035000</v>
      </c>
      <c r="P29" s="70">
        <v>1138500</v>
      </c>
      <c r="Q29" s="49">
        <v>804.38</v>
      </c>
      <c r="R29" s="49">
        <f t="shared" si="0"/>
        <v>804.38</v>
      </c>
      <c r="S29" s="35" t="s">
        <v>117</v>
      </c>
      <c r="T29" s="35" t="s">
        <v>93</v>
      </c>
      <c r="U29" s="35" t="s">
        <v>68</v>
      </c>
      <c r="V29" s="34"/>
      <c r="W29" s="33"/>
    </row>
    <row r="30" spans="1:23" ht="26.25" customHeight="1" x14ac:dyDescent="0.25">
      <c r="A30" s="24"/>
      <c r="B30" s="37"/>
      <c r="C30" s="24"/>
      <c r="D30" s="24"/>
      <c r="E30" s="24"/>
      <c r="F30" s="38"/>
      <c r="G30" s="38"/>
      <c r="H30" s="38"/>
      <c r="I30" s="38"/>
      <c r="J30" s="38"/>
      <c r="K30" s="38"/>
      <c r="L30" s="38"/>
      <c r="M30" s="38"/>
      <c r="N30" s="57"/>
      <c r="O30" s="57"/>
      <c r="P30" s="57"/>
      <c r="Q30" s="39" t="s">
        <v>84</v>
      </c>
      <c r="R30" s="39">
        <f>SUM(R12:R29)</f>
        <v>2594.6779534451825</v>
      </c>
      <c r="S30" s="38"/>
      <c r="T30" s="38"/>
      <c r="U30" s="38"/>
      <c r="V30" s="34"/>
      <c r="W30" s="33"/>
    </row>
    <row r="31" spans="1:23" s="33" customFormat="1" ht="31.5" customHeight="1" x14ac:dyDescent="0.25">
      <c r="A31" s="81" t="s">
        <v>69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20"/>
    </row>
    <row r="32" spans="1:23" s="33" customFormat="1" ht="31.5" customHeight="1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20"/>
    </row>
    <row r="33" spans="1:22" s="33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8"/>
      <c r="O33" s="58"/>
      <c r="P33" s="58"/>
      <c r="Q33" s="51"/>
      <c r="R33" s="51"/>
      <c r="S33" s="26"/>
      <c r="T33" s="26"/>
      <c r="U33" s="26"/>
      <c r="V33" s="20"/>
    </row>
    <row r="34" spans="1:22" s="33" customFormat="1" ht="12.75" customHeight="1" x14ac:dyDescent="0.25">
      <c r="A34" s="24"/>
      <c r="B34" s="41" t="s">
        <v>85</v>
      </c>
      <c r="C34" s="42">
        <v>45271</v>
      </c>
      <c r="D34" s="40"/>
      <c r="E34" s="40"/>
      <c r="F34" s="26"/>
      <c r="G34" s="26"/>
      <c r="H34" s="26"/>
      <c r="I34" s="26"/>
      <c r="J34" s="26"/>
      <c r="K34" s="26"/>
      <c r="L34" s="26"/>
      <c r="M34" s="26"/>
      <c r="N34" s="58"/>
      <c r="O34" s="58"/>
      <c r="P34" s="58"/>
      <c r="Q34" s="51"/>
      <c r="R34" s="51"/>
      <c r="S34" s="26"/>
      <c r="T34" s="26"/>
      <c r="U34" s="26"/>
      <c r="V34" s="20"/>
    </row>
    <row r="35" spans="1:22" s="33" customFormat="1" ht="12.75" customHeight="1" x14ac:dyDescent="0.25">
      <c r="A35" s="24"/>
      <c r="B35" s="41" t="s">
        <v>86</v>
      </c>
      <c r="C35" s="42">
        <v>45274</v>
      </c>
      <c r="D35" s="40"/>
      <c r="E35" s="40"/>
      <c r="F35" s="26"/>
      <c r="G35" s="26"/>
      <c r="H35" s="26"/>
      <c r="I35" s="26"/>
      <c r="J35" s="26"/>
      <c r="K35" s="26"/>
      <c r="L35" s="26"/>
      <c r="M35" s="26"/>
      <c r="N35" s="58"/>
      <c r="O35" s="58"/>
      <c r="P35" s="58"/>
      <c r="Q35" s="51"/>
      <c r="R35" s="51"/>
      <c r="S35" s="26"/>
      <c r="T35" s="26"/>
      <c r="U35" s="26"/>
      <c r="V35" s="20"/>
    </row>
    <row r="36" spans="1:22" s="33" customFormat="1" ht="12.75" customHeight="1" x14ac:dyDescent="0.25">
      <c r="A36" s="24"/>
      <c r="B36" s="41" t="s">
        <v>87</v>
      </c>
      <c r="C36" s="43"/>
      <c r="D36" s="40"/>
      <c r="E36" s="40"/>
      <c r="F36" s="26"/>
      <c r="G36" s="26"/>
      <c r="H36" s="26"/>
      <c r="I36" s="26"/>
      <c r="J36" s="26"/>
      <c r="K36" s="26"/>
      <c r="L36" s="26"/>
      <c r="M36" s="26"/>
      <c r="N36" s="58"/>
      <c r="O36" s="58"/>
      <c r="P36" s="58"/>
      <c r="Q36" s="51"/>
      <c r="R36" s="51"/>
      <c r="S36" s="26"/>
      <c r="T36" s="26"/>
      <c r="U36" s="26"/>
      <c r="V36" s="20"/>
    </row>
    <row r="37" spans="1:22" s="33" customFormat="1" ht="12.75" customHeight="1" x14ac:dyDescent="0.25">
      <c r="A37" s="24"/>
      <c r="B37" s="44" t="s">
        <v>88</v>
      </c>
      <c r="C37" s="44" t="s">
        <v>89</v>
      </c>
      <c r="D37" s="44"/>
      <c r="E37" s="44"/>
      <c r="F37" s="26"/>
      <c r="G37" s="26"/>
      <c r="H37" s="26"/>
      <c r="I37" s="26"/>
      <c r="J37" s="26"/>
      <c r="K37" s="26"/>
      <c r="L37" s="26"/>
      <c r="M37" s="26"/>
      <c r="N37" s="58"/>
      <c r="O37" s="58"/>
      <c r="P37" s="58"/>
      <c r="Q37" s="51"/>
      <c r="R37" s="51"/>
      <c r="S37" s="26"/>
      <c r="T37" s="26"/>
      <c r="U37" s="26"/>
      <c r="V37" s="20"/>
    </row>
    <row r="38" spans="1:22" s="33" customFormat="1" ht="12.75" customHeight="1" x14ac:dyDescent="0.25">
      <c r="A38" s="24"/>
      <c r="B38" s="44"/>
      <c r="C38" s="44" t="s">
        <v>90</v>
      </c>
      <c r="D38" s="44"/>
      <c r="E38" s="44"/>
      <c r="F38" s="26"/>
      <c r="G38" s="26"/>
      <c r="H38" s="26"/>
      <c r="I38" s="26"/>
      <c r="J38" s="26"/>
      <c r="K38" s="26"/>
      <c r="L38" s="26"/>
      <c r="M38" s="26"/>
      <c r="N38" s="58"/>
      <c r="O38" s="58"/>
      <c r="P38" s="58"/>
      <c r="Q38" s="51"/>
      <c r="R38" s="51"/>
      <c r="S38" s="26"/>
      <c r="T38" s="26"/>
      <c r="U38" s="26"/>
      <c r="V38" s="20"/>
    </row>
    <row r="39" spans="1:22" s="33" customFormat="1" ht="12.75" customHeight="1" x14ac:dyDescent="0.25">
      <c r="A39" s="24"/>
      <c r="B39" s="45"/>
      <c r="C39" s="44"/>
      <c r="D39" s="44"/>
      <c r="E39" s="44"/>
      <c r="F39" s="26"/>
      <c r="G39" s="26"/>
      <c r="H39" s="26"/>
      <c r="I39" s="26"/>
      <c r="J39" s="26"/>
      <c r="K39" s="26"/>
      <c r="L39" s="26"/>
      <c r="M39" s="26"/>
      <c r="N39" s="58"/>
      <c r="O39" s="58"/>
      <c r="P39" s="58"/>
      <c r="Q39" s="51"/>
      <c r="R39" s="51"/>
      <c r="S39" s="26"/>
      <c r="T39" s="26"/>
      <c r="U39" s="26"/>
      <c r="V39" s="20"/>
    </row>
    <row r="40" spans="1:22" s="33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58"/>
      <c r="O40" s="58"/>
      <c r="P40" s="58"/>
      <c r="Q40" s="51"/>
      <c r="R40" s="51"/>
      <c r="S40" s="26"/>
      <c r="T40" s="26"/>
      <c r="U40" s="26"/>
      <c r="V40" s="20"/>
    </row>
    <row r="41" spans="1:22" s="33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58"/>
      <c r="O41" s="58"/>
      <c r="P41" s="58"/>
      <c r="Q41" s="51"/>
      <c r="R41" s="51"/>
      <c r="S41" s="26"/>
      <c r="T41" s="26"/>
      <c r="U41" s="26"/>
      <c r="V41" s="20"/>
    </row>
    <row r="42" spans="1:22" s="33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58"/>
      <c r="O42" s="58"/>
      <c r="P42" s="58"/>
      <c r="Q42" s="51"/>
      <c r="R42" s="51"/>
      <c r="S42" s="26"/>
      <c r="T42" s="26"/>
      <c r="U42" s="26"/>
      <c r="V42" s="20"/>
    </row>
    <row r="43" spans="1:22" s="33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58"/>
      <c r="O43" s="58"/>
      <c r="P43" s="58"/>
      <c r="Q43" s="51"/>
      <c r="R43" s="51"/>
      <c r="S43" s="26"/>
      <c r="T43" s="26"/>
      <c r="U43" s="26"/>
      <c r="V43" s="20"/>
    </row>
    <row r="44" spans="1:22" s="33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58"/>
      <c r="O44" s="58"/>
      <c r="P44" s="58"/>
      <c r="Q44" s="51"/>
      <c r="R44" s="51"/>
      <c r="S44" s="26"/>
      <c r="T44" s="26"/>
      <c r="U44" s="26"/>
      <c r="V44" s="20"/>
    </row>
    <row r="45" spans="1:22" s="33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8"/>
      <c r="O45" s="58"/>
      <c r="P45" s="58"/>
      <c r="Q45" s="51"/>
      <c r="R45" s="51"/>
      <c r="S45" s="26"/>
      <c r="T45" s="26"/>
      <c r="U45" s="26"/>
      <c r="V45" s="20"/>
    </row>
    <row r="46" spans="1:22" s="33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58"/>
      <c r="O46" s="58"/>
      <c r="P46" s="58"/>
      <c r="Q46" s="51"/>
      <c r="R46" s="51"/>
      <c r="S46" s="26"/>
      <c r="T46" s="26"/>
      <c r="U46" s="26"/>
      <c r="V46" s="20"/>
    </row>
    <row r="47" spans="1:22" s="33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58"/>
      <c r="O47" s="58"/>
      <c r="P47" s="58"/>
      <c r="Q47" s="51"/>
      <c r="R47" s="51"/>
      <c r="S47" s="26"/>
      <c r="T47" s="26"/>
      <c r="U47" s="26"/>
      <c r="V47" s="20"/>
    </row>
    <row r="48" spans="1:22" s="33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58"/>
      <c r="O48" s="58"/>
      <c r="P48" s="58"/>
      <c r="Q48" s="51"/>
      <c r="R48" s="51"/>
      <c r="S48" s="26"/>
      <c r="T48" s="26"/>
      <c r="U48" s="26"/>
      <c r="V48" s="20"/>
    </row>
    <row r="49" spans="1:22" s="33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58"/>
      <c r="O49" s="58"/>
      <c r="P49" s="58"/>
      <c r="Q49" s="51"/>
      <c r="R49" s="51"/>
      <c r="S49" s="26"/>
      <c r="T49" s="26"/>
      <c r="U49" s="26"/>
      <c r="V49" s="20"/>
    </row>
    <row r="50" spans="1:22" s="33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58"/>
      <c r="O50" s="58"/>
      <c r="P50" s="58"/>
      <c r="Q50" s="51"/>
      <c r="R50" s="51"/>
      <c r="S50" s="26"/>
      <c r="T50" s="26"/>
      <c r="U50" s="26"/>
      <c r="V50" s="20"/>
    </row>
    <row r="51" spans="1:22" s="33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58"/>
      <c r="O51" s="58"/>
      <c r="P51" s="58"/>
      <c r="Q51" s="51"/>
      <c r="R51" s="51"/>
      <c r="S51" s="26"/>
      <c r="T51" s="26"/>
      <c r="U51" s="26"/>
      <c r="V51" s="20"/>
    </row>
    <row r="52" spans="1:22" s="33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58"/>
      <c r="O52" s="58"/>
      <c r="P52" s="58"/>
      <c r="Q52" s="51"/>
      <c r="R52" s="51"/>
      <c r="S52" s="26"/>
      <c r="T52" s="26"/>
      <c r="U52" s="26"/>
      <c r="V52" s="20"/>
    </row>
    <row r="53" spans="1:22" s="33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58"/>
      <c r="O53" s="58"/>
      <c r="P53" s="58"/>
      <c r="Q53" s="51"/>
      <c r="R53" s="51"/>
      <c r="S53" s="26"/>
      <c r="T53" s="26"/>
      <c r="U53" s="26"/>
      <c r="V53" s="20"/>
    </row>
    <row r="54" spans="1:22" s="33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58"/>
      <c r="O54" s="58"/>
      <c r="P54" s="58"/>
      <c r="Q54" s="51"/>
      <c r="R54" s="51"/>
      <c r="S54" s="26"/>
      <c r="T54" s="26"/>
      <c r="U54" s="26"/>
      <c r="V54" s="20"/>
    </row>
    <row r="55" spans="1:22" s="33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58"/>
      <c r="O55" s="58"/>
      <c r="P55" s="58"/>
      <c r="Q55" s="51"/>
      <c r="R55" s="51"/>
      <c r="S55" s="26"/>
      <c r="T55" s="26"/>
      <c r="U55" s="26"/>
      <c r="V55" s="20"/>
    </row>
    <row r="56" spans="1:22" s="33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58"/>
      <c r="O56" s="58"/>
      <c r="P56" s="58"/>
      <c r="Q56" s="51"/>
      <c r="R56" s="51"/>
      <c r="S56" s="26"/>
      <c r="T56" s="26"/>
      <c r="U56" s="26"/>
      <c r="V56" s="20"/>
    </row>
    <row r="57" spans="1:22" s="33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58"/>
      <c r="O57" s="58"/>
      <c r="P57" s="58"/>
      <c r="Q57" s="51"/>
      <c r="R57" s="51"/>
      <c r="S57" s="26"/>
      <c r="T57" s="26"/>
      <c r="U57" s="26"/>
      <c r="V57" s="20"/>
    </row>
    <row r="58" spans="1:22" s="33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58"/>
      <c r="O58" s="58"/>
      <c r="P58" s="58"/>
      <c r="Q58" s="51"/>
      <c r="R58" s="51"/>
      <c r="S58" s="26"/>
      <c r="T58" s="26"/>
      <c r="U58" s="26"/>
      <c r="V58" s="20"/>
    </row>
    <row r="59" spans="1:22" s="33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58"/>
      <c r="O59" s="58"/>
      <c r="P59" s="58"/>
      <c r="Q59" s="51"/>
      <c r="R59" s="51"/>
      <c r="S59" s="26"/>
      <c r="T59" s="26"/>
      <c r="U59" s="26"/>
      <c r="V59" s="20"/>
    </row>
    <row r="60" spans="1:22" s="33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58"/>
      <c r="O60" s="58"/>
      <c r="P60" s="58"/>
      <c r="Q60" s="51"/>
      <c r="R60" s="51"/>
      <c r="S60" s="26"/>
      <c r="T60" s="26"/>
      <c r="U60" s="26"/>
      <c r="V60" s="20"/>
    </row>
    <row r="61" spans="1:22" s="33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8"/>
      <c r="O61" s="58"/>
      <c r="P61" s="58"/>
      <c r="Q61" s="51"/>
      <c r="R61" s="51"/>
      <c r="S61" s="26"/>
      <c r="T61" s="26"/>
      <c r="U61" s="26"/>
      <c r="V61" s="20"/>
    </row>
    <row r="62" spans="1:22" s="33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58"/>
      <c r="O62" s="58"/>
      <c r="P62" s="58"/>
      <c r="Q62" s="51"/>
      <c r="R62" s="51"/>
      <c r="S62" s="26"/>
      <c r="T62" s="26"/>
      <c r="U62" s="26"/>
      <c r="V62" s="20"/>
    </row>
    <row r="63" spans="1:22" s="33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58"/>
      <c r="O63" s="58"/>
      <c r="P63" s="58"/>
      <c r="Q63" s="51"/>
      <c r="R63" s="51"/>
      <c r="S63" s="26"/>
      <c r="T63" s="26"/>
      <c r="U63" s="26"/>
      <c r="V63" s="20"/>
    </row>
    <row r="64" spans="1:22" s="33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58"/>
      <c r="O64" s="58"/>
      <c r="P64" s="58"/>
      <c r="Q64" s="51"/>
      <c r="R64" s="51"/>
      <c r="S64" s="26"/>
      <c r="T64" s="26"/>
      <c r="U64" s="26"/>
      <c r="V64" s="20"/>
    </row>
    <row r="65" spans="1:22" s="33" customFormat="1" ht="31.5" customHeight="1" x14ac:dyDescent="0.25">
      <c r="A65" s="24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58"/>
      <c r="O65" s="58"/>
      <c r="P65" s="58"/>
      <c r="Q65" s="51"/>
      <c r="R65" s="51"/>
      <c r="S65" s="26"/>
      <c r="T65" s="26"/>
      <c r="U65" s="26"/>
      <c r="V65" s="20"/>
    </row>
    <row r="66" spans="1:22" s="33" customFormat="1" ht="31.5" customHeight="1" x14ac:dyDescent="0.25">
      <c r="A66" s="2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58"/>
      <c r="O66" s="58"/>
      <c r="P66" s="58"/>
      <c r="Q66" s="51"/>
      <c r="R66" s="51"/>
      <c r="S66" s="26"/>
      <c r="T66" s="26"/>
      <c r="U66" s="26"/>
      <c r="V66" s="20"/>
    </row>
    <row r="67" spans="1:22" s="33" customFormat="1" ht="31.5" customHeight="1" x14ac:dyDescent="0.25">
      <c r="A67" s="24"/>
      <c r="B67" s="25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58"/>
      <c r="O67" s="58"/>
      <c r="P67" s="58"/>
      <c r="Q67" s="51"/>
      <c r="R67" s="51"/>
      <c r="S67" s="26"/>
      <c r="T67" s="26"/>
      <c r="U67" s="26"/>
      <c r="V67" s="20"/>
    </row>
    <row r="68" spans="1:22" s="33" customFormat="1" ht="31.5" customHeight="1" x14ac:dyDescent="0.25">
      <c r="A68" s="24"/>
      <c r="B68" s="25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58"/>
      <c r="O68" s="58"/>
      <c r="P68" s="58"/>
      <c r="Q68" s="51"/>
      <c r="R68" s="51"/>
      <c r="S68" s="26"/>
      <c r="T68" s="26"/>
      <c r="U68" s="26"/>
      <c r="V68" s="20"/>
    </row>
    <row r="69" spans="1:22" s="33" customFormat="1" ht="31.5" customHeight="1" x14ac:dyDescent="0.25">
      <c r="A69" s="24"/>
      <c r="B69" s="25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58"/>
      <c r="O69" s="58"/>
      <c r="P69" s="58"/>
      <c r="Q69" s="51"/>
      <c r="R69" s="51"/>
      <c r="S69" s="26"/>
      <c r="T69" s="26"/>
      <c r="U69" s="26"/>
      <c r="V69" s="20"/>
    </row>
    <row r="70" spans="1:22" s="33" customFormat="1" ht="31.5" customHeight="1" x14ac:dyDescent="0.25">
      <c r="A70" s="24"/>
      <c r="B70" s="25"/>
      <c r="C70" s="25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58"/>
      <c r="O70" s="58"/>
      <c r="P70" s="58"/>
      <c r="Q70" s="51"/>
      <c r="R70" s="51"/>
      <c r="S70" s="26"/>
      <c r="T70" s="26"/>
      <c r="U70" s="26"/>
      <c r="V70" s="20"/>
    </row>
    <row r="71" spans="1:22" ht="36" customHeight="1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</row>
    <row r="74" spans="1:22" x14ac:dyDescent="0.25">
      <c r="C74" s="40" t="s">
        <v>28</v>
      </c>
    </row>
    <row r="83" spans="2:2" x14ac:dyDescent="0.25">
      <c r="B83" s="40" t="s">
        <v>28</v>
      </c>
    </row>
  </sheetData>
  <autoFilter ref="A11:W32"/>
  <mergeCells count="5">
    <mergeCell ref="F1:U1"/>
    <mergeCell ref="F2:U2"/>
    <mergeCell ref="A5:B5"/>
    <mergeCell ref="A31:U32"/>
    <mergeCell ref="A71:U7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showGridLines="0" tabSelected="1" topLeftCell="D24" zoomScaleNormal="100" workbookViewId="0">
      <selection activeCell="Q37" sqref="Q37"/>
    </sheetView>
  </sheetViews>
  <sheetFormatPr defaultRowHeight="15" x14ac:dyDescent="0.25"/>
  <cols>
    <col min="1" max="1" width="4" style="40" customWidth="1"/>
    <col min="2" max="2" width="30.5703125" style="40" customWidth="1"/>
    <col min="3" max="3" width="22.140625" style="40" bestFit="1" customWidth="1"/>
    <col min="4" max="4" width="14.5703125" style="6" customWidth="1"/>
    <col min="5" max="5" width="9.5703125" style="6" customWidth="1"/>
    <col min="6" max="6" width="9.140625" style="6" customWidth="1"/>
    <col min="7" max="13" width="9.140625" style="6" hidden="1" customWidth="1"/>
    <col min="14" max="14" width="11.7109375" style="59" hidden="1" customWidth="1"/>
    <col min="15" max="15" width="16.85546875" style="59" hidden="1" customWidth="1"/>
    <col min="16" max="16" width="15.85546875" style="59" hidden="1" customWidth="1"/>
    <col min="17" max="18" width="18.42578125" style="52" customWidth="1"/>
    <col min="19" max="20" width="18.42578125" style="6" customWidth="1"/>
    <col min="21" max="21" width="19.42578125" style="6" customWidth="1"/>
    <col min="22" max="22" width="41.5703125" style="40" customWidth="1"/>
    <col min="23" max="16384" width="9.140625" style="40"/>
  </cols>
  <sheetData>
    <row r="1" spans="1:24" ht="17.25" customHeight="1" x14ac:dyDescent="0.25">
      <c r="A1" s="8" t="s">
        <v>3</v>
      </c>
      <c r="B1" s="1"/>
      <c r="C1" s="22" t="s">
        <v>22</v>
      </c>
      <c r="D1" s="2"/>
      <c r="E1" s="2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24" ht="15.75" customHeight="1" x14ac:dyDescent="0.25">
      <c r="A2" s="8" t="s">
        <v>14</v>
      </c>
      <c r="B2" s="1"/>
      <c r="C2" s="23" t="s">
        <v>32</v>
      </c>
      <c r="D2" s="2"/>
      <c r="E2" s="2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6"/>
    </row>
    <row r="3" spans="1:24" ht="15.75" customHeight="1" x14ac:dyDescent="0.25">
      <c r="A3" s="8" t="s">
        <v>4</v>
      </c>
      <c r="B3" s="73"/>
      <c r="C3" s="17" t="s">
        <v>33</v>
      </c>
      <c r="D3" s="2"/>
      <c r="E3" s="2"/>
      <c r="F3" s="73"/>
      <c r="G3" s="73"/>
      <c r="H3" s="73"/>
      <c r="I3" s="73"/>
      <c r="J3" s="73"/>
      <c r="K3" s="73"/>
      <c r="L3" s="73"/>
      <c r="M3" s="73"/>
      <c r="N3" s="53"/>
      <c r="O3" s="53"/>
      <c r="P3" s="53"/>
      <c r="Q3" s="46"/>
      <c r="R3" s="46"/>
      <c r="S3" s="73"/>
      <c r="T3" s="73"/>
      <c r="U3" s="73"/>
    </row>
    <row r="4" spans="1:24" ht="15.75" customHeight="1" x14ac:dyDescent="0.25">
      <c r="A4" s="8" t="s">
        <v>5</v>
      </c>
      <c r="B4" s="73"/>
      <c r="C4" s="17" t="s">
        <v>30</v>
      </c>
      <c r="D4" s="2"/>
      <c r="E4" s="2"/>
      <c r="F4" s="4"/>
      <c r="G4" s="4"/>
      <c r="H4" s="4"/>
      <c r="I4" s="4"/>
      <c r="J4" s="4"/>
      <c r="K4" s="4"/>
      <c r="L4" s="4"/>
      <c r="M4" s="4"/>
      <c r="N4" s="54"/>
      <c r="O4" s="54"/>
      <c r="P4" s="54"/>
      <c r="Q4" s="47"/>
      <c r="R4" s="47"/>
      <c r="S4" s="4"/>
      <c r="T4" s="4"/>
      <c r="U4" s="4"/>
    </row>
    <row r="5" spans="1:24" ht="15.75" x14ac:dyDescent="0.25">
      <c r="A5" s="80" t="s">
        <v>6</v>
      </c>
      <c r="B5" s="80"/>
      <c r="C5" s="23" t="s">
        <v>31</v>
      </c>
      <c r="D5" s="5"/>
      <c r="E5" s="5"/>
      <c r="F5" s="4"/>
      <c r="G5" s="4"/>
      <c r="H5" s="4"/>
      <c r="I5" s="4"/>
      <c r="J5" s="4"/>
      <c r="K5" s="4"/>
      <c r="L5" s="4"/>
      <c r="M5" s="4"/>
      <c r="N5" s="54"/>
      <c r="O5" s="54"/>
      <c r="P5" s="54"/>
      <c r="Q5" s="47"/>
      <c r="R5" s="47"/>
      <c r="S5" s="4"/>
      <c r="T5" s="4"/>
      <c r="U5" s="4"/>
    </row>
    <row r="6" spans="1:24" ht="15.75" x14ac:dyDescent="0.25">
      <c r="A6" s="8" t="s">
        <v>10</v>
      </c>
      <c r="B6" s="10"/>
      <c r="C6" s="10" t="s">
        <v>36</v>
      </c>
      <c r="D6" s="5"/>
      <c r="E6" s="5"/>
      <c r="F6" s="4"/>
      <c r="G6" s="4"/>
      <c r="H6" s="4"/>
      <c r="I6" s="4"/>
      <c r="J6" s="4"/>
      <c r="K6" s="4"/>
      <c r="L6" s="4"/>
      <c r="M6" s="4"/>
      <c r="N6" s="54"/>
      <c r="O6" s="54"/>
      <c r="P6" s="54"/>
      <c r="Q6" s="47"/>
      <c r="R6" s="47"/>
      <c r="S6" s="4"/>
      <c r="T6" s="4"/>
      <c r="U6" s="4"/>
    </row>
    <row r="7" spans="1:24" ht="15.75" x14ac:dyDescent="0.25">
      <c r="A7" s="8" t="s">
        <v>13</v>
      </c>
      <c r="B7" s="10"/>
      <c r="C7" s="10" t="s">
        <v>35</v>
      </c>
      <c r="D7" s="5"/>
      <c r="E7" s="5"/>
      <c r="F7" s="4"/>
      <c r="G7" s="4"/>
      <c r="H7" s="4"/>
      <c r="I7" s="4"/>
      <c r="J7" s="4"/>
      <c r="K7" s="4"/>
      <c r="L7" s="4"/>
      <c r="M7" s="4"/>
      <c r="N7" s="54"/>
      <c r="O7" s="54"/>
      <c r="P7" s="54"/>
      <c r="Q7" s="47"/>
      <c r="R7" s="47"/>
      <c r="S7" s="4"/>
      <c r="T7" s="4"/>
      <c r="U7" s="4"/>
    </row>
    <row r="8" spans="1:24" ht="15.75" x14ac:dyDescent="0.25">
      <c r="A8" s="8" t="s">
        <v>11</v>
      </c>
      <c r="B8" s="10"/>
      <c r="C8" s="17" t="s">
        <v>29</v>
      </c>
      <c r="D8" s="5"/>
      <c r="E8" s="5"/>
      <c r="F8" s="4"/>
      <c r="G8" s="4"/>
      <c r="H8" s="4"/>
      <c r="I8" s="4"/>
      <c r="J8" s="4"/>
      <c r="K8" s="4"/>
      <c r="L8" s="4"/>
      <c r="M8" s="4"/>
      <c r="N8" s="54"/>
      <c r="O8" s="54"/>
      <c r="P8" s="54"/>
      <c r="Q8" s="47"/>
      <c r="R8" s="47"/>
      <c r="S8" s="4"/>
      <c r="T8" s="4"/>
      <c r="U8" s="4"/>
    </row>
    <row r="9" spans="1:24" ht="15.75" x14ac:dyDescent="0.25">
      <c r="A9" s="8" t="s">
        <v>12</v>
      </c>
      <c r="B9" s="10"/>
      <c r="C9" s="23">
        <v>191345</v>
      </c>
      <c r="D9" s="5"/>
      <c r="E9" s="5"/>
      <c r="F9" s="4"/>
      <c r="G9" s="4"/>
      <c r="H9" s="4"/>
      <c r="I9" s="4"/>
      <c r="J9" s="4"/>
      <c r="K9" s="4"/>
      <c r="L9" s="4"/>
      <c r="M9" s="4"/>
      <c r="N9" s="54"/>
      <c r="O9" s="54"/>
      <c r="P9" s="54"/>
      <c r="Q9" s="47"/>
      <c r="R9" s="47"/>
      <c r="S9" s="4"/>
      <c r="T9" s="4"/>
      <c r="U9" s="4"/>
    </row>
    <row r="10" spans="1:24" ht="15.75" x14ac:dyDescent="0.25">
      <c r="A10" s="1"/>
      <c r="B10" s="10"/>
      <c r="C10" s="10"/>
      <c r="D10" s="5"/>
      <c r="E10" s="5"/>
      <c r="F10" s="5"/>
      <c r="G10" s="5" t="s">
        <v>113</v>
      </c>
      <c r="H10" s="5" t="s">
        <v>113</v>
      </c>
      <c r="I10" s="5" t="s">
        <v>94</v>
      </c>
      <c r="J10" s="5" t="s">
        <v>113</v>
      </c>
      <c r="K10" s="5" t="s">
        <v>113</v>
      </c>
      <c r="L10" s="5" t="s">
        <v>94</v>
      </c>
      <c r="M10" s="5" t="s">
        <v>113</v>
      </c>
      <c r="N10" s="55"/>
      <c r="O10" s="55"/>
      <c r="P10" s="55"/>
      <c r="Q10" s="48"/>
      <c r="R10" s="48"/>
      <c r="S10" s="5"/>
      <c r="T10" s="5"/>
      <c r="U10" s="5"/>
      <c r="W10" s="33"/>
      <c r="X10" s="33"/>
    </row>
    <row r="11" spans="1:2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4"/>
      <c r="F11" s="74" t="s">
        <v>2</v>
      </c>
      <c r="G11" s="31" t="s">
        <v>70</v>
      </c>
      <c r="H11" s="31" t="s">
        <v>71</v>
      </c>
      <c r="I11" s="31" t="s">
        <v>72</v>
      </c>
      <c r="J11" s="31" t="s">
        <v>73</v>
      </c>
      <c r="K11" s="31" t="s">
        <v>103</v>
      </c>
      <c r="L11" s="31" t="s">
        <v>104</v>
      </c>
      <c r="M11" s="31" t="s">
        <v>74</v>
      </c>
      <c r="N11" s="56"/>
      <c r="O11" s="56"/>
      <c r="P11" s="56"/>
      <c r="Q11" s="36" t="s">
        <v>80</v>
      </c>
      <c r="R11" s="36" t="s">
        <v>81</v>
      </c>
      <c r="S11" s="74" t="s">
        <v>82</v>
      </c>
      <c r="T11" s="74"/>
      <c r="U11" s="74" t="s">
        <v>83</v>
      </c>
      <c r="V11" s="16" t="s">
        <v>9</v>
      </c>
      <c r="W11" s="34"/>
      <c r="X11" s="33"/>
    </row>
    <row r="12" spans="1:24" ht="26.25" customHeight="1" x14ac:dyDescent="0.25">
      <c r="A12" s="74">
        <v>1</v>
      </c>
      <c r="B12" s="15" t="s">
        <v>37</v>
      </c>
      <c r="C12" s="14">
        <v>14535477</v>
      </c>
      <c r="D12" s="14"/>
      <c r="E12" s="14"/>
      <c r="F12" s="74">
        <v>2</v>
      </c>
      <c r="G12" s="31" t="e">
        <f>INDEX('[1]Balance(Stock Control)'!$AL:$AL,MATCH(C12,'[1]Balance(Stock Control)'!$F:$F,0))</f>
        <v>#N/A</v>
      </c>
      <c r="H12" s="31" t="e">
        <f>INDEX('[2]Balance(Stock Control)'!$AL:$AL,MATCH(C12,'[2]Balance(Stock Control)'!$E:$E,0))</f>
        <v>#N/A</v>
      </c>
      <c r="I12" s="31" t="e">
        <f>INDEX('[3]Balance (Stock Control)'!$AJ:$AJ,MATCH(C12,'[3]Balance (Stock Control)'!$F:$F,0))</f>
        <v>#N/A</v>
      </c>
      <c r="J12" s="31" t="e">
        <f>INDEX('[4]Balance (Stock Control)'!$AJ:$AJ,MATCH(C12,'[4]Balance (Stock Control)'!$G:$G,0))</f>
        <v>#N/A</v>
      </c>
      <c r="K12" s="31"/>
      <c r="L12" s="31"/>
      <c r="M12" s="31" t="e">
        <f>INDEX('[5]Balance(Stock Control)'!$AM:$AM,MATCH(C12,'[5]Balance(Stock Control)'!$E:$E,0))</f>
        <v>#N/A</v>
      </c>
      <c r="N12" s="56"/>
      <c r="O12" s="56"/>
      <c r="P12" s="56">
        <v>12.88421052631579</v>
      </c>
      <c r="Q12" s="49">
        <v>14.172631578947371</v>
      </c>
      <c r="R12" s="49">
        <f>Q12*F12</f>
        <v>28.345263157894742</v>
      </c>
      <c r="S12" s="31" t="s">
        <v>109</v>
      </c>
      <c r="T12" s="31" t="s">
        <v>119</v>
      </c>
      <c r="U12" s="31" t="s">
        <v>108</v>
      </c>
      <c r="V12" s="16" t="s">
        <v>38</v>
      </c>
      <c r="W12" s="34"/>
      <c r="X12" s="33"/>
    </row>
    <row r="13" spans="1:24" ht="26.25" customHeight="1" x14ac:dyDescent="0.25">
      <c r="A13" s="74">
        <v>2</v>
      </c>
      <c r="B13" s="15" t="s">
        <v>37</v>
      </c>
      <c r="C13" s="14">
        <v>14535425</v>
      </c>
      <c r="D13" s="14"/>
      <c r="E13" s="14"/>
      <c r="F13" s="74">
        <v>2</v>
      </c>
      <c r="G13" s="31">
        <f>INDEX('[1]Balance(Stock Control)'!$AL:$AL,MATCH(C13,'[1]Balance(Stock Control)'!$F:$F,0))</f>
        <v>1</v>
      </c>
      <c r="H13" s="31">
        <f>INDEX('[2]Balance(Stock Control)'!$AL:$AL,MATCH(C13,'[2]Balance(Stock Control)'!$E:$E,0))</f>
        <v>0</v>
      </c>
      <c r="I13" s="31" t="e">
        <f>INDEX('[3]Balance (Stock Control)'!$AJ:$AJ,MATCH(C13,'[3]Balance (Stock Control)'!$F:$F,0))</f>
        <v>#N/A</v>
      </c>
      <c r="J13" s="31" t="e">
        <f>INDEX('[4]Balance (Stock Control)'!$AJ:$AJ,MATCH(C13,'[4]Balance (Stock Control)'!$G:$G,0))</f>
        <v>#N/A</v>
      </c>
      <c r="K13" s="31"/>
      <c r="L13" s="31"/>
      <c r="M13" s="31" t="e">
        <f>INDEX('[5]Balance(Stock Control)'!$AM:$AM,MATCH(C13,'[5]Balance(Stock Control)'!$E:$E,0))</f>
        <v>#N/A</v>
      </c>
      <c r="N13" s="56"/>
      <c r="O13" s="56"/>
      <c r="P13" s="56">
        <v>384202.31850000011</v>
      </c>
      <c r="Q13" s="49">
        <v>120.06322453125003</v>
      </c>
      <c r="R13" s="49">
        <f t="shared" ref="R13:R29" si="0">Q13*F13</f>
        <v>240.12644906250006</v>
      </c>
      <c r="S13" s="31" t="s">
        <v>92</v>
      </c>
      <c r="T13" s="31" t="s">
        <v>119</v>
      </c>
      <c r="U13" s="31" t="s">
        <v>93</v>
      </c>
      <c r="V13" s="16" t="s">
        <v>39</v>
      </c>
      <c r="W13" s="34"/>
      <c r="X13" s="33"/>
    </row>
    <row r="14" spans="1:24" ht="26.25" customHeight="1" x14ac:dyDescent="0.25">
      <c r="A14" s="74">
        <v>3</v>
      </c>
      <c r="B14" s="15" t="s">
        <v>40</v>
      </c>
      <c r="C14" s="14" t="s">
        <v>95</v>
      </c>
      <c r="D14" s="14" t="s">
        <v>110</v>
      </c>
      <c r="E14" s="14"/>
      <c r="F14" s="74">
        <v>1</v>
      </c>
      <c r="G14" s="31" t="e">
        <f>INDEX('[1]Balance(Stock Control)'!$AL:$AL,MATCH(C14,'[1]Balance(Stock Control)'!$F:$F,0))</f>
        <v>#N/A</v>
      </c>
      <c r="H14" s="31">
        <f>INDEX('[2]Balance(Stock Control)'!$AL:$AL,MATCH(C14,'[2]Balance(Stock Control)'!$E:$E,0))</f>
        <v>2</v>
      </c>
      <c r="I14" s="31" t="e">
        <f>INDEX('[3]Balance (Stock Control)'!$AJ:$AJ,MATCH(C14,'[3]Balance (Stock Control)'!$F:$F,0))</f>
        <v>#N/A</v>
      </c>
      <c r="J14" s="31" t="e">
        <f>INDEX('[4]Balance (Stock Control)'!$AJ:$AJ,MATCH(C14,'[4]Balance (Stock Control)'!$G:$G,0))</f>
        <v>#N/A</v>
      </c>
      <c r="K14" s="31"/>
      <c r="L14" s="31"/>
      <c r="M14" s="31" t="e">
        <f>INDEX('[5]Balance(Stock Control)'!$AM:$AM,MATCH(C14,'[5]Balance(Stock Control)'!$E:$E,0))</f>
        <v>#N/A</v>
      </c>
      <c r="N14" s="56"/>
      <c r="O14" s="56"/>
      <c r="P14" s="56"/>
      <c r="Q14" s="49">
        <v>37.365899999999996</v>
      </c>
      <c r="R14" s="49">
        <f t="shared" si="0"/>
        <v>37.365899999999996</v>
      </c>
      <c r="S14" s="31" t="s">
        <v>99</v>
      </c>
      <c r="T14" s="31" t="s">
        <v>119</v>
      </c>
      <c r="U14" s="31" t="s">
        <v>93</v>
      </c>
      <c r="V14" s="16" t="s">
        <v>41</v>
      </c>
      <c r="W14" s="34"/>
      <c r="X14" s="33"/>
    </row>
    <row r="15" spans="1:24" ht="26.25" customHeight="1" x14ac:dyDescent="0.25">
      <c r="A15" s="74">
        <v>4</v>
      </c>
      <c r="B15" s="15" t="s">
        <v>42</v>
      </c>
      <c r="C15" s="14">
        <v>14600771</v>
      </c>
      <c r="D15" s="14"/>
      <c r="E15" s="14">
        <v>18</v>
      </c>
      <c r="F15" s="74">
        <v>2</v>
      </c>
      <c r="G15" s="31">
        <f>INDEX('[1]Balance(Stock Control)'!$AL:$AL,MATCH(C15,'[1]Balance(Stock Control)'!$F:$F,0))</f>
        <v>0</v>
      </c>
      <c r="H15" s="31" t="e">
        <f>INDEX('[2]Balance(Stock Control)'!$AL:$AL,MATCH(C15,'[2]Balance(Stock Control)'!$E:$E,0))</f>
        <v>#N/A</v>
      </c>
      <c r="I15" s="31" t="e">
        <f>INDEX('[3]Balance (Stock Control)'!$AJ:$AJ,MATCH(C15,'[3]Balance (Stock Control)'!$F:$F,0))</f>
        <v>#N/A</v>
      </c>
      <c r="J15" s="31" t="e">
        <f>INDEX('[4]Balance (Stock Control)'!$AJ:$AJ,MATCH(C15,'[4]Balance (Stock Control)'!$G:$G,0))</f>
        <v>#N/A</v>
      </c>
      <c r="K15" s="31"/>
      <c r="L15" s="31"/>
      <c r="M15" s="31" t="e">
        <f>INDEX('[5]Balance(Stock Control)'!$AM:$AM,MATCH(C15,'[5]Balance(Stock Control)'!$E:$E,0))</f>
        <v>#N/A</v>
      </c>
      <c r="N15" s="56" t="s">
        <v>112</v>
      </c>
      <c r="O15" s="56"/>
      <c r="P15" s="56">
        <v>68</v>
      </c>
      <c r="Q15" s="49">
        <v>81.599999999999994</v>
      </c>
      <c r="R15" s="49">
        <f t="shared" si="0"/>
        <v>163.19999999999999</v>
      </c>
      <c r="S15" s="66" t="s">
        <v>115</v>
      </c>
      <c r="T15" s="31" t="s">
        <v>119</v>
      </c>
      <c r="U15" s="31" t="s">
        <v>108</v>
      </c>
      <c r="V15" s="16" t="s">
        <v>42</v>
      </c>
      <c r="W15" s="34"/>
      <c r="X15" s="33"/>
    </row>
    <row r="16" spans="1:24" ht="26.25" customHeight="1" x14ac:dyDescent="0.25">
      <c r="A16" s="74">
        <v>5</v>
      </c>
      <c r="B16" s="15" t="s">
        <v>43</v>
      </c>
      <c r="C16" s="14">
        <v>14541861</v>
      </c>
      <c r="D16" s="14"/>
      <c r="E16" s="14"/>
      <c r="F16" s="74">
        <v>2</v>
      </c>
      <c r="G16" s="31" t="e">
        <f>INDEX('[1]Balance(Stock Control)'!$AL:$AL,MATCH(C16,'[1]Balance(Stock Control)'!$F:$F,0))</f>
        <v>#N/A</v>
      </c>
      <c r="H16" s="31" t="e">
        <f>INDEX('[2]Balance(Stock Control)'!$AL:$AL,MATCH(C16,'[2]Balance(Stock Control)'!$E:$E,0))</f>
        <v>#N/A</v>
      </c>
      <c r="I16" s="31" t="e">
        <f>INDEX('[3]Balance (Stock Control)'!$AJ:$AJ,MATCH(C16,'[3]Balance (Stock Control)'!$F:$F,0))</f>
        <v>#N/A</v>
      </c>
      <c r="J16" s="31" t="e">
        <f>INDEX('[4]Balance (Stock Control)'!$AJ:$AJ,MATCH(C16,'[4]Balance (Stock Control)'!$G:$G,0))</f>
        <v>#N/A</v>
      </c>
      <c r="K16" s="31"/>
      <c r="L16" s="31"/>
      <c r="M16" s="31" t="e">
        <f>INDEX('[5]Balance(Stock Control)'!$AM:$AM,MATCH(C16,'[5]Balance(Stock Control)'!$E:$E,0))</f>
        <v>#N/A</v>
      </c>
      <c r="N16" s="56"/>
      <c r="O16" s="56"/>
      <c r="P16" s="56">
        <v>18.526315789473685</v>
      </c>
      <c r="Q16" s="49">
        <v>20.378947368421056</v>
      </c>
      <c r="R16" s="49">
        <f t="shared" si="0"/>
        <v>40.757894736842111</v>
      </c>
      <c r="S16" s="31" t="s">
        <v>107</v>
      </c>
      <c r="T16" s="31" t="s">
        <v>119</v>
      </c>
      <c r="U16" s="31" t="s">
        <v>108</v>
      </c>
      <c r="V16" s="16"/>
      <c r="W16" s="34"/>
      <c r="X16" s="33"/>
    </row>
    <row r="17" spans="1:24" ht="26.25" customHeight="1" x14ac:dyDescent="0.25">
      <c r="A17" s="74">
        <v>6</v>
      </c>
      <c r="B17" s="60" t="s">
        <v>44</v>
      </c>
      <c r="C17" s="61" t="s">
        <v>75</v>
      </c>
      <c r="D17" s="61"/>
      <c r="E17" s="14">
        <v>18</v>
      </c>
      <c r="F17" s="74">
        <v>2</v>
      </c>
      <c r="G17" s="31">
        <f>INDEX('[1]Balance(Stock Control)'!$AL:$AL,MATCH(C17,'[1]Balance(Stock Control)'!$F:$F,0))</f>
        <v>0</v>
      </c>
      <c r="H17" s="31">
        <f>INDEX('[2]Balance(Stock Control)'!$AL:$AL,MATCH(C17,'[2]Balance(Stock Control)'!$E:$E,0))</f>
        <v>0</v>
      </c>
      <c r="I17" s="31" t="e">
        <f>INDEX('[3]Balance (Stock Control)'!$AJ:$AJ,MATCH(C17,'[3]Balance (Stock Control)'!$F:$F,0))</f>
        <v>#N/A</v>
      </c>
      <c r="J17" s="31" t="e">
        <f>INDEX('[4]Balance (Stock Control)'!$AJ:$AJ,MATCH(C17,'[4]Balance (Stock Control)'!$G:$G,0))</f>
        <v>#N/A</v>
      </c>
      <c r="K17" s="31"/>
      <c r="L17" s="31"/>
      <c r="M17" s="31" t="e">
        <f>INDEX('[5]Balance(Stock Control)'!$AM:$AM,MATCH(C17,'[5]Balance(Stock Control)'!$E:$E,0))</f>
        <v>#N/A</v>
      </c>
      <c r="N17" s="56"/>
      <c r="O17" s="56"/>
      <c r="P17" s="56">
        <v>7.6421052631578945</v>
      </c>
      <c r="Q17" s="49">
        <v>8.406315789473684</v>
      </c>
      <c r="R17" s="49">
        <f t="shared" si="0"/>
        <v>16.812631578947368</v>
      </c>
      <c r="S17" s="31" t="s">
        <v>107</v>
      </c>
      <c r="T17" s="31" t="s">
        <v>119</v>
      </c>
      <c r="U17" s="31" t="s">
        <v>108</v>
      </c>
      <c r="V17" s="16"/>
      <c r="W17" s="34"/>
      <c r="X17" s="33"/>
    </row>
    <row r="18" spans="1:24" ht="26.25" customHeight="1" x14ac:dyDescent="0.25">
      <c r="A18" s="74">
        <v>7</v>
      </c>
      <c r="B18" s="15" t="s">
        <v>47</v>
      </c>
      <c r="C18" s="14" t="s">
        <v>101</v>
      </c>
      <c r="D18" s="14" t="s">
        <v>76</v>
      </c>
      <c r="E18" s="14"/>
      <c r="F18" s="74">
        <v>2</v>
      </c>
      <c r="G18" s="31" t="e">
        <f>INDEX('[1]Balance(Stock Control)'!$AL:$AL,MATCH(C18,'[1]Balance(Stock Control)'!$F:$F,0))</f>
        <v>#N/A</v>
      </c>
      <c r="H18" s="31">
        <f>INDEX('[2]Balance(Stock Control)'!$AL:$AL,MATCH(C18,'[2]Balance(Stock Control)'!$E:$E,0))</f>
        <v>5</v>
      </c>
      <c r="I18" s="31" t="e">
        <f>INDEX('[3]Balance (Stock Control)'!$AJ:$AJ,MATCH(C18,'[3]Balance (Stock Control)'!$F:$F,0))</f>
        <v>#N/A</v>
      </c>
      <c r="J18" s="31" t="e">
        <f>INDEX('[4]Balance (Stock Control)'!$AJ:$AJ,MATCH(C18,'[4]Balance (Stock Control)'!$G:$G,0))</f>
        <v>#N/A</v>
      </c>
      <c r="K18" s="31"/>
      <c r="L18" s="31"/>
      <c r="M18" s="31" t="e">
        <f>INDEX('[5]Balance(Stock Control)'!$AM:$AM,MATCH(C18,'[5]Balance(Stock Control)'!$E:$E,0))</f>
        <v>#N/A</v>
      </c>
      <c r="N18" s="56"/>
      <c r="O18" s="56"/>
      <c r="P18" s="56"/>
      <c r="Q18" s="49">
        <v>100.10000000000001</v>
      </c>
      <c r="R18" s="49">
        <f t="shared" si="0"/>
        <v>200.20000000000002</v>
      </c>
      <c r="S18" s="31" t="s">
        <v>99</v>
      </c>
      <c r="T18" s="31" t="s">
        <v>119</v>
      </c>
      <c r="U18" s="31" t="s">
        <v>93</v>
      </c>
      <c r="V18" s="16"/>
      <c r="W18" s="34"/>
      <c r="X18" s="33"/>
    </row>
    <row r="19" spans="1:24" ht="26.25" customHeight="1" x14ac:dyDescent="0.25">
      <c r="A19" s="74">
        <v>8</v>
      </c>
      <c r="B19" s="15" t="s">
        <v>49</v>
      </c>
      <c r="C19" s="14" t="s">
        <v>102</v>
      </c>
      <c r="D19" s="14" t="s">
        <v>77</v>
      </c>
      <c r="E19" s="14"/>
      <c r="F19" s="74">
        <v>2</v>
      </c>
      <c r="G19" s="31" t="e">
        <f>INDEX('[1]Balance(Stock Control)'!$AL:$AL,MATCH(C19,'[1]Balance(Stock Control)'!$F:$F,0))</f>
        <v>#N/A</v>
      </c>
      <c r="H19" s="31">
        <f>INDEX('[2]Balance(Stock Control)'!$AL:$AL,MATCH(C19,'[2]Balance(Stock Control)'!$E:$E,0))</f>
        <v>4</v>
      </c>
      <c r="I19" s="31" t="e">
        <f>INDEX('[3]Balance (Stock Control)'!$AJ:$AJ,MATCH(C19,'[3]Balance (Stock Control)'!$F:$F,0))</f>
        <v>#N/A</v>
      </c>
      <c r="J19" s="31" t="e">
        <f>INDEX('[4]Balance (Stock Control)'!$AJ:$AJ,MATCH(C19,'[4]Balance (Stock Control)'!$G:$G,0))</f>
        <v>#N/A</v>
      </c>
      <c r="K19" s="31"/>
      <c r="L19" s="31"/>
      <c r="M19" s="31" t="e">
        <f>INDEX('[5]Balance(Stock Control)'!$AM:$AM,MATCH(C19,'[5]Balance(Stock Control)'!$E:$E,0))</f>
        <v>#N/A</v>
      </c>
      <c r="N19" s="56"/>
      <c r="O19" s="56"/>
      <c r="P19" s="56"/>
      <c r="Q19" s="49">
        <v>90.029450450450454</v>
      </c>
      <c r="R19" s="49">
        <f t="shared" si="0"/>
        <v>180.05890090090091</v>
      </c>
      <c r="S19" s="31" t="s">
        <v>100</v>
      </c>
      <c r="T19" s="31" t="s">
        <v>119</v>
      </c>
      <c r="U19" s="31" t="s">
        <v>93</v>
      </c>
      <c r="V19" s="16" t="s">
        <v>51</v>
      </c>
      <c r="W19" s="34"/>
      <c r="X19" s="33"/>
    </row>
    <row r="20" spans="1:24" ht="26.25" customHeight="1" x14ac:dyDescent="0.25">
      <c r="A20" s="74">
        <v>9</v>
      </c>
      <c r="B20" s="15" t="s">
        <v>49</v>
      </c>
      <c r="C20" s="14" t="s">
        <v>78</v>
      </c>
      <c r="D20" s="14"/>
      <c r="E20" s="14"/>
      <c r="F20" s="74">
        <v>2</v>
      </c>
      <c r="G20" s="31" t="e">
        <f>INDEX('[1]Balance(Stock Control)'!$AL:$AL,MATCH(C20,'[1]Balance(Stock Control)'!$F:$F,0))</f>
        <v>#N/A</v>
      </c>
      <c r="H20" s="31">
        <f>INDEX('[2]Balance(Stock Control)'!$AL:$AL,MATCH(C20,'[2]Balance(Stock Control)'!$E:$E,0))</f>
        <v>0</v>
      </c>
      <c r="I20" s="31" t="e">
        <f>INDEX('[3]Balance (Stock Control)'!$AJ:$AJ,MATCH(C20,'[3]Balance (Stock Control)'!$F:$F,0))</f>
        <v>#N/A</v>
      </c>
      <c r="J20" s="31" t="e">
        <f>INDEX('[4]Balance (Stock Control)'!$AJ:$AJ,MATCH(C20,'[4]Balance (Stock Control)'!$G:$G,0))</f>
        <v>#N/A</v>
      </c>
      <c r="K20" s="31"/>
      <c r="L20" s="31"/>
      <c r="M20" s="31" t="e">
        <f>INDEX('[5]Balance(Stock Control)'!$AM:$AM,MATCH(C20,'[5]Balance(Stock Control)'!$E:$E,0))</f>
        <v>#N/A</v>
      </c>
      <c r="N20" s="56"/>
      <c r="O20" s="56"/>
      <c r="P20" s="56">
        <v>16.842105263157894</v>
      </c>
      <c r="Q20" s="49">
        <v>18.526315789473685</v>
      </c>
      <c r="R20" s="49">
        <f t="shared" si="0"/>
        <v>37.05263157894737</v>
      </c>
      <c r="S20" s="31" t="s">
        <v>107</v>
      </c>
      <c r="T20" s="31" t="s">
        <v>119</v>
      </c>
      <c r="U20" s="31" t="s">
        <v>108</v>
      </c>
      <c r="V20" s="16" t="s">
        <v>53</v>
      </c>
      <c r="W20" s="34"/>
      <c r="X20" s="33"/>
    </row>
    <row r="21" spans="1:24" ht="26.25" customHeight="1" x14ac:dyDescent="0.25">
      <c r="A21" s="74">
        <v>10</v>
      </c>
      <c r="B21" s="15" t="s">
        <v>34</v>
      </c>
      <c r="C21" s="14" t="s">
        <v>97</v>
      </c>
      <c r="D21" s="14">
        <v>14555298</v>
      </c>
      <c r="E21" s="14"/>
      <c r="F21" s="74">
        <v>1</v>
      </c>
      <c r="G21" s="31" t="e">
        <f>INDEX('[1]Balance(Stock Control)'!$AL:$AL,MATCH(C21,'[1]Balance(Stock Control)'!$F:$F,0))</f>
        <v>#N/A</v>
      </c>
      <c r="H21" s="31">
        <f>INDEX('[2]Balance(Stock Control)'!$AL:$AL,MATCH(C21,'[2]Balance(Stock Control)'!$E:$E,0))</f>
        <v>5</v>
      </c>
      <c r="I21" s="31" t="e">
        <f>INDEX('[3]Balance (Stock Control)'!$AJ:$AJ,MATCH(C21,'[3]Balance (Stock Control)'!$F:$F,0))</f>
        <v>#N/A</v>
      </c>
      <c r="J21" s="31" t="e">
        <f>INDEX('[4]Balance (Stock Control)'!$AJ:$AJ,MATCH(C21,'[4]Balance (Stock Control)'!$G:$G,0))</f>
        <v>#N/A</v>
      </c>
      <c r="K21" s="31"/>
      <c r="L21" s="31"/>
      <c r="M21" s="31" t="e">
        <f>INDEX('[5]Balance(Stock Control)'!$AM:$AM,MATCH(C21,'[5]Balance(Stock Control)'!$E:$E,0))</f>
        <v>#N/A</v>
      </c>
      <c r="N21" s="56"/>
      <c r="O21" s="56"/>
      <c r="P21" s="56"/>
      <c r="Q21" s="49">
        <v>30.773600000000012</v>
      </c>
      <c r="R21" s="49">
        <f t="shared" si="0"/>
        <v>30.773600000000012</v>
      </c>
      <c r="S21" s="31" t="s">
        <v>99</v>
      </c>
      <c r="T21" s="31" t="s">
        <v>119</v>
      </c>
      <c r="U21" s="31" t="s">
        <v>93</v>
      </c>
      <c r="V21" s="16"/>
      <c r="W21" s="34"/>
      <c r="X21" s="33"/>
    </row>
    <row r="22" spans="1:24" ht="26.25" customHeight="1" x14ac:dyDescent="0.25">
      <c r="A22" s="74">
        <v>11</v>
      </c>
      <c r="B22" s="15" t="s">
        <v>54</v>
      </c>
      <c r="C22" s="14">
        <v>14577815</v>
      </c>
      <c r="D22" s="14"/>
      <c r="E22" s="14"/>
      <c r="F22" s="74">
        <v>2</v>
      </c>
      <c r="G22" s="31">
        <f>INDEX('[1]Balance(Stock Control)'!$AL:$AL,MATCH(C22,'[1]Balance(Stock Control)'!$F:$F,0))</f>
        <v>0</v>
      </c>
      <c r="H22" s="31">
        <f>INDEX('[2]Balance(Stock Control)'!$AL:$AL,MATCH(C22,'[2]Balance(Stock Control)'!$E:$E,0))</f>
        <v>0</v>
      </c>
      <c r="I22" s="31" t="e">
        <f>INDEX('[3]Balance (Stock Control)'!$AJ:$AJ,MATCH(C22,'[3]Balance (Stock Control)'!$F:$F,0))</f>
        <v>#N/A</v>
      </c>
      <c r="J22" s="31" t="e">
        <f>INDEX('[4]Balance (Stock Control)'!$AJ:$AJ,MATCH(C22,'[4]Balance (Stock Control)'!$G:$G,0))</f>
        <v>#N/A</v>
      </c>
      <c r="K22" s="31"/>
      <c r="L22" s="31"/>
      <c r="M22" s="31" t="e">
        <f>INDEX('[5]Balance(Stock Control)'!$AM:$AM,MATCH(C22,'[5]Balance(Stock Control)'!$E:$E,0))</f>
        <v>#N/A</v>
      </c>
      <c r="N22" s="56"/>
      <c r="O22" s="56"/>
      <c r="P22" s="56"/>
      <c r="Q22" s="49">
        <v>31.224440000000005</v>
      </c>
      <c r="R22" s="49">
        <f t="shared" si="0"/>
        <v>62.44888000000001</v>
      </c>
      <c r="S22" s="31" t="s">
        <v>92</v>
      </c>
      <c r="T22" s="31" t="s">
        <v>119</v>
      </c>
      <c r="U22" s="31" t="s">
        <v>93</v>
      </c>
      <c r="V22" s="16"/>
      <c r="W22" s="34"/>
      <c r="X22" s="33"/>
    </row>
    <row r="23" spans="1:24" ht="26.25" customHeight="1" x14ac:dyDescent="0.25">
      <c r="A23" s="74">
        <v>12</v>
      </c>
      <c r="B23" s="15" t="s">
        <v>55</v>
      </c>
      <c r="C23" s="14" t="s">
        <v>91</v>
      </c>
      <c r="D23" s="14"/>
      <c r="E23" s="14"/>
      <c r="F23" s="74">
        <v>1</v>
      </c>
      <c r="G23" s="31" t="e">
        <f>INDEX('[1]Balance(Stock Control)'!$AL:$AL,MATCH(C23,'[1]Balance(Stock Control)'!$F:$F,0))</f>
        <v>#N/A</v>
      </c>
      <c r="H23" s="31" t="e">
        <f>INDEX('[2]Balance(Stock Control)'!$AL:$AL,MATCH(C23,'[2]Balance(Stock Control)'!$E:$E,0))</f>
        <v>#N/A</v>
      </c>
      <c r="I23" s="31" t="e">
        <f>INDEX('[3]Balance (Stock Control)'!$AJ:$AJ,MATCH(C23,'[3]Balance (Stock Control)'!$F:$F,0))</f>
        <v>#N/A</v>
      </c>
      <c r="J23" s="31" t="e">
        <f>INDEX('[4]Balance (Stock Control)'!$AJ:$AJ,MATCH(C23,'[4]Balance (Stock Control)'!$G:$G,0))</f>
        <v>#N/A</v>
      </c>
      <c r="K23" s="31"/>
      <c r="L23" s="31"/>
      <c r="M23" s="31" t="e">
        <f>INDEX('[5]Balance(Stock Control)'!$AM:$AM,MATCH(C23,'[5]Balance(Stock Control)'!$E:$E,0))</f>
        <v>#N/A</v>
      </c>
      <c r="N23" s="56"/>
      <c r="O23" s="56"/>
      <c r="P23" s="56">
        <v>101.05263157894737</v>
      </c>
      <c r="Q23" s="49">
        <v>111.15789473684211</v>
      </c>
      <c r="R23" s="49">
        <f t="shared" si="0"/>
        <v>111.15789473684211</v>
      </c>
      <c r="S23" s="31" t="s">
        <v>107</v>
      </c>
      <c r="T23" s="31" t="s">
        <v>119</v>
      </c>
      <c r="U23" s="31" t="s">
        <v>108</v>
      </c>
      <c r="V23" s="16" t="s">
        <v>57</v>
      </c>
      <c r="W23" s="34"/>
      <c r="X23" s="33"/>
    </row>
    <row r="24" spans="1:24" ht="26.25" customHeight="1" x14ac:dyDescent="0.25">
      <c r="A24" s="74">
        <v>13</v>
      </c>
      <c r="B24" s="15" t="s">
        <v>58</v>
      </c>
      <c r="C24" s="14" t="s">
        <v>59</v>
      </c>
      <c r="D24" s="14"/>
      <c r="E24" s="14"/>
      <c r="F24" s="74">
        <v>1</v>
      </c>
      <c r="G24" s="31" t="e">
        <f>INDEX('[1]Balance(Stock Control)'!$AL:$AL,MATCH(C24,'[1]Balance(Stock Control)'!$F:$F,0))</f>
        <v>#N/A</v>
      </c>
      <c r="H24" s="31" t="e">
        <f>INDEX('[2]Balance(Stock Control)'!$AL:$AL,MATCH(C24,'[2]Balance(Stock Control)'!$E:$E,0))</f>
        <v>#N/A</v>
      </c>
      <c r="I24" s="31" t="e">
        <f>INDEX('[3]Balance (Stock Control)'!$AJ:$AJ,MATCH(C24,'[3]Balance (Stock Control)'!$F:$F,0))</f>
        <v>#N/A</v>
      </c>
      <c r="J24" s="31" t="e">
        <f>INDEX('[4]Balance (Stock Control)'!$AJ:$AJ,MATCH(C24,'[4]Balance (Stock Control)'!$G:$G,0))</f>
        <v>#N/A</v>
      </c>
      <c r="K24" s="31"/>
      <c r="L24" s="31"/>
      <c r="M24" s="31" t="e">
        <f>INDEX('[5]Balance(Stock Control)'!$AM:$AM,MATCH(C24,'[5]Balance(Stock Control)'!$E:$E,0))</f>
        <v>#N/A</v>
      </c>
      <c r="N24" s="56">
        <v>250000</v>
      </c>
      <c r="O24" s="56"/>
      <c r="P24" s="56">
        <v>275000</v>
      </c>
      <c r="Q24" s="49">
        <v>85.9375</v>
      </c>
      <c r="R24" s="49">
        <f t="shared" si="0"/>
        <v>85.9375</v>
      </c>
      <c r="S24" s="31" t="s">
        <v>112</v>
      </c>
      <c r="T24" s="31" t="s">
        <v>119</v>
      </c>
      <c r="U24" s="31" t="s">
        <v>112</v>
      </c>
      <c r="V24" s="16"/>
      <c r="W24" s="34"/>
      <c r="X24" s="33"/>
    </row>
    <row r="25" spans="1:24" ht="26.25" customHeight="1" x14ac:dyDescent="0.25">
      <c r="A25" s="74">
        <v>14</v>
      </c>
      <c r="B25" s="15" t="s">
        <v>60</v>
      </c>
      <c r="C25" s="14" t="s">
        <v>59</v>
      </c>
      <c r="D25" s="14"/>
      <c r="E25" s="14"/>
      <c r="F25" s="74">
        <v>3</v>
      </c>
      <c r="G25" s="31" t="e">
        <f>INDEX('[1]Balance(Stock Control)'!$AL:$AL,MATCH(C25,'[1]Balance(Stock Control)'!$F:$F,0))</f>
        <v>#N/A</v>
      </c>
      <c r="H25" s="31" t="e">
        <f>INDEX('[2]Balance(Stock Control)'!$AL:$AL,MATCH(C25,'[2]Balance(Stock Control)'!$E:$E,0))</f>
        <v>#N/A</v>
      </c>
      <c r="I25" s="31" t="e">
        <f>INDEX('[3]Balance (Stock Control)'!$AJ:$AJ,MATCH(C25,'[3]Balance (Stock Control)'!$F:$F,0))</f>
        <v>#N/A</v>
      </c>
      <c r="J25" s="31" t="e">
        <f>INDEX('[4]Balance (Stock Control)'!$AJ:$AJ,MATCH(C25,'[4]Balance (Stock Control)'!$G:$G,0))</f>
        <v>#N/A</v>
      </c>
      <c r="K25" s="31"/>
      <c r="L25" s="31"/>
      <c r="M25" s="31" t="e">
        <f>INDEX('[5]Balance(Stock Control)'!$AM:$AM,MATCH(C25,'[5]Balance(Stock Control)'!$E:$E,0))</f>
        <v>#N/A</v>
      </c>
      <c r="N25" s="56">
        <v>1000</v>
      </c>
      <c r="O25" s="56"/>
      <c r="P25" s="56">
        <v>1100</v>
      </c>
      <c r="Q25" s="49">
        <v>0.34375</v>
      </c>
      <c r="R25" s="49">
        <f t="shared" si="0"/>
        <v>1.03125</v>
      </c>
      <c r="S25" s="31" t="s">
        <v>112</v>
      </c>
      <c r="T25" s="31" t="s">
        <v>119</v>
      </c>
      <c r="U25" s="31" t="s">
        <v>112</v>
      </c>
      <c r="V25" s="16"/>
      <c r="W25" s="34"/>
      <c r="X25" s="33"/>
    </row>
    <row r="26" spans="1:24" ht="26.25" customHeight="1" x14ac:dyDescent="0.25">
      <c r="A26" s="74">
        <v>15</v>
      </c>
      <c r="B26" s="15" t="s">
        <v>61</v>
      </c>
      <c r="C26" s="14" t="s">
        <v>59</v>
      </c>
      <c r="D26" s="14"/>
      <c r="E26" s="14"/>
      <c r="F26" s="74">
        <v>1</v>
      </c>
      <c r="G26" s="31" t="e">
        <f>INDEX('[1]Balance(Stock Control)'!$AL:$AL,MATCH(C26,'[1]Balance(Stock Control)'!$F:$F,0))</f>
        <v>#N/A</v>
      </c>
      <c r="H26" s="31" t="e">
        <f>INDEX('[2]Balance(Stock Control)'!$AL:$AL,MATCH(C26,'[2]Balance(Stock Control)'!$E:$E,0))</f>
        <v>#N/A</v>
      </c>
      <c r="I26" s="31" t="e">
        <f>INDEX('[3]Balance (Stock Control)'!$AJ:$AJ,MATCH(C26,'[3]Balance (Stock Control)'!$F:$F,0))</f>
        <v>#N/A</v>
      </c>
      <c r="J26" s="31" t="e">
        <f>INDEX('[4]Balance (Stock Control)'!$AJ:$AJ,MATCH(C26,'[4]Balance (Stock Control)'!$G:$G,0))</f>
        <v>#N/A</v>
      </c>
      <c r="K26" s="31"/>
      <c r="L26" s="31"/>
      <c r="M26" s="31" t="e">
        <f>INDEX('[5]Balance(Stock Control)'!$AM:$AM,MATCH(C26,'[5]Balance(Stock Control)'!$E:$E,0))</f>
        <v>#N/A</v>
      </c>
      <c r="N26" s="56">
        <v>33000</v>
      </c>
      <c r="O26" s="56"/>
      <c r="P26" s="56">
        <v>36300</v>
      </c>
      <c r="Q26" s="49">
        <v>11.34375</v>
      </c>
      <c r="R26" s="49">
        <f t="shared" si="0"/>
        <v>11.34375</v>
      </c>
      <c r="S26" s="31" t="s">
        <v>112</v>
      </c>
      <c r="T26" s="31" t="s">
        <v>119</v>
      </c>
      <c r="U26" s="31" t="s">
        <v>112</v>
      </c>
      <c r="V26" s="16"/>
      <c r="W26" s="34"/>
      <c r="X26" s="33"/>
    </row>
    <row r="27" spans="1:24" ht="26.25" customHeight="1" x14ac:dyDescent="0.25">
      <c r="A27" s="74">
        <v>16</v>
      </c>
      <c r="B27" s="15" t="s">
        <v>62</v>
      </c>
      <c r="C27" s="14" t="s">
        <v>98</v>
      </c>
      <c r="D27" s="14" t="s">
        <v>111</v>
      </c>
      <c r="E27" s="14"/>
      <c r="F27" s="35">
        <v>1</v>
      </c>
      <c r="G27" s="31" t="e">
        <f>INDEX('[1]Balance(Stock Control)'!$AL:$AL,MATCH(C27,'[1]Balance(Stock Control)'!$F:$F,0))</f>
        <v>#N/A</v>
      </c>
      <c r="H27" s="31">
        <f>INDEX('[2]Balance(Stock Control)'!$AL:$AL,MATCH(C27,'[2]Balance(Stock Control)'!$E:$E,0))</f>
        <v>4</v>
      </c>
      <c r="I27" s="31" t="e">
        <f>INDEX('[3]Balance (Stock Control)'!$AJ:$AJ,MATCH(C27,'[3]Balance (Stock Control)'!$F:$F,0))</f>
        <v>#N/A</v>
      </c>
      <c r="J27" s="31" t="e">
        <f>INDEX('[4]Balance (Stock Control)'!$AJ:$AJ,MATCH(C27,'[4]Balance (Stock Control)'!$G:$G,0))</f>
        <v>#N/A</v>
      </c>
      <c r="K27" s="31"/>
      <c r="L27" s="31"/>
      <c r="M27" s="31" t="e">
        <f>INDEX('[5]Balance(Stock Control)'!$AM:$AM,MATCH(C27,'[5]Balance(Stock Control)'!$E:$E,0))</f>
        <v>#N/A</v>
      </c>
      <c r="N27" s="56"/>
      <c r="O27" s="56"/>
      <c r="P27" s="56"/>
      <c r="Q27" s="50">
        <v>35.993099999999998</v>
      </c>
      <c r="R27" s="49">
        <f t="shared" si="0"/>
        <v>35.993099999999998</v>
      </c>
      <c r="S27" s="16" t="s">
        <v>99</v>
      </c>
      <c r="T27" s="31" t="s">
        <v>119</v>
      </c>
      <c r="U27" s="16" t="s">
        <v>93</v>
      </c>
      <c r="V27" s="16" t="s">
        <v>64</v>
      </c>
      <c r="W27" s="34"/>
      <c r="X27" s="33"/>
    </row>
    <row r="28" spans="1:24" s="93" customFormat="1" ht="26.25" customHeight="1" x14ac:dyDescent="0.25">
      <c r="A28" s="84">
        <v>17</v>
      </c>
      <c r="B28" s="85" t="s">
        <v>65</v>
      </c>
      <c r="C28" s="86">
        <v>14541860</v>
      </c>
      <c r="D28" s="86"/>
      <c r="E28" s="86"/>
      <c r="F28" s="84">
        <v>2</v>
      </c>
      <c r="G28" s="87" t="e">
        <f>INDEX('[1]Balance(Stock Control)'!$AL:$AL,MATCH(C28,'[1]Balance(Stock Control)'!$F:$F,0))</f>
        <v>#N/A</v>
      </c>
      <c r="H28" s="87" t="e">
        <f>INDEX('[2]Balance(Stock Control)'!$AL:$AL,MATCH(C28,'[2]Balance(Stock Control)'!$E:$E,0))</f>
        <v>#N/A</v>
      </c>
      <c r="I28" s="87" t="e">
        <f>INDEX('[3]Balance (Stock Control)'!$AJ:$AJ,MATCH(C28,'[3]Balance (Stock Control)'!$F:$F,0))</f>
        <v>#N/A</v>
      </c>
      <c r="J28" s="87" t="e">
        <f>INDEX('[4]Balance (Stock Control)'!$AJ:$AJ,MATCH(C28,'[4]Balance (Stock Control)'!$G:$G,0))</f>
        <v>#N/A</v>
      </c>
      <c r="K28" s="87"/>
      <c r="L28" s="87"/>
      <c r="M28" s="87" t="e">
        <f>INDEX('[5]Balance(Stock Control)'!$AM:$AM,MATCH(C28,'[5]Balance(Stock Control)'!$E:$E,0))</f>
        <v>#N/A</v>
      </c>
      <c r="N28" s="88" t="s">
        <v>114</v>
      </c>
      <c r="O28" s="89">
        <v>750000</v>
      </c>
      <c r="P28" s="89">
        <v>825000.00000000012</v>
      </c>
      <c r="Q28" s="90">
        <v>0</v>
      </c>
      <c r="R28" s="90">
        <f t="shared" si="0"/>
        <v>0</v>
      </c>
      <c r="S28" s="87" t="s">
        <v>112</v>
      </c>
      <c r="T28" s="87" t="s">
        <v>118</v>
      </c>
      <c r="U28" s="87" t="s">
        <v>112</v>
      </c>
      <c r="V28" s="87"/>
      <c r="W28" s="91"/>
      <c r="X28" s="92"/>
    </row>
    <row r="29" spans="1:24" s="93" customFormat="1" ht="26.25" customHeight="1" x14ac:dyDescent="0.25">
      <c r="A29" s="84">
        <v>18</v>
      </c>
      <c r="B29" s="94" t="s">
        <v>66</v>
      </c>
      <c r="C29" s="84" t="s">
        <v>79</v>
      </c>
      <c r="D29" s="84"/>
      <c r="E29" s="84"/>
      <c r="F29" s="84">
        <v>1</v>
      </c>
      <c r="G29" s="87" t="e">
        <f>INDEX('[1]Balance(Stock Control)'!$AL:$AL,MATCH(C29,'[1]Balance(Stock Control)'!$F:$F,0))</f>
        <v>#N/A</v>
      </c>
      <c r="H29" s="87" t="e">
        <f>INDEX('[2]Balance(Stock Control)'!$AL:$AL,MATCH(C29,'[2]Balance(Stock Control)'!$E:$E,0))</f>
        <v>#N/A</v>
      </c>
      <c r="I29" s="87" t="e">
        <f>INDEX('[3]Balance (Stock Control)'!$AJ:$AJ,MATCH(C29,'[3]Balance (Stock Control)'!$F:$F,0))</f>
        <v>#N/A</v>
      </c>
      <c r="J29" s="87" t="e">
        <f>INDEX('[4]Balance (Stock Control)'!$AJ:$AJ,MATCH(C29,'[4]Balance (Stock Control)'!$G:$G,0))</f>
        <v>#N/A</v>
      </c>
      <c r="K29" s="87"/>
      <c r="L29" s="87"/>
      <c r="M29" s="87" t="e">
        <f>INDEX('[5]Balance(Stock Control)'!$AM:$AM,MATCH(C29,'[5]Balance(Stock Control)'!$E:$E,0))</f>
        <v>#N/A</v>
      </c>
      <c r="N29" s="88" t="s">
        <v>114</v>
      </c>
      <c r="O29" s="89">
        <v>1035000</v>
      </c>
      <c r="P29" s="89">
        <v>1138500</v>
      </c>
      <c r="Q29" s="90">
        <v>0</v>
      </c>
      <c r="R29" s="90">
        <f t="shared" si="0"/>
        <v>0</v>
      </c>
      <c r="S29" s="84" t="s">
        <v>117</v>
      </c>
      <c r="T29" s="84" t="s">
        <v>118</v>
      </c>
      <c r="U29" s="84" t="s">
        <v>93</v>
      </c>
      <c r="V29" s="84" t="s">
        <v>68</v>
      </c>
      <c r="W29" s="91"/>
      <c r="X29" s="92"/>
    </row>
    <row r="30" spans="1:24" ht="26.25" customHeight="1" x14ac:dyDescent="0.25">
      <c r="A30" s="24"/>
      <c r="B30" s="37"/>
      <c r="C30" s="24"/>
      <c r="D30" s="24"/>
      <c r="E30" s="24"/>
      <c r="F30" s="38"/>
      <c r="G30" s="38"/>
      <c r="H30" s="38"/>
      <c r="I30" s="38"/>
      <c r="J30" s="38"/>
      <c r="K30" s="38"/>
      <c r="L30" s="38"/>
      <c r="M30" s="38"/>
      <c r="N30" s="57"/>
      <c r="O30" s="57"/>
      <c r="P30" s="57"/>
      <c r="Q30" s="39" t="s">
        <v>84</v>
      </c>
      <c r="R30" s="39">
        <f>SUM(R12:R29)</f>
        <v>1282.6056457528746</v>
      </c>
      <c r="S30" s="38"/>
      <c r="T30" s="38"/>
      <c r="U30" s="38"/>
      <c r="V30" s="38"/>
      <c r="W30" s="34"/>
      <c r="X30" s="33"/>
    </row>
    <row r="31" spans="1:24" s="33" customFormat="1" ht="31.5" customHeight="1" x14ac:dyDescent="0.25">
      <c r="A31" s="81" t="s">
        <v>69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20"/>
    </row>
    <row r="32" spans="1:24" s="33" customFormat="1" ht="31.5" customHeight="1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20"/>
    </row>
    <row r="33" spans="1:23" s="33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8"/>
      <c r="O33" s="58"/>
      <c r="P33" s="58"/>
      <c r="Q33" s="51"/>
      <c r="R33" s="51"/>
      <c r="S33" s="26"/>
      <c r="T33" s="26"/>
      <c r="U33" s="26"/>
      <c r="V33" s="26"/>
      <c r="W33" s="20"/>
    </row>
    <row r="34" spans="1:23" s="33" customFormat="1" ht="12.75" customHeight="1" x14ac:dyDescent="0.25">
      <c r="A34" s="24"/>
      <c r="B34" s="41" t="s">
        <v>85</v>
      </c>
      <c r="C34" s="42">
        <v>45271</v>
      </c>
      <c r="D34" s="40"/>
      <c r="E34" s="40"/>
      <c r="F34" s="26"/>
      <c r="G34" s="26"/>
      <c r="H34" s="26"/>
      <c r="I34" s="26"/>
      <c r="J34" s="26"/>
      <c r="K34" s="26"/>
      <c r="L34" s="26"/>
      <c r="M34" s="26"/>
      <c r="N34" s="58"/>
      <c r="O34" s="58"/>
      <c r="P34" s="58"/>
      <c r="Q34" s="51"/>
      <c r="R34" s="51"/>
      <c r="S34" s="26"/>
      <c r="T34" s="26"/>
      <c r="U34" s="26"/>
      <c r="V34" s="26"/>
      <c r="W34" s="20"/>
    </row>
    <row r="35" spans="1:23" s="33" customFormat="1" ht="12.75" customHeight="1" x14ac:dyDescent="0.25">
      <c r="A35" s="24"/>
      <c r="B35" s="41" t="s">
        <v>86</v>
      </c>
      <c r="C35" s="42">
        <v>45274</v>
      </c>
      <c r="D35" s="40"/>
      <c r="E35" s="40"/>
      <c r="F35" s="26"/>
      <c r="G35" s="26"/>
      <c r="H35" s="26"/>
      <c r="I35" s="26"/>
      <c r="J35" s="26"/>
      <c r="K35" s="26"/>
      <c r="L35" s="26"/>
      <c r="M35" s="26"/>
      <c r="N35" s="58"/>
      <c r="O35" s="58"/>
      <c r="P35" s="58"/>
      <c r="Q35" s="51"/>
      <c r="R35" s="51"/>
      <c r="S35" s="26"/>
      <c r="T35" s="26"/>
      <c r="U35" s="26"/>
      <c r="V35" s="26"/>
      <c r="W35" s="20"/>
    </row>
    <row r="36" spans="1:23" s="33" customFormat="1" ht="12.75" customHeight="1" x14ac:dyDescent="0.25">
      <c r="A36" s="24"/>
      <c r="B36" s="41" t="s">
        <v>87</v>
      </c>
      <c r="C36" s="43"/>
      <c r="D36" s="40"/>
      <c r="E36" s="40"/>
      <c r="F36" s="26"/>
      <c r="G36" s="26"/>
      <c r="H36" s="26"/>
      <c r="I36" s="26"/>
      <c r="J36" s="26"/>
      <c r="K36" s="26"/>
      <c r="L36" s="26"/>
      <c r="M36" s="26"/>
      <c r="N36" s="58"/>
      <c r="O36" s="58"/>
      <c r="P36" s="58"/>
      <c r="Q36" s="51"/>
      <c r="R36" s="51"/>
      <c r="S36" s="26"/>
      <c r="T36" s="26"/>
      <c r="U36" s="26"/>
      <c r="V36" s="26"/>
      <c r="W36" s="20"/>
    </row>
    <row r="37" spans="1:23" s="33" customFormat="1" ht="12.75" customHeight="1" x14ac:dyDescent="0.25">
      <c r="A37" s="24"/>
      <c r="B37" s="44" t="s">
        <v>88</v>
      </c>
      <c r="C37" s="44" t="s">
        <v>89</v>
      </c>
      <c r="D37" s="44"/>
      <c r="E37" s="44"/>
      <c r="F37" s="26"/>
      <c r="G37" s="26"/>
      <c r="H37" s="26"/>
      <c r="I37" s="26"/>
      <c r="J37" s="26"/>
      <c r="K37" s="26"/>
      <c r="L37" s="26"/>
      <c r="M37" s="26"/>
      <c r="N37" s="58"/>
      <c r="O37" s="58"/>
      <c r="P37" s="58"/>
      <c r="Q37" s="51"/>
      <c r="R37" s="51"/>
      <c r="S37" s="26"/>
      <c r="T37" s="26"/>
      <c r="U37" s="26"/>
      <c r="V37" s="26"/>
      <c r="W37" s="20"/>
    </row>
    <row r="38" spans="1:23" s="33" customFormat="1" ht="12.75" customHeight="1" x14ac:dyDescent="0.25">
      <c r="A38" s="24"/>
      <c r="B38" s="44"/>
      <c r="C38" s="44" t="s">
        <v>90</v>
      </c>
      <c r="D38" s="44"/>
      <c r="E38" s="44"/>
      <c r="F38" s="26"/>
      <c r="G38" s="26"/>
      <c r="H38" s="26"/>
      <c r="I38" s="26"/>
      <c r="J38" s="26"/>
      <c r="K38" s="26"/>
      <c r="L38" s="26"/>
      <c r="M38" s="26"/>
      <c r="N38" s="58"/>
      <c r="O38" s="58"/>
      <c r="P38" s="58"/>
      <c r="Q38" s="51"/>
      <c r="R38" s="51"/>
      <c r="S38" s="26"/>
      <c r="T38" s="26"/>
      <c r="U38" s="26"/>
      <c r="V38" s="26"/>
      <c r="W38" s="20"/>
    </row>
    <row r="39" spans="1:23" s="33" customFormat="1" ht="12.75" customHeight="1" x14ac:dyDescent="0.25">
      <c r="A39" s="24"/>
      <c r="B39" s="45"/>
      <c r="C39" s="44"/>
      <c r="D39" s="44"/>
      <c r="E39" s="44"/>
      <c r="F39" s="26"/>
      <c r="G39" s="26"/>
      <c r="H39" s="26"/>
      <c r="I39" s="26"/>
      <c r="J39" s="26"/>
      <c r="K39" s="26"/>
      <c r="L39" s="26"/>
      <c r="M39" s="26"/>
      <c r="N39" s="58"/>
      <c r="O39" s="58"/>
      <c r="P39" s="58"/>
      <c r="Q39" s="51"/>
      <c r="R39" s="51"/>
      <c r="S39" s="26"/>
      <c r="T39" s="26"/>
      <c r="U39" s="26"/>
      <c r="V39" s="26"/>
      <c r="W39" s="20"/>
    </row>
    <row r="40" spans="1:23" s="33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58"/>
      <c r="O40" s="58"/>
      <c r="P40" s="58"/>
      <c r="Q40" s="51"/>
      <c r="R40" s="51"/>
      <c r="S40" s="26"/>
      <c r="T40" s="26"/>
      <c r="U40" s="26"/>
      <c r="V40" s="26"/>
      <c r="W40" s="20"/>
    </row>
    <row r="41" spans="1:23" s="33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58"/>
      <c r="O41" s="58"/>
      <c r="P41" s="58"/>
      <c r="Q41" s="51"/>
      <c r="R41" s="51"/>
      <c r="S41" s="26"/>
      <c r="T41" s="26"/>
      <c r="U41" s="26"/>
      <c r="V41" s="26"/>
      <c r="W41" s="20"/>
    </row>
    <row r="42" spans="1:23" s="33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58"/>
      <c r="O42" s="58"/>
      <c r="P42" s="58"/>
      <c r="Q42" s="51"/>
      <c r="R42" s="51"/>
      <c r="S42" s="26"/>
      <c r="T42" s="26"/>
      <c r="U42" s="26"/>
      <c r="V42" s="26"/>
      <c r="W42" s="20"/>
    </row>
    <row r="43" spans="1:23" s="33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58"/>
      <c r="O43" s="58"/>
      <c r="P43" s="58"/>
      <c r="Q43" s="51"/>
      <c r="R43" s="51"/>
      <c r="S43" s="26"/>
      <c r="T43" s="26"/>
      <c r="U43" s="26"/>
      <c r="V43" s="26"/>
      <c r="W43" s="20"/>
    </row>
    <row r="44" spans="1:23" s="33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58"/>
      <c r="O44" s="58"/>
      <c r="P44" s="58"/>
      <c r="Q44" s="51"/>
      <c r="R44" s="51"/>
      <c r="S44" s="26"/>
      <c r="T44" s="26"/>
      <c r="U44" s="26"/>
      <c r="V44" s="26"/>
      <c r="W44" s="20"/>
    </row>
    <row r="45" spans="1:23" s="33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8"/>
      <c r="O45" s="58"/>
      <c r="P45" s="58"/>
      <c r="Q45" s="51"/>
      <c r="R45" s="51"/>
      <c r="S45" s="26"/>
      <c r="T45" s="26"/>
      <c r="U45" s="26"/>
      <c r="V45" s="26"/>
      <c r="W45" s="20"/>
    </row>
    <row r="46" spans="1:23" s="33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58"/>
      <c r="O46" s="58"/>
      <c r="P46" s="58"/>
      <c r="Q46" s="51"/>
      <c r="R46" s="51"/>
      <c r="S46" s="26"/>
      <c r="T46" s="26"/>
      <c r="U46" s="26"/>
      <c r="V46" s="26"/>
      <c r="W46" s="20"/>
    </row>
    <row r="47" spans="1:23" s="33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58"/>
      <c r="O47" s="58"/>
      <c r="P47" s="58"/>
      <c r="Q47" s="51"/>
      <c r="R47" s="51"/>
      <c r="S47" s="26"/>
      <c r="T47" s="26"/>
      <c r="U47" s="26"/>
      <c r="V47" s="26"/>
      <c r="W47" s="20"/>
    </row>
    <row r="48" spans="1:23" s="33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58"/>
      <c r="O48" s="58"/>
      <c r="P48" s="58"/>
      <c r="Q48" s="51"/>
      <c r="R48" s="51"/>
      <c r="S48" s="26"/>
      <c r="T48" s="26"/>
      <c r="U48" s="26"/>
      <c r="V48" s="26"/>
      <c r="W48" s="20"/>
    </row>
    <row r="49" spans="1:23" s="33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58"/>
      <c r="O49" s="58"/>
      <c r="P49" s="58"/>
      <c r="Q49" s="51"/>
      <c r="R49" s="51"/>
      <c r="S49" s="26"/>
      <c r="T49" s="26"/>
      <c r="U49" s="26"/>
      <c r="V49" s="26"/>
      <c r="W49" s="20"/>
    </row>
    <row r="50" spans="1:23" s="33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58"/>
      <c r="O50" s="58"/>
      <c r="P50" s="58"/>
      <c r="Q50" s="51"/>
      <c r="R50" s="51"/>
      <c r="S50" s="26"/>
      <c r="T50" s="26"/>
      <c r="U50" s="26"/>
      <c r="V50" s="26"/>
      <c r="W50" s="20"/>
    </row>
    <row r="51" spans="1:23" s="33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58"/>
      <c r="O51" s="58"/>
      <c r="P51" s="58"/>
      <c r="Q51" s="51"/>
      <c r="R51" s="51"/>
      <c r="S51" s="26"/>
      <c r="T51" s="26"/>
      <c r="U51" s="26"/>
      <c r="V51" s="26"/>
      <c r="W51" s="20"/>
    </row>
    <row r="52" spans="1:23" s="33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58"/>
      <c r="O52" s="58"/>
      <c r="P52" s="58"/>
      <c r="Q52" s="51"/>
      <c r="R52" s="51"/>
      <c r="S52" s="26"/>
      <c r="T52" s="26"/>
      <c r="U52" s="26"/>
      <c r="V52" s="26"/>
      <c r="W52" s="20"/>
    </row>
    <row r="53" spans="1:23" s="33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58"/>
      <c r="O53" s="58"/>
      <c r="P53" s="58"/>
      <c r="Q53" s="51"/>
      <c r="R53" s="51"/>
      <c r="S53" s="26"/>
      <c r="T53" s="26"/>
      <c r="U53" s="26"/>
      <c r="V53" s="26"/>
      <c r="W53" s="20"/>
    </row>
    <row r="54" spans="1:23" s="33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58"/>
      <c r="O54" s="58"/>
      <c r="P54" s="58"/>
      <c r="Q54" s="51"/>
      <c r="R54" s="51"/>
      <c r="S54" s="26"/>
      <c r="T54" s="26"/>
      <c r="U54" s="26"/>
      <c r="V54" s="26"/>
      <c r="W54" s="20"/>
    </row>
    <row r="55" spans="1:23" s="33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58"/>
      <c r="O55" s="58"/>
      <c r="P55" s="58"/>
      <c r="Q55" s="51"/>
      <c r="R55" s="51"/>
      <c r="S55" s="26"/>
      <c r="T55" s="26"/>
      <c r="U55" s="26"/>
      <c r="V55" s="26"/>
      <c r="W55" s="20"/>
    </row>
    <row r="56" spans="1:23" s="33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58"/>
      <c r="O56" s="58"/>
      <c r="P56" s="58"/>
      <c r="Q56" s="51"/>
      <c r="R56" s="51"/>
      <c r="S56" s="26"/>
      <c r="T56" s="26"/>
      <c r="U56" s="26"/>
      <c r="V56" s="26"/>
      <c r="W56" s="20"/>
    </row>
    <row r="57" spans="1:23" s="33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58"/>
      <c r="O57" s="58"/>
      <c r="P57" s="58"/>
      <c r="Q57" s="51"/>
      <c r="R57" s="51"/>
      <c r="S57" s="26"/>
      <c r="T57" s="26"/>
      <c r="U57" s="26"/>
      <c r="V57" s="26"/>
      <c r="W57" s="20"/>
    </row>
    <row r="58" spans="1:23" s="33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58"/>
      <c r="O58" s="58"/>
      <c r="P58" s="58"/>
      <c r="Q58" s="51"/>
      <c r="R58" s="51"/>
      <c r="S58" s="26"/>
      <c r="T58" s="26"/>
      <c r="U58" s="26"/>
      <c r="V58" s="26"/>
      <c r="W58" s="20"/>
    </row>
    <row r="59" spans="1:23" s="33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58"/>
      <c r="O59" s="58"/>
      <c r="P59" s="58"/>
      <c r="Q59" s="51"/>
      <c r="R59" s="51"/>
      <c r="S59" s="26"/>
      <c r="T59" s="26"/>
      <c r="U59" s="26"/>
      <c r="V59" s="26"/>
      <c r="W59" s="20"/>
    </row>
    <row r="60" spans="1:23" s="33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58"/>
      <c r="O60" s="58"/>
      <c r="P60" s="58"/>
      <c r="Q60" s="51"/>
      <c r="R60" s="51"/>
      <c r="S60" s="26"/>
      <c r="T60" s="26"/>
      <c r="U60" s="26"/>
      <c r="V60" s="26"/>
      <c r="W60" s="20"/>
    </row>
    <row r="61" spans="1:23" s="33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8"/>
      <c r="O61" s="58"/>
      <c r="P61" s="58"/>
      <c r="Q61" s="51"/>
      <c r="R61" s="51"/>
      <c r="S61" s="26"/>
      <c r="T61" s="26"/>
      <c r="U61" s="26"/>
      <c r="V61" s="26"/>
      <c r="W61" s="20"/>
    </row>
    <row r="62" spans="1:23" s="33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58"/>
      <c r="O62" s="58"/>
      <c r="P62" s="58"/>
      <c r="Q62" s="51"/>
      <c r="R62" s="51"/>
      <c r="S62" s="26"/>
      <c r="T62" s="26"/>
      <c r="U62" s="26"/>
      <c r="V62" s="26"/>
      <c r="W62" s="20"/>
    </row>
    <row r="63" spans="1:23" s="33" customFormat="1" ht="31.5" customHeight="1" x14ac:dyDescent="0.25">
      <c r="A63" s="24"/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58"/>
      <c r="O63" s="58"/>
      <c r="P63" s="58"/>
      <c r="Q63" s="51"/>
      <c r="R63" s="51"/>
      <c r="S63" s="26"/>
      <c r="T63" s="26"/>
      <c r="U63" s="26"/>
      <c r="V63" s="26"/>
      <c r="W63" s="20"/>
    </row>
    <row r="64" spans="1:23" s="33" customFormat="1" ht="31.5" customHeight="1" x14ac:dyDescent="0.25">
      <c r="A64" s="24"/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58"/>
      <c r="O64" s="58"/>
      <c r="P64" s="58"/>
      <c r="Q64" s="51"/>
      <c r="R64" s="51"/>
      <c r="S64" s="26"/>
      <c r="T64" s="26"/>
      <c r="U64" s="26"/>
      <c r="V64" s="26"/>
      <c r="W64" s="20"/>
    </row>
    <row r="65" spans="1:23" s="33" customFormat="1" ht="31.5" customHeight="1" x14ac:dyDescent="0.25">
      <c r="A65" s="24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58"/>
      <c r="O65" s="58"/>
      <c r="P65" s="58"/>
      <c r="Q65" s="51"/>
      <c r="R65" s="51"/>
      <c r="S65" s="26"/>
      <c r="T65" s="26"/>
      <c r="U65" s="26"/>
      <c r="V65" s="26"/>
      <c r="W65" s="20"/>
    </row>
    <row r="66" spans="1:23" s="33" customFormat="1" ht="31.5" customHeight="1" x14ac:dyDescent="0.25">
      <c r="A66" s="2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58"/>
      <c r="O66" s="58"/>
      <c r="P66" s="58"/>
      <c r="Q66" s="51"/>
      <c r="R66" s="51"/>
      <c r="S66" s="26"/>
      <c r="T66" s="26"/>
      <c r="U66" s="26"/>
      <c r="V66" s="26"/>
      <c r="W66" s="20"/>
    </row>
    <row r="67" spans="1:23" s="33" customFormat="1" ht="31.5" customHeight="1" x14ac:dyDescent="0.25">
      <c r="A67" s="24"/>
      <c r="B67" s="25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58"/>
      <c r="O67" s="58"/>
      <c r="P67" s="58"/>
      <c r="Q67" s="51"/>
      <c r="R67" s="51"/>
      <c r="S67" s="26"/>
      <c r="T67" s="26"/>
      <c r="U67" s="26"/>
      <c r="V67" s="26"/>
      <c r="W67" s="20"/>
    </row>
    <row r="68" spans="1:23" s="33" customFormat="1" ht="31.5" customHeight="1" x14ac:dyDescent="0.25">
      <c r="A68" s="24"/>
      <c r="B68" s="25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58"/>
      <c r="O68" s="58"/>
      <c r="P68" s="58"/>
      <c r="Q68" s="51"/>
      <c r="R68" s="51"/>
      <c r="S68" s="26"/>
      <c r="T68" s="26"/>
      <c r="U68" s="26"/>
      <c r="V68" s="26"/>
      <c r="W68" s="20"/>
    </row>
    <row r="69" spans="1:23" s="33" customFormat="1" ht="31.5" customHeight="1" x14ac:dyDescent="0.25">
      <c r="A69" s="24"/>
      <c r="B69" s="25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58"/>
      <c r="O69" s="58"/>
      <c r="P69" s="58"/>
      <c r="Q69" s="51"/>
      <c r="R69" s="51"/>
      <c r="S69" s="26"/>
      <c r="T69" s="26"/>
      <c r="U69" s="26"/>
      <c r="V69" s="26"/>
      <c r="W69" s="20"/>
    </row>
    <row r="70" spans="1:23" s="33" customFormat="1" ht="31.5" customHeight="1" x14ac:dyDescent="0.25">
      <c r="A70" s="24"/>
      <c r="B70" s="25"/>
      <c r="C70" s="25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58"/>
      <c r="O70" s="58"/>
      <c r="P70" s="58"/>
      <c r="Q70" s="51"/>
      <c r="R70" s="51"/>
      <c r="S70" s="26"/>
      <c r="T70" s="26"/>
      <c r="U70" s="26"/>
      <c r="V70" s="26"/>
      <c r="W70" s="20"/>
    </row>
    <row r="71" spans="1:23" ht="36" customHeight="1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</row>
    <row r="74" spans="1:23" x14ac:dyDescent="0.25">
      <c r="C74" s="40" t="s">
        <v>28</v>
      </c>
    </row>
    <row r="83" spans="2:2" x14ac:dyDescent="0.25">
      <c r="B83" s="40" t="s">
        <v>28</v>
      </c>
    </row>
  </sheetData>
  <autoFilter ref="A11:X32"/>
  <mergeCells count="5">
    <mergeCell ref="F1:V1"/>
    <mergeCell ref="F2:V2"/>
    <mergeCell ref="A5:B5"/>
    <mergeCell ref="A31:V32"/>
    <mergeCell ref="A71:V7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3" t="s">
        <v>15</v>
      </c>
      <c r="B1" s="83" t="s">
        <v>16</v>
      </c>
      <c r="C1" s="83" t="s">
        <v>3</v>
      </c>
      <c r="D1" s="83" t="s">
        <v>17</v>
      </c>
      <c r="E1" s="83" t="s">
        <v>18</v>
      </c>
      <c r="F1" s="83" t="s">
        <v>19</v>
      </c>
      <c r="G1" s="83" t="s">
        <v>20</v>
      </c>
      <c r="H1" s="83" t="s">
        <v>21</v>
      </c>
      <c r="I1" s="83" t="s">
        <v>9</v>
      </c>
    </row>
    <row r="2" spans="1:9" x14ac:dyDescent="0.25">
      <c r="A2" s="83"/>
      <c r="B2" s="83"/>
      <c r="C2" s="83"/>
      <c r="D2" s="83"/>
      <c r="E2" s="83"/>
      <c r="F2" s="83"/>
      <c r="G2" s="83"/>
      <c r="H2" s="83"/>
      <c r="I2" s="83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200-2023100217</vt:lpstr>
      <vt:lpstr>200-2023100217 (Quo)</vt:lpstr>
      <vt:lpstr>200-2023100217 (Upd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2023-12-28T06:52:06Z</dcterms:modified>
</cp:coreProperties>
</file>