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 D\#Parts\@ ESPL\Odoo Data\@Odoo Back Data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Quo (2)" sheetId="78" r:id="rId3"/>
    <sheet name="Part Lists" sheetId="63" state="hidden" r:id="rId4"/>
    <sheet name="Customer Supply" sheetId="22" state="hidden" r:id="rId5"/>
  </sheets>
  <definedNames>
    <definedName name="_xlnm._FilterDatabase" localSheetId="1" hidden="1">CCO!$B$16:$M$82</definedName>
    <definedName name="_xlnm._FilterDatabase" localSheetId="2" hidden="1">'Quo (2)'!$B$15:$M$71</definedName>
    <definedName name="_xlnm.Print_Area" localSheetId="1">CCO!$B$1:$M$91</definedName>
    <definedName name="_xlnm.Print_Area" localSheetId="3">'Part Lists'!$B$1:$N$64</definedName>
    <definedName name="_xlnm.Print_Area" localSheetId="2">'Quo (2)'!$A$1:$M$88</definedName>
    <definedName name="_xlnm.Print_Titles" localSheetId="1">CCO!$16:$16</definedName>
    <definedName name="_xlnm.Print_Titles" localSheetId="2">'Quo (2)'!$15:$15</definedName>
  </definedNames>
  <calcPr calcId="152511"/>
</workbook>
</file>

<file path=xl/calcChain.xml><?xml version="1.0" encoding="utf-8"?>
<calcChain xmlns="http://schemas.openxmlformats.org/spreadsheetml/2006/main">
  <c r="J75" i="74" l="1"/>
  <c r="J69" i="78" l="1"/>
  <c r="J67" i="78"/>
  <c r="J66" i="78"/>
  <c r="J65" i="78"/>
  <c r="J64" i="78"/>
  <c r="J63" i="78"/>
  <c r="J62" i="78"/>
  <c r="J61" i="78"/>
  <c r="J60" i="78"/>
  <c r="J59" i="78"/>
  <c r="J58" i="78"/>
  <c r="J57" i="78"/>
  <c r="J56" i="78"/>
  <c r="J55" i="78"/>
  <c r="J54" i="78"/>
  <c r="J52" i="78"/>
  <c r="J51" i="78"/>
  <c r="J50" i="78"/>
  <c r="J49" i="78"/>
  <c r="J48" i="78"/>
  <c r="J47" i="78"/>
  <c r="J46" i="78"/>
  <c r="J45" i="78"/>
  <c r="J44" i="78"/>
  <c r="J43" i="78"/>
  <c r="J42" i="78"/>
  <c r="J41" i="78"/>
  <c r="J40" i="78"/>
  <c r="J39" i="78"/>
  <c r="J38" i="78"/>
  <c r="J37" i="78"/>
  <c r="J36" i="78"/>
  <c r="J35" i="78"/>
  <c r="J34" i="78"/>
  <c r="J33" i="78"/>
  <c r="J32" i="78"/>
  <c r="J31" i="78"/>
  <c r="J30" i="78"/>
  <c r="J29" i="78"/>
  <c r="J27" i="78"/>
  <c r="J25" i="78"/>
  <c r="J24" i="78"/>
  <c r="J23" i="78"/>
  <c r="J22" i="78"/>
  <c r="J21" i="78"/>
  <c r="J20" i="78"/>
  <c r="J17" i="78"/>
  <c r="J16" i="78"/>
  <c r="J68" i="78" s="1"/>
  <c r="J71" i="78" s="1"/>
  <c r="J69" i="74"/>
  <c r="J18" i="74"/>
  <c r="J21" i="74"/>
  <c r="J22" i="74"/>
  <c r="J23" i="74"/>
  <c r="J24" i="74"/>
  <c r="J25" i="74"/>
  <c r="J26" i="74"/>
  <c r="J28" i="74"/>
  <c r="J30" i="74"/>
  <c r="J31" i="74"/>
  <c r="J32" i="74"/>
  <c r="J33" i="74"/>
  <c r="J34" i="74"/>
  <c r="J35" i="74"/>
  <c r="J36" i="74"/>
  <c r="J37" i="74"/>
  <c r="J38" i="74"/>
  <c r="J39" i="74"/>
  <c r="J40" i="74"/>
  <c r="J41" i="74"/>
  <c r="J42" i="74"/>
  <c r="J43" i="74"/>
  <c r="J44" i="74"/>
  <c r="J45" i="74"/>
  <c r="J46" i="74"/>
  <c r="J47" i="74"/>
  <c r="J48" i="74"/>
  <c r="J49" i="74"/>
  <c r="J50" i="74"/>
  <c r="J51" i="74"/>
  <c r="J52" i="74"/>
  <c r="J53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17" i="74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<sst xmlns="http://schemas.openxmlformats.org/spreadsheetml/2006/main" count="1005" uniqueCount="239">
  <si>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</si>
  <si>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</si>
  <si>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</si>
  <si>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</si>
  <si>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</si>
  <si>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</si>
  <si>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</si>
  <si>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</si>
  <si>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</si>
  <si>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</si>
  <si>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</si>
  <si>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</si>
  <si>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</si>
  <si>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</si>
  <si>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</si>
  <si>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</si>
  <si>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</si>
  <si>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</si>
  <si>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</si>
  <si>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</si>
  <si>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</si>
  <si>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</si>
  <si>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</si>
  <si>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</si>
  <si>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</si>
  <si>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</si>
  <si>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</si>
  <si>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</si>
  <si>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</si>
  <si>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</si>
  <si>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</si>
  <si>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</si>
  <si>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</si>
  <si>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</si>
  <si>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</si>
  <si>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</si>
  <si>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</si>
  <si>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</si>
  <si>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</si>
  <si>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</si>
  <si>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</si>
  <si>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</si>
  <si>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</si>
  <si>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</si>
  <si>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</si>
  <si>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</si>
  <si>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</si>
  <si>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</si>
  <si>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</si>
  <si>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</si>
  <si>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</si>
  <si>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</si>
  <si>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</si>
  <si>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</si>
  <si>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</si>
  <si>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</si>
  <si>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</si>
  <si>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</si>
  <si>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</si>
  <si>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</si>
  <si>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</si>
  <si>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</si>
  <si>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</si>
  <si>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</si>
  <si>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</si>
  <si>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</si>
  <si>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</si>
  <si>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</si>
  <si>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</si>
  <si>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</si>
  <si>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</si>
  <si>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</si>
  <si>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</si>
  <si>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</si>
  <si>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</si>
  <si>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</si>
  <si>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</si>
  <si>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</si>
  <si>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</si>
  <si>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</si>
  <si>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</si>
  <si>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</si>
  <si>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</si>
  <si>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</si>
  <si>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</si>
  <si>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</si>
  <si>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</si>
  <si>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</si>
  <si>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</si>
  <si>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</si>
  <si>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</si>
  <si>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</si>
  <si>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</si>
  <si>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</si>
  <si>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</si>
  <si>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</si>
  <si>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</si>
  <si>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</si>
  <si>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</si>
  <si>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</si>
  <si>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</si>
  <si>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</si>
  <si>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</si>
  <si>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</si>
  <si>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</si>
  <si>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</si>
  <si>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</si>
  <si>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</si>
  <si>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</si>
  <si>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</si>
  <si>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</si>
  <si>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</si>
  <si>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</si>
  <si>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</si>
  <si>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</si>
  <si>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</si>
  <si>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</si>
  <si>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</si>
  <si>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</si>
  <si>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</si>
  <si>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>MMK</t>
  </si>
  <si>
    <t>Total S'part Charges</t>
  </si>
  <si>
    <t xml:space="preserve">                              : </t>
  </si>
  <si>
    <t>: MMK</t>
  </si>
  <si>
    <t>: Engine overhaul</t>
  </si>
  <si>
    <t>Price Valid            : 1week after quotation date.</t>
  </si>
  <si>
    <t>Quo No.</t>
  </si>
  <si>
    <t>Quo Date</t>
  </si>
  <si>
    <t>Machine Model/ Sr/No.</t>
  </si>
  <si>
    <t xml:space="preserve">Currency                                   </t>
  </si>
  <si>
    <t>Thanks for your interest in our product and service. We are pleased to quote you according to your machine requirements</t>
  </si>
  <si>
    <t>Brand</t>
  </si>
  <si>
    <t>Service Charges for engine overhaul</t>
  </si>
  <si>
    <t xml:space="preserve">                             : </t>
  </si>
  <si>
    <t xml:space="preserve">Delivery Time        : We can delivery your components within ( 10 ) days after your confirm and part complete date.
</t>
  </si>
  <si>
    <t xml:space="preserve">                             :  
</t>
  </si>
  <si>
    <t xml:space="preserve">*Noted*        </t>
  </si>
  <si>
    <t>Prepare By;</t>
  </si>
  <si>
    <t>Approve By;</t>
  </si>
  <si>
    <t>Sign        :</t>
  </si>
  <si>
    <t xml:space="preserve">              Sign</t>
  </si>
  <si>
    <t>Name     :</t>
  </si>
  <si>
    <t xml:space="preserve">              Name</t>
  </si>
  <si>
    <t>Position  :</t>
  </si>
  <si>
    <t xml:space="preserve">              Position</t>
  </si>
  <si>
    <t>02-BRM-SMK-FRM-001-02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</si>
  <si>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</si>
  <si>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We are agreed for below quotation for (Engine overhaul)as below information:</t>
  </si>
  <si>
    <t>-</t>
  </si>
  <si>
    <t>Thermostat</t>
  </si>
  <si>
    <t>Nozzle</t>
  </si>
  <si>
    <t>QUOTATION</t>
  </si>
  <si>
    <t>: 2-May-2023</t>
  </si>
  <si>
    <t>: Arr Li</t>
  </si>
  <si>
    <t>: Arr Li, Ko Han Win Aung</t>
  </si>
  <si>
    <t>: 09-971416391, 09-425305258</t>
  </si>
  <si>
    <t>: Denyo</t>
  </si>
  <si>
    <t>: 150KVA</t>
  </si>
  <si>
    <t>: SA6D110-1, 61018</t>
  </si>
  <si>
    <t>: RMN/CCO/2023/5/0004</t>
  </si>
  <si>
    <t>: 17-May-2023</t>
  </si>
  <si>
    <t>: RMN/QUO/2023/05/004</t>
  </si>
  <si>
    <t>: 200-2023030373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</si>
  <si>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</si>
  <si>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</si>
  <si>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</si>
  <si>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</si>
  <si>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</si>
  <si>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</si>
  <si>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</si>
  <si>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</si>
  <si>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</si>
  <si>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</si>
  <si>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</si>
  <si>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</si>
  <si>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</si>
  <si>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</si>
  <si>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</si>
  <si>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</si>
  <si>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</si>
  <si>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</si>
  <si>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</si>
  <si>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</si>
  <si>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</si>
  <si>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</si>
  <si>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</si>
  <si>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</si>
  <si>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</si>
  <si>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</si>
  <si>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</si>
  <si>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</si>
  <si>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</si>
  <si>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</si>
  <si>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</si>
  <si>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</si>
  <si>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Oil Filter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</si>
  <si>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</si>
  <si>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</si>
  <si>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</si>
  <si>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</si>
  <si>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</si>
  <si>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</si>
  <si>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>Turbocharger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</si>
  <si>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</si>
  <si>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</si>
  <si>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</si>
  <si>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</si>
  <si>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</si>
  <si>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</si>
  <si>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Coolant sensor</t>
  </si>
  <si>
    <t>Exhaust Muffler</t>
  </si>
  <si>
    <t>Valve cover bolt seal</t>
  </si>
  <si>
    <t>Oil Temperature sensor</t>
  </si>
  <si>
    <t>Oil pressure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</si>
  <si>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</si>
  <si>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</si>
  <si>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</si>
  <si>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</si>
  <si>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</si>
  <si>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</si>
  <si>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</si>
  <si>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</si>
  <si>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</si>
  <si>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</si>
  <si>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</si>
  <si>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</si>
  <si>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</si>
  <si>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</si>
  <si>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</si>
  <si>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</si>
  <si>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</si>
  <si>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Speed sensor</t>
  </si>
  <si>
    <t>Machining service charges for radiator cleaning</t>
  </si>
  <si>
    <t>Press</t>
  </si>
  <si>
    <t>Service charges for alternator repair</t>
  </si>
  <si>
    <t>Load Test Charges</t>
  </si>
  <si>
    <t>Discount for engine overhaul</t>
  </si>
  <si>
    <t>: San May Trading</t>
  </si>
  <si>
    <r>
      <t xml:space="preserve">Warranty Term     </t>
    </r>
    <r>
      <rPr>
        <b/>
        <sz val="11"/>
        <color theme="1"/>
        <rFont val="Times New Roman"/>
        <family val="1"/>
      </rPr>
      <t>: Service warranty 2 months after delivery date.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</si>
</sst>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  <numFmt numFmtId="171" formatCode="0.000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5"/>
      <color theme="1"/>
      <name val="Times New Roman"/>
      <family val="1"/>
    </font>
    <font>
      <sz val="16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1"/>
      <name val="Pyidaungsu"/>
      <family val="2"/>
    </font>
    <font>
      <sz val="14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238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1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>
      <alignment vertical="center" wrapText="1"/>
    </xf>
    <xf numFmtId="0" fontId="21" fillId="4" borderId="0" xfId="0" applyFont="1" applyFill="1" applyBorder="1" applyAlignment="1">
      <alignment vertical="center" wrapText="1"/>
    </xf>
    <xf numFmtId="170" fontId="36" fillId="0" borderId="1" xfId="62" applyNumberFormat="1" applyFont="1" applyFill="1" applyBorder="1" applyAlignment="1" applyProtection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170" fontId="28" fillId="4" borderId="8" xfId="62" applyNumberFormat="1" applyFont="1" applyFill="1" applyBorder="1" applyAlignment="1" applyProtection="1">
      <alignment vertical="center" wrapText="1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1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170" fontId="36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 applyProtection="1">
      <alignment horizontal="left" vertical="center"/>
      <protection locked="0"/>
    </xf>
    <xf numFmtId="0" fontId="37" fillId="0" borderId="0" xfId="0" applyFont="1" applyFill="1"/>
    <xf numFmtId="0" fontId="40" fillId="0" borderId="0" xfId="0" applyFont="1"/>
    <xf numFmtId="0" fontId="37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center"/>
    </xf>
    <xf numFmtId="0" fontId="32" fillId="0" borderId="0" xfId="0" applyFont="1"/>
    <xf numFmtId="0" fontId="20" fillId="0" borderId="0" xfId="0" applyFont="1" applyFill="1" applyAlignment="1" applyProtection="1">
      <alignment vertical="center" wrapText="1"/>
    </xf>
    <xf numFmtId="0" fontId="20" fillId="0" borderId="0" xfId="0" applyFont="1" applyFill="1" applyAlignment="1" applyProtection="1">
      <alignment horizontal="left" vertical="center" wrapText="1"/>
    </xf>
    <xf numFmtId="0" fontId="37" fillId="0" borderId="0" xfId="0" applyFont="1" applyFill="1" applyAlignment="1" applyProtection="1">
      <alignment horizontal="center"/>
      <protection locked="0"/>
    </xf>
    <xf numFmtId="0" fontId="36" fillId="0" borderId="1" xfId="0" applyFont="1" applyFill="1" applyBorder="1" applyAlignment="1" applyProtection="1">
      <alignment horizontal="left" vertical="center"/>
    </xf>
    <xf numFmtId="170" fontId="36" fillId="0" borderId="1" xfId="0" applyNumberFormat="1" applyFont="1" applyFill="1" applyBorder="1" applyAlignment="1" applyProtection="1">
      <alignment horizontal="center" vertical="center" wrapText="1"/>
    </xf>
    <xf numFmtId="0" fontId="36" fillId="0" borderId="1" xfId="0" applyFont="1" applyFill="1" applyBorder="1" applyAlignment="1" applyProtection="1">
      <alignment vertical="center"/>
    </xf>
    <xf numFmtId="0" fontId="44" fillId="4" borderId="0" xfId="0" applyFont="1" applyFill="1" applyAlignment="1" applyProtection="1">
      <alignment horizontal="center"/>
      <protection locked="0"/>
    </xf>
    <xf numFmtId="0" fontId="27" fillId="4" borderId="0" xfId="0" applyFont="1" applyFill="1" applyBorder="1" applyAlignment="1" applyProtection="1">
      <alignment horizontal="center" vertical="center"/>
    </xf>
    <xf numFmtId="0" fontId="27" fillId="4" borderId="8" xfId="0" applyFont="1" applyFill="1" applyBorder="1" applyAlignment="1" applyProtection="1">
      <alignment horizontal="center" vertical="center" wrapText="1"/>
    </xf>
    <xf numFmtId="43" fontId="27" fillId="4" borderId="0" xfId="0" applyNumberFormat="1" applyFont="1" applyFill="1" applyBorder="1" applyAlignment="1" applyProtection="1">
      <alignment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/>
    </xf>
    <xf numFmtId="2" fontId="0" fillId="4" borderId="0" xfId="0" applyNumberFormat="1" applyFill="1"/>
    <xf numFmtId="0" fontId="44" fillId="0" borderId="0" xfId="0" applyFont="1" applyFill="1" applyAlignment="1" applyProtection="1">
      <alignment horizontal="center"/>
      <protection locked="0"/>
    </xf>
    <xf numFmtId="0" fontId="31" fillId="4" borderId="0" xfId="0" applyFont="1" applyFill="1" applyBorder="1" applyAlignment="1">
      <alignment horizontal="center" vertical="center" wrapText="1"/>
    </xf>
    <xf numFmtId="43" fontId="28" fillId="0" borderId="0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43" fontId="20" fillId="0" borderId="0" xfId="0" applyNumberFormat="1" applyFont="1" applyFill="1" applyAlignment="1">
      <alignment horizontal="center" vertical="center"/>
    </xf>
    <xf numFmtId="43" fontId="0" fillId="0" borderId="0" xfId="0" applyNumberFormat="1" applyFill="1"/>
    <xf numFmtId="171" fontId="20" fillId="0" borderId="0" xfId="0" applyNumberFormat="1" applyFont="1" applyFill="1" applyAlignment="1" applyProtection="1">
      <alignment horizontal="left"/>
      <protection locked="0"/>
    </xf>
    <xf numFmtId="43" fontId="0" fillId="0" borderId="0" xfId="0" applyNumberFormat="1"/>
    <xf numFmtId="20" fontId="25" fillId="0" borderId="0" xfId="0" applyNumberFormat="1" applyFont="1" applyFill="1" applyAlignment="1" applyProtection="1">
      <alignment vertical="center"/>
      <protection locked="0"/>
    </xf>
    <xf numFmtId="0" fontId="33" fillId="0" borderId="0" xfId="0" applyFont="1"/>
    <xf numFmtId="0" fontId="20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/>
    <xf numFmtId="0" fontId="0" fillId="0" borderId="0" xfId="0" applyAlignment="1">
      <alignment horizontal="left"/>
    </xf>
    <xf numFmtId="0" fontId="37" fillId="0" borderId="0" xfId="0" applyFont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36" fillId="0" borderId="1" xfId="0" applyFont="1" applyFill="1" applyBorder="1" applyAlignment="1" applyProtection="1">
      <alignment vertical="center" wrapText="1"/>
    </xf>
    <xf numFmtId="0" fontId="36" fillId="5" borderId="1" xfId="0" applyFont="1" applyFill="1" applyBorder="1" applyAlignment="1" applyProtection="1">
      <alignment horizontal="center" vertical="center"/>
    </xf>
    <xf numFmtId="0" fontId="36" fillId="5" borderId="1" xfId="0" applyFont="1" applyFill="1" applyBorder="1" applyAlignment="1" applyProtection="1">
      <alignment horizontal="left" vertical="center"/>
    </xf>
    <xf numFmtId="0" fontId="36" fillId="5" borderId="1" xfId="0" applyFont="1" applyFill="1" applyBorder="1" applyAlignment="1" applyProtection="1">
      <alignment horizontal="center" vertical="center" wrapText="1"/>
    </xf>
    <xf numFmtId="0" fontId="36" fillId="5" borderId="1" xfId="0" applyFont="1" applyFill="1" applyBorder="1" applyAlignment="1" applyProtection="1">
      <alignment vertical="center"/>
    </xf>
    <xf numFmtId="170" fontId="36" fillId="5" borderId="1" xfId="62" applyNumberFormat="1" applyFont="1" applyFill="1" applyBorder="1" applyAlignment="1" applyProtection="1">
      <alignment vertical="center" wrapText="1"/>
    </xf>
    <xf numFmtId="0" fontId="36" fillId="5" borderId="1" xfId="0" applyFont="1" applyFill="1" applyBorder="1" applyAlignment="1" applyProtection="1">
      <alignment vertical="center" wrapText="1"/>
    </xf>
    <xf numFmtId="170" fontId="36" fillId="5" borderId="1" xfId="0" applyNumberFormat="1" applyFont="1" applyFill="1" applyBorder="1" applyAlignment="1" applyProtection="1">
      <alignment horizontal="center" vertical="center" wrapText="1"/>
    </xf>
    <xf numFmtId="170" fontId="27" fillId="0" borderId="8" xfId="62" applyNumberFormat="1" applyFont="1" applyFill="1" applyBorder="1" applyAlignment="1" applyProtection="1">
      <alignment vertical="center" wrapText="1"/>
    </xf>
    <xf numFmtId="170" fontId="27" fillId="4" borderId="0" xfId="0" applyNumberFormat="1" applyFont="1" applyFill="1" applyBorder="1" applyAlignment="1" applyProtection="1">
      <alignment vertical="center" wrapText="1"/>
    </xf>
    <xf numFmtId="170" fontId="0" fillId="4" borderId="0" xfId="0" applyNumberFormat="1" applyFill="1"/>
    <xf numFmtId="170" fontId="28" fillId="0" borderId="8" xfId="62" applyNumberFormat="1" applyFont="1" applyFill="1" applyBorder="1" applyAlignment="1" applyProtection="1">
      <alignment horizontal="center" vertical="center" wrapText="1"/>
    </xf>
    <xf numFmtId="0" fontId="48" fillId="4" borderId="8" xfId="0" applyFont="1" applyFill="1" applyBorder="1" applyAlignment="1" applyProtection="1">
      <alignment horizontal="center" vertical="center" wrapText="1"/>
    </xf>
    <xf numFmtId="43" fontId="27" fillId="4" borderId="0" xfId="0" applyNumberFormat="1" applyFont="1" applyFill="1" applyBorder="1" applyAlignment="1">
      <alignment horizontal="center" vertical="center" wrapText="1"/>
    </xf>
    <xf numFmtId="0" fontId="46" fillId="4" borderId="1" xfId="0" applyFont="1" applyFill="1" applyBorder="1" applyAlignment="1" applyProtection="1">
      <alignment horizontal="center" vertical="center" wrapText="1"/>
    </xf>
    <xf numFmtId="0" fontId="21" fillId="5" borderId="1" xfId="0" applyFont="1" applyFill="1" applyBorder="1" applyAlignment="1">
      <alignment vertical="center" wrapText="1"/>
    </xf>
    <xf numFmtId="0" fontId="40" fillId="0" borderId="0" xfId="0" applyFont="1" applyFill="1"/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170" fontId="36" fillId="0" borderId="12" xfId="62" applyNumberFormat="1" applyFont="1" applyFill="1" applyBorder="1" applyAlignment="1" applyProtection="1">
      <alignment horizontal="center" vertical="center" wrapText="1"/>
    </xf>
    <xf numFmtId="170" fontId="36" fillId="0" borderId="13" xfId="62" applyNumberFormat="1" applyFont="1" applyFill="1" applyBorder="1" applyAlignment="1" applyProtection="1">
      <alignment horizontal="center" vertical="center" wrapText="1"/>
    </xf>
    <xf numFmtId="170" fontId="36" fillId="0" borderId="8" xfId="62" applyNumberFormat="1" applyFont="1" applyFill="1" applyBorder="1" applyAlignment="1" applyProtection="1">
      <alignment horizontal="center" vertical="center" wrapText="1"/>
    </xf>
    <xf numFmtId="0" fontId="36" fillId="0" borderId="2" xfId="0" applyFont="1" applyFill="1" applyBorder="1" applyAlignment="1" applyProtection="1">
      <alignment horizontal="center" vertical="center"/>
    </xf>
    <xf numFmtId="0" fontId="36" fillId="0" borderId="3" xfId="0" applyFont="1" applyFill="1" applyBorder="1" applyAlignment="1" applyProtection="1">
      <alignment horizontal="center" vertical="center"/>
    </xf>
    <xf numFmtId="0" fontId="36" fillId="0" borderId="7" xfId="0" applyFont="1" applyFill="1" applyBorder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47" fillId="4" borderId="2" xfId="0" applyFont="1" applyFill="1" applyBorder="1" applyAlignment="1" applyProtection="1">
      <alignment horizontal="center" vertical="center" wrapText="1"/>
    </xf>
    <xf numFmtId="0" fontId="47" fillId="4" borderId="3" xfId="0" applyFont="1" applyFill="1" applyBorder="1" applyAlignment="1" applyProtection="1">
      <alignment horizontal="center" vertical="center" wrapText="1"/>
    </xf>
    <xf numFmtId="0" fontId="47" fillId="4" borderId="7" xfId="0" applyFont="1" applyFill="1" applyBorder="1" applyAlignment="1" applyProtection="1">
      <alignment horizontal="center" vertical="center" wrapText="1"/>
    </xf>
    <xf numFmtId="0" fontId="43" fillId="0" borderId="0" xfId="0" applyFont="1" applyFill="1" applyAlignment="1" applyProtection="1">
      <alignment horizontal="center" vertical="center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10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 applyProtection="1">
      <alignment horizontal="left" vertical="top" wrapText="1"/>
      <protection locked="0"/>
    </xf>
    <xf numFmtId="0" fontId="45" fillId="3" borderId="2" xfId="0" applyFont="1" applyFill="1" applyBorder="1" applyAlignment="1">
      <alignment horizontal="left" vertical="center"/>
    </xf>
    <xf numFmtId="0" fontId="45" fillId="3" borderId="3" xfId="0" applyFont="1" applyFill="1" applyBorder="1" applyAlignment="1">
      <alignment horizontal="left" vertical="center"/>
    </xf>
    <xf numFmtId="0" fontId="45" fillId="3" borderId="7" xfId="0" applyFont="1" applyFill="1" applyBorder="1" applyAlignment="1">
      <alignment horizontal="left" vertical="center"/>
    </xf>
    <xf numFmtId="0" fontId="20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righ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911998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756723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0</xdr:row>
      <xdr:rowOff>0</xdr:rowOff>
    </xdr:from>
    <xdr:to>
      <xdr:col>13</xdr:col>
      <xdr:colOff>0</xdr:colOff>
      <xdr:row>6</xdr:row>
      <xdr:rowOff>118222</xdr:rowOff>
    </xdr:to>
    <xdr:pic>
      <xdr:nvPicPr>
        <xdr:cNvPr id="2" name="Picture 1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4050" y="0"/>
          <a:ext cx="0" cy="1585072"/>
        </a:xfrm>
        <a:prstGeom prst="rect">
          <a:avLst/>
        </a:prstGeom>
      </xdr:spPr>
    </xdr:pic>
    <xdr:clientData/>
  </xdr:twoCellAnchor>
  <xdr:twoCellAnchor editAs="oneCell">
    <xdr:from>
      <xdr:col>1</xdr:col>
      <xdr:colOff>47627</xdr:colOff>
      <xdr:row>0</xdr:row>
      <xdr:rowOff>0</xdr:rowOff>
    </xdr:from>
    <xdr:to>
      <xdr:col>2</xdr:col>
      <xdr:colOff>723901</xdr:colOff>
      <xdr:row>2</xdr:row>
      <xdr:rowOff>114297</xdr:rowOff>
    </xdr:to>
    <xdr:pic>
      <xdr:nvPicPr>
        <xdr:cNvPr id="3" name="Picture 2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2" y="0"/>
          <a:ext cx="962024" cy="609597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0</xdr:row>
      <xdr:rowOff>38100</xdr:rowOff>
    </xdr:from>
    <xdr:to>
      <xdr:col>13</xdr:col>
      <xdr:colOff>0</xdr:colOff>
      <xdr:row>6</xdr:row>
      <xdr:rowOff>261097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4050" y="38100"/>
          <a:ext cx="0" cy="1689847"/>
        </a:xfrm>
        <a:prstGeom prst="rect">
          <a:avLst/>
        </a:prstGeom>
      </xdr:spPr>
    </xdr:pic>
    <xdr:clientData/>
  </xdr:twoCellAnchor>
  <xdr:twoCellAnchor editAs="oneCell">
    <xdr:from>
      <xdr:col>12</xdr:col>
      <xdr:colOff>609600</xdr:colOff>
      <xdr:row>0</xdr:row>
      <xdr:rowOff>19051</xdr:rowOff>
    </xdr:from>
    <xdr:to>
      <xdr:col>12</xdr:col>
      <xdr:colOff>1844487</xdr:colOff>
      <xdr:row>2</xdr:row>
      <xdr:rowOff>114301</xdr:rowOff>
    </xdr:to>
    <xdr:pic>
      <xdr:nvPicPr>
        <xdr:cNvPr id="5" name="Picture 4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77700" y="19051"/>
          <a:ext cx="1234887" cy="590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zoomScaleNormal="100" workbookViewId="0">
      <selection activeCell="K10" sqref="K10"/>
    </sheetView>
  </sheetViews>
  <sheetFormatPr defaultRowHeight="26.25" customHeight="1"/>
  <cols>
    <col min="1" max="1" width="5.140625" style="16" customWidth="1"/>
    <col min="2" max="2" width="4.5703125" style="16" customWidth="1"/>
    <col min="3" max="3" width="32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5.28515625" style="16" customWidth="1"/>
    <col min="13" max="13" width="13.710937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198" t="s">
        <v>33</v>
      </c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</row>
    <row r="2" spans="1:13" ht="17.25" customHeight="1"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</row>
    <row r="3" spans="1:13" ht="17.25" customHeight="1"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237</v>
      </c>
      <c r="J5" s="20"/>
      <c r="K5" s="99" t="s">
        <v>14</v>
      </c>
      <c r="L5" s="115" t="s">
        <v>159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154</v>
      </c>
      <c r="I6" s="15"/>
      <c r="J6" s="20"/>
      <c r="K6" s="99" t="s">
        <v>15</v>
      </c>
      <c r="L6" s="98" t="s">
        <v>160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155</v>
      </c>
      <c r="J7" s="22"/>
      <c r="K7" s="100" t="s">
        <v>16</v>
      </c>
      <c r="L7" s="103" t="s">
        <v>161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156</v>
      </c>
      <c r="J8" s="20"/>
      <c r="K8" s="99" t="s">
        <v>17</v>
      </c>
      <c r="L8" s="199" t="s">
        <v>162</v>
      </c>
      <c r="M8" s="200"/>
    </row>
    <row r="9" spans="1:13" ht="21" customHeight="1">
      <c r="B9" s="99" t="s">
        <v>35</v>
      </c>
      <c r="C9" s="21"/>
      <c r="D9" s="21"/>
      <c r="E9" s="21"/>
      <c r="F9" s="21"/>
      <c r="G9" s="97" t="s">
        <v>157</v>
      </c>
      <c r="J9" s="31"/>
      <c r="K9" s="101" t="s">
        <v>19</v>
      </c>
      <c r="L9" s="201" t="s">
        <v>124</v>
      </c>
      <c r="M9" s="201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4"/>
      <c r="M10" s="124"/>
    </row>
    <row r="11" spans="1:13" ht="21" customHeight="1">
      <c r="B11" s="99" t="s">
        <v>18</v>
      </c>
      <c r="C11" s="21"/>
      <c r="D11" s="21"/>
      <c r="E11" s="21"/>
      <c r="F11" s="21"/>
      <c r="G11" s="97" t="s">
        <v>158</v>
      </c>
      <c r="H11" s="132"/>
      <c r="I11" s="23"/>
      <c r="J11" s="15"/>
      <c r="K11" s="15"/>
      <c r="L11" s="124"/>
      <c r="M11" s="124"/>
    </row>
    <row r="12" spans="1:13" ht="21" customHeight="1">
      <c r="B12" s="99" t="s">
        <v>24</v>
      </c>
      <c r="C12" s="21"/>
      <c r="D12" s="21"/>
      <c r="E12" s="21"/>
      <c r="F12" s="21"/>
      <c r="G12" s="98" t="s">
        <v>123</v>
      </c>
      <c r="H12" s="132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32"/>
      <c r="I13" s="23"/>
      <c r="J13" s="23"/>
      <c r="K13" s="23"/>
      <c r="L13" s="24"/>
      <c r="M13" s="95"/>
    </row>
    <row r="14" spans="1:13" ht="20.25" customHeight="1">
      <c r="A14" s="110"/>
      <c r="B14" s="15" t="s">
        <v>147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3" customFormat="1" ht="19.5" customHeight="1">
      <c r="A17" s="43"/>
      <c r="B17" s="96">
        <v>1</v>
      </c>
      <c r="C17" s="96" t="s">
        <v>163</v>
      </c>
      <c r="D17" s="148" t="s">
        <v>83</v>
      </c>
      <c r="E17" s="96" t="s">
        <v>164</v>
      </c>
      <c r="F17" s="114"/>
      <c r="G17" s="150">
        <v>1</v>
      </c>
      <c r="H17" s="150" t="s">
        <v>45</v>
      </c>
      <c r="I17" s="122">
        <v>693000</v>
      </c>
      <c r="J17" s="122">
        <f>G17*I17</f>
        <v>693000</v>
      </c>
      <c r="K17" s="114" t="s">
        <v>120</v>
      </c>
      <c r="L17" s="114" t="s">
        <v>83</v>
      </c>
      <c r="M17" s="120"/>
    </row>
    <row r="18" spans="1:13" s="123" customFormat="1" ht="19.5" customHeight="1">
      <c r="A18" s="43"/>
      <c r="B18" s="96">
        <v>2</v>
      </c>
      <c r="C18" s="96" t="s">
        <v>165</v>
      </c>
      <c r="D18" s="148" t="s">
        <v>83</v>
      </c>
      <c r="E18" s="96" t="s">
        <v>166</v>
      </c>
      <c r="F18" s="114"/>
      <c r="G18" s="150">
        <v>6</v>
      </c>
      <c r="H18" s="150" t="s">
        <v>26</v>
      </c>
      <c r="I18" s="205">
        <v>727650</v>
      </c>
      <c r="J18" s="205">
        <f t="shared" ref="J18:J68" si="0">G18*I18</f>
        <v>4365900</v>
      </c>
      <c r="K18" s="114" t="s">
        <v>120</v>
      </c>
      <c r="L18" s="114" t="s">
        <v>83</v>
      </c>
      <c r="M18" s="120"/>
    </row>
    <row r="19" spans="1:13" s="123" customFormat="1" ht="19.5" customHeight="1">
      <c r="A19" s="43"/>
      <c r="B19" s="96">
        <v>3</v>
      </c>
      <c r="C19" s="96" t="s">
        <v>167</v>
      </c>
      <c r="D19" s="148" t="s">
        <v>83</v>
      </c>
      <c r="E19" s="96" t="s">
        <v>168</v>
      </c>
      <c r="F19" s="114"/>
      <c r="G19" s="150">
        <v>6</v>
      </c>
      <c r="H19" s="150" t="s">
        <v>26</v>
      </c>
      <c r="I19" s="206"/>
      <c r="J19" s="206"/>
      <c r="K19" s="114" t="s">
        <v>120</v>
      </c>
      <c r="L19" s="114" t="s">
        <v>83</v>
      </c>
      <c r="M19" s="120"/>
    </row>
    <row r="20" spans="1:13" s="123" customFormat="1" ht="19.5" customHeight="1">
      <c r="A20" s="43"/>
      <c r="B20" s="96">
        <v>4</v>
      </c>
      <c r="C20" s="96" t="s">
        <v>169</v>
      </c>
      <c r="D20" s="148" t="s">
        <v>83</v>
      </c>
      <c r="E20" s="96" t="s">
        <v>170</v>
      </c>
      <c r="F20" s="114"/>
      <c r="G20" s="150">
        <v>12</v>
      </c>
      <c r="H20" s="150" t="s">
        <v>26</v>
      </c>
      <c r="I20" s="207"/>
      <c r="J20" s="207"/>
      <c r="K20" s="114" t="s">
        <v>120</v>
      </c>
      <c r="L20" s="114" t="s">
        <v>83</v>
      </c>
      <c r="M20" s="120"/>
    </row>
    <row r="21" spans="1:13" s="123" customFormat="1" ht="19.5" customHeight="1">
      <c r="A21" s="43"/>
      <c r="B21" s="96">
        <v>5</v>
      </c>
      <c r="C21" s="96" t="s">
        <v>171</v>
      </c>
      <c r="D21" s="148" t="s">
        <v>83</v>
      </c>
      <c r="E21" s="96" t="s">
        <v>172</v>
      </c>
      <c r="F21" s="114"/>
      <c r="G21" s="150">
        <v>6</v>
      </c>
      <c r="H21" s="150" t="s">
        <v>26</v>
      </c>
      <c r="I21" s="122">
        <v>265650.00000000006</v>
      </c>
      <c r="J21" s="122">
        <f t="shared" si="0"/>
        <v>1593900.0000000005</v>
      </c>
      <c r="K21" s="114" t="s">
        <v>120</v>
      </c>
      <c r="L21" s="114" t="s">
        <v>83</v>
      </c>
      <c r="M21" s="120"/>
    </row>
    <row r="22" spans="1:13" s="123" customFormat="1" ht="19.5" customHeight="1">
      <c r="A22" s="43"/>
      <c r="B22" s="96">
        <v>6</v>
      </c>
      <c r="C22" s="96" t="s">
        <v>173</v>
      </c>
      <c r="D22" s="148" t="s">
        <v>83</v>
      </c>
      <c r="E22" s="96" t="s">
        <v>174</v>
      </c>
      <c r="F22" s="114"/>
      <c r="G22" s="150">
        <v>6</v>
      </c>
      <c r="H22" s="150" t="s">
        <v>26</v>
      </c>
      <c r="I22" s="122">
        <v>496650.00000000006</v>
      </c>
      <c r="J22" s="122">
        <f t="shared" si="0"/>
        <v>2979900.0000000005</v>
      </c>
      <c r="K22" s="114" t="s">
        <v>120</v>
      </c>
      <c r="L22" s="114" t="s">
        <v>83</v>
      </c>
      <c r="M22" s="120"/>
    </row>
    <row r="23" spans="1:13" s="123" customFormat="1" ht="19.5" customHeight="1">
      <c r="A23" s="43"/>
      <c r="B23" s="96">
        <v>7</v>
      </c>
      <c r="C23" s="96" t="s">
        <v>175</v>
      </c>
      <c r="D23" s="148" t="s">
        <v>83</v>
      </c>
      <c r="E23" s="96" t="s">
        <v>176</v>
      </c>
      <c r="F23" s="114"/>
      <c r="G23" s="150">
        <v>7</v>
      </c>
      <c r="H23" s="150" t="s">
        <v>26</v>
      </c>
      <c r="I23" s="122">
        <v>173250</v>
      </c>
      <c r="J23" s="122">
        <f t="shared" si="0"/>
        <v>1212750</v>
      </c>
      <c r="K23" s="114" t="s">
        <v>120</v>
      </c>
      <c r="L23" s="114" t="s">
        <v>83</v>
      </c>
      <c r="M23" s="120"/>
    </row>
    <row r="24" spans="1:13" s="123" customFormat="1" ht="19.5" customHeight="1">
      <c r="A24" s="43"/>
      <c r="B24" s="96">
        <v>8</v>
      </c>
      <c r="C24" s="96" t="s">
        <v>177</v>
      </c>
      <c r="D24" s="148" t="s">
        <v>83</v>
      </c>
      <c r="E24" s="96" t="s">
        <v>178</v>
      </c>
      <c r="F24" s="114"/>
      <c r="G24" s="150">
        <v>6</v>
      </c>
      <c r="H24" s="150" t="s">
        <v>26</v>
      </c>
      <c r="I24" s="122">
        <v>138600</v>
      </c>
      <c r="J24" s="122">
        <f t="shared" si="0"/>
        <v>831600</v>
      </c>
      <c r="K24" s="114" t="s">
        <v>120</v>
      </c>
      <c r="L24" s="114" t="s">
        <v>83</v>
      </c>
      <c r="M24" s="120"/>
    </row>
    <row r="25" spans="1:13" s="123" customFormat="1" ht="19.5" customHeight="1">
      <c r="A25" s="43"/>
      <c r="B25" s="96">
        <v>9</v>
      </c>
      <c r="C25" s="96" t="s">
        <v>179</v>
      </c>
      <c r="D25" s="148" t="s">
        <v>83</v>
      </c>
      <c r="E25" s="96" t="s">
        <v>180</v>
      </c>
      <c r="F25" s="114"/>
      <c r="G25" s="150">
        <v>4</v>
      </c>
      <c r="H25" s="150" t="s">
        <v>26</v>
      </c>
      <c r="I25" s="122">
        <v>109725.00000000001</v>
      </c>
      <c r="J25" s="122">
        <f t="shared" si="0"/>
        <v>438900.00000000006</v>
      </c>
      <c r="K25" s="114" t="s">
        <v>120</v>
      </c>
      <c r="L25" s="114" t="s">
        <v>83</v>
      </c>
      <c r="M25" s="120"/>
    </row>
    <row r="26" spans="1:13" s="123" customFormat="1" ht="19.5" customHeight="1">
      <c r="A26" s="43"/>
      <c r="B26" s="96">
        <v>10</v>
      </c>
      <c r="C26" s="96" t="s">
        <v>181</v>
      </c>
      <c r="D26" s="148" t="s">
        <v>83</v>
      </c>
      <c r="E26" s="96" t="s">
        <v>182</v>
      </c>
      <c r="F26" s="114"/>
      <c r="G26" s="150">
        <v>6</v>
      </c>
      <c r="H26" s="150" t="s">
        <v>26</v>
      </c>
      <c r="I26" s="205">
        <v>288750</v>
      </c>
      <c r="J26" s="205">
        <f t="shared" si="0"/>
        <v>1732500</v>
      </c>
      <c r="K26" s="114" t="s">
        <v>120</v>
      </c>
      <c r="L26" s="114" t="s">
        <v>83</v>
      </c>
      <c r="M26" s="120"/>
    </row>
    <row r="27" spans="1:13" s="123" customFormat="1" ht="19.5" customHeight="1">
      <c r="A27" s="43"/>
      <c r="B27" s="96">
        <v>11</v>
      </c>
      <c r="C27" s="96" t="s">
        <v>183</v>
      </c>
      <c r="D27" s="148" t="s">
        <v>83</v>
      </c>
      <c r="E27" s="96" t="s">
        <v>184</v>
      </c>
      <c r="F27" s="114"/>
      <c r="G27" s="150">
        <v>6</v>
      </c>
      <c r="H27" s="150" t="s">
        <v>26</v>
      </c>
      <c r="I27" s="207"/>
      <c r="J27" s="207"/>
      <c r="K27" s="114" t="s">
        <v>120</v>
      </c>
      <c r="L27" s="114" t="s">
        <v>83</v>
      </c>
      <c r="M27" s="120"/>
    </row>
    <row r="28" spans="1:13" s="123" customFormat="1" ht="19.5" customHeight="1">
      <c r="A28" s="43"/>
      <c r="B28" s="96">
        <v>12</v>
      </c>
      <c r="C28" s="96" t="s">
        <v>185</v>
      </c>
      <c r="D28" s="148" t="s">
        <v>83</v>
      </c>
      <c r="E28" s="96" t="s">
        <v>186</v>
      </c>
      <c r="F28" s="114"/>
      <c r="G28" s="150">
        <v>6</v>
      </c>
      <c r="H28" s="150" t="s">
        <v>26</v>
      </c>
      <c r="I28" s="205">
        <v>121275.00000000001</v>
      </c>
      <c r="J28" s="205">
        <f t="shared" si="0"/>
        <v>727650.00000000012</v>
      </c>
      <c r="K28" s="114" t="s">
        <v>120</v>
      </c>
      <c r="L28" s="114" t="s">
        <v>83</v>
      </c>
      <c r="M28" s="120"/>
    </row>
    <row r="29" spans="1:13" s="123" customFormat="1" ht="19.5" customHeight="1">
      <c r="A29" s="43"/>
      <c r="B29" s="96">
        <v>13</v>
      </c>
      <c r="C29" s="96" t="s">
        <v>187</v>
      </c>
      <c r="D29" s="148" t="s">
        <v>83</v>
      </c>
      <c r="E29" s="96" t="s">
        <v>188</v>
      </c>
      <c r="F29" s="114"/>
      <c r="G29" s="150">
        <v>6</v>
      </c>
      <c r="H29" s="150" t="s">
        <v>26</v>
      </c>
      <c r="I29" s="207"/>
      <c r="J29" s="207"/>
      <c r="K29" s="114" t="s">
        <v>120</v>
      </c>
      <c r="L29" s="114" t="s">
        <v>83</v>
      </c>
      <c r="M29" s="120"/>
    </row>
    <row r="30" spans="1:13" s="123" customFormat="1" ht="19.5" customHeight="1">
      <c r="A30" s="43"/>
      <c r="B30" s="96">
        <v>14</v>
      </c>
      <c r="C30" s="96" t="s">
        <v>189</v>
      </c>
      <c r="D30" s="148" t="s">
        <v>83</v>
      </c>
      <c r="E30" s="96" t="s">
        <v>190</v>
      </c>
      <c r="F30" s="114"/>
      <c r="G30" s="150">
        <v>12</v>
      </c>
      <c r="H30" s="150" t="s">
        <v>26</v>
      </c>
      <c r="I30" s="122">
        <v>98175.000000000015</v>
      </c>
      <c r="J30" s="122">
        <f t="shared" si="0"/>
        <v>1178100.0000000002</v>
      </c>
      <c r="K30" s="114" t="s">
        <v>120</v>
      </c>
      <c r="L30" s="114" t="s">
        <v>83</v>
      </c>
      <c r="M30" s="120"/>
    </row>
    <row r="31" spans="1:13" s="123" customFormat="1" ht="19.5" customHeight="1">
      <c r="A31" s="43"/>
      <c r="B31" s="96">
        <v>15</v>
      </c>
      <c r="C31" s="96" t="s">
        <v>191</v>
      </c>
      <c r="D31" s="148" t="s">
        <v>83</v>
      </c>
      <c r="E31" s="96" t="s">
        <v>192</v>
      </c>
      <c r="F31" s="114"/>
      <c r="G31" s="150">
        <v>1</v>
      </c>
      <c r="H31" s="150" t="s">
        <v>45</v>
      </c>
      <c r="I31" s="122">
        <v>404250.00000000006</v>
      </c>
      <c r="J31" s="122">
        <f t="shared" si="0"/>
        <v>404250.00000000006</v>
      </c>
      <c r="K31" s="114" t="s">
        <v>120</v>
      </c>
      <c r="L31" s="114" t="s">
        <v>83</v>
      </c>
      <c r="M31" s="120"/>
    </row>
    <row r="32" spans="1:13" s="123" customFormat="1" ht="19.5" customHeight="1">
      <c r="A32" s="43"/>
      <c r="B32" s="96">
        <v>16</v>
      </c>
      <c r="C32" s="96" t="s">
        <v>149</v>
      </c>
      <c r="D32" s="148" t="s">
        <v>83</v>
      </c>
      <c r="E32" s="96" t="s">
        <v>193</v>
      </c>
      <c r="F32" s="114"/>
      <c r="G32" s="150">
        <v>1</v>
      </c>
      <c r="H32" s="150" t="s">
        <v>45</v>
      </c>
      <c r="I32" s="122">
        <v>98175.000000000015</v>
      </c>
      <c r="J32" s="122">
        <f t="shared" si="0"/>
        <v>98175.000000000015</v>
      </c>
      <c r="K32" s="114" t="s">
        <v>120</v>
      </c>
      <c r="L32" s="114" t="s">
        <v>83</v>
      </c>
      <c r="M32" s="120"/>
    </row>
    <row r="33" spans="1:13" s="123" customFormat="1" ht="19.5" customHeight="1">
      <c r="A33" s="43"/>
      <c r="B33" s="96">
        <v>17</v>
      </c>
      <c r="C33" s="96" t="s">
        <v>194</v>
      </c>
      <c r="D33" s="148" t="s">
        <v>83</v>
      </c>
      <c r="E33" s="96" t="s">
        <v>148</v>
      </c>
      <c r="F33" s="114"/>
      <c r="G33" s="150">
        <v>1</v>
      </c>
      <c r="H33" s="150" t="s">
        <v>45</v>
      </c>
      <c r="I33" s="122">
        <v>17325</v>
      </c>
      <c r="J33" s="122">
        <f t="shared" si="0"/>
        <v>17325</v>
      </c>
      <c r="K33" s="114" t="s">
        <v>120</v>
      </c>
      <c r="L33" s="114" t="s">
        <v>83</v>
      </c>
      <c r="M33" s="120"/>
    </row>
    <row r="34" spans="1:13" s="123" customFormat="1" ht="19.5" customHeight="1">
      <c r="A34" s="43"/>
      <c r="B34" s="96">
        <v>18</v>
      </c>
      <c r="C34" s="96" t="s">
        <v>195</v>
      </c>
      <c r="D34" s="148" t="s">
        <v>83</v>
      </c>
      <c r="E34" s="96" t="s">
        <v>196</v>
      </c>
      <c r="F34" s="114"/>
      <c r="G34" s="150">
        <v>1</v>
      </c>
      <c r="H34" s="150" t="s">
        <v>45</v>
      </c>
      <c r="I34" s="122">
        <v>20790</v>
      </c>
      <c r="J34" s="122">
        <f t="shared" si="0"/>
        <v>20790</v>
      </c>
      <c r="K34" s="114" t="s">
        <v>120</v>
      </c>
      <c r="L34" s="114" t="s">
        <v>83</v>
      </c>
      <c r="M34" s="120"/>
    </row>
    <row r="35" spans="1:13" s="123" customFormat="1" ht="19.5" customHeight="1">
      <c r="A35" s="43"/>
      <c r="B35" s="96">
        <v>19</v>
      </c>
      <c r="C35" s="96" t="s">
        <v>197</v>
      </c>
      <c r="D35" s="148" t="s">
        <v>83</v>
      </c>
      <c r="E35" s="96" t="s">
        <v>148</v>
      </c>
      <c r="F35" s="114"/>
      <c r="G35" s="150">
        <v>4</v>
      </c>
      <c r="H35" s="150" t="s">
        <v>26</v>
      </c>
      <c r="I35" s="122">
        <v>10972.5</v>
      </c>
      <c r="J35" s="122">
        <f t="shared" si="0"/>
        <v>43890</v>
      </c>
      <c r="K35" s="114" t="s">
        <v>120</v>
      </c>
      <c r="L35" s="114" t="s">
        <v>83</v>
      </c>
      <c r="M35" s="120"/>
    </row>
    <row r="36" spans="1:13" s="123" customFormat="1" ht="19.5" customHeight="1">
      <c r="A36" s="43"/>
      <c r="B36" s="96">
        <v>20</v>
      </c>
      <c r="C36" s="96" t="s">
        <v>198</v>
      </c>
      <c r="D36" s="148" t="s">
        <v>83</v>
      </c>
      <c r="E36" s="96" t="s">
        <v>148</v>
      </c>
      <c r="F36" s="114"/>
      <c r="G36" s="150">
        <v>2</v>
      </c>
      <c r="H36" s="150" t="s">
        <v>26</v>
      </c>
      <c r="I36" s="122">
        <v>17325</v>
      </c>
      <c r="J36" s="122">
        <f t="shared" si="0"/>
        <v>34650</v>
      </c>
      <c r="K36" s="114" t="s">
        <v>120</v>
      </c>
      <c r="L36" s="114" t="s">
        <v>83</v>
      </c>
      <c r="M36" s="120"/>
    </row>
    <row r="37" spans="1:13" s="123" customFormat="1" ht="19.5" customHeight="1">
      <c r="A37" s="43"/>
      <c r="B37" s="96">
        <v>21</v>
      </c>
      <c r="C37" s="96" t="s">
        <v>199</v>
      </c>
      <c r="D37" s="148" t="s">
        <v>83</v>
      </c>
      <c r="E37" s="96" t="s">
        <v>148</v>
      </c>
      <c r="F37" s="114"/>
      <c r="G37" s="150">
        <v>1</v>
      </c>
      <c r="H37" s="150" t="s">
        <v>45</v>
      </c>
      <c r="I37" s="122">
        <v>17325</v>
      </c>
      <c r="J37" s="122">
        <f t="shared" si="0"/>
        <v>17325</v>
      </c>
      <c r="K37" s="114" t="s">
        <v>120</v>
      </c>
      <c r="L37" s="114" t="s">
        <v>83</v>
      </c>
      <c r="M37" s="120"/>
    </row>
    <row r="38" spans="1:13" s="123" customFormat="1" ht="19.5" customHeight="1">
      <c r="A38" s="43"/>
      <c r="B38" s="96">
        <v>22</v>
      </c>
      <c r="C38" s="96" t="s">
        <v>200</v>
      </c>
      <c r="D38" s="148" t="s">
        <v>83</v>
      </c>
      <c r="E38" s="96" t="s">
        <v>148</v>
      </c>
      <c r="F38" s="114"/>
      <c r="G38" s="150">
        <v>2</v>
      </c>
      <c r="H38" s="150" t="s">
        <v>26</v>
      </c>
      <c r="I38" s="122">
        <v>18480</v>
      </c>
      <c r="J38" s="122">
        <f t="shared" si="0"/>
        <v>36960</v>
      </c>
      <c r="K38" s="114" t="s">
        <v>120</v>
      </c>
      <c r="L38" s="114" t="s">
        <v>83</v>
      </c>
      <c r="M38" s="120"/>
    </row>
    <row r="39" spans="1:13" s="123" customFormat="1" ht="19.5" customHeight="1">
      <c r="A39" s="43"/>
      <c r="B39" s="96">
        <v>23</v>
      </c>
      <c r="C39" s="182" t="s">
        <v>201</v>
      </c>
      <c r="D39" s="183"/>
      <c r="E39" s="182" t="s">
        <v>148</v>
      </c>
      <c r="F39" s="184"/>
      <c r="G39" s="185">
        <v>1</v>
      </c>
      <c r="H39" s="185" t="s">
        <v>45</v>
      </c>
      <c r="I39" s="186"/>
      <c r="J39" s="186">
        <f t="shared" si="0"/>
        <v>0</v>
      </c>
      <c r="K39" s="184" t="s">
        <v>120</v>
      </c>
      <c r="L39" s="184"/>
      <c r="M39" s="196"/>
    </row>
    <row r="40" spans="1:13" s="123" customFormat="1" ht="19.5" customHeight="1">
      <c r="A40" s="43"/>
      <c r="B40" s="96">
        <v>24</v>
      </c>
      <c r="C40" s="96" t="s">
        <v>202</v>
      </c>
      <c r="D40" s="148" t="s">
        <v>83</v>
      </c>
      <c r="E40" s="96" t="s">
        <v>148</v>
      </c>
      <c r="F40" s="114"/>
      <c r="G40" s="150">
        <v>1</v>
      </c>
      <c r="H40" s="150" t="s">
        <v>45</v>
      </c>
      <c r="I40" s="122">
        <v>693000</v>
      </c>
      <c r="J40" s="122">
        <f t="shared" si="0"/>
        <v>693000</v>
      </c>
      <c r="K40" s="114" t="s">
        <v>120</v>
      </c>
      <c r="L40" s="114" t="s">
        <v>83</v>
      </c>
      <c r="M40" s="120"/>
    </row>
    <row r="41" spans="1:13" s="123" customFormat="1" ht="19.5" customHeight="1">
      <c r="A41" s="43"/>
      <c r="B41" s="96">
        <v>25</v>
      </c>
      <c r="C41" s="96" t="s">
        <v>203</v>
      </c>
      <c r="D41" s="148" t="s">
        <v>83</v>
      </c>
      <c r="E41" s="96" t="s">
        <v>148</v>
      </c>
      <c r="F41" s="114" t="s">
        <v>204</v>
      </c>
      <c r="G41" s="150">
        <v>4</v>
      </c>
      <c r="H41" s="150" t="s">
        <v>26</v>
      </c>
      <c r="I41" s="122">
        <v>1732.5000000000002</v>
      </c>
      <c r="J41" s="122">
        <f t="shared" si="0"/>
        <v>6930.0000000000009</v>
      </c>
      <c r="K41" s="114" t="s">
        <v>120</v>
      </c>
      <c r="L41" s="114" t="s">
        <v>83</v>
      </c>
      <c r="M41" s="120"/>
    </row>
    <row r="42" spans="1:13" s="123" customFormat="1" ht="19.5" customHeight="1">
      <c r="A42" s="43"/>
      <c r="B42" s="96">
        <v>26</v>
      </c>
      <c r="C42" s="96" t="s">
        <v>205</v>
      </c>
      <c r="D42" s="148" t="s">
        <v>83</v>
      </c>
      <c r="E42" s="96" t="s">
        <v>148</v>
      </c>
      <c r="F42" s="114"/>
      <c r="G42" s="150">
        <v>1</v>
      </c>
      <c r="H42" s="150" t="s">
        <v>45</v>
      </c>
      <c r="I42" s="122">
        <v>17325</v>
      </c>
      <c r="J42" s="122">
        <f t="shared" si="0"/>
        <v>17325</v>
      </c>
      <c r="K42" s="114" t="s">
        <v>120</v>
      </c>
      <c r="L42" s="114" t="s">
        <v>83</v>
      </c>
      <c r="M42" s="120"/>
    </row>
    <row r="43" spans="1:13" s="123" customFormat="1" ht="19.5" customHeight="1">
      <c r="A43" s="43"/>
      <c r="B43" s="96">
        <v>27</v>
      </c>
      <c r="C43" s="96" t="s">
        <v>206</v>
      </c>
      <c r="D43" s="148" t="s">
        <v>83</v>
      </c>
      <c r="E43" s="96" t="s">
        <v>148</v>
      </c>
      <c r="F43" s="114"/>
      <c r="G43" s="150">
        <v>3</v>
      </c>
      <c r="H43" s="150" t="s">
        <v>26</v>
      </c>
      <c r="I43" s="122">
        <v>5775</v>
      </c>
      <c r="J43" s="122">
        <f t="shared" si="0"/>
        <v>17325</v>
      </c>
      <c r="K43" s="114" t="s">
        <v>120</v>
      </c>
      <c r="L43" s="114" t="s">
        <v>83</v>
      </c>
      <c r="M43" s="120"/>
    </row>
    <row r="44" spans="1:13" s="123" customFormat="1" ht="19.5" customHeight="1">
      <c r="A44" s="43"/>
      <c r="B44" s="96">
        <v>28</v>
      </c>
      <c r="C44" s="96" t="s">
        <v>207</v>
      </c>
      <c r="D44" s="148" t="s">
        <v>83</v>
      </c>
      <c r="E44" s="96" t="s">
        <v>148</v>
      </c>
      <c r="F44" s="114"/>
      <c r="G44" s="150">
        <v>2</v>
      </c>
      <c r="H44" s="150" t="s">
        <v>26</v>
      </c>
      <c r="I44" s="122">
        <v>17325</v>
      </c>
      <c r="J44" s="122">
        <f t="shared" si="0"/>
        <v>34650</v>
      </c>
      <c r="K44" s="114" t="s">
        <v>120</v>
      </c>
      <c r="L44" s="114" t="s">
        <v>83</v>
      </c>
      <c r="M44" s="120"/>
    </row>
    <row r="45" spans="1:13" s="123" customFormat="1" ht="19.5" customHeight="1">
      <c r="A45" s="43"/>
      <c r="B45" s="96">
        <v>29</v>
      </c>
      <c r="C45" s="96" t="s">
        <v>208</v>
      </c>
      <c r="D45" s="148" t="s">
        <v>83</v>
      </c>
      <c r="E45" s="96" t="s">
        <v>148</v>
      </c>
      <c r="F45" s="114"/>
      <c r="G45" s="150">
        <v>2</v>
      </c>
      <c r="H45" s="150" t="s">
        <v>26</v>
      </c>
      <c r="I45" s="122">
        <v>40425</v>
      </c>
      <c r="J45" s="122">
        <f t="shared" si="0"/>
        <v>80850</v>
      </c>
      <c r="K45" s="114" t="s">
        <v>120</v>
      </c>
      <c r="L45" s="114" t="s">
        <v>83</v>
      </c>
      <c r="M45" s="120"/>
    </row>
    <row r="46" spans="1:13" s="123" customFormat="1" ht="19.5" customHeight="1">
      <c r="A46" s="43"/>
      <c r="B46" s="96">
        <v>30</v>
      </c>
      <c r="C46" s="96" t="s">
        <v>209</v>
      </c>
      <c r="D46" s="148" t="s">
        <v>83</v>
      </c>
      <c r="E46" s="96" t="s">
        <v>148</v>
      </c>
      <c r="F46" s="114"/>
      <c r="G46" s="150">
        <v>2</v>
      </c>
      <c r="H46" s="150" t="s">
        <v>26</v>
      </c>
      <c r="I46" s="122">
        <v>86625</v>
      </c>
      <c r="J46" s="122">
        <f t="shared" si="0"/>
        <v>173250</v>
      </c>
      <c r="K46" s="114" t="s">
        <v>120</v>
      </c>
      <c r="L46" s="114" t="s">
        <v>83</v>
      </c>
      <c r="M46" s="120"/>
    </row>
    <row r="47" spans="1:13" s="123" customFormat="1" ht="19.5" customHeight="1">
      <c r="A47" s="43"/>
      <c r="B47" s="96">
        <v>31</v>
      </c>
      <c r="C47" s="96" t="s">
        <v>210</v>
      </c>
      <c r="D47" s="148" t="s">
        <v>83</v>
      </c>
      <c r="E47" s="96" t="s">
        <v>148</v>
      </c>
      <c r="F47" s="114"/>
      <c r="G47" s="150">
        <v>1</v>
      </c>
      <c r="H47" s="150" t="s">
        <v>45</v>
      </c>
      <c r="I47" s="122">
        <v>98175.000000000015</v>
      </c>
      <c r="J47" s="122">
        <f t="shared" si="0"/>
        <v>98175.000000000015</v>
      </c>
      <c r="K47" s="114" t="s">
        <v>120</v>
      </c>
      <c r="L47" s="114" t="s">
        <v>83</v>
      </c>
      <c r="M47" s="120"/>
    </row>
    <row r="48" spans="1:13" s="123" customFormat="1" ht="19.5" customHeight="1">
      <c r="A48" s="43"/>
      <c r="B48" s="96">
        <v>32</v>
      </c>
      <c r="C48" s="96" t="s">
        <v>211</v>
      </c>
      <c r="D48" s="148" t="s">
        <v>83</v>
      </c>
      <c r="E48" s="96" t="s">
        <v>148</v>
      </c>
      <c r="F48" s="114"/>
      <c r="G48" s="150">
        <v>4</v>
      </c>
      <c r="H48" s="150" t="s">
        <v>26</v>
      </c>
      <c r="I48" s="122">
        <v>20790</v>
      </c>
      <c r="J48" s="122">
        <f t="shared" si="0"/>
        <v>83160</v>
      </c>
      <c r="K48" s="114" t="s">
        <v>120</v>
      </c>
      <c r="L48" s="114" t="s">
        <v>83</v>
      </c>
      <c r="M48" s="120"/>
    </row>
    <row r="49" spans="1:13" s="123" customFormat="1" ht="19.5" customHeight="1">
      <c r="A49" s="43"/>
      <c r="B49" s="96">
        <v>33</v>
      </c>
      <c r="C49" s="96" t="s">
        <v>212</v>
      </c>
      <c r="D49" s="148" t="s">
        <v>83</v>
      </c>
      <c r="E49" s="96" t="s">
        <v>148</v>
      </c>
      <c r="F49" s="114"/>
      <c r="G49" s="150">
        <v>1</v>
      </c>
      <c r="H49" s="150" t="s">
        <v>45</v>
      </c>
      <c r="I49" s="122">
        <v>138600</v>
      </c>
      <c r="J49" s="122">
        <f t="shared" si="0"/>
        <v>138600</v>
      </c>
      <c r="K49" s="114" t="s">
        <v>120</v>
      </c>
      <c r="L49" s="114" t="s">
        <v>83</v>
      </c>
      <c r="M49" s="120"/>
    </row>
    <row r="50" spans="1:13" s="123" customFormat="1" ht="19.5" customHeight="1">
      <c r="A50" s="43"/>
      <c r="B50" s="96">
        <v>34</v>
      </c>
      <c r="C50" s="96" t="s">
        <v>213</v>
      </c>
      <c r="D50" s="148" t="s">
        <v>83</v>
      </c>
      <c r="E50" s="96" t="s">
        <v>148</v>
      </c>
      <c r="F50" s="114"/>
      <c r="G50" s="150">
        <v>1</v>
      </c>
      <c r="H50" s="150" t="s">
        <v>45</v>
      </c>
      <c r="I50" s="122">
        <v>109725.00000000001</v>
      </c>
      <c r="J50" s="122">
        <f t="shared" si="0"/>
        <v>109725.00000000001</v>
      </c>
      <c r="K50" s="114" t="s">
        <v>120</v>
      </c>
      <c r="L50" s="114" t="s">
        <v>83</v>
      </c>
      <c r="M50" s="120"/>
    </row>
    <row r="51" spans="1:13" s="123" customFormat="1" ht="19.5" customHeight="1">
      <c r="A51" s="43"/>
      <c r="B51" s="96">
        <v>35</v>
      </c>
      <c r="C51" s="96" t="s">
        <v>214</v>
      </c>
      <c r="D51" s="148" t="s">
        <v>83</v>
      </c>
      <c r="E51" s="96" t="s">
        <v>148</v>
      </c>
      <c r="F51" s="114"/>
      <c r="G51" s="150">
        <v>4</v>
      </c>
      <c r="H51" s="150" t="s">
        <v>26</v>
      </c>
      <c r="I51" s="122">
        <v>1732.5000000000002</v>
      </c>
      <c r="J51" s="122">
        <f t="shared" si="0"/>
        <v>6930.0000000000009</v>
      </c>
      <c r="K51" s="114" t="s">
        <v>120</v>
      </c>
      <c r="L51" s="114" t="s">
        <v>83</v>
      </c>
      <c r="M51" s="120"/>
    </row>
    <row r="52" spans="1:13" s="123" customFormat="1" ht="19.5" customHeight="1">
      <c r="A52" s="43"/>
      <c r="B52" s="96">
        <v>36</v>
      </c>
      <c r="C52" s="96" t="s">
        <v>215</v>
      </c>
      <c r="D52" s="148" t="s">
        <v>83</v>
      </c>
      <c r="E52" s="96" t="s">
        <v>148</v>
      </c>
      <c r="F52" s="114"/>
      <c r="G52" s="150">
        <v>4</v>
      </c>
      <c r="H52" s="150" t="s">
        <v>26</v>
      </c>
      <c r="I52" s="122">
        <v>577.5</v>
      </c>
      <c r="J52" s="122">
        <f t="shared" si="0"/>
        <v>2310</v>
      </c>
      <c r="K52" s="114" t="s">
        <v>120</v>
      </c>
      <c r="L52" s="114" t="s">
        <v>83</v>
      </c>
      <c r="M52" s="120"/>
    </row>
    <row r="53" spans="1:13" s="123" customFormat="1" ht="19.5" customHeight="1">
      <c r="A53" s="43"/>
      <c r="B53" s="96">
        <v>37</v>
      </c>
      <c r="C53" s="96" t="s">
        <v>216</v>
      </c>
      <c r="D53" s="148" t="s">
        <v>83</v>
      </c>
      <c r="E53" s="96" t="s">
        <v>148</v>
      </c>
      <c r="F53" s="114"/>
      <c r="G53" s="150">
        <v>1</v>
      </c>
      <c r="H53" s="150" t="s">
        <v>45</v>
      </c>
      <c r="I53" s="205">
        <v>86625</v>
      </c>
      <c r="J53" s="205">
        <f t="shared" si="0"/>
        <v>86625</v>
      </c>
      <c r="K53" s="114" t="s">
        <v>120</v>
      </c>
      <c r="L53" s="114" t="s">
        <v>83</v>
      </c>
      <c r="M53" s="120"/>
    </row>
    <row r="54" spans="1:13" s="123" customFormat="1" ht="19.5" customHeight="1">
      <c r="A54" s="43"/>
      <c r="B54" s="96">
        <v>38</v>
      </c>
      <c r="C54" s="96" t="s">
        <v>217</v>
      </c>
      <c r="D54" s="148" t="s">
        <v>83</v>
      </c>
      <c r="E54" s="96" t="s">
        <v>148</v>
      </c>
      <c r="F54" s="114"/>
      <c r="G54" s="150">
        <v>1</v>
      </c>
      <c r="H54" s="150" t="s">
        <v>45</v>
      </c>
      <c r="I54" s="207"/>
      <c r="J54" s="207"/>
      <c r="K54" s="114" t="s">
        <v>120</v>
      </c>
      <c r="L54" s="114" t="s">
        <v>83</v>
      </c>
      <c r="M54" s="120"/>
    </row>
    <row r="55" spans="1:13" s="123" customFormat="1" ht="19.5" customHeight="1">
      <c r="A55" s="43"/>
      <c r="B55" s="96">
        <v>39</v>
      </c>
      <c r="C55" s="96" t="s">
        <v>218</v>
      </c>
      <c r="D55" s="148" t="s">
        <v>83</v>
      </c>
      <c r="E55" s="96" t="s">
        <v>148</v>
      </c>
      <c r="F55" s="114"/>
      <c r="G55" s="150">
        <v>1</v>
      </c>
      <c r="H55" s="150" t="s">
        <v>45</v>
      </c>
      <c r="I55" s="122">
        <v>138600</v>
      </c>
      <c r="J55" s="122">
        <f t="shared" si="0"/>
        <v>138600</v>
      </c>
      <c r="K55" s="114" t="s">
        <v>120</v>
      </c>
      <c r="L55" s="114" t="s">
        <v>233</v>
      </c>
      <c r="M55" s="120"/>
    </row>
    <row r="56" spans="1:13" s="123" customFormat="1" ht="19.5" customHeight="1">
      <c r="A56" s="43"/>
      <c r="B56" s="96">
        <v>40</v>
      </c>
      <c r="C56" s="96" t="s">
        <v>219</v>
      </c>
      <c r="D56" s="148" t="s">
        <v>83</v>
      </c>
      <c r="E56" s="96" t="s">
        <v>148</v>
      </c>
      <c r="F56" s="114"/>
      <c r="G56" s="150">
        <v>2</v>
      </c>
      <c r="H56" s="150" t="s">
        <v>26</v>
      </c>
      <c r="I56" s="122">
        <v>17325</v>
      </c>
      <c r="J56" s="122">
        <f t="shared" si="0"/>
        <v>34650</v>
      </c>
      <c r="K56" s="114" t="s">
        <v>120</v>
      </c>
      <c r="L56" s="114" t="s">
        <v>83</v>
      </c>
      <c r="M56" s="120"/>
    </row>
    <row r="57" spans="1:13" s="123" customFormat="1" ht="19.5" customHeight="1">
      <c r="A57" s="43"/>
      <c r="B57" s="96">
        <v>41</v>
      </c>
      <c r="C57" s="96" t="s">
        <v>220</v>
      </c>
      <c r="D57" s="148" t="s">
        <v>83</v>
      </c>
      <c r="E57" s="96" t="s">
        <v>148</v>
      </c>
      <c r="F57" s="114"/>
      <c r="G57" s="150">
        <v>1</v>
      </c>
      <c r="H57" s="150" t="s">
        <v>45</v>
      </c>
      <c r="I57" s="122">
        <v>150150</v>
      </c>
      <c r="J57" s="122">
        <f t="shared" si="0"/>
        <v>150150</v>
      </c>
      <c r="K57" s="114" t="s">
        <v>120</v>
      </c>
      <c r="L57" s="114" t="s">
        <v>83</v>
      </c>
      <c r="M57" s="120"/>
    </row>
    <row r="58" spans="1:13" s="123" customFormat="1" ht="19.5" customHeight="1">
      <c r="A58" s="43"/>
      <c r="B58" s="96">
        <v>42</v>
      </c>
      <c r="C58" s="96" t="s">
        <v>221</v>
      </c>
      <c r="D58" s="148" t="s">
        <v>83</v>
      </c>
      <c r="E58" s="96" t="s">
        <v>148</v>
      </c>
      <c r="F58" s="114"/>
      <c r="G58" s="150">
        <v>3</v>
      </c>
      <c r="H58" s="150" t="s">
        <v>26</v>
      </c>
      <c r="I58" s="122">
        <v>13860.000000000002</v>
      </c>
      <c r="J58" s="122">
        <f t="shared" si="0"/>
        <v>41580.000000000007</v>
      </c>
      <c r="K58" s="114" t="s">
        <v>120</v>
      </c>
      <c r="L58" s="114" t="s">
        <v>83</v>
      </c>
      <c r="M58" s="120"/>
    </row>
    <row r="59" spans="1:13" s="123" customFormat="1" ht="19.5" customHeight="1">
      <c r="A59" s="43"/>
      <c r="B59" s="96">
        <v>43</v>
      </c>
      <c r="C59" s="96" t="s">
        <v>222</v>
      </c>
      <c r="D59" s="148" t="s">
        <v>83</v>
      </c>
      <c r="E59" s="96" t="s">
        <v>148</v>
      </c>
      <c r="F59" s="114"/>
      <c r="G59" s="150">
        <v>1</v>
      </c>
      <c r="H59" s="150" t="s">
        <v>45</v>
      </c>
      <c r="I59" s="122">
        <v>92400</v>
      </c>
      <c r="J59" s="122">
        <f t="shared" si="0"/>
        <v>92400</v>
      </c>
      <c r="K59" s="114" t="s">
        <v>120</v>
      </c>
      <c r="L59" s="114" t="s">
        <v>83</v>
      </c>
      <c r="M59" s="120"/>
    </row>
    <row r="60" spans="1:13" s="123" customFormat="1" ht="19.5" customHeight="1">
      <c r="A60" s="43"/>
      <c r="B60" s="96">
        <v>44</v>
      </c>
      <c r="C60" s="96" t="s">
        <v>150</v>
      </c>
      <c r="D60" s="148" t="s">
        <v>83</v>
      </c>
      <c r="E60" s="96" t="s">
        <v>223</v>
      </c>
      <c r="F60" s="114">
        <v>6</v>
      </c>
      <c r="G60" s="150">
        <v>1</v>
      </c>
      <c r="H60" s="150" t="s">
        <v>45</v>
      </c>
      <c r="I60" s="122">
        <v>415800.00000000006</v>
      </c>
      <c r="J60" s="122">
        <f t="shared" si="0"/>
        <v>415800.00000000006</v>
      </c>
      <c r="K60" s="114" t="s">
        <v>120</v>
      </c>
      <c r="L60" s="114" t="s">
        <v>83</v>
      </c>
      <c r="M60" s="120"/>
    </row>
    <row r="61" spans="1:13" s="123" customFormat="1" ht="19.5" customHeight="1">
      <c r="A61" s="43"/>
      <c r="B61" s="96">
        <v>45</v>
      </c>
      <c r="C61" s="96" t="s">
        <v>95</v>
      </c>
      <c r="D61" s="148" t="s">
        <v>83</v>
      </c>
      <c r="E61" s="96" t="s">
        <v>224</v>
      </c>
      <c r="F61" s="114">
        <v>6</v>
      </c>
      <c r="G61" s="150">
        <v>1</v>
      </c>
      <c r="H61" s="150" t="s">
        <v>45</v>
      </c>
      <c r="I61" s="122">
        <v>65835.000000000015</v>
      </c>
      <c r="J61" s="122">
        <f t="shared" si="0"/>
        <v>65835.000000000015</v>
      </c>
      <c r="K61" s="114" t="s">
        <v>120</v>
      </c>
      <c r="L61" s="114" t="s">
        <v>83</v>
      </c>
      <c r="M61" s="120"/>
    </row>
    <row r="62" spans="1:13" s="123" customFormat="1" ht="19.5" customHeight="1">
      <c r="A62" s="43"/>
      <c r="B62" s="96">
        <v>46</v>
      </c>
      <c r="C62" s="96" t="s">
        <v>225</v>
      </c>
      <c r="D62" s="150" t="s">
        <v>83</v>
      </c>
      <c r="E62" s="96" t="s">
        <v>148</v>
      </c>
      <c r="F62" s="114">
        <v>6</v>
      </c>
      <c r="G62" s="150">
        <v>1</v>
      </c>
      <c r="H62" s="150" t="s">
        <v>45</v>
      </c>
      <c r="I62" s="122">
        <v>73342.5</v>
      </c>
      <c r="J62" s="122">
        <f t="shared" si="0"/>
        <v>73342.5</v>
      </c>
      <c r="K62" s="114" t="s">
        <v>120</v>
      </c>
      <c r="L62" s="114" t="s">
        <v>83</v>
      </c>
      <c r="M62" s="120"/>
    </row>
    <row r="63" spans="1:13" s="123" customFormat="1" ht="19.5" customHeight="1">
      <c r="A63" s="43"/>
      <c r="B63" s="96">
        <v>47</v>
      </c>
      <c r="C63" s="96" t="s">
        <v>226</v>
      </c>
      <c r="D63" s="150" t="s">
        <v>83</v>
      </c>
      <c r="E63" s="96" t="s">
        <v>148</v>
      </c>
      <c r="F63" s="114"/>
      <c r="G63" s="150">
        <v>6</v>
      </c>
      <c r="H63" s="150" t="s">
        <v>26</v>
      </c>
      <c r="I63" s="122">
        <v>20790</v>
      </c>
      <c r="J63" s="122">
        <f t="shared" si="0"/>
        <v>124740</v>
      </c>
      <c r="K63" s="114" t="s">
        <v>120</v>
      </c>
      <c r="L63" s="114" t="s">
        <v>83</v>
      </c>
      <c r="M63" s="120"/>
    </row>
    <row r="64" spans="1:13" s="123" customFormat="1" ht="19.5" customHeight="1">
      <c r="A64" s="43"/>
      <c r="B64" s="96">
        <v>48</v>
      </c>
      <c r="C64" s="96" t="s">
        <v>227</v>
      </c>
      <c r="D64" s="150" t="s">
        <v>83</v>
      </c>
      <c r="E64" s="96" t="s">
        <v>148</v>
      </c>
      <c r="F64" s="114"/>
      <c r="G64" s="150">
        <v>6</v>
      </c>
      <c r="H64" s="150" t="s">
        <v>26</v>
      </c>
      <c r="I64" s="122">
        <v>577.5</v>
      </c>
      <c r="J64" s="122">
        <f t="shared" si="0"/>
        <v>3465</v>
      </c>
      <c r="K64" s="114" t="s">
        <v>120</v>
      </c>
      <c r="L64" s="114" t="s">
        <v>83</v>
      </c>
      <c r="M64" s="120"/>
    </row>
    <row r="65" spans="1:13" s="123" customFormat="1" ht="19.5" customHeight="1">
      <c r="A65" s="43"/>
      <c r="B65" s="96">
        <v>49</v>
      </c>
      <c r="C65" s="96" t="s">
        <v>228</v>
      </c>
      <c r="D65" s="148" t="s">
        <v>83</v>
      </c>
      <c r="E65" s="96" t="s">
        <v>148</v>
      </c>
      <c r="F65" s="114"/>
      <c r="G65" s="150">
        <v>1</v>
      </c>
      <c r="H65" s="150" t="s">
        <v>45</v>
      </c>
      <c r="I65" s="122">
        <v>17325</v>
      </c>
      <c r="J65" s="122">
        <f t="shared" si="0"/>
        <v>17325</v>
      </c>
      <c r="K65" s="114" t="s">
        <v>120</v>
      </c>
      <c r="L65" s="114" t="s">
        <v>83</v>
      </c>
      <c r="M65" s="120"/>
    </row>
    <row r="66" spans="1:13" s="123" customFormat="1" ht="19.5" customHeight="1">
      <c r="A66" s="43"/>
      <c r="B66" s="96">
        <v>50</v>
      </c>
      <c r="C66" s="96" t="s">
        <v>229</v>
      </c>
      <c r="D66" s="148" t="s">
        <v>83</v>
      </c>
      <c r="E66" s="96" t="s">
        <v>148</v>
      </c>
      <c r="F66" s="114"/>
      <c r="G66" s="150">
        <v>1</v>
      </c>
      <c r="H66" s="150" t="s">
        <v>45</v>
      </c>
      <c r="I66" s="122">
        <v>8085.0000000000009</v>
      </c>
      <c r="J66" s="122">
        <f t="shared" si="0"/>
        <v>8085.0000000000009</v>
      </c>
      <c r="K66" s="195" t="s">
        <v>120</v>
      </c>
      <c r="L66" s="114" t="s">
        <v>83</v>
      </c>
      <c r="M66" s="120"/>
    </row>
    <row r="67" spans="1:13" s="123" customFormat="1" ht="19.5" customHeight="1">
      <c r="A67" s="43"/>
      <c r="B67" s="96">
        <v>51</v>
      </c>
      <c r="C67" s="96" t="s">
        <v>230</v>
      </c>
      <c r="D67" s="148" t="s">
        <v>83</v>
      </c>
      <c r="E67" s="96" t="s">
        <v>148</v>
      </c>
      <c r="F67" s="114"/>
      <c r="G67" s="150">
        <v>3</v>
      </c>
      <c r="H67" s="150" t="s">
        <v>26</v>
      </c>
      <c r="I67" s="122">
        <v>28875.000000000004</v>
      </c>
      <c r="J67" s="122">
        <f t="shared" si="0"/>
        <v>86625.000000000015</v>
      </c>
      <c r="K67" s="195" t="s">
        <v>120</v>
      </c>
      <c r="L67" s="114" t="s">
        <v>83</v>
      </c>
      <c r="M67" s="120"/>
    </row>
    <row r="68" spans="1:13" s="123" customFormat="1" ht="19.5" customHeight="1">
      <c r="A68" s="43"/>
      <c r="B68" s="96">
        <v>52</v>
      </c>
      <c r="C68" s="96" t="s">
        <v>231</v>
      </c>
      <c r="D68" s="148" t="s">
        <v>83</v>
      </c>
      <c r="E68" s="96" t="s">
        <v>148</v>
      </c>
      <c r="F68" s="114"/>
      <c r="G68" s="150">
        <v>1</v>
      </c>
      <c r="H68" s="150" t="s">
        <v>45</v>
      </c>
      <c r="I68" s="122">
        <v>173250</v>
      </c>
      <c r="J68" s="122">
        <f t="shared" si="0"/>
        <v>173250</v>
      </c>
      <c r="K68" s="195" t="s">
        <v>120</v>
      </c>
      <c r="L68" s="114" t="s">
        <v>83</v>
      </c>
      <c r="M68" s="120"/>
    </row>
    <row r="69" spans="1:13" s="123" customFormat="1" ht="19.5" customHeight="1">
      <c r="A69" s="43"/>
      <c r="B69" s="178"/>
      <c r="C69" s="208" t="s">
        <v>121</v>
      </c>
      <c r="D69" s="209"/>
      <c r="E69" s="209"/>
      <c r="F69" s="209"/>
      <c r="G69" s="209"/>
      <c r="H69" s="209"/>
      <c r="I69" s="210"/>
      <c r="J69" s="134">
        <f>SUM(J17:J68)</f>
        <v>19402267.5</v>
      </c>
      <c r="K69" s="195" t="s">
        <v>120</v>
      </c>
      <c r="L69" s="179"/>
      <c r="M69" s="180"/>
    </row>
    <row r="70" spans="1:13" s="123" customFormat="1" ht="19.5" customHeight="1">
      <c r="A70" s="43"/>
      <c r="B70" s="178"/>
      <c r="C70" s="208" t="s">
        <v>132</v>
      </c>
      <c r="D70" s="209"/>
      <c r="E70" s="209"/>
      <c r="F70" s="209"/>
      <c r="G70" s="209"/>
      <c r="H70" s="209"/>
      <c r="I70" s="210"/>
      <c r="J70" s="134">
        <v>3600000</v>
      </c>
      <c r="K70" s="195" t="s">
        <v>120</v>
      </c>
      <c r="L70" s="179"/>
      <c r="M70" s="180"/>
    </row>
    <row r="71" spans="1:13" s="123" customFormat="1" ht="19.5" customHeight="1">
      <c r="A71" s="43"/>
      <c r="B71" s="178"/>
      <c r="C71" s="208" t="s">
        <v>232</v>
      </c>
      <c r="D71" s="209"/>
      <c r="E71" s="209"/>
      <c r="F71" s="209"/>
      <c r="G71" s="209"/>
      <c r="H71" s="209"/>
      <c r="I71" s="210"/>
      <c r="J71" s="134">
        <v>250000</v>
      </c>
      <c r="K71" s="195" t="s">
        <v>120</v>
      </c>
      <c r="L71" s="179"/>
      <c r="M71" s="180"/>
    </row>
    <row r="72" spans="1:13" s="123" customFormat="1" ht="19.5" customHeight="1">
      <c r="A72" s="43"/>
      <c r="B72" s="178"/>
      <c r="C72" s="208" t="s">
        <v>234</v>
      </c>
      <c r="D72" s="209"/>
      <c r="E72" s="209"/>
      <c r="F72" s="209"/>
      <c r="G72" s="209"/>
      <c r="H72" s="209"/>
      <c r="I72" s="210"/>
      <c r="J72" s="134">
        <v>1100000</v>
      </c>
      <c r="K72" s="195" t="s">
        <v>120</v>
      </c>
      <c r="L72" s="179"/>
      <c r="M72" s="180"/>
    </row>
    <row r="73" spans="1:13" s="123" customFormat="1" ht="19.5" customHeight="1">
      <c r="A73" s="43"/>
      <c r="B73" s="178"/>
      <c r="C73" s="208" t="s">
        <v>235</v>
      </c>
      <c r="D73" s="209"/>
      <c r="E73" s="209"/>
      <c r="F73" s="209"/>
      <c r="G73" s="209"/>
      <c r="H73" s="209"/>
      <c r="I73" s="210"/>
      <c r="J73" s="134">
        <v>1000000</v>
      </c>
      <c r="K73" s="195" t="s">
        <v>120</v>
      </c>
      <c r="L73" s="179"/>
      <c r="M73" s="180"/>
    </row>
    <row r="74" spans="1:13" s="123" customFormat="1" ht="19.5" customHeight="1">
      <c r="A74" s="43"/>
      <c r="B74" s="178"/>
      <c r="C74" s="208" t="s">
        <v>236</v>
      </c>
      <c r="D74" s="209"/>
      <c r="E74" s="209"/>
      <c r="F74" s="209"/>
      <c r="G74" s="209"/>
      <c r="H74" s="209"/>
      <c r="I74" s="210"/>
      <c r="J74" s="134">
        <v>-600000</v>
      </c>
      <c r="K74" s="195" t="s">
        <v>120</v>
      </c>
      <c r="L74" s="179"/>
      <c r="M74" s="180"/>
    </row>
    <row r="75" spans="1:13" s="123" customFormat="1" ht="24" customHeight="1">
      <c r="A75" s="43"/>
      <c r="B75"/>
      <c r="C75" s="202" t="s">
        <v>32</v>
      </c>
      <c r="D75" s="203"/>
      <c r="E75" s="203"/>
      <c r="F75" s="203"/>
      <c r="G75" s="203"/>
      <c r="H75" s="203"/>
      <c r="I75" s="204"/>
      <c r="J75" s="125">
        <f>SUM(J69:J74)</f>
        <v>24752267.5</v>
      </c>
      <c r="K75" s="126" t="s">
        <v>120</v>
      </c>
      <c r="L75"/>
      <c r="M75"/>
    </row>
    <row r="76" spans="1:13" s="116" customFormat="1" ht="14.25" customHeight="1">
      <c r="A76" s="118"/>
      <c r="B76" s="119"/>
      <c r="C76" s="127"/>
      <c r="D76" s="127"/>
      <c r="E76" s="127"/>
      <c r="F76" s="127"/>
      <c r="G76" s="127"/>
      <c r="H76" s="127"/>
      <c r="I76" s="127"/>
      <c r="J76" s="128"/>
      <c r="K76" s="127"/>
      <c r="L76" s="121"/>
      <c r="M76" s="117"/>
    </row>
    <row r="77" spans="1:13" ht="20.25" customHeight="1">
      <c r="A77" s="133"/>
      <c r="B77" s="93" t="s">
        <v>44</v>
      </c>
      <c r="C77" s="104"/>
      <c r="D77" s="18"/>
      <c r="E77" s="18"/>
      <c r="F77" s="18"/>
      <c r="G77" s="18"/>
      <c r="H77" s="18"/>
      <c r="I77" s="18"/>
      <c r="J77" s="28"/>
      <c r="K77" s="18"/>
      <c r="L77" s="18"/>
      <c r="M77" s="26"/>
    </row>
    <row r="78" spans="1:13" ht="20.25" customHeight="1">
      <c r="A78" s="133"/>
      <c r="B78" s="212" t="s">
        <v>122</v>
      </c>
      <c r="C78" s="212"/>
      <c r="D78" s="212"/>
      <c r="E78" s="212"/>
      <c r="F78" s="212"/>
      <c r="G78" s="212"/>
      <c r="H78" s="212"/>
      <c r="I78" s="212"/>
      <c r="J78" s="212"/>
      <c r="K78" s="212"/>
      <c r="L78" s="212"/>
      <c r="M78" s="26"/>
    </row>
    <row r="79" spans="1:13" ht="20.25" customHeight="1">
      <c r="A79" s="133"/>
      <c r="B79" s="93" t="s">
        <v>60</v>
      </c>
      <c r="C79" s="104"/>
      <c r="D79" s="18"/>
      <c r="E79" s="18"/>
      <c r="F79" s="18"/>
      <c r="G79" s="18"/>
      <c r="H79" s="18"/>
      <c r="I79" s="18"/>
      <c r="J79" s="18"/>
      <c r="K79" s="18"/>
      <c r="L79" s="18"/>
      <c r="M79" s="26"/>
    </row>
    <row r="80" spans="1:13" ht="20.25" customHeight="1">
      <c r="A80" s="133"/>
      <c r="B80" s="93" t="s">
        <v>31</v>
      </c>
      <c r="C80" s="104"/>
      <c r="D80" s="18"/>
      <c r="E80" s="18"/>
      <c r="F80" s="18"/>
      <c r="G80" s="18"/>
      <c r="H80" s="18"/>
      <c r="I80" s="18"/>
      <c r="J80" s="18"/>
      <c r="K80" s="18"/>
      <c r="L80" s="18"/>
      <c r="M80" s="26"/>
    </row>
    <row r="81" spans="1:13" ht="20.25" customHeight="1">
      <c r="A81" s="133"/>
      <c r="B81" s="93" t="s">
        <v>125</v>
      </c>
      <c r="C81" s="104"/>
      <c r="D81" s="18"/>
      <c r="E81" s="18"/>
      <c r="F81" s="18"/>
      <c r="G81" s="18"/>
      <c r="H81" s="18"/>
      <c r="I81" s="18"/>
      <c r="J81" s="18"/>
      <c r="K81" s="18"/>
      <c r="L81" s="18"/>
      <c r="M81" s="26"/>
    </row>
    <row r="82" spans="1:13" ht="20.25" customHeight="1">
      <c r="A82" s="133"/>
      <c r="B82" s="23" t="s">
        <v>238</v>
      </c>
      <c r="C82" s="18"/>
      <c r="D82" s="112"/>
      <c r="E82" s="18"/>
      <c r="F82" s="18"/>
      <c r="G82" s="18"/>
      <c r="H82" s="18"/>
      <c r="I82" s="18"/>
      <c r="J82" s="18"/>
      <c r="K82" s="18"/>
      <c r="L82" s="18"/>
      <c r="M82" s="26"/>
    </row>
    <row r="83" spans="1:13" ht="22.5" customHeight="1" thickBot="1">
      <c r="A83" s="133"/>
      <c r="B83" s="23"/>
      <c r="C83" s="18"/>
      <c r="D83" s="112"/>
      <c r="E83" s="18"/>
      <c r="F83" s="18"/>
      <c r="G83" s="18"/>
      <c r="H83" s="18"/>
      <c r="I83" s="18"/>
      <c r="J83" s="18"/>
      <c r="K83" s="18"/>
      <c r="L83" s="18"/>
      <c r="M83" s="26"/>
    </row>
    <row r="84" spans="1:13" ht="22.5" customHeight="1" thickBot="1">
      <c r="A84" s="27"/>
      <c r="B84" s="109" t="s">
        <v>114</v>
      </c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8"/>
    </row>
    <row r="85" spans="1:13" s="123" customFormat="1" ht="28.5" customHeight="1">
      <c r="A85" s="27"/>
      <c r="B85" s="12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</row>
    <row r="86" spans="1:13" ht="21.75" customHeight="1">
      <c r="B86" s="213" t="s">
        <v>116</v>
      </c>
      <c r="C86" s="213"/>
      <c r="D86" s="131"/>
      <c r="E86" s="131"/>
      <c r="F86" s="131"/>
      <c r="G86" s="104"/>
      <c r="H86" s="27" t="s">
        <v>117</v>
      </c>
      <c r="I86" s="113"/>
      <c r="J86" s="113"/>
      <c r="K86" s="130" t="s">
        <v>2</v>
      </c>
      <c r="L86" s="214" t="s">
        <v>2</v>
      </c>
      <c r="M86" s="214"/>
    </row>
    <row r="87" spans="1:13" ht="10.5" customHeight="1">
      <c r="B87" s="131"/>
      <c r="C87" s="131"/>
      <c r="D87" s="131"/>
      <c r="E87" s="131"/>
      <c r="F87" s="131"/>
      <c r="G87" s="104"/>
      <c r="H87" s="27"/>
      <c r="I87" s="130"/>
      <c r="J87" s="130"/>
      <c r="K87" s="130"/>
      <c r="L87" s="130"/>
      <c r="M87" s="130"/>
    </row>
    <row r="88" spans="1:13" ht="21" customHeight="1">
      <c r="B88" s="131" t="s">
        <v>11</v>
      </c>
      <c r="C88" s="105"/>
      <c r="D88" s="105"/>
      <c r="E88" s="105"/>
      <c r="F88" s="105"/>
      <c r="G88" s="131" t="s">
        <v>11</v>
      </c>
      <c r="H88" s="131"/>
      <c r="I88" s="105"/>
      <c r="J88" s="131" t="s">
        <v>11</v>
      </c>
      <c r="K88" s="27"/>
      <c r="L88" s="215" t="s">
        <v>41</v>
      </c>
      <c r="M88" s="215"/>
    </row>
    <row r="89" spans="1:13" ht="19.5" customHeight="1">
      <c r="B89" s="130" t="s">
        <v>12</v>
      </c>
      <c r="C89" s="106"/>
      <c r="D89" s="106"/>
      <c r="E89" s="106"/>
      <c r="F89" s="106"/>
      <c r="G89" s="130" t="s">
        <v>12</v>
      </c>
      <c r="H89" s="130"/>
      <c r="I89" s="104"/>
      <c r="J89" s="130" t="s">
        <v>12</v>
      </c>
      <c r="K89" s="27"/>
      <c r="L89" s="214" t="s">
        <v>42</v>
      </c>
      <c r="M89" s="214"/>
    </row>
    <row r="90" spans="1:13" ht="21" customHeight="1">
      <c r="B90" s="216" t="s">
        <v>36</v>
      </c>
      <c r="C90" s="216"/>
      <c r="D90" s="131"/>
      <c r="E90" s="131"/>
      <c r="F90" s="131"/>
      <c r="G90" s="216" t="s">
        <v>118</v>
      </c>
      <c r="H90" s="216"/>
      <c r="I90" s="216"/>
      <c r="J90" s="216" t="s">
        <v>7</v>
      </c>
      <c r="K90" s="216"/>
      <c r="L90" s="214" t="s">
        <v>37</v>
      </c>
      <c r="M90" s="214"/>
    </row>
    <row r="91" spans="1:13" ht="18" customHeight="1">
      <c r="B91" s="132"/>
      <c r="C91" s="132"/>
      <c r="D91" s="132"/>
      <c r="E91" s="132"/>
      <c r="F91" s="132"/>
      <c r="G91" s="18"/>
      <c r="I91" s="132"/>
      <c r="J91" s="132"/>
      <c r="K91" s="132"/>
      <c r="L91" s="211" t="s">
        <v>119</v>
      </c>
      <c r="M91" s="211"/>
    </row>
    <row r="92" spans="1:13" ht="15.75">
      <c r="B92" s="18"/>
      <c r="C92" s="18"/>
      <c r="D92" s="18"/>
      <c r="E92" s="18"/>
      <c r="F92" s="18"/>
      <c r="G92" s="18"/>
      <c r="H92" s="18"/>
      <c r="J92" s="30"/>
      <c r="K92" s="30"/>
    </row>
    <row r="93" spans="1:13" ht="15.75">
      <c r="B93" s="18"/>
      <c r="C93" s="18"/>
      <c r="D93" s="18"/>
      <c r="E93" s="18"/>
      <c r="F93" s="18"/>
      <c r="G93" s="18"/>
      <c r="H93" s="18"/>
      <c r="I93" s="32"/>
      <c r="J93" s="32"/>
      <c r="K93" s="32"/>
      <c r="L93" s="32"/>
      <c r="M93" s="38"/>
    </row>
    <row r="94" spans="1:13" ht="15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26"/>
    </row>
    <row r="95" spans="1:13" ht="15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26"/>
    </row>
    <row r="96" spans="1:13" ht="15"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26"/>
    </row>
    <row r="97" spans="2:13" ht="15"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26"/>
    </row>
    <row r="98" spans="2:13" ht="15"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26"/>
    </row>
    <row r="99" spans="2:13" ht="15"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26"/>
    </row>
    <row r="100" spans="2:13" ht="15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26"/>
    </row>
    <row r="101" spans="2:13" ht="15"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26"/>
    </row>
    <row r="102" spans="2:13" ht="15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26"/>
    </row>
    <row r="103" spans="2:13" ht="15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26"/>
    </row>
    <row r="104" spans="2:13" ht="15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26"/>
    </row>
    <row r="105" spans="2:13" ht="15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26"/>
    </row>
    <row r="106" spans="2:13" ht="15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26"/>
    </row>
    <row r="107" spans="2:13" ht="15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26"/>
    </row>
    <row r="108" spans="2:13" ht="15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26"/>
    </row>
    <row r="109" spans="2:13" ht="15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26"/>
    </row>
    <row r="110" spans="2:13" ht="15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26"/>
    </row>
    <row r="111" spans="2:13" ht="15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26"/>
    </row>
    <row r="112" spans="2:13" ht="15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26"/>
    </row>
    <row r="113" spans="2:13" ht="15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26"/>
    </row>
    <row r="114" spans="2:13" ht="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26"/>
    </row>
    <row r="115" spans="2:13" ht="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26"/>
    </row>
    <row r="116" spans="2:13" ht="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26"/>
    </row>
    <row r="117" spans="2:13" ht="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26"/>
    </row>
    <row r="118" spans="2:13" ht="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26"/>
    </row>
    <row r="119" spans="2:13" ht="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26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s="16" customFormat="1" ht="15">
      <c r="M121" s="36"/>
    </row>
    <row r="122" spans="2:13" s="16" customFormat="1" ht="15">
      <c r="M122" s="36"/>
    </row>
    <row r="123" spans="2:13" s="16" customFormat="1" ht="15">
      <c r="M123" s="36"/>
    </row>
    <row r="124" spans="2:13" s="16" customFormat="1" ht="15">
      <c r="M124" s="36"/>
    </row>
    <row r="125" spans="2:13" s="16" customFormat="1" ht="15">
      <c r="M125" s="36"/>
    </row>
    <row r="126" spans="2:13" s="16" customFormat="1" ht="15">
      <c r="M126" s="36"/>
    </row>
  </sheetData>
  <autoFilter ref="B16:M82"/>
  <mergeCells count="28">
    <mergeCell ref="J28:J29"/>
    <mergeCell ref="J53:J54"/>
    <mergeCell ref="L91:M91"/>
    <mergeCell ref="B78:L78"/>
    <mergeCell ref="B86:C86"/>
    <mergeCell ref="L86:M86"/>
    <mergeCell ref="L88:M88"/>
    <mergeCell ref="L89:M89"/>
    <mergeCell ref="B90:C90"/>
    <mergeCell ref="G90:I90"/>
    <mergeCell ref="J90:K90"/>
    <mergeCell ref="L90:M90"/>
    <mergeCell ref="B1:M3"/>
    <mergeCell ref="L8:M8"/>
    <mergeCell ref="L9:M9"/>
    <mergeCell ref="C75:I75"/>
    <mergeCell ref="I18:I20"/>
    <mergeCell ref="I26:I27"/>
    <mergeCell ref="I28:I29"/>
    <mergeCell ref="I53:I54"/>
    <mergeCell ref="C69:I69"/>
    <mergeCell ref="C70:I70"/>
    <mergeCell ref="C71:I71"/>
    <mergeCell ref="J18:J20"/>
    <mergeCell ref="J26:J27"/>
    <mergeCell ref="C72:I72"/>
    <mergeCell ref="C73:I73"/>
    <mergeCell ref="C74:I74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topLeftCell="A64" zoomScale="85" zoomScaleNormal="85" workbookViewId="0">
      <selection activeCell="L16" sqref="L16:L67"/>
    </sheetView>
  </sheetViews>
  <sheetFormatPr defaultRowHeight="15"/>
  <cols>
    <col min="1" max="1" width="3" customWidth="1"/>
    <col min="2" max="2" width="4.28515625" customWidth="1"/>
    <col min="3" max="3" width="34.28515625" bestFit="1" customWidth="1"/>
    <col min="4" max="4" width="20.85546875" customWidth="1"/>
    <col min="5" max="5" width="19.28515625" style="172" customWidth="1"/>
    <col min="6" max="6" width="21" customWidth="1"/>
    <col min="7" max="8" width="4.85546875" customWidth="1"/>
    <col min="9" max="9" width="16" customWidth="1"/>
    <col min="10" max="10" width="17.140625" style="123" customWidth="1"/>
    <col min="11" max="11" width="10.28515625" customWidth="1"/>
    <col min="12" max="12" width="16.140625" customWidth="1"/>
    <col min="13" max="13" width="28.28515625" customWidth="1"/>
    <col min="14" max="14" width="12.85546875" hidden="1" customWidth="1"/>
    <col min="15" max="15" width="16.7109375" hidden="1" customWidth="1"/>
    <col min="16" max="16" width="19" hidden="1" customWidth="1"/>
    <col min="17" max="17" width="9.28515625" hidden="1" customWidth="1"/>
    <col min="18" max="18" width="14" hidden="1" customWidth="1"/>
    <col min="19" max="22" width="10.28515625" hidden="1" customWidth="1"/>
    <col min="23" max="32" width="0" hidden="1" customWidth="1"/>
    <col min="35" max="35" width="21.5703125" customWidth="1"/>
  </cols>
  <sheetData>
    <row r="1" spans="1:13" ht="19.5" customHeight="1">
      <c r="A1" s="135"/>
      <c r="B1" s="220" t="s">
        <v>151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</row>
    <row r="2" spans="1:13" ht="19.5" customHeight="1">
      <c r="A2" s="135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</row>
    <row r="3" spans="1:13" ht="13.5" customHeight="1">
      <c r="A3" s="135"/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</row>
    <row r="4" spans="1:13" s="140" customFormat="1" ht="21" customHeight="1">
      <c r="A4" s="98"/>
      <c r="B4" s="136" t="s">
        <v>13</v>
      </c>
      <c r="C4" s="136"/>
      <c r="D4" s="137"/>
      <c r="E4" s="138"/>
      <c r="F4" s="98"/>
      <c r="G4" s="97" t="s">
        <v>153</v>
      </c>
      <c r="H4" s="139"/>
      <c r="I4" s="139"/>
      <c r="J4" s="139"/>
      <c r="K4" s="137"/>
      <c r="L4" s="137" t="s">
        <v>126</v>
      </c>
      <c r="M4" s="103" t="s">
        <v>161</v>
      </c>
    </row>
    <row r="5" spans="1:13" s="140" customFormat="1" ht="21" customHeight="1">
      <c r="A5" s="98"/>
      <c r="B5" s="136" t="s">
        <v>0</v>
      </c>
      <c r="C5" s="136"/>
      <c r="D5" s="137"/>
      <c r="E5" s="138"/>
      <c r="F5" s="98"/>
      <c r="G5" s="97" t="s">
        <v>154</v>
      </c>
      <c r="H5" s="139"/>
      <c r="I5" s="139"/>
      <c r="J5" s="139"/>
      <c r="K5" s="137"/>
      <c r="L5" s="137" t="s">
        <v>127</v>
      </c>
      <c r="M5" s="103" t="s">
        <v>152</v>
      </c>
    </row>
    <row r="6" spans="1:13" s="140" customFormat="1" ht="21" customHeight="1">
      <c r="A6" s="98"/>
      <c r="B6" s="136" t="s">
        <v>1</v>
      </c>
      <c r="C6" s="136"/>
      <c r="D6" s="137"/>
      <c r="E6" s="138"/>
      <c r="F6" s="98"/>
      <c r="G6" s="97" t="s">
        <v>155</v>
      </c>
      <c r="H6" s="139"/>
      <c r="I6" s="139"/>
      <c r="J6" s="139"/>
      <c r="K6" s="137"/>
      <c r="L6" s="137" t="s">
        <v>17</v>
      </c>
      <c r="M6" s="173" t="s">
        <v>162</v>
      </c>
    </row>
    <row r="7" spans="1:13" s="140" customFormat="1" ht="21" customHeight="1">
      <c r="A7" s="98"/>
      <c r="B7" s="136" t="s">
        <v>34</v>
      </c>
      <c r="C7" s="136"/>
      <c r="D7" s="137"/>
      <c r="E7" s="138"/>
      <c r="F7" s="98"/>
      <c r="G7" s="97" t="s">
        <v>156</v>
      </c>
      <c r="H7" s="97"/>
      <c r="I7" s="97"/>
      <c r="J7" s="139"/>
      <c r="K7" s="137"/>
      <c r="L7" s="137" t="s">
        <v>19</v>
      </c>
      <c r="M7" s="124" t="s">
        <v>124</v>
      </c>
    </row>
    <row r="8" spans="1:13" s="140" customFormat="1" ht="21" customHeight="1">
      <c r="A8" s="98"/>
      <c r="B8" s="136" t="s">
        <v>128</v>
      </c>
      <c r="C8" s="136"/>
      <c r="D8" s="137"/>
      <c r="E8" s="138"/>
      <c r="F8" s="98"/>
      <c r="G8" s="97" t="s">
        <v>157</v>
      </c>
      <c r="H8" s="98"/>
      <c r="I8" s="98"/>
      <c r="J8" s="98"/>
      <c r="K8" s="141"/>
      <c r="L8" s="138"/>
      <c r="M8" s="124"/>
    </row>
    <row r="9" spans="1:13" s="140" customFormat="1" ht="21" customHeight="1">
      <c r="A9" s="98"/>
      <c r="B9" s="136" t="s">
        <v>8</v>
      </c>
      <c r="C9" s="136"/>
      <c r="D9" s="137"/>
      <c r="E9" s="138"/>
      <c r="F9" s="98"/>
      <c r="G9" s="97" t="s">
        <v>52</v>
      </c>
      <c r="H9" s="141"/>
      <c r="I9" s="141"/>
      <c r="J9" s="98"/>
      <c r="K9" s="141"/>
      <c r="L9" s="138"/>
      <c r="M9" s="138"/>
    </row>
    <row r="10" spans="1:13" s="140" customFormat="1" ht="21" customHeight="1">
      <c r="A10" s="98"/>
      <c r="B10" s="136" t="s">
        <v>18</v>
      </c>
      <c r="C10" s="136"/>
      <c r="D10" s="137"/>
      <c r="E10" s="138"/>
      <c r="F10" s="98"/>
      <c r="G10" s="97" t="s">
        <v>158</v>
      </c>
      <c r="H10" s="97"/>
      <c r="I10" s="97"/>
      <c r="J10" s="98"/>
      <c r="K10" s="141"/>
      <c r="L10" s="138"/>
      <c r="M10" s="138"/>
    </row>
    <row r="11" spans="1:13" s="140" customFormat="1" ht="21" customHeight="1">
      <c r="A11" s="98"/>
      <c r="B11" s="136" t="s">
        <v>129</v>
      </c>
      <c r="C11" s="136"/>
      <c r="D11" s="137"/>
      <c r="E11" s="138"/>
      <c r="F11" s="98"/>
      <c r="G11" s="98" t="s">
        <v>123</v>
      </c>
      <c r="H11" s="141"/>
      <c r="I11" s="141"/>
      <c r="J11" s="98"/>
      <c r="K11" s="141"/>
      <c r="L11" s="138"/>
      <c r="M11" s="138"/>
    </row>
    <row r="12" spans="1:13" s="144" customFormat="1" ht="14.25" customHeight="1">
      <c r="A12" s="93"/>
      <c r="B12" s="142"/>
      <c r="C12" s="142"/>
      <c r="D12" s="143"/>
      <c r="E12" s="174"/>
      <c r="F12" s="93"/>
      <c r="G12" s="93"/>
      <c r="H12" s="175"/>
      <c r="I12" s="175"/>
      <c r="J12" s="93"/>
      <c r="K12" s="175"/>
      <c r="L12" s="174"/>
      <c r="M12" s="174"/>
    </row>
    <row r="13" spans="1:13" ht="26.25" customHeight="1">
      <c r="A13" s="23"/>
      <c r="B13" s="110" t="s">
        <v>130</v>
      </c>
      <c r="C13" s="145"/>
      <c r="D13" s="146"/>
      <c r="E13" s="146"/>
      <c r="F13" s="145"/>
      <c r="G13" s="145"/>
      <c r="H13" s="145"/>
      <c r="I13" s="145"/>
      <c r="J13" s="145"/>
      <c r="K13" s="145"/>
      <c r="L13" s="146"/>
      <c r="M13" s="146"/>
    </row>
    <row r="14" spans="1:13" ht="13.5" customHeight="1">
      <c r="A14" s="23"/>
      <c r="B14" s="110"/>
      <c r="C14" s="145"/>
      <c r="D14" s="146"/>
      <c r="E14" s="146"/>
      <c r="F14" s="145"/>
      <c r="G14" s="145"/>
      <c r="H14" s="145"/>
      <c r="I14" s="145"/>
      <c r="J14" s="145"/>
      <c r="K14" s="145"/>
      <c r="L14" s="146"/>
      <c r="M14" s="146"/>
    </row>
    <row r="15" spans="1:13" s="140" customFormat="1" ht="39.75" customHeight="1">
      <c r="A15" s="147"/>
      <c r="B15" s="96" t="s">
        <v>6</v>
      </c>
      <c r="C15" s="96" t="s">
        <v>19</v>
      </c>
      <c r="D15" s="96" t="s">
        <v>131</v>
      </c>
      <c r="E15" s="96" t="s">
        <v>9</v>
      </c>
      <c r="F15" s="114" t="s">
        <v>25</v>
      </c>
      <c r="G15" s="96" t="s">
        <v>3</v>
      </c>
      <c r="H15" s="96" t="s">
        <v>20</v>
      </c>
      <c r="I15" s="114" t="s">
        <v>10</v>
      </c>
      <c r="J15" s="114" t="s">
        <v>4</v>
      </c>
      <c r="K15" s="114" t="s">
        <v>39</v>
      </c>
      <c r="L15" s="114" t="s">
        <v>5</v>
      </c>
      <c r="M15" s="114" t="s">
        <v>115</v>
      </c>
    </row>
    <row r="16" spans="1:13" s="140" customFormat="1" ht="26.25" customHeight="1">
      <c r="A16" s="147"/>
      <c r="B16" s="96">
        <v>1</v>
      </c>
      <c r="C16" s="96" t="s">
        <v>163</v>
      </c>
      <c r="D16" s="148" t="s">
        <v>83</v>
      </c>
      <c r="E16" s="96" t="s">
        <v>164</v>
      </c>
      <c r="F16" s="114"/>
      <c r="G16" s="150">
        <v>1</v>
      </c>
      <c r="H16" s="150" t="s">
        <v>45</v>
      </c>
      <c r="I16" s="122">
        <v>693000</v>
      </c>
      <c r="J16" s="122">
        <f>G16*I16</f>
        <v>693000</v>
      </c>
      <c r="K16" s="181" t="s">
        <v>120</v>
      </c>
      <c r="L16" s="181" t="s">
        <v>83</v>
      </c>
      <c r="M16" s="149"/>
    </row>
    <row r="17" spans="1:13" s="140" customFormat="1" ht="26.25" customHeight="1">
      <c r="A17" s="147"/>
      <c r="B17" s="96">
        <v>2</v>
      </c>
      <c r="C17" s="96" t="s">
        <v>165</v>
      </c>
      <c r="D17" s="148" t="s">
        <v>83</v>
      </c>
      <c r="E17" s="96" t="s">
        <v>166</v>
      </c>
      <c r="F17" s="114"/>
      <c r="G17" s="150">
        <v>6</v>
      </c>
      <c r="H17" s="150" t="s">
        <v>26</v>
      </c>
      <c r="I17" s="205">
        <v>727650</v>
      </c>
      <c r="J17" s="205">
        <f t="shared" ref="J17:J67" si="0">G17*I17</f>
        <v>4365900</v>
      </c>
      <c r="K17" s="181" t="s">
        <v>120</v>
      </c>
      <c r="L17" s="181" t="s">
        <v>83</v>
      </c>
      <c r="M17" s="149"/>
    </row>
    <row r="18" spans="1:13" s="140" customFormat="1" ht="26.25" customHeight="1">
      <c r="A18" s="147"/>
      <c r="B18" s="96">
        <v>3</v>
      </c>
      <c r="C18" s="96" t="s">
        <v>167</v>
      </c>
      <c r="D18" s="148" t="s">
        <v>83</v>
      </c>
      <c r="E18" s="96" t="s">
        <v>168</v>
      </c>
      <c r="F18" s="114"/>
      <c r="G18" s="150">
        <v>6</v>
      </c>
      <c r="H18" s="150" t="s">
        <v>26</v>
      </c>
      <c r="I18" s="206"/>
      <c r="J18" s="206"/>
      <c r="K18" s="181" t="s">
        <v>120</v>
      </c>
      <c r="L18" s="181" t="s">
        <v>83</v>
      </c>
      <c r="M18" s="149"/>
    </row>
    <row r="19" spans="1:13" s="140" customFormat="1" ht="26.25" customHeight="1">
      <c r="A19" s="147"/>
      <c r="B19" s="96">
        <v>4</v>
      </c>
      <c r="C19" s="96" t="s">
        <v>169</v>
      </c>
      <c r="D19" s="148" t="s">
        <v>83</v>
      </c>
      <c r="E19" s="96" t="s">
        <v>170</v>
      </c>
      <c r="F19" s="114"/>
      <c r="G19" s="150">
        <v>12</v>
      </c>
      <c r="H19" s="150" t="s">
        <v>26</v>
      </c>
      <c r="I19" s="207"/>
      <c r="J19" s="207"/>
      <c r="K19" s="181" t="s">
        <v>120</v>
      </c>
      <c r="L19" s="181" t="s">
        <v>83</v>
      </c>
      <c r="M19" s="149"/>
    </row>
    <row r="20" spans="1:13" s="140" customFormat="1" ht="26.25" customHeight="1">
      <c r="A20" s="147"/>
      <c r="B20" s="96">
        <v>5</v>
      </c>
      <c r="C20" s="96" t="s">
        <v>171</v>
      </c>
      <c r="D20" s="148" t="s">
        <v>83</v>
      </c>
      <c r="E20" s="96" t="s">
        <v>172</v>
      </c>
      <c r="F20" s="114"/>
      <c r="G20" s="150">
        <v>6</v>
      </c>
      <c r="H20" s="150" t="s">
        <v>26</v>
      </c>
      <c r="I20" s="122">
        <v>265650.00000000006</v>
      </c>
      <c r="J20" s="122">
        <f t="shared" si="0"/>
        <v>1593900.0000000005</v>
      </c>
      <c r="K20" s="181" t="s">
        <v>120</v>
      </c>
      <c r="L20" s="181" t="s">
        <v>83</v>
      </c>
      <c r="M20" s="149"/>
    </row>
    <row r="21" spans="1:13" s="140" customFormat="1" ht="26.25" customHeight="1">
      <c r="A21" s="147"/>
      <c r="B21" s="96">
        <v>6</v>
      </c>
      <c r="C21" s="96" t="s">
        <v>173</v>
      </c>
      <c r="D21" s="148" t="s">
        <v>83</v>
      </c>
      <c r="E21" s="96" t="s">
        <v>174</v>
      </c>
      <c r="F21" s="114"/>
      <c r="G21" s="150">
        <v>6</v>
      </c>
      <c r="H21" s="150" t="s">
        <v>26</v>
      </c>
      <c r="I21" s="122">
        <v>496650.00000000006</v>
      </c>
      <c r="J21" s="122">
        <f t="shared" si="0"/>
        <v>2979900.0000000005</v>
      </c>
      <c r="K21" s="181" t="s">
        <v>120</v>
      </c>
      <c r="L21" s="181" t="s">
        <v>83</v>
      </c>
      <c r="M21" s="149"/>
    </row>
    <row r="22" spans="1:13" s="140" customFormat="1" ht="26.25" customHeight="1">
      <c r="A22" s="147"/>
      <c r="B22" s="96">
        <v>7</v>
      </c>
      <c r="C22" s="96" t="s">
        <v>175</v>
      </c>
      <c r="D22" s="148" t="s">
        <v>83</v>
      </c>
      <c r="E22" s="96" t="s">
        <v>176</v>
      </c>
      <c r="F22" s="114"/>
      <c r="G22" s="150">
        <v>7</v>
      </c>
      <c r="H22" s="150" t="s">
        <v>26</v>
      </c>
      <c r="I22" s="122">
        <v>173250</v>
      </c>
      <c r="J22" s="122">
        <f t="shared" si="0"/>
        <v>1212750</v>
      </c>
      <c r="K22" s="181" t="s">
        <v>120</v>
      </c>
      <c r="L22" s="181" t="s">
        <v>83</v>
      </c>
      <c r="M22" s="149"/>
    </row>
    <row r="23" spans="1:13" s="140" customFormat="1" ht="26.25" customHeight="1">
      <c r="A23" s="147"/>
      <c r="B23" s="96">
        <v>8</v>
      </c>
      <c r="C23" s="96" t="s">
        <v>177</v>
      </c>
      <c r="D23" s="148" t="s">
        <v>83</v>
      </c>
      <c r="E23" s="96" t="s">
        <v>178</v>
      </c>
      <c r="F23" s="114"/>
      <c r="G23" s="150">
        <v>6</v>
      </c>
      <c r="H23" s="150" t="s">
        <v>26</v>
      </c>
      <c r="I23" s="122">
        <v>138600</v>
      </c>
      <c r="J23" s="122">
        <f t="shared" si="0"/>
        <v>831600</v>
      </c>
      <c r="K23" s="181" t="s">
        <v>120</v>
      </c>
      <c r="L23" s="181" t="s">
        <v>83</v>
      </c>
      <c r="M23" s="149"/>
    </row>
    <row r="24" spans="1:13" s="140" customFormat="1" ht="26.25" customHeight="1">
      <c r="A24" s="147"/>
      <c r="B24" s="96">
        <v>9</v>
      </c>
      <c r="C24" s="96" t="s">
        <v>179</v>
      </c>
      <c r="D24" s="148" t="s">
        <v>83</v>
      </c>
      <c r="E24" s="96" t="s">
        <v>180</v>
      </c>
      <c r="F24" s="114"/>
      <c r="G24" s="150">
        <v>4</v>
      </c>
      <c r="H24" s="150" t="s">
        <v>26</v>
      </c>
      <c r="I24" s="122">
        <v>109725.00000000001</v>
      </c>
      <c r="J24" s="122">
        <f t="shared" si="0"/>
        <v>438900.00000000006</v>
      </c>
      <c r="K24" s="181" t="s">
        <v>120</v>
      </c>
      <c r="L24" s="181" t="s">
        <v>83</v>
      </c>
      <c r="M24" s="149"/>
    </row>
    <row r="25" spans="1:13" s="140" customFormat="1" ht="26.25" customHeight="1">
      <c r="A25" s="147"/>
      <c r="B25" s="96">
        <v>10</v>
      </c>
      <c r="C25" s="96" t="s">
        <v>181</v>
      </c>
      <c r="D25" s="148" t="s">
        <v>83</v>
      </c>
      <c r="E25" s="96" t="s">
        <v>182</v>
      </c>
      <c r="F25" s="114"/>
      <c r="G25" s="150">
        <v>6</v>
      </c>
      <c r="H25" s="150" t="s">
        <v>26</v>
      </c>
      <c r="I25" s="205">
        <v>288750</v>
      </c>
      <c r="J25" s="205">
        <f t="shared" si="0"/>
        <v>1732500</v>
      </c>
      <c r="K25" s="181" t="s">
        <v>120</v>
      </c>
      <c r="L25" s="181" t="s">
        <v>83</v>
      </c>
      <c r="M25" s="149"/>
    </row>
    <row r="26" spans="1:13" s="140" customFormat="1" ht="26.25" customHeight="1">
      <c r="A26" s="147"/>
      <c r="B26" s="96">
        <v>11</v>
      </c>
      <c r="C26" s="96" t="s">
        <v>183</v>
      </c>
      <c r="D26" s="148" t="s">
        <v>83</v>
      </c>
      <c r="E26" s="96" t="s">
        <v>184</v>
      </c>
      <c r="F26" s="114"/>
      <c r="G26" s="150">
        <v>6</v>
      </c>
      <c r="H26" s="150" t="s">
        <v>26</v>
      </c>
      <c r="I26" s="207"/>
      <c r="J26" s="207"/>
      <c r="K26" s="181" t="s">
        <v>120</v>
      </c>
      <c r="L26" s="181" t="s">
        <v>83</v>
      </c>
      <c r="M26" s="149"/>
    </row>
    <row r="27" spans="1:13" s="140" customFormat="1" ht="26.25" customHeight="1">
      <c r="A27" s="147"/>
      <c r="B27" s="96">
        <v>12</v>
      </c>
      <c r="C27" s="96" t="s">
        <v>185</v>
      </c>
      <c r="D27" s="148" t="s">
        <v>83</v>
      </c>
      <c r="E27" s="96" t="s">
        <v>186</v>
      </c>
      <c r="F27" s="114"/>
      <c r="G27" s="150">
        <v>6</v>
      </c>
      <c r="H27" s="150" t="s">
        <v>26</v>
      </c>
      <c r="I27" s="205">
        <v>121275.00000000001</v>
      </c>
      <c r="J27" s="205">
        <f t="shared" si="0"/>
        <v>727650.00000000012</v>
      </c>
      <c r="K27" s="181" t="s">
        <v>120</v>
      </c>
      <c r="L27" s="181" t="s">
        <v>83</v>
      </c>
      <c r="M27" s="149"/>
    </row>
    <row r="28" spans="1:13" s="140" customFormat="1" ht="26.25" customHeight="1">
      <c r="A28" s="147"/>
      <c r="B28" s="96">
        <v>13</v>
      </c>
      <c r="C28" s="96" t="s">
        <v>187</v>
      </c>
      <c r="D28" s="148" t="s">
        <v>83</v>
      </c>
      <c r="E28" s="96" t="s">
        <v>188</v>
      </c>
      <c r="F28" s="114"/>
      <c r="G28" s="150">
        <v>6</v>
      </c>
      <c r="H28" s="150" t="s">
        <v>26</v>
      </c>
      <c r="I28" s="207"/>
      <c r="J28" s="207"/>
      <c r="K28" s="181" t="s">
        <v>120</v>
      </c>
      <c r="L28" s="181" t="s">
        <v>83</v>
      </c>
      <c r="M28" s="149"/>
    </row>
    <row r="29" spans="1:13" s="140" customFormat="1" ht="26.25" customHeight="1">
      <c r="A29" s="147"/>
      <c r="B29" s="96">
        <v>14</v>
      </c>
      <c r="C29" s="96" t="s">
        <v>189</v>
      </c>
      <c r="D29" s="148" t="s">
        <v>83</v>
      </c>
      <c r="E29" s="96" t="s">
        <v>190</v>
      </c>
      <c r="F29" s="114"/>
      <c r="G29" s="150">
        <v>12</v>
      </c>
      <c r="H29" s="150" t="s">
        <v>26</v>
      </c>
      <c r="I29" s="122">
        <v>98175.000000000015</v>
      </c>
      <c r="J29" s="122">
        <f t="shared" si="0"/>
        <v>1178100.0000000002</v>
      </c>
      <c r="K29" s="181" t="s">
        <v>120</v>
      </c>
      <c r="L29" s="181" t="s">
        <v>83</v>
      </c>
      <c r="M29" s="149"/>
    </row>
    <row r="30" spans="1:13" s="140" customFormat="1" ht="26.25" customHeight="1">
      <c r="A30" s="147"/>
      <c r="B30" s="96">
        <v>15</v>
      </c>
      <c r="C30" s="96" t="s">
        <v>191</v>
      </c>
      <c r="D30" s="148" t="s">
        <v>83</v>
      </c>
      <c r="E30" s="96" t="s">
        <v>192</v>
      </c>
      <c r="F30" s="114"/>
      <c r="G30" s="150">
        <v>1</v>
      </c>
      <c r="H30" s="150" t="s">
        <v>45</v>
      </c>
      <c r="I30" s="122">
        <v>404250.00000000006</v>
      </c>
      <c r="J30" s="122">
        <f t="shared" si="0"/>
        <v>404250.00000000006</v>
      </c>
      <c r="K30" s="181" t="s">
        <v>120</v>
      </c>
      <c r="L30" s="181" t="s">
        <v>83</v>
      </c>
      <c r="M30" s="149"/>
    </row>
    <row r="31" spans="1:13" s="140" customFormat="1" ht="26.25" customHeight="1">
      <c r="A31" s="147"/>
      <c r="B31" s="96">
        <v>16</v>
      </c>
      <c r="C31" s="96" t="s">
        <v>149</v>
      </c>
      <c r="D31" s="148" t="s">
        <v>83</v>
      </c>
      <c r="E31" s="96" t="s">
        <v>193</v>
      </c>
      <c r="F31" s="114"/>
      <c r="G31" s="150">
        <v>1</v>
      </c>
      <c r="H31" s="150" t="s">
        <v>45</v>
      </c>
      <c r="I31" s="122">
        <v>98175.000000000015</v>
      </c>
      <c r="J31" s="122">
        <f t="shared" si="0"/>
        <v>98175.000000000015</v>
      </c>
      <c r="K31" s="181" t="s">
        <v>120</v>
      </c>
      <c r="L31" s="181" t="s">
        <v>83</v>
      </c>
      <c r="M31" s="149"/>
    </row>
    <row r="32" spans="1:13" s="140" customFormat="1" ht="26.25" customHeight="1">
      <c r="A32" s="147"/>
      <c r="B32" s="96">
        <v>17</v>
      </c>
      <c r="C32" s="96" t="s">
        <v>194</v>
      </c>
      <c r="D32" s="148" t="s">
        <v>83</v>
      </c>
      <c r="E32" s="96" t="s">
        <v>148</v>
      </c>
      <c r="F32" s="114"/>
      <c r="G32" s="150">
        <v>1</v>
      </c>
      <c r="H32" s="150" t="s">
        <v>45</v>
      </c>
      <c r="I32" s="122">
        <v>17325</v>
      </c>
      <c r="J32" s="122">
        <f t="shared" si="0"/>
        <v>17325</v>
      </c>
      <c r="K32" s="181" t="s">
        <v>120</v>
      </c>
      <c r="L32" s="181" t="s">
        <v>83</v>
      </c>
      <c r="M32" s="149"/>
    </row>
    <row r="33" spans="1:13" s="140" customFormat="1" ht="26.25" customHeight="1">
      <c r="A33" s="147"/>
      <c r="B33" s="96">
        <v>18</v>
      </c>
      <c r="C33" s="96" t="s">
        <v>195</v>
      </c>
      <c r="D33" s="148" t="s">
        <v>83</v>
      </c>
      <c r="E33" s="96" t="s">
        <v>196</v>
      </c>
      <c r="F33" s="114"/>
      <c r="G33" s="150">
        <v>1</v>
      </c>
      <c r="H33" s="150" t="s">
        <v>45</v>
      </c>
      <c r="I33" s="122">
        <v>20790</v>
      </c>
      <c r="J33" s="122">
        <f t="shared" si="0"/>
        <v>20790</v>
      </c>
      <c r="K33" s="181" t="s">
        <v>120</v>
      </c>
      <c r="L33" s="181" t="s">
        <v>83</v>
      </c>
      <c r="M33" s="149"/>
    </row>
    <row r="34" spans="1:13" s="140" customFormat="1" ht="26.25" customHeight="1">
      <c r="A34" s="147"/>
      <c r="B34" s="96">
        <v>19</v>
      </c>
      <c r="C34" s="96" t="s">
        <v>197</v>
      </c>
      <c r="D34" s="148" t="s">
        <v>83</v>
      </c>
      <c r="E34" s="96" t="s">
        <v>148</v>
      </c>
      <c r="F34" s="114"/>
      <c r="G34" s="150">
        <v>4</v>
      </c>
      <c r="H34" s="150" t="s">
        <v>26</v>
      </c>
      <c r="I34" s="122">
        <v>10972.5</v>
      </c>
      <c r="J34" s="122">
        <f t="shared" si="0"/>
        <v>43890</v>
      </c>
      <c r="K34" s="181" t="s">
        <v>120</v>
      </c>
      <c r="L34" s="181" t="s">
        <v>83</v>
      </c>
      <c r="M34" s="149"/>
    </row>
    <row r="35" spans="1:13" s="140" customFormat="1" ht="26.25" customHeight="1">
      <c r="A35" s="147"/>
      <c r="B35" s="96">
        <v>20</v>
      </c>
      <c r="C35" s="96" t="s">
        <v>198</v>
      </c>
      <c r="D35" s="148" t="s">
        <v>83</v>
      </c>
      <c r="E35" s="96" t="s">
        <v>148</v>
      </c>
      <c r="F35" s="114"/>
      <c r="G35" s="150">
        <v>2</v>
      </c>
      <c r="H35" s="150" t="s">
        <v>26</v>
      </c>
      <c r="I35" s="122">
        <v>17325</v>
      </c>
      <c r="J35" s="122">
        <f t="shared" si="0"/>
        <v>34650</v>
      </c>
      <c r="K35" s="181" t="s">
        <v>120</v>
      </c>
      <c r="L35" s="181" t="s">
        <v>83</v>
      </c>
      <c r="M35" s="149"/>
    </row>
    <row r="36" spans="1:13" s="140" customFormat="1" ht="26.25" customHeight="1">
      <c r="A36" s="147"/>
      <c r="B36" s="96">
        <v>21</v>
      </c>
      <c r="C36" s="96" t="s">
        <v>199</v>
      </c>
      <c r="D36" s="148" t="s">
        <v>83</v>
      </c>
      <c r="E36" s="96" t="s">
        <v>148</v>
      </c>
      <c r="F36" s="114"/>
      <c r="G36" s="150">
        <v>1</v>
      </c>
      <c r="H36" s="150" t="s">
        <v>45</v>
      </c>
      <c r="I36" s="122">
        <v>17325</v>
      </c>
      <c r="J36" s="122">
        <f t="shared" si="0"/>
        <v>17325</v>
      </c>
      <c r="K36" s="181" t="s">
        <v>120</v>
      </c>
      <c r="L36" s="181" t="s">
        <v>83</v>
      </c>
      <c r="M36" s="149"/>
    </row>
    <row r="37" spans="1:13" s="140" customFormat="1" ht="26.25" customHeight="1">
      <c r="A37" s="147"/>
      <c r="B37" s="96">
        <v>22</v>
      </c>
      <c r="C37" s="96" t="s">
        <v>200</v>
      </c>
      <c r="D37" s="148" t="s">
        <v>83</v>
      </c>
      <c r="E37" s="96" t="s">
        <v>148</v>
      </c>
      <c r="F37" s="114"/>
      <c r="G37" s="150">
        <v>2</v>
      </c>
      <c r="H37" s="150" t="s">
        <v>26</v>
      </c>
      <c r="I37" s="122">
        <v>18480</v>
      </c>
      <c r="J37" s="122">
        <f t="shared" si="0"/>
        <v>36960</v>
      </c>
      <c r="K37" s="181" t="s">
        <v>120</v>
      </c>
      <c r="L37" s="181" t="s">
        <v>83</v>
      </c>
      <c r="M37" s="149"/>
    </row>
    <row r="38" spans="1:13" s="140" customFormat="1" ht="26.25" customHeight="1">
      <c r="A38" s="147"/>
      <c r="B38" s="182">
        <v>23</v>
      </c>
      <c r="C38" s="182" t="s">
        <v>201</v>
      </c>
      <c r="D38" s="183"/>
      <c r="E38" s="182" t="s">
        <v>148</v>
      </c>
      <c r="F38" s="184"/>
      <c r="G38" s="185">
        <v>1</v>
      </c>
      <c r="H38" s="185" t="s">
        <v>45</v>
      </c>
      <c r="I38" s="186"/>
      <c r="J38" s="186">
        <f t="shared" si="0"/>
        <v>0</v>
      </c>
      <c r="K38" s="187" t="s">
        <v>120</v>
      </c>
      <c r="L38" s="187"/>
      <c r="M38" s="188"/>
    </row>
    <row r="39" spans="1:13" s="140" customFormat="1" ht="26.25" customHeight="1">
      <c r="A39" s="147"/>
      <c r="B39" s="96">
        <v>24</v>
      </c>
      <c r="C39" s="96" t="s">
        <v>202</v>
      </c>
      <c r="D39" s="148" t="s">
        <v>83</v>
      </c>
      <c r="E39" s="96" t="s">
        <v>148</v>
      </c>
      <c r="F39" s="114"/>
      <c r="G39" s="150">
        <v>1</v>
      </c>
      <c r="H39" s="150" t="s">
        <v>45</v>
      </c>
      <c r="I39" s="122">
        <v>693000</v>
      </c>
      <c r="J39" s="122">
        <f t="shared" si="0"/>
        <v>693000</v>
      </c>
      <c r="K39" s="181" t="s">
        <v>120</v>
      </c>
      <c r="L39" s="181" t="s">
        <v>83</v>
      </c>
      <c r="M39" s="149"/>
    </row>
    <row r="40" spans="1:13" s="140" customFormat="1" ht="26.25" customHeight="1">
      <c r="A40" s="147"/>
      <c r="B40" s="96">
        <v>25</v>
      </c>
      <c r="C40" s="96" t="s">
        <v>203</v>
      </c>
      <c r="D40" s="148" t="s">
        <v>83</v>
      </c>
      <c r="E40" s="96" t="s">
        <v>148</v>
      </c>
      <c r="F40" s="114" t="s">
        <v>204</v>
      </c>
      <c r="G40" s="150">
        <v>4</v>
      </c>
      <c r="H40" s="150" t="s">
        <v>26</v>
      </c>
      <c r="I40" s="122">
        <v>1732.5000000000002</v>
      </c>
      <c r="J40" s="122">
        <f t="shared" si="0"/>
        <v>6930.0000000000009</v>
      </c>
      <c r="K40" s="181" t="s">
        <v>120</v>
      </c>
      <c r="L40" s="181" t="s">
        <v>83</v>
      </c>
      <c r="M40" s="149"/>
    </row>
    <row r="41" spans="1:13" s="140" customFormat="1" ht="26.25" customHeight="1">
      <c r="A41" s="147"/>
      <c r="B41" s="96">
        <v>26</v>
      </c>
      <c r="C41" s="96" t="s">
        <v>205</v>
      </c>
      <c r="D41" s="148" t="s">
        <v>83</v>
      </c>
      <c r="E41" s="96" t="s">
        <v>148</v>
      </c>
      <c r="F41" s="114"/>
      <c r="G41" s="150">
        <v>1</v>
      </c>
      <c r="H41" s="150" t="s">
        <v>45</v>
      </c>
      <c r="I41" s="122">
        <v>17325</v>
      </c>
      <c r="J41" s="122">
        <f t="shared" si="0"/>
        <v>17325</v>
      </c>
      <c r="K41" s="181" t="s">
        <v>120</v>
      </c>
      <c r="L41" s="181" t="s">
        <v>83</v>
      </c>
      <c r="M41" s="149"/>
    </row>
    <row r="42" spans="1:13" s="140" customFormat="1" ht="26.25" customHeight="1">
      <c r="A42" s="147"/>
      <c r="B42" s="96">
        <v>27</v>
      </c>
      <c r="C42" s="96" t="s">
        <v>206</v>
      </c>
      <c r="D42" s="148" t="s">
        <v>83</v>
      </c>
      <c r="E42" s="96" t="s">
        <v>148</v>
      </c>
      <c r="F42" s="114"/>
      <c r="G42" s="150">
        <v>3</v>
      </c>
      <c r="H42" s="150" t="s">
        <v>26</v>
      </c>
      <c r="I42" s="122">
        <v>5775</v>
      </c>
      <c r="J42" s="122">
        <f t="shared" si="0"/>
        <v>17325</v>
      </c>
      <c r="K42" s="181" t="s">
        <v>120</v>
      </c>
      <c r="L42" s="181" t="s">
        <v>83</v>
      </c>
      <c r="M42" s="149"/>
    </row>
    <row r="43" spans="1:13" s="140" customFormat="1" ht="26.25" customHeight="1">
      <c r="A43" s="147"/>
      <c r="B43" s="96">
        <v>28</v>
      </c>
      <c r="C43" s="96" t="s">
        <v>207</v>
      </c>
      <c r="D43" s="148" t="s">
        <v>83</v>
      </c>
      <c r="E43" s="96" t="s">
        <v>148</v>
      </c>
      <c r="F43" s="114"/>
      <c r="G43" s="150">
        <v>2</v>
      </c>
      <c r="H43" s="150" t="s">
        <v>26</v>
      </c>
      <c r="I43" s="122">
        <v>17325</v>
      </c>
      <c r="J43" s="122">
        <f t="shared" si="0"/>
        <v>34650</v>
      </c>
      <c r="K43" s="181" t="s">
        <v>120</v>
      </c>
      <c r="L43" s="181" t="s">
        <v>83</v>
      </c>
      <c r="M43" s="149"/>
    </row>
    <row r="44" spans="1:13" s="140" customFormat="1" ht="26.25" customHeight="1">
      <c r="A44" s="147"/>
      <c r="B44" s="96">
        <v>29</v>
      </c>
      <c r="C44" s="96" t="s">
        <v>208</v>
      </c>
      <c r="D44" s="148" t="s">
        <v>83</v>
      </c>
      <c r="E44" s="96" t="s">
        <v>148</v>
      </c>
      <c r="F44" s="114"/>
      <c r="G44" s="150">
        <v>2</v>
      </c>
      <c r="H44" s="150" t="s">
        <v>26</v>
      </c>
      <c r="I44" s="122">
        <v>40425</v>
      </c>
      <c r="J44" s="122">
        <f t="shared" si="0"/>
        <v>80850</v>
      </c>
      <c r="K44" s="181" t="s">
        <v>120</v>
      </c>
      <c r="L44" s="181" t="s">
        <v>83</v>
      </c>
      <c r="M44" s="149"/>
    </row>
    <row r="45" spans="1:13" s="140" customFormat="1" ht="26.25" customHeight="1">
      <c r="A45" s="147"/>
      <c r="B45" s="96">
        <v>30</v>
      </c>
      <c r="C45" s="96" t="s">
        <v>209</v>
      </c>
      <c r="D45" s="148" t="s">
        <v>83</v>
      </c>
      <c r="E45" s="96" t="s">
        <v>148</v>
      </c>
      <c r="F45" s="114"/>
      <c r="G45" s="150">
        <v>2</v>
      </c>
      <c r="H45" s="150" t="s">
        <v>26</v>
      </c>
      <c r="I45" s="122">
        <v>86625</v>
      </c>
      <c r="J45" s="122">
        <f t="shared" si="0"/>
        <v>173250</v>
      </c>
      <c r="K45" s="181" t="s">
        <v>120</v>
      </c>
      <c r="L45" s="181" t="s">
        <v>83</v>
      </c>
      <c r="M45" s="149"/>
    </row>
    <row r="46" spans="1:13" s="140" customFormat="1" ht="26.25" customHeight="1">
      <c r="A46" s="147"/>
      <c r="B46" s="96">
        <v>31</v>
      </c>
      <c r="C46" s="96" t="s">
        <v>210</v>
      </c>
      <c r="D46" s="148" t="s">
        <v>83</v>
      </c>
      <c r="E46" s="96" t="s">
        <v>148</v>
      </c>
      <c r="F46" s="114"/>
      <c r="G46" s="150">
        <v>1</v>
      </c>
      <c r="H46" s="150" t="s">
        <v>45</v>
      </c>
      <c r="I46" s="122">
        <v>98175.000000000015</v>
      </c>
      <c r="J46" s="122">
        <f t="shared" si="0"/>
        <v>98175.000000000015</v>
      </c>
      <c r="K46" s="181" t="s">
        <v>120</v>
      </c>
      <c r="L46" s="181" t="s">
        <v>83</v>
      </c>
      <c r="M46" s="149"/>
    </row>
    <row r="47" spans="1:13" s="140" customFormat="1" ht="26.25" customHeight="1">
      <c r="A47" s="147"/>
      <c r="B47" s="96">
        <v>32</v>
      </c>
      <c r="C47" s="96" t="s">
        <v>211</v>
      </c>
      <c r="D47" s="148" t="s">
        <v>83</v>
      </c>
      <c r="E47" s="96" t="s">
        <v>148</v>
      </c>
      <c r="F47" s="114"/>
      <c r="G47" s="150">
        <v>4</v>
      </c>
      <c r="H47" s="150" t="s">
        <v>26</v>
      </c>
      <c r="I47" s="122">
        <v>20790</v>
      </c>
      <c r="J47" s="122">
        <f t="shared" si="0"/>
        <v>83160</v>
      </c>
      <c r="K47" s="181" t="s">
        <v>120</v>
      </c>
      <c r="L47" s="181" t="s">
        <v>83</v>
      </c>
      <c r="M47" s="149"/>
    </row>
    <row r="48" spans="1:13" s="140" customFormat="1" ht="26.25" customHeight="1">
      <c r="A48" s="147"/>
      <c r="B48" s="96">
        <v>33</v>
      </c>
      <c r="C48" s="96" t="s">
        <v>212</v>
      </c>
      <c r="D48" s="148" t="s">
        <v>83</v>
      </c>
      <c r="E48" s="96" t="s">
        <v>148</v>
      </c>
      <c r="F48" s="114"/>
      <c r="G48" s="150">
        <v>1</v>
      </c>
      <c r="H48" s="150" t="s">
        <v>45</v>
      </c>
      <c r="I48" s="122">
        <v>138600</v>
      </c>
      <c r="J48" s="122">
        <f t="shared" si="0"/>
        <v>138600</v>
      </c>
      <c r="K48" s="181" t="s">
        <v>120</v>
      </c>
      <c r="L48" s="181" t="s">
        <v>83</v>
      </c>
      <c r="M48" s="149"/>
    </row>
    <row r="49" spans="1:13" s="140" customFormat="1" ht="26.25" customHeight="1">
      <c r="A49" s="147"/>
      <c r="B49" s="96">
        <v>34</v>
      </c>
      <c r="C49" s="96" t="s">
        <v>213</v>
      </c>
      <c r="D49" s="148" t="s">
        <v>83</v>
      </c>
      <c r="E49" s="96" t="s">
        <v>148</v>
      </c>
      <c r="F49" s="114"/>
      <c r="G49" s="150">
        <v>1</v>
      </c>
      <c r="H49" s="150" t="s">
        <v>45</v>
      </c>
      <c r="I49" s="122">
        <v>109725.00000000001</v>
      </c>
      <c r="J49" s="122">
        <f t="shared" si="0"/>
        <v>109725.00000000001</v>
      </c>
      <c r="K49" s="181" t="s">
        <v>120</v>
      </c>
      <c r="L49" s="181" t="s">
        <v>83</v>
      </c>
      <c r="M49" s="149"/>
    </row>
    <row r="50" spans="1:13" s="140" customFormat="1" ht="26.25" customHeight="1">
      <c r="A50" s="147"/>
      <c r="B50" s="96">
        <v>35</v>
      </c>
      <c r="C50" s="96" t="s">
        <v>214</v>
      </c>
      <c r="D50" s="148" t="s">
        <v>83</v>
      </c>
      <c r="E50" s="96" t="s">
        <v>148</v>
      </c>
      <c r="F50" s="114"/>
      <c r="G50" s="150">
        <v>4</v>
      </c>
      <c r="H50" s="150" t="s">
        <v>26</v>
      </c>
      <c r="I50" s="122">
        <v>1732.5000000000002</v>
      </c>
      <c r="J50" s="122">
        <f t="shared" si="0"/>
        <v>6930.0000000000009</v>
      </c>
      <c r="K50" s="181" t="s">
        <v>120</v>
      </c>
      <c r="L50" s="181" t="s">
        <v>83</v>
      </c>
      <c r="M50" s="149"/>
    </row>
    <row r="51" spans="1:13" s="140" customFormat="1" ht="26.25" customHeight="1">
      <c r="A51" s="147"/>
      <c r="B51" s="96">
        <v>36</v>
      </c>
      <c r="C51" s="96" t="s">
        <v>215</v>
      </c>
      <c r="D51" s="148" t="s">
        <v>83</v>
      </c>
      <c r="E51" s="96" t="s">
        <v>148</v>
      </c>
      <c r="F51" s="114"/>
      <c r="G51" s="150">
        <v>4</v>
      </c>
      <c r="H51" s="150" t="s">
        <v>26</v>
      </c>
      <c r="I51" s="122">
        <v>577.5</v>
      </c>
      <c r="J51" s="122">
        <f t="shared" si="0"/>
        <v>2310</v>
      </c>
      <c r="K51" s="181" t="s">
        <v>120</v>
      </c>
      <c r="L51" s="181" t="s">
        <v>83</v>
      </c>
      <c r="M51" s="149"/>
    </row>
    <row r="52" spans="1:13" s="140" customFormat="1" ht="26.25" customHeight="1">
      <c r="A52" s="147"/>
      <c r="B52" s="96">
        <v>37</v>
      </c>
      <c r="C52" s="96" t="s">
        <v>216</v>
      </c>
      <c r="D52" s="148" t="s">
        <v>83</v>
      </c>
      <c r="E52" s="96" t="s">
        <v>148</v>
      </c>
      <c r="F52" s="114"/>
      <c r="G52" s="150">
        <v>1</v>
      </c>
      <c r="H52" s="150" t="s">
        <v>45</v>
      </c>
      <c r="I52" s="205">
        <v>86625</v>
      </c>
      <c r="J52" s="205">
        <f t="shared" si="0"/>
        <v>86625</v>
      </c>
      <c r="K52" s="181" t="s">
        <v>120</v>
      </c>
      <c r="L52" s="181" t="s">
        <v>83</v>
      </c>
      <c r="M52" s="149"/>
    </row>
    <row r="53" spans="1:13" s="140" customFormat="1" ht="26.25" customHeight="1">
      <c r="A53" s="147"/>
      <c r="B53" s="96">
        <v>38</v>
      </c>
      <c r="C53" s="96" t="s">
        <v>217</v>
      </c>
      <c r="D53" s="148" t="s">
        <v>83</v>
      </c>
      <c r="E53" s="96" t="s">
        <v>148</v>
      </c>
      <c r="F53" s="114"/>
      <c r="G53" s="150">
        <v>1</v>
      </c>
      <c r="H53" s="150" t="s">
        <v>45</v>
      </c>
      <c r="I53" s="207"/>
      <c r="J53" s="207"/>
      <c r="K53" s="181" t="s">
        <v>120</v>
      </c>
      <c r="L53" s="181" t="s">
        <v>83</v>
      </c>
      <c r="M53" s="149"/>
    </row>
    <row r="54" spans="1:13" s="140" customFormat="1" ht="26.25" customHeight="1">
      <c r="A54" s="147"/>
      <c r="B54" s="96">
        <v>39</v>
      </c>
      <c r="C54" s="96" t="s">
        <v>218</v>
      </c>
      <c r="D54" s="148" t="s">
        <v>83</v>
      </c>
      <c r="E54" s="96" t="s">
        <v>148</v>
      </c>
      <c r="F54" s="114"/>
      <c r="G54" s="150">
        <v>1</v>
      </c>
      <c r="H54" s="150" t="s">
        <v>45</v>
      </c>
      <c r="I54" s="122">
        <v>138600</v>
      </c>
      <c r="J54" s="122">
        <f t="shared" si="0"/>
        <v>138600</v>
      </c>
      <c r="K54" s="181" t="s">
        <v>120</v>
      </c>
      <c r="L54" s="181" t="s">
        <v>233</v>
      </c>
      <c r="M54" s="149"/>
    </row>
    <row r="55" spans="1:13" s="140" customFormat="1" ht="26.25" customHeight="1">
      <c r="A55" s="147"/>
      <c r="B55" s="96">
        <v>40</v>
      </c>
      <c r="C55" s="96" t="s">
        <v>219</v>
      </c>
      <c r="D55" s="148" t="s">
        <v>83</v>
      </c>
      <c r="E55" s="96" t="s">
        <v>148</v>
      </c>
      <c r="F55" s="114"/>
      <c r="G55" s="150">
        <v>2</v>
      </c>
      <c r="H55" s="150" t="s">
        <v>26</v>
      </c>
      <c r="I55" s="122">
        <v>17325</v>
      </c>
      <c r="J55" s="122">
        <f t="shared" si="0"/>
        <v>34650</v>
      </c>
      <c r="K55" s="181" t="s">
        <v>120</v>
      </c>
      <c r="L55" s="181" t="s">
        <v>83</v>
      </c>
      <c r="M55" s="149"/>
    </row>
    <row r="56" spans="1:13" s="140" customFormat="1" ht="26.25" customHeight="1">
      <c r="A56" s="147"/>
      <c r="B56" s="96">
        <v>41</v>
      </c>
      <c r="C56" s="96" t="s">
        <v>220</v>
      </c>
      <c r="D56" s="148" t="s">
        <v>83</v>
      </c>
      <c r="E56" s="96" t="s">
        <v>148</v>
      </c>
      <c r="F56" s="114"/>
      <c r="G56" s="150">
        <v>1</v>
      </c>
      <c r="H56" s="150" t="s">
        <v>45</v>
      </c>
      <c r="I56" s="122">
        <v>150150</v>
      </c>
      <c r="J56" s="122">
        <f t="shared" si="0"/>
        <v>150150</v>
      </c>
      <c r="K56" s="181" t="s">
        <v>120</v>
      </c>
      <c r="L56" s="181" t="s">
        <v>83</v>
      </c>
      <c r="M56" s="149"/>
    </row>
    <row r="57" spans="1:13" s="140" customFormat="1" ht="26.25" customHeight="1">
      <c r="A57" s="147"/>
      <c r="B57" s="96">
        <v>42</v>
      </c>
      <c r="C57" s="96" t="s">
        <v>221</v>
      </c>
      <c r="D57" s="148" t="s">
        <v>83</v>
      </c>
      <c r="E57" s="96" t="s">
        <v>148</v>
      </c>
      <c r="F57" s="114"/>
      <c r="G57" s="150">
        <v>3</v>
      </c>
      <c r="H57" s="150" t="s">
        <v>26</v>
      </c>
      <c r="I57" s="122">
        <v>13860.000000000002</v>
      </c>
      <c r="J57" s="122">
        <f t="shared" si="0"/>
        <v>41580.000000000007</v>
      </c>
      <c r="K57" s="181" t="s">
        <v>120</v>
      </c>
      <c r="L57" s="181" t="s">
        <v>83</v>
      </c>
      <c r="M57" s="149"/>
    </row>
    <row r="58" spans="1:13" s="140" customFormat="1" ht="26.25" customHeight="1">
      <c r="A58" s="147"/>
      <c r="B58" s="96">
        <v>43</v>
      </c>
      <c r="C58" s="96" t="s">
        <v>222</v>
      </c>
      <c r="D58" s="148" t="s">
        <v>83</v>
      </c>
      <c r="E58" s="96" t="s">
        <v>148</v>
      </c>
      <c r="F58" s="114"/>
      <c r="G58" s="150">
        <v>1</v>
      </c>
      <c r="H58" s="150" t="s">
        <v>45</v>
      </c>
      <c r="I58" s="122">
        <v>92400</v>
      </c>
      <c r="J58" s="122">
        <f t="shared" si="0"/>
        <v>92400</v>
      </c>
      <c r="K58" s="181" t="s">
        <v>120</v>
      </c>
      <c r="L58" s="181" t="s">
        <v>83</v>
      </c>
      <c r="M58" s="149"/>
    </row>
    <row r="59" spans="1:13" s="140" customFormat="1" ht="26.25" customHeight="1">
      <c r="A59" s="147"/>
      <c r="B59" s="96">
        <v>44</v>
      </c>
      <c r="C59" s="96" t="s">
        <v>150</v>
      </c>
      <c r="D59" s="148" t="s">
        <v>83</v>
      </c>
      <c r="E59" s="96" t="s">
        <v>223</v>
      </c>
      <c r="F59" s="114">
        <v>6</v>
      </c>
      <c r="G59" s="150">
        <v>1</v>
      </c>
      <c r="H59" s="150" t="s">
        <v>45</v>
      </c>
      <c r="I59" s="122">
        <v>415800.00000000006</v>
      </c>
      <c r="J59" s="122">
        <f t="shared" si="0"/>
        <v>415800.00000000006</v>
      </c>
      <c r="K59" s="181" t="s">
        <v>120</v>
      </c>
      <c r="L59" s="181" t="s">
        <v>83</v>
      </c>
      <c r="M59" s="149"/>
    </row>
    <row r="60" spans="1:13" s="140" customFormat="1" ht="26.25" customHeight="1">
      <c r="A60" s="147"/>
      <c r="B60" s="96">
        <v>45</v>
      </c>
      <c r="C60" s="96" t="s">
        <v>95</v>
      </c>
      <c r="D60" s="148" t="s">
        <v>83</v>
      </c>
      <c r="E60" s="96" t="s">
        <v>224</v>
      </c>
      <c r="F60" s="114">
        <v>6</v>
      </c>
      <c r="G60" s="150">
        <v>1</v>
      </c>
      <c r="H60" s="150" t="s">
        <v>45</v>
      </c>
      <c r="I60" s="122">
        <v>65835.000000000015</v>
      </c>
      <c r="J60" s="122">
        <f t="shared" si="0"/>
        <v>65835.000000000015</v>
      </c>
      <c r="K60" s="181" t="s">
        <v>120</v>
      </c>
      <c r="L60" s="181" t="s">
        <v>83</v>
      </c>
      <c r="M60" s="149"/>
    </row>
    <row r="61" spans="1:13" s="140" customFormat="1" ht="26.25" customHeight="1">
      <c r="A61" s="147"/>
      <c r="B61" s="96">
        <v>46</v>
      </c>
      <c r="C61" s="96" t="s">
        <v>225</v>
      </c>
      <c r="D61" s="150" t="s">
        <v>83</v>
      </c>
      <c r="E61" s="96" t="s">
        <v>148</v>
      </c>
      <c r="F61" s="114">
        <v>6</v>
      </c>
      <c r="G61" s="150">
        <v>1</v>
      </c>
      <c r="H61" s="150" t="s">
        <v>45</v>
      </c>
      <c r="I61" s="122">
        <v>73342.5</v>
      </c>
      <c r="J61" s="122">
        <f t="shared" si="0"/>
        <v>73342.5</v>
      </c>
      <c r="K61" s="181" t="s">
        <v>120</v>
      </c>
      <c r="L61" s="181" t="s">
        <v>83</v>
      </c>
      <c r="M61" s="114"/>
    </row>
    <row r="62" spans="1:13" s="140" customFormat="1" ht="26.25" customHeight="1">
      <c r="A62" s="147"/>
      <c r="B62" s="96">
        <v>47</v>
      </c>
      <c r="C62" s="96" t="s">
        <v>226</v>
      </c>
      <c r="D62" s="150" t="s">
        <v>83</v>
      </c>
      <c r="E62" s="96" t="s">
        <v>148</v>
      </c>
      <c r="F62" s="114"/>
      <c r="G62" s="150">
        <v>6</v>
      </c>
      <c r="H62" s="150" t="s">
        <v>26</v>
      </c>
      <c r="I62" s="122">
        <v>20790</v>
      </c>
      <c r="J62" s="122">
        <f t="shared" si="0"/>
        <v>124740</v>
      </c>
      <c r="K62" s="181" t="s">
        <v>120</v>
      </c>
      <c r="L62" s="181" t="s">
        <v>83</v>
      </c>
      <c r="M62" s="114"/>
    </row>
    <row r="63" spans="1:13" s="140" customFormat="1" ht="26.25" customHeight="1">
      <c r="A63" s="147"/>
      <c r="B63" s="96">
        <v>48</v>
      </c>
      <c r="C63" s="96" t="s">
        <v>227</v>
      </c>
      <c r="D63" s="150" t="s">
        <v>83</v>
      </c>
      <c r="E63" s="96" t="s">
        <v>148</v>
      </c>
      <c r="F63" s="114"/>
      <c r="G63" s="150">
        <v>6</v>
      </c>
      <c r="H63" s="150" t="s">
        <v>26</v>
      </c>
      <c r="I63" s="122">
        <v>577.5</v>
      </c>
      <c r="J63" s="122">
        <f t="shared" si="0"/>
        <v>3465</v>
      </c>
      <c r="K63" s="181" t="s">
        <v>120</v>
      </c>
      <c r="L63" s="181" t="s">
        <v>83</v>
      </c>
      <c r="M63" s="114"/>
    </row>
    <row r="64" spans="1:13" s="197" customFormat="1" ht="26.25" customHeight="1">
      <c r="A64" s="147"/>
      <c r="B64" s="96">
        <v>49</v>
      </c>
      <c r="C64" s="96" t="s">
        <v>228</v>
      </c>
      <c r="D64" s="148" t="s">
        <v>83</v>
      </c>
      <c r="E64" s="96" t="s">
        <v>148</v>
      </c>
      <c r="F64" s="114"/>
      <c r="G64" s="150">
        <v>1</v>
      </c>
      <c r="H64" s="150" t="s">
        <v>45</v>
      </c>
      <c r="I64" s="122">
        <v>17325</v>
      </c>
      <c r="J64" s="122">
        <f t="shared" si="0"/>
        <v>17325</v>
      </c>
      <c r="K64" s="181" t="s">
        <v>120</v>
      </c>
      <c r="L64" s="181" t="s">
        <v>83</v>
      </c>
      <c r="M64" s="149"/>
    </row>
    <row r="65" spans="1:35" s="140" customFormat="1" ht="26.25" customHeight="1">
      <c r="A65" s="147"/>
      <c r="B65" s="96">
        <v>50</v>
      </c>
      <c r="C65" s="96" t="s">
        <v>229</v>
      </c>
      <c r="D65" s="148" t="s">
        <v>83</v>
      </c>
      <c r="E65" s="96" t="s">
        <v>148</v>
      </c>
      <c r="F65" s="114"/>
      <c r="G65" s="150">
        <v>1</v>
      </c>
      <c r="H65" s="150" t="s">
        <v>45</v>
      </c>
      <c r="I65" s="122">
        <v>8085.0000000000009</v>
      </c>
      <c r="J65" s="122">
        <f t="shared" si="0"/>
        <v>8085.0000000000009</v>
      </c>
      <c r="K65" s="181" t="s">
        <v>120</v>
      </c>
      <c r="L65" s="181" t="s">
        <v>83</v>
      </c>
      <c r="M65" s="149"/>
    </row>
    <row r="66" spans="1:35" s="140" customFormat="1" ht="26.25" customHeight="1">
      <c r="A66" s="147"/>
      <c r="B66" s="96">
        <v>51</v>
      </c>
      <c r="C66" s="96" t="s">
        <v>230</v>
      </c>
      <c r="D66" s="148" t="s">
        <v>83</v>
      </c>
      <c r="E66" s="96" t="s">
        <v>148</v>
      </c>
      <c r="F66" s="114"/>
      <c r="G66" s="150">
        <v>3</v>
      </c>
      <c r="H66" s="150" t="s">
        <v>26</v>
      </c>
      <c r="I66" s="122">
        <v>28875.000000000004</v>
      </c>
      <c r="J66" s="122">
        <f t="shared" si="0"/>
        <v>86625.000000000015</v>
      </c>
      <c r="K66" s="181" t="s">
        <v>120</v>
      </c>
      <c r="L66" s="181" t="s">
        <v>83</v>
      </c>
      <c r="M66" s="149"/>
    </row>
    <row r="67" spans="1:35" s="140" customFormat="1" ht="26.25" customHeight="1">
      <c r="A67" s="147"/>
      <c r="B67" s="96">
        <v>52</v>
      </c>
      <c r="C67" s="96" t="s">
        <v>231</v>
      </c>
      <c r="D67" s="148" t="s">
        <v>83</v>
      </c>
      <c r="E67" s="96" t="s">
        <v>148</v>
      </c>
      <c r="F67" s="114"/>
      <c r="G67" s="150">
        <v>1</v>
      </c>
      <c r="H67" s="150" t="s">
        <v>45</v>
      </c>
      <c r="I67" s="122">
        <v>173250</v>
      </c>
      <c r="J67" s="122">
        <f t="shared" si="0"/>
        <v>173250</v>
      </c>
      <c r="K67" s="181" t="s">
        <v>120</v>
      </c>
      <c r="L67" s="181" t="s">
        <v>83</v>
      </c>
      <c r="M67" s="149"/>
    </row>
    <row r="68" spans="1:35" s="116" customFormat="1" ht="30" customHeight="1">
      <c r="A68" s="151"/>
      <c r="B68" s="152"/>
      <c r="C68" s="221" t="s">
        <v>121</v>
      </c>
      <c r="D68" s="222"/>
      <c r="E68" s="222"/>
      <c r="F68" s="222"/>
      <c r="G68" s="223"/>
      <c r="H68" s="223"/>
      <c r="I68" s="223"/>
      <c r="J68" s="134">
        <f>SUM(J16:J67)</f>
        <v>19402267.5</v>
      </c>
      <c r="K68" s="153" t="s">
        <v>120</v>
      </c>
      <c r="L68" s="154"/>
      <c r="M68" s="154"/>
      <c r="N68" s="155"/>
      <c r="O68" s="156"/>
      <c r="P68" s="157"/>
    </row>
    <row r="69" spans="1:35" s="116" customFormat="1" ht="30" customHeight="1">
      <c r="A69" s="151"/>
      <c r="B69" s="152"/>
      <c r="C69" s="221" t="s">
        <v>132</v>
      </c>
      <c r="D69" s="222"/>
      <c r="E69" s="222"/>
      <c r="F69" s="222"/>
      <c r="G69" s="222"/>
      <c r="H69" s="222"/>
      <c r="I69" s="222"/>
      <c r="J69" s="189">
        <f>3000*1200</f>
        <v>3600000</v>
      </c>
      <c r="K69" s="153" t="s">
        <v>120</v>
      </c>
      <c r="L69" s="190"/>
      <c r="M69" s="154"/>
      <c r="N69" s="155"/>
      <c r="O69" s="156"/>
      <c r="P69" s="157"/>
      <c r="AI69" s="191"/>
    </row>
    <row r="70" spans="1:35" s="116" customFormat="1" ht="30" customHeight="1">
      <c r="A70" s="151"/>
      <c r="B70" s="152"/>
      <c r="C70" s="221" t="s">
        <v>232</v>
      </c>
      <c r="D70" s="222"/>
      <c r="E70" s="222"/>
      <c r="F70" s="222"/>
      <c r="G70" s="222"/>
      <c r="H70" s="222"/>
      <c r="I70" s="222"/>
      <c r="J70" s="189">
        <v>250000</v>
      </c>
      <c r="K70" s="153" t="s">
        <v>120</v>
      </c>
      <c r="L70" s="190"/>
      <c r="M70" s="154"/>
      <c r="N70" s="155"/>
      <c r="O70" s="156"/>
      <c r="P70" s="157"/>
      <c r="AI70" s="191"/>
    </row>
    <row r="71" spans="1:35" s="116" customFormat="1" ht="30" customHeight="1">
      <c r="A71" s="151"/>
      <c r="B71" s="152"/>
      <c r="C71" s="217" t="s">
        <v>32</v>
      </c>
      <c r="D71" s="218"/>
      <c r="E71" s="218"/>
      <c r="F71" s="218"/>
      <c r="G71" s="218"/>
      <c r="H71" s="218"/>
      <c r="I71" s="219"/>
      <c r="J71" s="192">
        <f>J68+J69+J70</f>
        <v>23252267.5</v>
      </c>
      <c r="K71" s="193" t="s">
        <v>120</v>
      </c>
      <c r="L71" s="194"/>
      <c r="M71" s="194"/>
      <c r="N71" s="155"/>
      <c r="O71" s="156"/>
      <c r="P71" s="157"/>
    </row>
    <row r="72" spans="1:35" s="123" customFormat="1" ht="10.5" customHeight="1">
      <c r="A72" s="158"/>
      <c r="B72"/>
      <c r="C72" s="159"/>
      <c r="D72" s="159"/>
      <c r="E72" s="159"/>
      <c r="F72" s="159"/>
      <c r="G72" s="159"/>
      <c r="H72" s="159"/>
      <c r="I72" s="159"/>
      <c r="J72" s="160"/>
      <c r="K72" s="161"/>
      <c r="L72" s="162"/>
      <c r="M72" s="162"/>
      <c r="N72" s="163"/>
      <c r="O72" s="164"/>
      <c r="P72" s="165"/>
    </row>
    <row r="73" spans="1:35" ht="17.25" customHeight="1">
      <c r="A73" s="23" t="s">
        <v>44</v>
      </c>
      <c r="B73" s="18"/>
      <c r="C73" s="112"/>
      <c r="D73" s="26"/>
      <c r="E73" s="26"/>
      <c r="F73" s="18"/>
      <c r="G73" s="18"/>
      <c r="H73" s="18"/>
      <c r="I73" s="18"/>
      <c r="J73" s="18"/>
      <c r="K73" s="18"/>
      <c r="L73" s="40"/>
      <c r="M73" s="166"/>
      <c r="N73" s="167"/>
    </row>
    <row r="74" spans="1:35" ht="17.25" customHeight="1">
      <c r="A74" s="23" t="s">
        <v>133</v>
      </c>
      <c r="B74" s="18"/>
      <c r="C74" s="168"/>
      <c r="D74" s="26"/>
      <c r="E74" s="26"/>
      <c r="F74" s="18"/>
      <c r="G74" s="18"/>
      <c r="H74" s="18"/>
      <c r="I74" s="18"/>
      <c r="J74" s="18"/>
      <c r="K74" s="18"/>
      <c r="L74" s="26"/>
      <c r="M74" s="166"/>
    </row>
    <row r="75" spans="1:35" ht="17.25" customHeight="1">
      <c r="A75" s="224" t="s">
        <v>134</v>
      </c>
      <c r="B75" s="224"/>
      <c r="C75" s="224"/>
      <c r="D75" s="224"/>
      <c r="E75" s="224"/>
      <c r="F75" s="224"/>
      <c r="G75" s="224"/>
      <c r="H75" s="224"/>
      <c r="I75" s="224"/>
      <c r="J75" s="224"/>
      <c r="K75" s="224"/>
      <c r="L75" s="224"/>
      <c r="M75" s="224"/>
    </row>
    <row r="76" spans="1:35" ht="17.25" customHeight="1">
      <c r="A76" s="224" t="s">
        <v>135</v>
      </c>
      <c r="B76" s="224"/>
      <c r="C76" s="224"/>
      <c r="D76" s="224"/>
      <c r="E76" s="224"/>
      <c r="F76" s="224"/>
      <c r="G76" s="224"/>
      <c r="H76" s="224"/>
      <c r="I76" s="224"/>
      <c r="J76" s="224"/>
      <c r="K76" s="224"/>
      <c r="L76" s="224"/>
      <c r="M76" s="224"/>
    </row>
    <row r="77" spans="1:35" ht="17.25" customHeight="1">
      <c r="A77" s="23" t="s">
        <v>31</v>
      </c>
      <c r="B77" s="18"/>
      <c r="C77" s="112"/>
      <c r="D77" s="26"/>
      <c r="E77" s="26"/>
      <c r="F77" s="18"/>
      <c r="G77" s="18"/>
      <c r="H77" s="18"/>
      <c r="I77" s="18"/>
      <c r="J77" s="18"/>
      <c r="K77" s="18"/>
      <c r="L77" s="26"/>
      <c r="M77" s="26"/>
    </row>
    <row r="78" spans="1:35" ht="17.25" customHeight="1">
      <c r="A78" s="23" t="s">
        <v>125</v>
      </c>
      <c r="B78" s="18"/>
      <c r="C78" s="112"/>
      <c r="D78" s="26"/>
      <c r="E78" s="26"/>
      <c r="F78" s="18"/>
      <c r="G78" s="18"/>
      <c r="H78" s="18"/>
      <c r="I78" s="18"/>
      <c r="J78" s="18"/>
      <c r="K78" s="18"/>
      <c r="L78" s="26"/>
      <c r="M78" s="26"/>
    </row>
    <row r="79" spans="1:35" ht="17.25" customHeight="1">
      <c r="A79" s="23" t="s">
        <v>146</v>
      </c>
      <c r="B79" s="18"/>
      <c r="C79" s="112"/>
      <c r="D79" s="26"/>
      <c r="E79" s="26"/>
      <c r="F79" s="18"/>
      <c r="G79" s="18"/>
      <c r="H79" s="18"/>
      <c r="I79" s="18"/>
      <c r="J79" s="18"/>
      <c r="K79" s="18"/>
      <c r="L79" s="26"/>
      <c r="M79" s="26"/>
    </row>
    <row r="80" spans="1:35" ht="19.5" customHeight="1">
      <c r="A80" s="23"/>
      <c r="B80" s="18"/>
      <c r="C80" s="112"/>
      <c r="D80" s="26"/>
      <c r="E80" s="26"/>
      <c r="F80" s="18"/>
      <c r="G80" s="18"/>
      <c r="H80" s="18"/>
      <c r="I80" s="18"/>
      <c r="J80" s="18"/>
      <c r="K80" s="18"/>
      <c r="L80" s="26"/>
      <c r="M80" s="26"/>
    </row>
    <row r="81" spans="1:13" ht="30" customHeight="1">
      <c r="A81" s="225" t="s">
        <v>136</v>
      </c>
      <c r="B81" s="226"/>
      <c r="C81" s="226"/>
      <c r="D81" s="226"/>
      <c r="E81" s="226"/>
      <c r="F81" s="226"/>
      <c r="G81" s="226"/>
      <c r="H81" s="226"/>
      <c r="I81" s="226"/>
      <c r="J81" s="226"/>
      <c r="K81" s="226"/>
      <c r="L81" s="226"/>
      <c r="M81" s="227"/>
    </row>
    <row r="82" spans="1:13" ht="16.5" customHeight="1">
      <c r="A82" s="169"/>
      <c r="B82" s="18"/>
      <c r="C82" s="112"/>
      <c r="D82" s="26"/>
      <c r="E82" s="26"/>
      <c r="F82" s="18"/>
      <c r="G82" s="18"/>
      <c r="H82" s="18"/>
      <c r="I82" s="18"/>
      <c r="J82" s="18"/>
      <c r="K82" s="18"/>
      <c r="L82" s="26"/>
      <c r="M82" s="26"/>
    </row>
    <row r="83" spans="1:13">
      <c r="A83" s="228" t="s">
        <v>137</v>
      </c>
      <c r="B83" s="228"/>
      <c r="C83" s="228"/>
      <c r="D83" s="176"/>
      <c r="E83" s="170"/>
      <c r="F83" s="21"/>
      <c r="G83" s="21"/>
      <c r="H83" s="16"/>
      <c r="I83" s="16"/>
      <c r="J83" s="21" t="s">
        <v>117</v>
      </c>
      <c r="K83" s="21"/>
      <c r="L83" s="170"/>
      <c r="M83" s="170" t="s">
        <v>138</v>
      </c>
    </row>
    <row r="84" spans="1:13">
      <c r="A84" s="176"/>
      <c r="B84" s="176"/>
      <c r="C84" s="21"/>
      <c r="D84" s="176"/>
      <c r="E84" s="170"/>
      <c r="F84" s="21"/>
      <c r="G84" s="21"/>
      <c r="H84" s="16"/>
      <c r="I84" s="16"/>
      <c r="J84" s="21"/>
      <c r="K84" s="21"/>
      <c r="L84" s="170"/>
      <c r="M84" s="170"/>
    </row>
    <row r="85" spans="1:13" ht="24.75" customHeight="1">
      <c r="A85" s="18"/>
      <c r="B85" s="229" t="s">
        <v>139</v>
      </c>
      <c r="C85" s="229"/>
      <c r="D85" s="177"/>
      <c r="E85" s="26"/>
      <c r="F85" s="18"/>
      <c r="G85" s="18"/>
      <c r="H85" s="18" t="s">
        <v>140</v>
      </c>
      <c r="I85" s="18" t="s">
        <v>140</v>
      </c>
      <c r="J85" s="23"/>
      <c r="K85" s="229"/>
      <c r="L85" s="229"/>
      <c r="M85" s="177" t="s">
        <v>139</v>
      </c>
    </row>
    <row r="86" spans="1:13" ht="24.75" customHeight="1">
      <c r="A86" s="26"/>
      <c r="B86" s="229" t="s">
        <v>141</v>
      </c>
      <c r="C86" s="229"/>
      <c r="D86" s="177"/>
      <c r="E86" s="26"/>
      <c r="F86" s="18"/>
      <c r="G86" s="18"/>
      <c r="H86" s="18" t="s">
        <v>142</v>
      </c>
      <c r="I86" s="18" t="s">
        <v>142</v>
      </c>
      <c r="J86" s="23"/>
      <c r="K86" s="229"/>
      <c r="L86" s="229"/>
      <c r="M86" s="177" t="s">
        <v>141</v>
      </c>
    </row>
    <row r="87" spans="1:13" ht="24.75" customHeight="1">
      <c r="A87" s="26"/>
      <c r="B87" s="229" t="s">
        <v>143</v>
      </c>
      <c r="C87" s="229"/>
      <c r="D87" s="177"/>
      <c r="E87" s="26"/>
      <c r="F87" s="18"/>
      <c r="G87" s="18"/>
      <c r="H87" s="18" t="s">
        <v>144</v>
      </c>
      <c r="I87" s="18" t="s">
        <v>144</v>
      </c>
      <c r="J87" s="23"/>
      <c r="K87" s="229"/>
      <c r="L87" s="229"/>
      <c r="M87" s="177" t="s">
        <v>143</v>
      </c>
    </row>
    <row r="88" spans="1:13" ht="21.75" customHeight="1">
      <c r="A88" s="18"/>
      <c r="B88" s="18"/>
      <c r="C88" s="112"/>
      <c r="D88" s="26"/>
      <c r="E88" s="26"/>
      <c r="F88" s="18"/>
      <c r="G88" s="18"/>
      <c r="H88" s="18"/>
      <c r="I88" s="18"/>
      <c r="J88" s="142"/>
      <c r="K88" s="142"/>
      <c r="L88" s="230" t="s">
        <v>145</v>
      </c>
      <c r="M88" s="230"/>
    </row>
    <row r="89" spans="1:13">
      <c r="A89" s="16"/>
      <c r="B89" s="16"/>
      <c r="C89" s="171"/>
      <c r="D89" s="36"/>
      <c r="E89" s="36"/>
      <c r="F89" s="16"/>
      <c r="G89" s="16"/>
      <c r="H89" s="16"/>
      <c r="I89" s="16"/>
      <c r="J89" s="16"/>
      <c r="K89" s="16"/>
      <c r="L89" s="36"/>
      <c r="M89" s="36"/>
    </row>
    <row r="90" spans="1:13">
      <c r="A90" s="16"/>
      <c r="B90" s="16"/>
      <c r="C90" s="171"/>
      <c r="D90" s="36"/>
      <c r="E90" s="36"/>
      <c r="F90" s="16"/>
      <c r="G90" s="16"/>
      <c r="H90" s="16"/>
      <c r="I90" s="16"/>
      <c r="J90" s="16"/>
      <c r="K90" s="16"/>
      <c r="L90" s="36"/>
      <c r="M90" s="36"/>
    </row>
    <row r="91" spans="1:13">
      <c r="A91" s="16"/>
      <c r="B91" s="16"/>
      <c r="C91" s="171"/>
      <c r="D91" s="36"/>
      <c r="E91" s="36"/>
      <c r="F91" s="16"/>
      <c r="G91" s="16"/>
      <c r="H91" s="16"/>
      <c r="I91" s="16"/>
      <c r="J91" s="16"/>
      <c r="K91" s="16"/>
      <c r="L91" s="36"/>
      <c r="M91" s="36"/>
    </row>
    <row r="92" spans="1:13">
      <c r="A92" s="16"/>
      <c r="B92" s="16"/>
      <c r="C92" s="171"/>
      <c r="D92" s="36"/>
      <c r="E92" s="36"/>
      <c r="F92" s="16"/>
      <c r="G92" s="16"/>
      <c r="H92" s="16"/>
      <c r="I92" s="16"/>
      <c r="J92" s="16"/>
      <c r="K92" s="16"/>
      <c r="L92" s="36"/>
      <c r="M92" s="36"/>
    </row>
    <row r="93" spans="1:13">
      <c r="A93" s="16"/>
      <c r="B93" s="16"/>
      <c r="C93" s="171"/>
      <c r="D93" s="36"/>
      <c r="E93" s="36"/>
      <c r="F93" s="16"/>
      <c r="G93" s="16"/>
      <c r="H93" s="16"/>
      <c r="I93" s="16"/>
      <c r="J93" s="16"/>
      <c r="K93" s="16"/>
      <c r="L93" s="36"/>
      <c r="M93" s="36"/>
    </row>
    <row r="94" spans="1:13">
      <c r="A94" s="16"/>
      <c r="B94" s="16"/>
      <c r="C94" s="171"/>
      <c r="D94" s="36"/>
      <c r="E94" s="36"/>
      <c r="F94" s="16"/>
      <c r="G94" s="16"/>
      <c r="H94" s="16"/>
      <c r="I94" s="16"/>
      <c r="J94" s="16"/>
      <c r="K94" s="16"/>
      <c r="L94" s="36"/>
      <c r="M94" s="36"/>
    </row>
    <row r="95" spans="1:13">
      <c r="A95" s="16"/>
      <c r="B95" s="16"/>
      <c r="C95" s="171"/>
      <c r="D95" s="36"/>
      <c r="E95" s="36"/>
      <c r="F95" s="16"/>
      <c r="G95" s="16"/>
      <c r="H95" s="16"/>
      <c r="I95" s="16"/>
      <c r="J95" s="16"/>
      <c r="K95" s="16"/>
      <c r="L95" s="36"/>
      <c r="M95" s="36"/>
    </row>
  </sheetData>
  <autoFilter ref="B15:M71"/>
  <mergeCells count="24">
    <mergeCell ref="B86:C86"/>
    <mergeCell ref="K86:L86"/>
    <mergeCell ref="B87:C87"/>
    <mergeCell ref="K87:L87"/>
    <mergeCell ref="L88:M88"/>
    <mergeCell ref="A75:M75"/>
    <mergeCell ref="A76:M76"/>
    <mergeCell ref="A81:M81"/>
    <mergeCell ref="A83:C83"/>
    <mergeCell ref="B85:C85"/>
    <mergeCell ref="K85:L85"/>
    <mergeCell ref="C71:I71"/>
    <mergeCell ref="B1:M3"/>
    <mergeCell ref="I17:I19"/>
    <mergeCell ref="J17:J19"/>
    <mergeCell ref="I25:I26"/>
    <mergeCell ref="J25:J26"/>
    <mergeCell ref="I27:I28"/>
    <mergeCell ref="J27:J28"/>
    <mergeCell ref="I52:I53"/>
    <mergeCell ref="J52:J53"/>
    <mergeCell ref="C68:I68"/>
    <mergeCell ref="C69:I69"/>
    <mergeCell ref="C70:I70"/>
  </mergeCells>
  <pageMargins left="0.25" right="0.25" top="0.25" bottom="0.5" header="0.3" footer="0.3"/>
  <pageSetup paperSize="9" scale="7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98" t="s">
        <v>33</v>
      </c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</row>
    <row r="2" spans="2:20" ht="15"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</row>
    <row r="3" spans="2:20" ht="15"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234" t="s">
        <v>107</v>
      </c>
      <c r="D41" s="235"/>
      <c r="E41" s="235"/>
      <c r="F41" s="235"/>
      <c r="G41" s="235"/>
      <c r="H41" s="235"/>
      <c r="I41" s="236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234" t="s">
        <v>108</v>
      </c>
      <c r="D42" s="235"/>
      <c r="E42" s="235"/>
      <c r="F42" s="235"/>
      <c r="G42" s="235"/>
      <c r="H42" s="235"/>
      <c r="I42" s="236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234" t="s">
        <v>109</v>
      </c>
      <c r="D43" s="235"/>
      <c r="E43" s="235"/>
      <c r="F43" s="235"/>
      <c r="G43" s="235"/>
      <c r="H43" s="235"/>
      <c r="I43" s="236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234" t="s">
        <v>110</v>
      </c>
      <c r="D44" s="235"/>
      <c r="E44" s="235"/>
      <c r="F44" s="235"/>
      <c r="G44" s="235"/>
      <c r="H44" s="235"/>
      <c r="I44" s="236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31" t="s">
        <v>32</v>
      </c>
      <c r="D45" s="231"/>
      <c r="E45" s="231"/>
      <c r="F45" s="231"/>
      <c r="G45" s="231"/>
      <c r="H45" s="231"/>
      <c r="I45" s="231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32" t="s">
        <v>23</v>
      </c>
      <c r="C56" s="232"/>
      <c r="D56" s="76"/>
      <c r="E56" s="76"/>
      <c r="F56" s="76"/>
      <c r="G56" s="18"/>
      <c r="I56" s="233" t="s">
        <v>2</v>
      </c>
      <c r="J56" s="233"/>
      <c r="K56" s="77"/>
      <c r="L56" s="77"/>
      <c r="M56" s="233" t="s">
        <v>2</v>
      </c>
      <c r="N56" s="233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37" t="s">
        <v>41</v>
      </c>
      <c r="N61" s="237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233" t="s">
        <v>42</v>
      </c>
      <c r="N62" s="233"/>
    </row>
    <row r="63" spans="1:19" ht="15">
      <c r="B63" s="232" t="s">
        <v>36</v>
      </c>
      <c r="C63" s="232"/>
      <c r="D63" s="76"/>
      <c r="E63" s="76"/>
      <c r="F63" s="76"/>
      <c r="G63" s="18"/>
      <c r="I63" s="232" t="s">
        <v>7</v>
      </c>
      <c r="J63" s="232"/>
      <c r="K63" s="76"/>
      <c r="L63" s="76"/>
      <c r="M63" s="233" t="s">
        <v>37</v>
      </c>
      <c r="N63" s="233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11" t="s">
        <v>38</v>
      </c>
      <c r="N64" s="211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Air KBZ</vt:lpstr>
      <vt:lpstr>CCO</vt:lpstr>
      <vt:lpstr>Quo (2)</vt:lpstr>
      <vt:lpstr>Part Lists</vt:lpstr>
      <vt:lpstr>Customer Supply</vt:lpstr>
      <vt:lpstr>CCO!Print_Area</vt:lpstr>
      <vt:lpstr>'Part Lists'!Print_Area</vt:lpstr>
      <vt:lpstr>'Quo (2)'!Print_Area</vt:lpstr>
      <vt:lpstr>CCO!Print_Titles</vt:lpstr>
      <vt:lpstr>'Quo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Lenovo</cp:lastModifiedBy>
  <cp:lastPrinted>2023-05-19T05:25:40Z</cp:lastPrinted>
  <dcterms:created xsi:type="dcterms:W3CDTF">2016-07-26T09:24:26Z</dcterms:created>
  <dcterms:modified xsi:type="dcterms:W3CDTF">2024-01-25T08:05:20Z</dcterms:modified>
</cp:coreProperties>
</file>