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Procurement\2023 Apr~2024 March Data\S'part\2)Monthly PO Apr'23~Mar'24\9) DEC'23\78-PRT-PO-23120005 For SDG Customer KM Myanmar Healthcare (Air)\"/>
    </mc:Choice>
  </mc:AlternateContent>
  <bookViews>
    <workbookView xWindow="-120" yWindow="-120" windowWidth="29040" windowHeight="15840"/>
  </bookViews>
  <sheets>
    <sheet name="Sheet1" sheetId="1" r:id="rId1"/>
  </sheets>
  <definedNames>
    <definedName name="_xlnm.Print_Area" localSheetId="0">Sheet1!$A$1:$H$65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1" l="1"/>
  <c r="G30" i="1"/>
  <c r="G31" i="1"/>
  <c r="G32" i="1"/>
  <c r="G33" i="1"/>
  <c r="H33" i="1" s="1"/>
  <c r="G34" i="1"/>
  <c r="G35" i="1"/>
  <c r="G36" i="1"/>
  <c r="G37" i="1"/>
  <c r="G38" i="1"/>
  <c r="G39" i="1"/>
  <c r="G40" i="1"/>
  <c r="G28" i="1"/>
  <c r="G27" i="1"/>
  <c r="G26" i="1"/>
  <c r="G25" i="1"/>
  <c r="H25" i="1" s="1"/>
  <c r="G24" i="1"/>
  <c r="H24" i="1" s="1"/>
  <c r="F41" i="1"/>
  <c r="E41" i="1"/>
  <c r="G23" i="1"/>
  <c r="H41" i="1" l="1"/>
  <c r="G43" i="1" s="1"/>
  <c r="G41" i="1"/>
  <c r="G42" i="1" s="1"/>
  <c r="G46" i="1" l="1"/>
  <c r="G48" i="1" l="1"/>
</calcChain>
</file>

<file path=xl/sharedStrings.xml><?xml version="1.0" encoding="utf-8"?>
<sst xmlns="http://schemas.openxmlformats.org/spreadsheetml/2006/main" count="96" uniqueCount="84">
  <si>
    <t>MITSUBISHI LOGISNEXT ASIA PACIFIC PTE. LTD.</t>
  </si>
  <si>
    <t xml:space="preserve">1 Tuas West Street Singapore 637444 </t>
  </si>
  <si>
    <t>www.logisnext.com.sg</t>
  </si>
  <si>
    <t>QUOTATION</t>
  </si>
  <si>
    <t>TO:</t>
  </si>
  <si>
    <t>78 COMPANY LTD</t>
  </si>
  <si>
    <t>Quote Ref. No.:</t>
  </si>
  <si>
    <t>NO.589-592,NEW THA KA TA</t>
  </si>
  <si>
    <t>Date:</t>
  </si>
  <si>
    <t>HLAING THAR YAR TOWNSHIP</t>
  </si>
  <si>
    <t>(1),BO AUNG KYAW STREET</t>
  </si>
  <si>
    <t>PO:</t>
  </si>
  <si>
    <t>11401 YANGON</t>
  </si>
  <si>
    <t>Sales Order:</t>
  </si>
  <si>
    <t>MYANMAR</t>
  </si>
  <si>
    <t>ATTN:</t>
  </si>
  <si>
    <t>KYU KYU WIN</t>
  </si>
  <si>
    <t>CI:</t>
  </si>
  <si>
    <t>TI:</t>
  </si>
  <si>
    <t>Dealer Code:</t>
  </si>
  <si>
    <t>RE : FORKLIFT SPARE PARTS</t>
  </si>
  <si>
    <t>Unit Price</t>
  </si>
  <si>
    <t>Ext Price</t>
  </si>
  <si>
    <t xml:space="preserve">Emergency Surcharge </t>
  </si>
  <si>
    <t>Item</t>
  </si>
  <si>
    <t>Part No.</t>
  </si>
  <si>
    <t>SS PN</t>
  </si>
  <si>
    <t>Description</t>
  </si>
  <si>
    <t>Qty</t>
  </si>
  <si>
    <t>(JPY)</t>
  </si>
  <si>
    <t>Total</t>
  </si>
  <si>
    <t>Total Value and Weight</t>
  </si>
  <si>
    <t>JPY</t>
  </si>
  <si>
    <t xml:space="preserve">Emergency surcharge </t>
  </si>
  <si>
    <t>Local Delivery Charges</t>
  </si>
  <si>
    <t>Total Ex-Work Singapore</t>
  </si>
  <si>
    <t>Exchange Rate US$1 = JPY</t>
  </si>
  <si>
    <t>Total Valve In USD</t>
  </si>
  <si>
    <t>USD</t>
  </si>
  <si>
    <t>Price Validity: 30 Days from quotation date</t>
  </si>
  <si>
    <t>Payment Terms: Advance T/T Remittance</t>
  </si>
  <si>
    <t xml:space="preserve">Important Notes : </t>
  </si>
  <si>
    <t>1) No hand carry of shipment and Cash On Delivery is allowed. Payment term is strictly Advance T/T Remittance.</t>
  </si>
  <si>
    <t>2) 78 Company Ltd CO., LTD. to provide Subsidiary Certificate to MLAP within two calendar months upon invoice date.</t>
  </si>
  <si>
    <t>3) In the event after two calendar months that Subsidiary Certificate was not received, MLAP reserve the rights to charge and</t>
  </si>
  <si>
    <t>3 - 10 kgs</t>
  </si>
  <si>
    <t>kgs</t>
  </si>
  <si>
    <t>DN</t>
  </si>
  <si>
    <t xml:space="preserve">8% GST </t>
  </si>
  <si>
    <t>bill 78 Company Ltd CO., LTD. 8% GST.</t>
  </si>
  <si>
    <t>0405-62040</t>
  </si>
  <si>
    <t>BEARING</t>
  </si>
  <si>
    <t>SEAL,OIL</t>
  </si>
  <si>
    <t>MLAP/Q2312031/MT</t>
  </si>
  <si>
    <t>78-PRT-PO-23120005</t>
  </si>
  <si>
    <t>1901-59094</t>
  </si>
  <si>
    <t>80007-32400-0</t>
  </si>
  <si>
    <t>70001-30030</t>
  </si>
  <si>
    <t>0350-11950</t>
  </si>
  <si>
    <t>91E3302600</t>
  </si>
  <si>
    <t>91K4303800</t>
  </si>
  <si>
    <t>31840-09380NOK</t>
  </si>
  <si>
    <t>1901-75047</t>
  </si>
  <si>
    <t>1901-75048</t>
  </si>
  <si>
    <t>31220-12660-0</t>
  </si>
  <si>
    <t>0405-62046</t>
  </si>
  <si>
    <t>0405-62058</t>
  </si>
  <si>
    <t>14200-19130</t>
  </si>
  <si>
    <t>0405-60060</t>
  </si>
  <si>
    <t>0405-62030</t>
  </si>
  <si>
    <t>31840-01940</t>
  </si>
  <si>
    <t>31840-05610</t>
  </si>
  <si>
    <t>PIN</t>
  </si>
  <si>
    <t>ROLLER,SIDE</t>
  </si>
  <si>
    <t>O-RING</t>
  </si>
  <si>
    <t>BEARING,TAPER ROLLER</t>
  </si>
  <si>
    <t>BEARING,TAPERED</t>
  </si>
  <si>
    <t>BEARING,CYLINDRICAL ROLLER</t>
  </si>
  <si>
    <t>PACKING</t>
  </si>
  <si>
    <t>BEARING,RADIAL BALL</t>
  </si>
  <si>
    <t>SEAL</t>
  </si>
  <si>
    <t>ROLLER,REACH **</t>
  </si>
  <si>
    <t>Estimate 4-6 weeks lead time from order date.</t>
  </si>
  <si>
    <t>Parts availability is subjected to prior sales.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</si>
</sst>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8"/>
      <name val="Times New Roman"/>
      <family val="1"/>
    </font>
    <font>
      <sz val="12"/>
      <color rgb="FF000000"/>
      <name val="Arial"/>
      <family val="2"/>
    </font>
    <font>
      <sz val="12"/>
      <name val="Times New Roman"/>
      <family val="1"/>
    </font>
    <font>
      <b/>
      <sz val="12"/>
      <color rgb="FF52778B"/>
      <name val="Arial"/>
      <family val="2"/>
    </font>
    <font>
      <sz val="12"/>
      <color theme="1"/>
      <name val="Arial"/>
      <family val="2"/>
    </font>
    <font>
      <b/>
      <sz val="12"/>
      <color rgb="FF0070C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4"/>
      <name val="Times New Roman"/>
      <family val="1"/>
    </font>
    <font>
      <b/>
      <sz val="10"/>
      <name val="Arial"/>
      <family val="2"/>
    </font>
    <font>
      <b/>
      <u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10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1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15" fontId="0" fillId="0" borderId="0" xfId="0" applyNumberFormat="1" applyAlignment="1">
      <alignment vertical="center"/>
    </xf>
    <xf numFmtId="15" fontId="10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right"/>
    </xf>
    <xf numFmtId="1" fontId="0" fillId="0" borderId="0" xfId="0" applyNumberFormat="1" applyAlignment="1">
      <alignment vertical="center"/>
    </xf>
    <xf numFmtId="0" fontId="13" fillId="0" borderId="0" xfId="0" applyFont="1" applyAlignment="1">
      <alignment vertical="center"/>
    </xf>
    <xf numFmtId="1" fontId="14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1" fontId="14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1" fontId="14" fillId="0" borderId="0" xfId="0" applyNumberFormat="1" applyFont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49" fontId="0" fillId="2" borderId="1" xfId="0" quotePrefix="1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0" fillId="0" borderId="0" xfId="0" quotePrefix="1" applyNumberForma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3" fontId="16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vertical="center"/>
    </xf>
    <xf numFmtId="3" fontId="11" fillId="0" borderId="0" xfId="0" applyNumberFormat="1" applyFont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4" xfId="0" applyFont="1" applyBorder="1" applyAlignment="1">
      <alignment horizontal="center" vertical="center"/>
    </xf>
    <xf numFmtId="3" fontId="14" fillId="0" borderId="5" xfId="0" applyNumberFormat="1" applyFont="1" applyBorder="1" applyAlignment="1">
      <alignment horizontal="center" vertical="center"/>
    </xf>
    <xf numFmtId="0" fontId="17" fillId="3" borderId="0" xfId="0" applyFont="1" applyFill="1" applyAlignment="1">
      <alignment vertical="center"/>
    </xf>
    <xf numFmtId="0" fontId="17" fillId="3" borderId="0" xfId="0" applyFont="1" applyFill="1" applyAlignment="1">
      <alignment horizontal="center" vertical="center"/>
    </xf>
    <xf numFmtId="4" fontId="17" fillId="3" borderId="0" xfId="0" applyNumberFormat="1" applyFont="1" applyFill="1" applyAlignment="1">
      <alignment horizontal="center" vertical="center"/>
    </xf>
    <xf numFmtId="1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3" borderId="6" xfId="0" applyFont="1" applyFill="1" applyBorder="1" applyAlignment="1">
      <alignment horizontal="center" vertical="center"/>
    </xf>
    <xf numFmtId="4" fontId="17" fillId="3" borderId="6" xfId="0" applyNumberFormat="1" applyFont="1" applyFill="1" applyBorder="1" applyAlignment="1">
      <alignment horizontal="center" vertical="center"/>
    </xf>
    <xf numFmtId="4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3" fontId="11" fillId="0" borderId="0" xfId="0" applyNumberFormat="1" applyFont="1" applyAlignment="1">
      <alignment vertical="center"/>
    </xf>
    <xf numFmtId="1" fontId="11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3" fontId="0" fillId="0" borderId="0" xfId="0" applyNumberFormat="1" applyAlignment="1">
      <alignment vertical="center"/>
    </xf>
    <xf numFmtId="2" fontId="0" fillId="0" borderId="0" xfId="0" applyNumberFormat="1" applyAlignment="1">
      <alignment vertical="center"/>
    </xf>
    <xf numFmtId="0" fontId="8" fillId="0" borderId="0" xfId="0" applyFont="1" applyAlignment="1">
      <alignment horizontal="center" vertical="center"/>
    </xf>
    <xf numFmtId="49" fontId="0" fillId="0" borderId="1" xfId="0" quotePrefix="1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352425</xdr:colOff>
      <xdr:row>0</xdr:row>
      <xdr:rowOff>69850</xdr:rowOff>
    </xdr:from>
    <xdr:to>
      <xdr:col>7</xdr:col>
      <xdr:colOff>654557</xdr:colOff>
      <xdr:row>1</xdr:row>
      <xdr:rowOff>117314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FA9E74E3-D635-4334-B6CC-CEA53D2B10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0850" y="69850"/>
          <a:ext cx="1283208" cy="23796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62</xdr:row>
      <xdr:rowOff>19050</xdr:rowOff>
    </xdr:from>
    <xdr:to>
      <xdr:col>3</xdr:col>
      <xdr:colOff>549434</xdr:colOff>
      <xdr:row>64</xdr:row>
      <xdr:rowOff>104713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EB17A873-02B7-4381-B0BD-98830C2CE1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" y="21012150"/>
          <a:ext cx="3175021" cy="4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9"/>
  <sheetViews>
    <sheetView showGridLines="0" tabSelected="1" topLeftCell="A11" zoomScaleNormal="100" workbookViewId="0">
      <selection activeCell="M26" sqref="M26"/>
    </sheetView>
  </sheetViews>
  <sheetFormatPr defaultColWidth="9.140625" defaultRowHeight="15" x14ac:dyDescent="0.25"/>
  <cols>
    <col min="1" max="1" width="6.7109375" style="3" customWidth="1"/>
    <col min="2" max="2" width="18.140625" style="37" customWidth="1"/>
    <col min="3" max="3" width="14.7109375" style="37" customWidth="1"/>
    <col min="4" max="4" width="30" style="3" bestFit="1" customWidth="1"/>
    <col min="5" max="5" width="13.28515625" style="3" customWidth="1"/>
    <col min="6" max="7" width="14.7109375" style="3" customWidth="1"/>
    <col min="8" max="8" width="17.140625" style="21" customWidth="1"/>
    <col min="9" max="9" width="0" style="3" hidden="1" customWidth="1"/>
    <col min="10" max="16384" width="9.140625" style="3"/>
  </cols>
  <sheetData>
    <row r="1" spans="1:8" ht="14.45" customHeight="1" x14ac:dyDescent="0.25">
      <c r="A1" s="1" t="s">
        <v>0</v>
      </c>
      <c r="B1" s="2"/>
      <c r="C1" s="2"/>
      <c r="D1" s="2"/>
      <c r="E1" s="2"/>
      <c r="F1" s="2"/>
      <c r="G1" s="2"/>
      <c r="H1" s="2"/>
    </row>
    <row r="2" spans="1:8" ht="14.45" customHeight="1" x14ac:dyDescent="0.25">
      <c r="A2" s="5" t="s">
        <v>1</v>
      </c>
      <c r="B2" s="6"/>
      <c r="C2" s="6"/>
      <c r="D2" s="6"/>
      <c r="E2" s="6"/>
      <c r="F2" s="6"/>
      <c r="G2" s="6"/>
      <c r="H2" s="6"/>
    </row>
    <row r="3" spans="1:8" ht="14.45" customHeight="1" x14ac:dyDescent="0.25">
      <c r="A3" s="7" t="s">
        <v>2</v>
      </c>
      <c r="B3" s="8"/>
      <c r="C3" s="8"/>
      <c r="D3" s="8"/>
      <c r="E3" s="8"/>
      <c r="F3" s="8"/>
      <c r="G3" s="8"/>
      <c r="H3" s="8"/>
    </row>
    <row r="4" spans="1:8" ht="15.75" x14ac:dyDescent="0.2">
      <c r="A4" s="9"/>
      <c r="B4" s="6"/>
      <c r="C4" s="6"/>
      <c r="D4" s="6"/>
      <c r="E4" s="6"/>
      <c r="F4" s="6"/>
      <c r="G4" s="6"/>
      <c r="H4" s="6"/>
    </row>
    <row r="5" spans="1:8" ht="15.75" x14ac:dyDescent="0.25">
      <c r="A5" s="10"/>
      <c r="B5" s="6"/>
      <c r="C5" s="6"/>
      <c r="D5" s="6"/>
      <c r="E5" s="6"/>
      <c r="F5" s="6"/>
      <c r="G5" s="6"/>
      <c r="H5" s="6"/>
    </row>
    <row r="6" spans="1:8" ht="15.75" x14ac:dyDescent="0.25">
      <c r="A6" s="6"/>
      <c r="B6" s="6"/>
      <c r="C6" s="6"/>
      <c r="D6" s="6"/>
      <c r="E6" s="6"/>
      <c r="F6" s="6"/>
      <c r="G6" s="6"/>
      <c r="H6" s="6"/>
    </row>
    <row r="7" spans="1:8" ht="20.25" x14ac:dyDescent="0.25">
      <c r="A7" s="59" t="s">
        <v>3</v>
      </c>
      <c r="B7" s="59"/>
      <c r="C7" s="59"/>
      <c r="D7" s="59"/>
      <c r="E7" s="59"/>
      <c r="F7" s="59"/>
      <c r="G7" s="59"/>
      <c r="H7" s="59"/>
    </row>
    <row r="9" spans="1:8" ht="15.75" x14ac:dyDescent="0.25">
      <c r="A9" s="3" t="s">
        <v>4</v>
      </c>
      <c r="B9" s="4" t="s">
        <v>5</v>
      </c>
      <c r="C9" s="4"/>
      <c r="D9" s="11"/>
      <c r="E9" s="12"/>
      <c r="F9" s="13" t="s">
        <v>6</v>
      </c>
      <c r="H9" s="14" t="s">
        <v>53</v>
      </c>
    </row>
    <row r="10" spans="1:8" ht="15.75" x14ac:dyDescent="0.25">
      <c r="B10" s="15" t="s">
        <v>7</v>
      </c>
      <c r="C10" s="15"/>
      <c r="D10" s="11"/>
      <c r="E10" s="16"/>
      <c r="F10" s="13" t="s">
        <v>8</v>
      </c>
      <c r="H10" s="17">
        <v>45273</v>
      </c>
    </row>
    <row r="11" spans="1:8" ht="15.75" x14ac:dyDescent="0.25">
      <c r="B11" s="15" t="s">
        <v>9</v>
      </c>
      <c r="C11" s="15"/>
      <c r="D11" s="11"/>
      <c r="E11" s="18"/>
      <c r="F11" s="13"/>
      <c r="H11" s="17"/>
    </row>
    <row r="12" spans="1:8" x14ac:dyDescent="0.25">
      <c r="B12" s="15" t="s">
        <v>10</v>
      </c>
      <c r="C12" s="15"/>
      <c r="D12" s="14"/>
      <c r="E12" s="4"/>
      <c r="F12" s="13" t="s">
        <v>11</v>
      </c>
      <c r="H12" s="14" t="s">
        <v>54</v>
      </c>
    </row>
    <row r="13" spans="1:8" x14ac:dyDescent="0.25">
      <c r="B13" s="15" t="s">
        <v>12</v>
      </c>
      <c r="C13" s="15"/>
      <c r="F13" s="13" t="s">
        <v>13</v>
      </c>
      <c r="H13" s="19"/>
    </row>
    <row r="14" spans="1:8" x14ac:dyDescent="0.25">
      <c r="B14" s="15" t="s">
        <v>14</v>
      </c>
      <c r="C14" s="15"/>
      <c r="F14" s="13"/>
      <c r="H14" s="20"/>
    </row>
    <row r="15" spans="1:8" x14ac:dyDescent="0.25">
      <c r="B15" s="15"/>
      <c r="C15" s="15"/>
    </row>
    <row r="16" spans="1:8" ht="18.75" x14ac:dyDescent="0.25">
      <c r="A16" s="3" t="s">
        <v>15</v>
      </c>
      <c r="B16" s="4" t="s">
        <v>16</v>
      </c>
      <c r="C16" s="4"/>
      <c r="D16" s="22"/>
      <c r="F16" s="14" t="s">
        <v>17</v>
      </c>
      <c r="H16" s="23"/>
    </row>
    <row r="17" spans="1:9" x14ac:dyDescent="0.25">
      <c r="B17" s="4"/>
      <c r="C17" s="4"/>
      <c r="F17" s="14" t="s">
        <v>18</v>
      </c>
      <c r="H17" s="23"/>
    </row>
    <row r="18" spans="1:9" x14ac:dyDescent="0.25">
      <c r="B18" s="4"/>
      <c r="C18" s="4"/>
      <c r="F18" s="14" t="s">
        <v>19</v>
      </c>
      <c r="H18" s="13">
        <v>9165</v>
      </c>
    </row>
    <row r="19" spans="1:9" x14ac:dyDescent="0.25">
      <c r="A19" s="24" t="s">
        <v>20</v>
      </c>
      <c r="B19" s="4"/>
      <c r="C19" s="4"/>
      <c r="F19" s="14" t="s">
        <v>47</v>
      </c>
      <c r="H19" s="13"/>
    </row>
    <row r="20" spans="1:9" x14ac:dyDescent="0.25">
      <c r="A20" s="24"/>
      <c r="B20" s="4"/>
      <c r="C20" s="4"/>
    </row>
    <row r="21" spans="1:9" s="28" customFormat="1" ht="27.75" customHeight="1" x14ac:dyDescent="0.25">
      <c r="A21" s="25"/>
      <c r="B21" s="25"/>
      <c r="C21" s="25"/>
      <c r="D21" s="25"/>
      <c r="E21" s="25"/>
      <c r="F21" s="25" t="s">
        <v>21</v>
      </c>
      <c r="G21" s="26" t="s">
        <v>22</v>
      </c>
      <c r="H21" s="27" t="s">
        <v>23</v>
      </c>
    </row>
    <row r="22" spans="1:9" s="28" customFormat="1" ht="24.75" customHeight="1" x14ac:dyDescent="0.25">
      <c r="A22" s="25" t="s">
        <v>24</v>
      </c>
      <c r="B22" s="25" t="s">
        <v>25</v>
      </c>
      <c r="C22" s="25" t="s">
        <v>26</v>
      </c>
      <c r="D22" s="25" t="s">
        <v>27</v>
      </c>
      <c r="E22" s="25" t="s">
        <v>28</v>
      </c>
      <c r="F22" s="25" t="s">
        <v>29</v>
      </c>
      <c r="G22" s="25" t="s">
        <v>29</v>
      </c>
      <c r="H22" s="29" t="s">
        <v>29</v>
      </c>
    </row>
    <row r="23" spans="1:9" s="28" customFormat="1" ht="23.45" customHeight="1" x14ac:dyDescent="0.25">
      <c r="A23" s="30">
        <v>1</v>
      </c>
      <c r="B23" s="60" t="s">
        <v>55</v>
      </c>
      <c r="C23" s="56"/>
      <c r="D23" s="31" t="s">
        <v>72</v>
      </c>
      <c r="E23" s="32">
        <v>4</v>
      </c>
      <c r="F23" s="30">
        <v>209</v>
      </c>
      <c r="G23" s="30">
        <f t="shared" ref="G23:G26" si="0">ROUND(F23*E23,0)</f>
        <v>836</v>
      </c>
      <c r="H23" s="30">
        <v>0</v>
      </c>
      <c r="I23" s="28">
        <v>13</v>
      </c>
    </row>
    <row r="24" spans="1:9" s="28" customFormat="1" ht="23.45" customHeight="1" x14ac:dyDescent="0.25">
      <c r="A24" s="30">
        <v>2</v>
      </c>
      <c r="B24" s="60" t="s">
        <v>56</v>
      </c>
      <c r="C24" s="56"/>
      <c r="D24" s="31" t="s">
        <v>73</v>
      </c>
      <c r="E24" s="32">
        <v>4</v>
      </c>
      <c r="F24" s="30">
        <v>2997</v>
      </c>
      <c r="G24" s="30">
        <f t="shared" si="0"/>
        <v>11988</v>
      </c>
      <c r="H24" s="30">
        <f>ROUND(G24*5%,0)</f>
        <v>599</v>
      </c>
      <c r="I24" s="28">
        <v>48</v>
      </c>
    </row>
    <row r="25" spans="1:9" s="28" customFormat="1" ht="23.45" customHeight="1" x14ac:dyDescent="0.25">
      <c r="A25" s="30">
        <v>3</v>
      </c>
      <c r="B25" s="60" t="s">
        <v>57</v>
      </c>
      <c r="C25" s="56"/>
      <c r="D25" s="31" t="s">
        <v>81</v>
      </c>
      <c r="E25" s="32">
        <v>4</v>
      </c>
      <c r="F25" s="30">
        <v>7844</v>
      </c>
      <c r="G25" s="30">
        <f t="shared" si="0"/>
        <v>31376</v>
      </c>
      <c r="H25" s="30">
        <f>ROUND(G25*5%,0)</f>
        <v>1569</v>
      </c>
      <c r="I25" s="28">
        <v>0</v>
      </c>
    </row>
    <row r="26" spans="1:9" s="28" customFormat="1" ht="23.45" customHeight="1" x14ac:dyDescent="0.25">
      <c r="A26" s="30">
        <v>4</v>
      </c>
      <c r="B26" s="60" t="s">
        <v>58</v>
      </c>
      <c r="C26" s="56"/>
      <c r="D26" s="31" t="s">
        <v>74</v>
      </c>
      <c r="E26" s="32">
        <v>1</v>
      </c>
      <c r="F26" s="30">
        <v>212</v>
      </c>
      <c r="G26" s="30">
        <f t="shared" si="0"/>
        <v>212</v>
      </c>
      <c r="H26" s="30">
        <v>0</v>
      </c>
      <c r="I26" s="28">
        <v>2</v>
      </c>
    </row>
    <row r="27" spans="1:9" s="28" customFormat="1" ht="23.45" customHeight="1" x14ac:dyDescent="0.25">
      <c r="A27" s="30">
        <v>5</v>
      </c>
      <c r="B27" s="60" t="s">
        <v>59</v>
      </c>
      <c r="C27" s="56"/>
      <c r="D27" s="31" t="s">
        <v>75</v>
      </c>
      <c r="E27" s="32">
        <v>1</v>
      </c>
      <c r="F27" s="30">
        <v>1783</v>
      </c>
      <c r="G27" s="30">
        <f t="shared" ref="G27:G40" si="1">ROUND(F27*E27,0)</f>
        <v>1783</v>
      </c>
      <c r="H27" s="30">
        <v>0</v>
      </c>
      <c r="I27" s="28">
        <v>13</v>
      </c>
    </row>
    <row r="28" spans="1:9" s="28" customFormat="1" ht="23.45" customHeight="1" x14ac:dyDescent="0.25">
      <c r="A28" s="30">
        <v>6</v>
      </c>
      <c r="B28" s="60" t="s">
        <v>60</v>
      </c>
      <c r="C28" s="56"/>
      <c r="D28" s="31" t="s">
        <v>76</v>
      </c>
      <c r="E28" s="32">
        <v>1</v>
      </c>
      <c r="F28" s="30">
        <v>1980</v>
      </c>
      <c r="G28" s="30">
        <f t="shared" si="1"/>
        <v>1980</v>
      </c>
      <c r="H28" s="30">
        <v>0</v>
      </c>
      <c r="I28" s="28">
        <v>38</v>
      </c>
    </row>
    <row r="29" spans="1:9" s="28" customFormat="1" ht="23.45" customHeight="1" x14ac:dyDescent="0.25">
      <c r="A29" s="30">
        <v>7</v>
      </c>
      <c r="B29" s="60" t="s">
        <v>61</v>
      </c>
      <c r="C29" s="56"/>
      <c r="D29" s="31" t="s">
        <v>52</v>
      </c>
      <c r="E29" s="32">
        <v>1</v>
      </c>
      <c r="F29" s="30">
        <v>3507</v>
      </c>
      <c r="G29" s="30">
        <f t="shared" si="1"/>
        <v>3507</v>
      </c>
      <c r="H29" s="30">
        <v>0</v>
      </c>
      <c r="I29" s="28">
        <v>40</v>
      </c>
    </row>
    <row r="30" spans="1:9" s="28" customFormat="1" ht="23.45" customHeight="1" x14ac:dyDescent="0.25">
      <c r="A30" s="30">
        <v>8</v>
      </c>
      <c r="B30" s="60" t="s">
        <v>62</v>
      </c>
      <c r="C30" s="56"/>
      <c r="D30" s="31" t="s">
        <v>51</v>
      </c>
      <c r="E30" s="32">
        <v>1</v>
      </c>
      <c r="F30" s="30">
        <v>1368</v>
      </c>
      <c r="G30" s="30">
        <f t="shared" si="1"/>
        <v>1368</v>
      </c>
      <c r="H30" s="30">
        <v>0</v>
      </c>
      <c r="I30" s="28">
        <v>22</v>
      </c>
    </row>
    <row r="31" spans="1:9" s="28" customFormat="1" ht="23.45" customHeight="1" x14ac:dyDescent="0.25">
      <c r="A31" s="30">
        <v>9</v>
      </c>
      <c r="B31" s="60" t="s">
        <v>63</v>
      </c>
      <c r="C31" s="56"/>
      <c r="D31" s="31" t="s">
        <v>51</v>
      </c>
      <c r="E31" s="32">
        <v>1</v>
      </c>
      <c r="F31" s="30">
        <v>1103</v>
      </c>
      <c r="G31" s="30">
        <f t="shared" si="1"/>
        <v>1103</v>
      </c>
      <c r="H31" s="30">
        <v>0</v>
      </c>
      <c r="I31" s="28">
        <v>19</v>
      </c>
    </row>
    <row r="32" spans="1:9" s="28" customFormat="1" ht="23.45" customHeight="1" x14ac:dyDescent="0.25">
      <c r="A32" s="30">
        <v>10</v>
      </c>
      <c r="B32" s="60" t="s">
        <v>64</v>
      </c>
      <c r="C32" s="56"/>
      <c r="D32" s="31" t="s">
        <v>77</v>
      </c>
      <c r="E32" s="32">
        <v>1</v>
      </c>
      <c r="F32" s="30">
        <v>2786</v>
      </c>
      <c r="G32" s="30">
        <f t="shared" si="1"/>
        <v>2786</v>
      </c>
      <c r="H32" s="30">
        <v>0</v>
      </c>
      <c r="I32" s="28">
        <v>3</v>
      </c>
    </row>
    <row r="33" spans="1:10" s="28" customFormat="1" ht="23.45" customHeight="1" x14ac:dyDescent="0.25">
      <c r="A33" s="30">
        <v>11</v>
      </c>
      <c r="B33" s="60" t="s">
        <v>65</v>
      </c>
      <c r="C33" s="56"/>
      <c r="D33" s="31" t="s">
        <v>51</v>
      </c>
      <c r="E33" s="32">
        <v>1</v>
      </c>
      <c r="F33" s="30">
        <v>457</v>
      </c>
      <c r="G33" s="30">
        <f t="shared" si="1"/>
        <v>457</v>
      </c>
      <c r="H33" s="30">
        <f>ROUND(G33*5%,0)</f>
        <v>23</v>
      </c>
      <c r="I33" s="28">
        <v>30</v>
      </c>
    </row>
    <row r="34" spans="1:10" s="28" customFormat="1" ht="23.45" customHeight="1" x14ac:dyDescent="0.25">
      <c r="A34" s="30">
        <v>12</v>
      </c>
      <c r="B34" s="60" t="s">
        <v>50</v>
      </c>
      <c r="C34" s="56"/>
      <c r="D34" s="31" t="s">
        <v>51</v>
      </c>
      <c r="E34" s="32">
        <v>1</v>
      </c>
      <c r="F34" s="30">
        <v>234</v>
      </c>
      <c r="G34" s="30">
        <f t="shared" si="1"/>
        <v>234</v>
      </c>
      <c r="H34" s="30">
        <v>0</v>
      </c>
      <c r="I34" s="28">
        <v>5</v>
      </c>
    </row>
    <row r="35" spans="1:10" s="28" customFormat="1" ht="23.45" customHeight="1" x14ac:dyDescent="0.25">
      <c r="A35" s="30">
        <v>13</v>
      </c>
      <c r="B35" s="60" t="s">
        <v>66</v>
      </c>
      <c r="C35" s="56"/>
      <c r="D35" s="31" t="s">
        <v>51</v>
      </c>
      <c r="E35" s="32">
        <v>1</v>
      </c>
      <c r="F35" s="30">
        <v>591</v>
      </c>
      <c r="G35" s="30">
        <f t="shared" si="1"/>
        <v>591</v>
      </c>
      <c r="H35" s="30">
        <v>0</v>
      </c>
      <c r="I35" s="28">
        <v>12</v>
      </c>
    </row>
    <row r="36" spans="1:10" s="28" customFormat="1" ht="23.45" customHeight="1" x14ac:dyDescent="0.25">
      <c r="A36" s="30">
        <v>14</v>
      </c>
      <c r="B36" s="60" t="s">
        <v>67</v>
      </c>
      <c r="C36" s="56"/>
      <c r="D36" s="31" t="s">
        <v>78</v>
      </c>
      <c r="E36" s="32">
        <v>1</v>
      </c>
      <c r="F36" s="30">
        <v>899</v>
      </c>
      <c r="G36" s="30">
        <f t="shared" si="1"/>
        <v>899</v>
      </c>
      <c r="H36" s="30">
        <v>0</v>
      </c>
      <c r="I36" s="28">
        <v>19</v>
      </c>
    </row>
    <row r="37" spans="1:10" s="28" customFormat="1" ht="23.45" customHeight="1" x14ac:dyDescent="0.25">
      <c r="A37" s="30">
        <v>15</v>
      </c>
      <c r="B37" s="60" t="s">
        <v>68</v>
      </c>
      <c r="C37" s="56"/>
      <c r="D37" s="31" t="s">
        <v>79</v>
      </c>
      <c r="E37" s="32">
        <v>2</v>
      </c>
      <c r="F37" s="30">
        <v>384</v>
      </c>
      <c r="G37" s="30">
        <f t="shared" si="1"/>
        <v>768</v>
      </c>
      <c r="H37" s="30">
        <v>0</v>
      </c>
      <c r="I37" s="28">
        <v>2</v>
      </c>
    </row>
    <row r="38" spans="1:10" s="28" customFormat="1" ht="23.45" customHeight="1" x14ac:dyDescent="0.25">
      <c r="A38" s="30">
        <v>16</v>
      </c>
      <c r="B38" s="60" t="s">
        <v>69</v>
      </c>
      <c r="C38" s="56"/>
      <c r="D38" s="31" t="s">
        <v>79</v>
      </c>
      <c r="E38" s="32">
        <v>3</v>
      </c>
      <c r="F38" s="30">
        <v>259</v>
      </c>
      <c r="G38" s="30">
        <f t="shared" si="1"/>
        <v>777</v>
      </c>
      <c r="H38" s="30">
        <v>0</v>
      </c>
      <c r="I38" s="28">
        <v>3</v>
      </c>
    </row>
    <row r="39" spans="1:10" s="28" customFormat="1" ht="23.45" customHeight="1" x14ac:dyDescent="0.25">
      <c r="A39" s="30">
        <v>17</v>
      </c>
      <c r="B39" s="60" t="s">
        <v>70</v>
      </c>
      <c r="C39" s="56"/>
      <c r="D39" s="31" t="s">
        <v>80</v>
      </c>
      <c r="E39" s="32">
        <v>1</v>
      </c>
      <c r="F39" s="30">
        <v>1320</v>
      </c>
      <c r="G39" s="30">
        <f t="shared" si="1"/>
        <v>1320</v>
      </c>
      <c r="H39" s="30">
        <v>0</v>
      </c>
      <c r="I39" s="28">
        <v>3</v>
      </c>
    </row>
    <row r="40" spans="1:10" s="28" customFormat="1" ht="23.45" customHeight="1" thickBot="1" x14ac:dyDescent="0.3">
      <c r="A40" s="30">
        <v>18</v>
      </c>
      <c r="B40" s="60" t="s">
        <v>71</v>
      </c>
      <c r="C40" s="56"/>
      <c r="D40" s="31" t="s">
        <v>52</v>
      </c>
      <c r="E40" s="32">
        <v>1</v>
      </c>
      <c r="F40" s="30">
        <v>599</v>
      </c>
      <c r="G40" s="30">
        <f t="shared" si="1"/>
        <v>599</v>
      </c>
      <c r="H40" s="30">
        <v>0</v>
      </c>
      <c r="I40" s="28">
        <v>5</v>
      </c>
    </row>
    <row r="41" spans="1:10" s="37" customFormat="1" ht="24.6" customHeight="1" thickBot="1" x14ac:dyDescent="0.3">
      <c r="A41" s="33"/>
      <c r="B41" s="34"/>
      <c r="C41" s="34"/>
      <c r="D41" s="35" t="s">
        <v>30</v>
      </c>
      <c r="E41" s="36">
        <f>SUM(E23:E40)</f>
        <v>30</v>
      </c>
      <c r="F41" s="36">
        <f>SUM(F23:F40)</f>
        <v>28532</v>
      </c>
      <c r="G41" s="36">
        <f>SUM(G23:G40)</f>
        <v>62584</v>
      </c>
      <c r="H41" s="36">
        <f>SUM(H23:H40)</f>
        <v>2191</v>
      </c>
    </row>
    <row r="42" spans="1:10" x14ac:dyDescent="0.25">
      <c r="A42" s="38" t="s">
        <v>31</v>
      </c>
      <c r="B42" s="28"/>
      <c r="C42" s="28"/>
      <c r="D42" s="38"/>
      <c r="E42" s="38"/>
      <c r="F42" s="37" t="s">
        <v>32</v>
      </c>
      <c r="G42" s="39">
        <f>G41</f>
        <v>62584</v>
      </c>
      <c r="H42" s="40"/>
      <c r="I42" s="57"/>
    </row>
    <row r="43" spans="1:10" x14ac:dyDescent="0.25">
      <c r="A43" s="3" t="s">
        <v>33</v>
      </c>
      <c r="B43" s="28"/>
      <c r="C43" s="28"/>
      <c r="D43" s="38"/>
      <c r="E43" s="38"/>
      <c r="F43" s="37" t="s">
        <v>32</v>
      </c>
      <c r="G43" s="39">
        <f>H41</f>
        <v>2191</v>
      </c>
      <c r="H43" s="40"/>
    </row>
    <row r="44" spans="1:10" x14ac:dyDescent="0.25">
      <c r="A44" s="3" t="s">
        <v>48</v>
      </c>
      <c r="B44" s="28"/>
      <c r="C44" s="28"/>
      <c r="D44" s="38"/>
      <c r="E44" s="38"/>
      <c r="F44" s="37" t="s">
        <v>32</v>
      </c>
      <c r="G44" s="33">
        <v>0</v>
      </c>
      <c r="H44" s="40"/>
    </row>
    <row r="45" spans="1:10" ht="15.75" thickBot="1" x14ac:dyDescent="0.3">
      <c r="A45" s="3" t="s">
        <v>34</v>
      </c>
      <c r="B45" s="28"/>
      <c r="C45" s="28"/>
      <c r="D45" s="38"/>
      <c r="E45" s="38"/>
      <c r="F45" s="37" t="s">
        <v>32</v>
      </c>
      <c r="G45" s="33">
        <v>0</v>
      </c>
      <c r="H45" s="40"/>
      <c r="I45" s="58"/>
      <c r="J45" s="57"/>
    </row>
    <row r="46" spans="1:10" s="41" customFormat="1" ht="13.5" thickBot="1" x14ac:dyDescent="0.3">
      <c r="A46" s="41" t="s">
        <v>35</v>
      </c>
      <c r="B46" s="25"/>
      <c r="C46" s="25"/>
      <c r="F46" s="42" t="s">
        <v>32</v>
      </c>
      <c r="G46" s="43">
        <f>SUM(G42:G45)</f>
        <v>64775</v>
      </c>
      <c r="H46" s="29"/>
      <c r="J46" s="38"/>
    </row>
    <row r="47" spans="1:10" s="48" customFormat="1" ht="12.75" x14ac:dyDescent="0.25">
      <c r="A47" s="44" t="s">
        <v>36</v>
      </c>
      <c r="B47" s="45"/>
      <c r="C47" s="45"/>
      <c r="D47" s="44"/>
      <c r="E47" s="44"/>
      <c r="F47" s="45"/>
      <c r="G47" s="46">
        <v>149.93</v>
      </c>
      <c r="H47" s="47"/>
    </row>
    <row r="48" spans="1:10" s="41" customFormat="1" ht="13.5" thickBot="1" x14ac:dyDescent="0.3">
      <c r="A48" s="44" t="s">
        <v>37</v>
      </c>
      <c r="B48" s="45"/>
      <c r="C48" s="45"/>
      <c r="D48" s="44"/>
      <c r="E48" s="44"/>
      <c r="F48" s="49" t="s">
        <v>38</v>
      </c>
      <c r="G48" s="50">
        <f>G46/G47</f>
        <v>432.03494964316678</v>
      </c>
      <c r="H48" s="51"/>
    </row>
    <row r="49" spans="1:8" s="41" customFormat="1" ht="13.5" thickTop="1" x14ac:dyDescent="0.25">
      <c r="A49" s="48"/>
      <c r="B49" s="52"/>
      <c r="C49" s="52"/>
      <c r="D49" s="48"/>
      <c r="E49" s="48"/>
      <c r="F49" s="52"/>
      <c r="G49" s="51"/>
      <c r="H49" s="47"/>
    </row>
    <row r="50" spans="1:8" x14ac:dyDescent="0.25">
      <c r="A50" s="41" t="s">
        <v>39</v>
      </c>
      <c r="B50" s="28"/>
      <c r="C50" s="28"/>
      <c r="D50" s="38"/>
      <c r="E50" s="38"/>
      <c r="F50" s="38"/>
      <c r="G50" s="53"/>
      <c r="H50" s="54"/>
    </row>
    <row r="51" spans="1:8" x14ac:dyDescent="0.25">
      <c r="A51" s="41" t="s">
        <v>40</v>
      </c>
      <c r="F51" s="55"/>
    </row>
    <row r="52" spans="1:8" x14ac:dyDescent="0.25">
      <c r="F52" s="55"/>
    </row>
    <row r="53" spans="1:8" x14ac:dyDescent="0.25">
      <c r="A53" s="3" t="s">
        <v>83</v>
      </c>
    </row>
    <row r="54" spans="1:8" x14ac:dyDescent="0.25">
      <c r="A54" s="3" t="s">
        <v>82</v>
      </c>
      <c r="F54" s="55"/>
    </row>
    <row r="56" spans="1:8" x14ac:dyDescent="0.25">
      <c r="A56" s="41" t="s">
        <v>41</v>
      </c>
    </row>
    <row r="57" spans="1:8" x14ac:dyDescent="0.25">
      <c r="A57" s="41" t="s">
        <v>42</v>
      </c>
    </row>
    <row r="58" spans="1:8" x14ac:dyDescent="0.25">
      <c r="A58" s="41" t="s">
        <v>43</v>
      </c>
    </row>
    <row r="59" spans="1:8" x14ac:dyDescent="0.25">
      <c r="A59" s="41" t="s">
        <v>44</v>
      </c>
    </row>
    <row r="60" spans="1:8" x14ac:dyDescent="0.25">
      <c r="A60" s="41" t="s">
        <v>49</v>
      </c>
    </row>
    <row r="61" spans="1:8" x14ac:dyDescent="0.25">
      <c r="A61" s="38"/>
    </row>
    <row r="63" spans="1:8" x14ac:dyDescent="0.25">
      <c r="A63" s="41"/>
    </row>
    <row r="64" spans="1:8" ht="12" customHeight="1" x14ac:dyDescent="0.25">
      <c r="A64" s="48"/>
    </row>
    <row r="65" spans="1:3" ht="12" customHeight="1" x14ac:dyDescent="0.25">
      <c r="A65" s="48"/>
    </row>
    <row r="66" spans="1:3" ht="12" customHeight="1" x14ac:dyDescent="0.25">
      <c r="A66" s="48"/>
    </row>
    <row r="67" spans="1:3" ht="12" customHeight="1" x14ac:dyDescent="0.25">
      <c r="A67" s="48"/>
    </row>
    <row r="68" spans="1:3" ht="15.75" customHeight="1" x14ac:dyDescent="0.25"/>
    <row r="69" spans="1:3" ht="12" hidden="1" customHeight="1" x14ac:dyDescent="0.25">
      <c r="A69" t="s">
        <v>45</v>
      </c>
      <c r="B69" s="4" t="s">
        <v>46</v>
      </c>
      <c r="C69" s="4"/>
    </row>
  </sheetData>
  <mergeCells count="1">
    <mergeCell ref="A7:H7"/>
  </mergeCells>
  <pageMargins left="0.70866141732283472" right="0.70866141732283472" top="0.74803149606299213" bottom="0.74803149606299213" header="0.31496062992125984" footer="0.31496062992125984"/>
  <pageSetup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 Tan</dc:creator>
  <cp:lastModifiedBy>Windows User</cp:lastModifiedBy>
  <cp:lastPrinted>2023-11-22T05:45:02Z</cp:lastPrinted>
  <dcterms:created xsi:type="dcterms:W3CDTF">2023-03-10T04:33:31Z</dcterms:created>
  <dcterms:modified xsi:type="dcterms:W3CDTF">2023-12-30T05:09:07Z</dcterms:modified>
</cp:coreProperties>
</file>