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27" i="1" l="1"/>
  <c r="D29" i="1" l="1"/>
  <c r="D32" i="1" s="1"/>
  <c r="G24" i="1"/>
  <c r="G27" i="1" s="1"/>
  <c r="F24" i="1"/>
  <c r="F27" i="1" s="1"/>
  <c r="E24" i="1"/>
  <c r="E29" i="1" l="1"/>
  <c r="F29" i="1"/>
  <c r="F32" i="1" s="1"/>
</calcChain>
</file>

<file path=xl/sharedStrings.xml><?xml version="1.0" encoding="utf-8"?>
<sst xmlns="http://schemas.openxmlformats.org/spreadsheetml/2006/main" count="74" uniqueCount="56">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</sst>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40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2"/>
  <sheetViews>
    <sheetView tabSelected="1" topLeftCell="A4" zoomScale="98" zoomScaleNormal="98" workbookViewId="0">
      <selection activeCell="D12" sqref="D12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41" t="s">
        <v>44</v>
      </c>
      <c r="B1" s="41"/>
      <c r="C1" s="41"/>
      <c r="D1" s="41"/>
      <c r="E1" s="41"/>
      <c r="F1" s="41"/>
      <c r="G1" s="41"/>
      <c r="H1" s="41"/>
    </row>
    <row r="2" spans="1:38" s="1" customFormat="1" ht="23.25" customHeight="1">
      <c r="A2" s="20"/>
      <c r="B2" s="20" t="s">
        <v>0</v>
      </c>
      <c r="C2" s="21" t="s">
        <v>1</v>
      </c>
      <c r="D2" s="42">
        <v>0</v>
      </c>
      <c r="E2" s="43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4" t="s">
        <v>3</v>
      </c>
      <c r="B4" s="45" t="s">
        <v>4</v>
      </c>
      <c r="C4" s="45" t="s">
        <v>5</v>
      </c>
      <c r="D4" s="47" t="s">
        <v>6</v>
      </c>
      <c r="E4" s="48"/>
      <c r="F4" s="47" t="s">
        <v>2</v>
      </c>
      <c r="G4" s="48"/>
      <c r="H4" s="45" t="s">
        <v>7</v>
      </c>
    </row>
    <row r="5" spans="1:38" s="1" customFormat="1" ht="18" customHeight="1">
      <c r="A5" s="44"/>
      <c r="B5" s="46"/>
      <c r="C5" s="46"/>
      <c r="D5" s="25" t="s">
        <v>8</v>
      </c>
      <c r="E5" s="25" t="s">
        <v>9</v>
      </c>
      <c r="F5" s="25" t="s">
        <v>8</v>
      </c>
      <c r="G5" s="25" t="s">
        <v>10</v>
      </c>
      <c r="H5" s="46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9" t="s">
        <v>35</v>
      </c>
      <c r="C6" s="4" t="s">
        <v>18</v>
      </c>
      <c r="D6" s="5">
        <v>4014067.2</v>
      </c>
      <c r="E6" s="6"/>
      <c r="F6" s="7"/>
      <c r="G6" s="5"/>
      <c r="H6" s="8"/>
    </row>
    <row r="7" spans="1:38" s="2" customFormat="1">
      <c r="A7" s="4">
        <v>2</v>
      </c>
      <c r="B7" s="11" t="s">
        <v>20</v>
      </c>
      <c r="C7" s="4" t="s">
        <v>18</v>
      </c>
      <c r="D7" s="38">
        <v>500000</v>
      </c>
      <c r="E7" s="38"/>
      <c r="F7" s="40"/>
      <c r="G7" s="37"/>
      <c r="H7" s="11"/>
    </row>
    <row r="8" spans="1:38" s="9" customFormat="1">
      <c r="A8" s="3">
        <v>3</v>
      </c>
      <c r="B8" s="8" t="s">
        <v>19</v>
      </c>
      <c r="C8" s="4" t="s">
        <v>17</v>
      </c>
      <c r="D8" s="6">
        <v>100000</v>
      </c>
      <c r="E8" s="6"/>
      <c r="F8" s="7"/>
      <c r="G8" s="5"/>
      <c r="H8" s="8"/>
    </row>
    <row r="9" spans="1:38" s="9" customFormat="1" ht="30">
      <c r="A9" s="3">
        <v>4</v>
      </c>
      <c r="B9" s="8" t="s">
        <v>43</v>
      </c>
      <c r="C9" s="4" t="s">
        <v>17</v>
      </c>
      <c r="D9" s="6">
        <v>124000</v>
      </c>
      <c r="E9" s="6"/>
      <c r="F9" s="7"/>
      <c r="G9" s="5"/>
      <c r="H9" s="10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 ht="30">
      <c r="A12" s="3">
        <v>7</v>
      </c>
      <c r="B12" s="8" t="s">
        <v>38</v>
      </c>
      <c r="C12" s="4" t="s">
        <v>17</v>
      </c>
      <c r="D12" s="6">
        <v>1650000</v>
      </c>
      <c r="E12" s="6"/>
      <c r="F12" s="7"/>
      <c r="G12" s="5"/>
      <c r="H12" s="10" t="s">
        <v>49</v>
      </c>
    </row>
    <row r="13" spans="1:38" s="9" customFormat="1">
      <c r="A13" s="3">
        <v>8</v>
      </c>
      <c r="B13" s="8" t="s">
        <v>41</v>
      </c>
      <c r="C13" s="4" t="s">
        <v>17</v>
      </c>
      <c r="D13" s="6">
        <v>800000</v>
      </c>
      <c r="E13" s="6"/>
      <c r="F13" s="7"/>
      <c r="G13" s="5"/>
      <c r="H13" s="10" t="s">
        <v>50</v>
      </c>
    </row>
    <row r="14" spans="1:38" s="9" customFormat="1">
      <c r="A14" s="3">
        <v>9</v>
      </c>
      <c r="B14" s="8" t="s">
        <v>21</v>
      </c>
      <c r="C14" s="4" t="s">
        <v>17</v>
      </c>
      <c r="D14" s="6">
        <v>500000</v>
      </c>
      <c r="E14" s="6"/>
      <c r="F14" s="7"/>
      <c r="G14" s="5"/>
      <c r="H14" s="10" t="s">
        <v>47</v>
      </c>
    </row>
    <row r="15" spans="1:38" s="9" customFormat="1">
      <c r="A15" s="3">
        <v>10</v>
      </c>
      <c r="B15" s="8" t="s">
        <v>22</v>
      </c>
      <c r="C15" s="4" t="s">
        <v>17</v>
      </c>
      <c r="D15" s="6">
        <v>400000</v>
      </c>
      <c r="E15" s="6"/>
      <c r="F15" s="7"/>
      <c r="G15" s="5"/>
      <c r="H15" s="10" t="s">
        <v>48</v>
      </c>
    </row>
    <row r="16" spans="1:38" s="9" customFormat="1" ht="75">
      <c r="A16" s="3">
        <v>11</v>
      </c>
      <c r="B16" s="11" t="s">
        <v>23</v>
      </c>
      <c r="C16" s="4" t="s">
        <v>17</v>
      </c>
      <c r="D16" s="6">
        <v>648000</v>
      </c>
      <c r="E16" s="6"/>
      <c r="F16" s="7"/>
      <c r="G16" s="5"/>
      <c r="H16" s="10" t="s">
        <v>45</v>
      </c>
    </row>
    <row r="17" spans="1:38" s="9" customFormat="1" ht="30">
      <c r="A17" s="3">
        <v>12</v>
      </c>
      <c r="B17" s="8" t="s">
        <v>39</v>
      </c>
      <c r="C17" s="4" t="s">
        <v>17</v>
      </c>
      <c r="D17" s="6">
        <v>50000</v>
      </c>
      <c r="E17" s="6"/>
      <c r="F17" s="7"/>
      <c r="G17" s="5"/>
      <c r="H17" s="10" t="s">
        <v>40</v>
      </c>
    </row>
    <row r="18" spans="1:38" s="9" customFormat="1" ht="30">
      <c r="A18" s="3">
        <v>13</v>
      </c>
      <c r="B18" s="8" t="s">
        <v>24</v>
      </c>
      <c r="C18" s="4" t="s">
        <v>17</v>
      </c>
      <c r="D18" s="6">
        <v>640000</v>
      </c>
      <c r="E18" s="6"/>
      <c r="F18" s="7"/>
      <c r="G18" s="5"/>
      <c r="H18" s="10" t="s">
        <v>46</v>
      </c>
    </row>
    <row r="19" spans="1:38" s="9" customFormat="1" ht="15.75">
      <c r="A19" s="3">
        <v>14</v>
      </c>
      <c r="B19" s="8" t="s">
        <v>27</v>
      </c>
      <c r="C19" s="4" t="s">
        <v>17</v>
      </c>
      <c r="D19" s="6">
        <v>300000</v>
      </c>
      <c r="E19" s="6"/>
      <c r="F19" s="7"/>
      <c r="G19" s="5"/>
      <c r="H19" s="12" t="s">
        <v>42</v>
      </c>
    </row>
    <row r="20" spans="1:38" s="9" customFormat="1">
      <c r="A20" s="3">
        <v>15</v>
      </c>
      <c r="B20" s="8" t="s">
        <v>37</v>
      </c>
      <c r="C20" s="4" t="s">
        <v>18</v>
      </c>
      <c r="D20" s="6">
        <v>800000</v>
      </c>
      <c r="E20" s="6"/>
      <c r="F20" s="7"/>
      <c r="G20" s="5"/>
      <c r="H20" s="10" t="s">
        <v>51</v>
      </c>
    </row>
    <row r="21" spans="1:38" s="9" customFormat="1">
      <c r="A21" s="3">
        <v>16</v>
      </c>
      <c r="B21" s="8" t="s">
        <v>25</v>
      </c>
      <c r="C21" s="4" t="s">
        <v>17</v>
      </c>
      <c r="D21" s="6">
        <v>50000</v>
      </c>
      <c r="E21" s="6"/>
      <c r="F21" s="7"/>
      <c r="G21" s="5"/>
      <c r="H21" s="10" t="s">
        <v>26</v>
      </c>
    </row>
    <row r="22" spans="1:38" s="9" customFormat="1">
      <c r="A22" s="3">
        <v>17</v>
      </c>
      <c r="B22" s="8" t="s">
        <v>28</v>
      </c>
      <c r="C22" s="4" t="s">
        <v>17</v>
      </c>
      <c r="D22" s="6">
        <v>20000</v>
      </c>
      <c r="E22" s="6"/>
      <c r="F22" s="7"/>
      <c r="G22" s="5"/>
      <c r="H22" s="10" t="s">
        <v>55</v>
      </c>
    </row>
    <row r="23" spans="1:38" s="9" customFormat="1">
      <c r="A23" s="3"/>
      <c r="B23" s="8"/>
      <c r="C23" s="4"/>
      <c r="D23" s="6"/>
      <c r="E23" s="6"/>
      <c r="F23" s="7"/>
      <c r="G23" s="5"/>
      <c r="H23" s="10"/>
    </row>
    <row r="24" spans="1:38" s="1" customFormat="1">
      <c r="A24" s="13"/>
      <c r="B24" s="26" t="s">
        <v>11</v>
      </c>
      <c r="C24" s="26"/>
      <c r="D24" s="27">
        <f>SUBTOTAL(9,D6:E23)</f>
        <v>11196067.199999999</v>
      </c>
      <c r="E24" s="27">
        <f>SUM(E6:E23)</f>
        <v>0</v>
      </c>
      <c r="F24" s="28">
        <f>SUM(F6:F23)</f>
        <v>0</v>
      </c>
      <c r="G24" s="28">
        <f>SUM(G6:G23)</f>
        <v>0</v>
      </c>
      <c r="H24" s="1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1" customFormat="1">
      <c r="A25" s="49"/>
      <c r="B25" s="50" t="s">
        <v>12</v>
      </c>
      <c r="C25" s="29"/>
      <c r="D25" s="52"/>
      <c r="E25" s="53"/>
      <c r="F25" s="53">
        <v>0</v>
      </c>
      <c r="G25" s="55"/>
      <c r="H25" s="49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 ht="6.75" customHeight="1">
      <c r="A26" s="49"/>
      <c r="B26" s="51"/>
      <c r="C26" s="30"/>
      <c r="D26" s="52"/>
      <c r="E26" s="54"/>
      <c r="F26" s="54"/>
      <c r="G26" s="55"/>
      <c r="H26" s="49"/>
    </row>
    <row r="27" spans="1:38" s="1" customFormat="1">
      <c r="A27" s="13"/>
      <c r="B27" s="26" t="s">
        <v>14</v>
      </c>
      <c r="C27" s="26"/>
      <c r="D27" s="31">
        <f>D24-D25</f>
        <v>11196067.199999999</v>
      </c>
      <c r="E27" s="31"/>
      <c r="F27" s="32">
        <f>F24-F25</f>
        <v>0</v>
      </c>
      <c r="G27" s="32">
        <f>SUM(G24)</f>
        <v>0</v>
      </c>
      <c r="H27" s="13"/>
    </row>
    <row r="28" spans="1:38" s="1" customFormat="1" hidden="1">
      <c r="D28" s="14"/>
      <c r="E28" s="14"/>
      <c r="F28" s="14"/>
      <c r="G28" s="14"/>
    </row>
    <row r="29" spans="1:38" s="1" customFormat="1">
      <c r="B29" s="33" t="s">
        <v>15</v>
      </c>
      <c r="C29" s="33"/>
      <c r="D29" s="14">
        <f>D27</f>
        <v>11196067.199999999</v>
      </c>
      <c r="E29" s="15">
        <f>F27</f>
        <v>0</v>
      </c>
      <c r="F29" s="14">
        <f>F27</f>
        <v>0</v>
      </c>
      <c r="G29" s="14"/>
    </row>
    <row r="30" spans="1:38" s="1" customFormat="1">
      <c r="B30" s="33" t="s">
        <v>9</v>
      </c>
      <c r="C30" s="33"/>
      <c r="D30" s="14"/>
      <c r="E30" s="15"/>
      <c r="F30" s="14"/>
      <c r="G30" s="14"/>
    </row>
    <row r="31" spans="1:38" s="1" customFormat="1" ht="9" customHeight="1" thickBot="1">
      <c r="B31" s="33" t="s">
        <v>16</v>
      </c>
      <c r="C31" s="33"/>
      <c r="D31" s="16"/>
      <c r="E31" s="14"/>
      <c r="F31" s="16"/>
      <c r="G31" s="14"/>
      <c r="I31" s="17"/>
    </row>
    <row r="32" spans="1:38" s="1" customFormat="1" ht="15.75" thickTop="1">
      <c r="D32" s="17">
        <f>D29</f>
        <v>11196067.199999999</v>
      </c>
      <c r="F32" s="17">
        <f>F29+F30</f>
        <v>0</v>
      </c>
    </row>
    <row r="33" spans="2:8" s="1" customFormat="1" hidden="1"/>
    <row r="34" spans="2:8" s="1" customFormat="1"/>
    <row r="35" spans="2:8" s="1" customFormat="1"/>
    <row r="36" spans="2:8" s="1" customFormat="1">
      <c r="D36" s="17"/>
    </row>
    <row r="37" spans="2:8" s="1" customFormat="1"/>
    <row r="38" spans="2:8" s="1" customFormat="1" hidden="1">
      <c r="B38" s="34" t="s">
        <v>29</v>
      </c>
      <c r="D38" s="34" t="s">
        <v>32</v>
      </c>
      <c r="H38" s="35" t="s">
        <v>34</v>
      </c>
    </row>
    <row r="39" spans="2:8" s="1" customFormat="1" hidden="1">
      <c r="B39" s="35" t="s">
        <v>30</v>
      </c>
      <c r="D39" s="35" t="s">
        <v>31</v>
      </c>
      <c r="H39" s="36" t="s">
        <v>33</v>
      </c>
    </row>
    <row r="40" spans="2:8">
      <c r="D40" s="19"/>
    </row>
    <row r="41" spans="2:8">
      <c r="D41" s="19"/>
    </row>
    <row r="42" spans="2:8">
      <c r="D42" s="19"/>
    </row>
  </sheetData>
  <autoFilter ref="A5:AL22"/>
  <mergeCells count="15">
    <mergeCell ref="H25:H26"/>
    <mergeCell ref="A25:A26"/>
    <mergeCell ref="B25:B26"/>
    <mergeCell ref="D25:D26"/>
    <mergeCell ref="E25:E26"/>
    <mergeCell ref="F25:F26"/>
    <mergeCell ref="G25:G26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2024-03-23T03:21:59Z</dcterms:modified>
</cp:coreProperties>
</file>