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0. CPO-WW-REM-2024-08-0020\"/>
    </mc:Choice>
  </mc:AlternateContent>
  <bookViews>
    <workbookView xWindow="0" yWindow="0" windowWidth="20490" windowHeight="7755"/>
  </bookViews>
  <sheets>
    <sheet name="Local PO" sheetId="1" r:id="rId1"/>
    <sheet name="44" sheetId="3" r:id="rId2"/>
    <sheet name="Sheet1" sheetId="2" r:id="rId3"/>
  </sheets>
  <definedNames>
    <definedName name="_xlnm.Print_Area" localSheetId="1">'44'!$A$1:$S$33</definedName>
  </definedNames>
  <calcPr calcId="152511"/>
</workbook>
</file>

<file path=xl/calcChain.xml><?xml version="1.0" encoding="utf-8"?>
<calcChain xmlns="http://schemas.openxmlformats.org/spreadsheetml/2006/main">
  <c r="J9" i="1" l="1"/>
  <c r="Q14" i="3" l="1"/>
  <c r="N14" i="3"/>
  <c r="N16" i="3" s="1"/>
  <c r="K14" i="3"/>
  <c r="G14" i="3"/>
  <c r="G16" i="3" s="1"/>
  <c r="Q13" i="3"/>
  <c r="K13" i="3"/>
  <c r="G13" i="3"/>
  <c r="Q12" i="3"/>
  <c r="K12" i="3"/>
  <c r="G12" i="3"/>
  <c r="Q11" i="3"/>
  <c r="Q16" i="3" s="1"/>
  <c r="K11" i="3"/>
  <c r="K16" i="3" s="1"/>
  <c r="G11" i="3"/>
  <c r="J12" i="1" l="1"/>
</calcChain>
</file>

<file path=xl/sharedStrings.xml><?xml version="1.0" encoding="utf-8"?>
<sst xmlns="http://schemas.openxmlformats.org/spreadsheetml/2006/main" count="154" uniqueCount="104">
  <si>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</si>
  <si>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</si>
  <si>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</si>
  <si>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</si>
  <si>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</si>
  <si>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</si>
  <si>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</si>
  <si>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</si>
  <si>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</si>
  <si>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</si>
  <si>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</si>
  <si>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</si>
  <si>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</si>
  <si>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</si>
  <si>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</si>
  <si>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</si>
  <si>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</si>
  <si>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</si>
  <si>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</si>
  <si>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</si>
  <si>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</si>
  <si>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</si>
  <si>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</si>
  <si>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</si>
  <si>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</si>
  <si>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</si>
  <si>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</si>
  <si>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</si>
  <si>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</si>
  <si>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</si>
  <si>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</si>
  <si>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</si>
  <si>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</si>
  <si>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</si>
  <si>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</si>
  <si>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</si>
  <si>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</si>
  <si>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</si>
  <si>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</si>
  <si>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HO stock</t>
  </si>
  <si>
    <t>Local Inventory Purchase Request Form</t>
  </si>
  <si>
    <t>BU Name</t>
  </si>
  <si>
    <t xml:space="preserve">:  </t>
  </si>
  <si>
    <t>MC Model</t>
  </si>
  <si>
    <t>ME85 / 4TNV98</t>
  </si>
  <si>
    <t xml:space="preserve">Proposal No.  </t>
  </si>
  <si>
    <t>PR-Local-REM-2024-08-0044</t>
  </si>
  <si>
    <t>MC Brand</t>
  </si>
  <si>
    <t>Matador</t>
  </si>
  <si>
    <t>Proposal Date</t>
  </si>
  <si>
    <t>Customer Name</t>
  </si>
  <si>
    <t>Dragon Power</t>
  </si>
  <si>
    <t>Order Type</t>
  </si>
  <si>
    <t>For Job</t>
  </si>
  <si>
    <t>JO Number/BR CPO No</t>
  </si>
  <si>
    <t>100-2024070081</t>
  </si>
  <si>
    <t>Selling price</t>
  </si>
  <si>
    <t>Inline pump -1 pc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</si>
  <si>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</si>
  <si>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</si>
  <si>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</si>
  <si>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</si>
  <si>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</si>
  <si>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</si>
  <si>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</si>
  <si>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</si>
  <si>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</si>
  <si>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</si>
  <si>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Max 8 Power Co.,Ltd 09-420006888</t>
  </si>
  <si>
    <t>Multipart
'Win Motor ( AT&amp;T)</t>
  </si>
  <si>
    <t>Aung Chan Thar 09-448014340</t>
  </si>
  <si>
    <t>Pump head</t>
  </si>
  <si>
    <t>129927-51741</t>
  </si>
  <si>
    <t>No Stock</t>
  </si>
  <si>
    <t>135%*105%</t>
  </si>
  <si>
    <t>Nozzle bushing</t>
  </si>
  <si>
    <t>119625-11880</t>
  </si>
  <si>
    <t>Nozzle washer</t>
  </si>
  <si>
    <t>119802-11870</t>
  </si>
  <si>
    <t>Timer valve solenoid</t>
  </si>
  <si>
    <t>With sample</t>
  </si>
  <si>
    <t>125%*105%</t>
  </si>
  <si>
    <t>119852-51650ATT</t>
  </si>
  <si>
    <t>MMK</t>
  </si>
  <si>
    <t>$</t>
  </si>
  <si>
    <t>Acknowledged by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</si>
  <si>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</si>
  <si>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</si>
  <si>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</si>
  <si>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</si>
  <si>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</si>
  <si>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Ko Aung Hein Win</t>
  </si>
  <si>
    <t>Sir, Ko Aye Min Htoon</t>
  </si>
  <si>
    <t>(AGM/GM)</t>
  </si>
  <si>
    <t>(ASS)</t>
  </si>
  <si>
    <t>(COO/VCM)</t>
  </si>
  <si>
    <t>02-BRM-PRT-FRM-019-03</t>
  </si>
  <si>
    <t xml:space="preserve"> CPO-WW-REM-2024-08-0020</t>
  </si>
  <si>
    <t>PG</t>
  </si>
  <si>
    <t>: SE210 / 000496 / B5.9C</t>
  </si>
  <si>
    <t>: Shantui / Cummins</t>
  </si>
  <si>
    <t>: Recon</t>
  </si>
  <si>
    <t>:  201-2024070003</t>
  </si>
  <si>
    <t>Timing Plate Gasket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</si>
</sst>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_(&quot;$&quot;* #,##0.00_);_(&quot;$&quot;* \(#,##0.00\);_(&quot;$&quot;* &quot;-&quot;??_);_(@_)"/>
  </numFmts>
  <fonts count="29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mbria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6" fontId="10" fillId="0" borderId="0" applyFont="0" applyFill="0" applyBorder="0" applyAlignment="0" applyProtection="0"/>
  </cellStyleXfs>
  <cellXfs count="19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43" fontId="12" fillId="0" borderId="0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0" xfId="3" applyFill="1" applyBorder="1" applyAlignment="1">
      <alignment horizontal="left" vertical="center"/>
    </xf>
    <xf numFmtId="0" fontId="1" fillId="0" borderId="0" xfId="3" applyFont="1" applyFill="1" applyBorder="1" applyAlignment="1">
      <alignment horizontal="center" vertical="top" wrapText="1"/>
    </xf>
    <xf numFmtId="0" fontId="10" fillId="0" borderId="0" xfId="3" applyFill="1" applyBorder="1" applyAlignment="1">
      <alignment horizontal="left" vertical="top"/>
    </xf>
    <xf numFmtId="0" fontId="4" fillId="0" borderId="0" xfId="3" applyFont="1" applyFill="1" applyBorder="1" applyAlignment="1">
      <alignment horizontal="left" vertical="center" indent="1"/>
    </xf>
    <xf numFmtId="0" fontId="10" fillId="0" borderId="0" xfId="3" applyFill="1" applyBorder="1" applyAlignment="1">
      <alignment vertical="center" wrapText="1"/>
    </xf>
    <xf numFmtId="0" fontId="10" fillId="0" borderId="0" xfId="3" applyFill="1" applyBorder="1" applyAlignment="1">
      <alignment horizontal="left" vertical="center" wrapText="1"/>
    </xf>
    <xf numFmtId="0" fontId="22" fillId="0" borderId="0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10" fillId="0" borderId="0" xfId="3" applyFill="1" applyBorder="1" applyAlignment="1">
      <alignment vertical="top" wrapText="1"/>
    </xf>
    <xf numFmtId="0" fontId="22" fillId="0" borderId="0" xfId="3" applyFont="1" applyFill="1" applyBorder="1" applyAlignment="1">
      <alignment vertical="top" wrapText="1"/>
    </xf>
    <xf numFmtId="15" fontId="10" fillId="0" borderId="0" xfId="3" applyNumberFormat="1" applyFill="1" applyBorder="1" applyAlignment="1">
      <alignment horizontal="left" vertical="center" wrapText="1"/>
    </xf>
    <xf numFmtId="0" fontId="22" fillId="0" borderId="0" xfId="3" applyFont="1" applyFill="1" applyBorder="1" applyAlignment="1">
      <alignment horizontal="center" vertical="center" wrapText="1"/>
    </xf>
    <xf numFmtId="43" fontId="3" fillId="0" borderId="0" xfId="3" applyNumberFormat="1" applyFont="1" applyFill="1" applyBorder="1" applyAlignment="1">
      <alignment vertical="center" wrapText="1"/>
    </xf>
    <xf numFmtId="0" fontId="3" fillId="0" borderId="7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23" fillId="0" borderId="1" xfId="3" applyFont="1" applyFill="1" applyBorder="1" applyAlignment="1">
      <alignment horizontal="left" vertical="center" wrapText="1" indent="2"/>
    </xf>
    <xf numFmtId="0" fontId="10" fillId="0" borderId="1" xfId="3" applyFill="1" applyBorder="1" applyAlignment="1">
      <alignment horizontal="left" vertical="top"/>
    </xf>
    <xf numFmtId="0" fontId="8" fillId="0" borderId="1" xfId="3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43" fontId="8" fillId="0" borderId="1" xfId="4" applyFont="1" applyBorder="1" applyAlignment="1">
      <alignment horizontal="center" vertical="center"/>
    </xf>
    <xf numFmtId="43" fontId="8" fillId="0" borderId="1" xfId="4" applyFont="1" applyFill="1" applyBorder="1" applyAlignment="1">
      <alignment vertical="center" wrapText="1"/>
    </xf>
    <xf numFmtId="0" fontId="25" fillId="0" borderId="1" xfId="0" applyFont="1" applyBorder="1" applyAlignment="1">
      <alignment horizontal="center" vertical="center"/>
    </xf>
    <xf numFmtId="164" fontId="8" fillId="0" borderId="1" xfId="4" applyNumberFormat="1" applyFont="1" applyFill="1" applyBorder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9" fontId="8" fillId="0" borderId="1" xfId="5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8" fillId="0" borderId="0" xfId="3" applyFont="1" applyFill="1" applyBorder="1" applyAlignment="1">
      <alignment horizontal="left" vertical="top"/>
    </xf>
    <xf numFmtId="0" fontId="8" fillId="2" borderId="1" xfId="0" quotePrefix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8" fillId="0" borderId="0" xfId="3" quotePrefix="1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43" fontId="8" fillId="0" borderId="0" xfId="4" applyFont="1" applyBorder="1" applyAlignment="1">
      <alignment horizontal="center" vertical="center"/>
    </xf>
    <xf numFmtId="43" fontId="8" fillId="0" borderId="0" xfId="4" applyFont="1" applyFill="1" applyBorder="1" applyAlignment="1">
      <alignment vertical="center" wrapText="1"/>
    </xf>
    <xf numFmtId="0" fontId="8" fillId="0" borderId="0" xfId="3" applyFont="1" applyFill="1" applyBorder="1" applyAlignment="1">
      <alignment horizontal="center" vertical="center" wrapText="1"/>
    </xf>
    <xf numFmtId="164" fontId="8" fillId="0" borderId="0" xfId="4" applyNumberFormat="1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9" fontId="8" fillId="0" borderId="0" xfId="5" applyFont="1" applyFill="1" applyBorder="1" applyAlignment="1">
      <alignment horizontal="center" vertical="center" wrapText="1"/>
    </xf>
    <xf numFmtId="0" fontId="26" fillId="0" borderId="0" xfId="3" quotePrefix="1" applyFont="1" applyBorder="1" applyAlignment="1">
      <alignment horizontal="center" vertical="center"/>
    </xf>
    <xf numFmtId="0" fontId="10" fillId="0" borderId="0" xfId="3" applyFont="1" applyBorder="1" applyAlignment="1">
      <alignment horizontal="center" vertical="center"/>
    </xf>
    <xf numFmtId="166" fontId="3" fillId="0" borderId="0" xfId="6" applyFont="1" applyFill="1" applyBorder="1" applyAlignment="1">
      <alignment vertical="center" wrapText="1"/>
    </xf>
    <xf numFmtId="43" fontId="8" fillId="0" borderId="0" xfId="3" applyNumberFormat="1" applyFont="1" applyFill="1" applyBorder="1" applyAlignment="1">
      <alignment horizontal="center" vertical="center" wrapText="1"/>
    </xf>
    <xf numFmtId="164" fontId="3" fillId="0" borderId="0" xfId="4" applyNumberFormat="1" applyFont="1" applyFill="1" applyBorder="1" applyAlignment="1">
      <alignment vertical="center" wrapText="1"/>
    </xf>
    <xf numFmtId="0" fontId="3" fillId="0" borderId="0" xfId="3" applyFont="1" applyFill="1" applyBorder="1" applyAlignment="1">
      <alignment horizontal="center" vertical="center"/>
    </xf>
    <xf numFmtId="43" fontId="3" fillId="0" borderId="0" xfId="3" applyNumberFormat="1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horizontal="left" vertical="top" wrapText="1"/>
    </xf>
    <xf numFmtId="0" fontId="8" fillId="0" borderId="0" xfId="3" applyFont="1" applyFill="1" applyBorder="1" applyAlignment="1">
      <alignment horizontal="center" vertical="top"/>
    </xf>
    <xf numFmtId="0" fontId="27" fillId="0" borderId="0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vertical="center"/>
    </xf>
    <xf numFmtId="0" fontId="27" fillId="0" borderId="0" xfId="3" applyFont="1" applyFill="1" applyBorder="1" applyAlignment="1">
      <alignment vertical="center" wrapText="1"/>
    </xf>
    <xf numFmtId="0" fontId="3" fillId="0" borderId="0" xfId="3" applyFont="1" applyFill="1" applyBorder="1" applyAlignment="1">
      <alignment horizontal="left" vertical="center"/>
    </xf>
    <xf numFmtId="0" fontId="3" fillId="0" borderId="0" xfId="3" applyFont="1" applyFill="1" applyBorder="1" applyAlignment="1">
      <alignment horizontal="right" vertical="center" wrapText="1"/>
    </xf>
    <xf numFmtId="0" fontId="28" fillId="0" borderId="0" xfId="3" applyFont="1" applyFill="1" applyBorder="1" applyAlignment="1">
      <alignment horizontal="right" vertical="center" wrapText="1"/>
    </xf>
    <xf numFmtId="0" fontId="27" fillId="0" borderId="0" xfId="3" applyFont="1" applyFill="1" applyBorder="1" applyAlignment="1">
      <alignment horizontal="right" vertical="center" wrapText="1"/>
    </xf>
    <xf numFmtId="0" fontId="8" fillId="0" borderId="0" xfId="3" applyFont="1" applyFill="1" applyBorder="1" applyAlignment="1">
      <alignment horizontal="right" vertical="center" indent="1"/>
    </xf>
    <xf numFmtId="0" fontId="27" fillId="0" borderId="0" xfId="3" applyFont="1" applyFill="1" applyBorder="1" applyAlignment="1">
      <alignment horizontal="center" vertical="top" wrapText="1"/>
    </xf>
    <xf numFmtId="0" fontId="27" fillId="0" borderId="0" xfId="3" applyFont="1" applyFill="1" applyBorder="1" applyAlignment="1">
      <alignment horizontal="right" vertical="top" wrapText="1"/>
    </xf>
    <xf numFmtId="0" fontId="8" fillId="0" borderId="0" xfId="3" applyFont="1" applyFill="1" applyBorder="1" applyAlignment="1">
      <alignment vertical="top" wrapText="1"/>
    </xf>
    <xf numFmtId="0" fontId="8" fillId="0" borderId="0" xfId="3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right" vertical="center"/>
    </xf>
    <xf numFmtId="0" fontId="8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horizontal="center" vertical="top"/>
    </xf>
    <xf numFmtId="0" fontId="8" fillId="0" borderId="0" xfId="3" applyFont="1" applyFill="1" applyBorder="1" applyAlignment="1">
      <alignment horizontal="right" vertical="top"/>
    </xf>
    <xf numFmtId="0" fontId="5" fillId="0" borderId="0" xfId="3" applyFont="1" applyFill="1" applyBorder="1" applyAlignment="1">
      <alignment horizontal="left" vertical="center" indent="1"/>
    </xf>
    <xf numFmtId="0" fontId="10" fillId="0" borderId="0" xfId="3" applyFill="1" applyBorder="1" applyAlignment="1">
      <alignment horizontal="center" vertical="top"/>
    </xf>
    <xf numFmtId="0" fontId="2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7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left" vertical="center"/>
    </xf>
    <xf numFmtId="0" fontId="24" fillId="0" borderId="2" xfId="3" applyFont="1" applyBorder="1" applyAlignment="1">
      <alignment vertical="center"/>
    </xf>
    <xf numFmtId="0" fontId="12" fillId="0" borderId="2" xfId="0" quotePrefix="1" applyFont="1" applyBorder="1" applyAlignment="1">
      <alignment horizontal="center" vertical="center" wrapText="1"/>
    </xf>
    <xf numFmtId="0" fontId="16" fillId="0" borderId="3" xfId="0" quotePrefix="1" applyFont="1" applyBorder="1" applyAlignment="1">
      <alignment horizontal="center" vertical="center"/>
    </xf>
    <xf numFmtId="43" fontId="12" fillId="0" borderId="6" xfId="0" applyNumberFormat="1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165" fontId="20" fillId="0" borderId="2" xfId="1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  <xf numFmtId="0" fontId="8" fillId="0" borderId="0" xfId="3" applyFont="1" applyFill="1" applyBorder="1" applyAlignment="1" applyProtection="1">
      <alignment horizontal="right" vertical="center"/>
    </xf>
    <xf numFmtId="0" fontId="24" fillId="0" borderId="2" xfId="3" applyFont="1" applyBorder="1" applyAlignment="1">
      <alignment horizontal="center" vertical="center"/>
    </xf>
    <xf numFmtId="0" fontId="24" fillId="0" borderId="3" xfId="3" applyFont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top"/>
    </xf>
    <xf numFmtId="0" fontId="23" fillId="0" borderId="6" xfId="3" applyFont="1" applyFill="1" applyBorder="1" applyAlignment="1">
      <alignment horizontal="center" vertical="center" wrapText="1"/>
    </xf>
    <xf numFmtId="0" fontId="23" fillId="0" borderId="12" xfId="3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3" quotePrefix="1" applyFont="1" applyFill="1" applyBorder="1" applyAlignment="1">
      <alignment horizontal="center" vertical="center" wrapText="1"/>
    </xf>
    <xf numFmtId="0" fontId="3" fillId="0" borderId="8" xfId="3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 wrapText="1"/>
    </xf>
    <xf numFmtId="0" fontId="3" fillId="0" borderId="6" xfId="3" applyFont="1" applyFill="1" applyBorder="1" applyAlignment="1">
      <alignment horizontal="center" vertical="center" wrapText="1"/>
    </xf>
    <xf numFmtId="0" fontId="3" fillId="0" borderId="9" xfId="3" applyFont="1" applyFill="1" applyBorder="1" applyAlignment="1">
      <alignment horizontal="center" vertical="center" wrapText="1"/>
    </xf>
    <xf numFmtId="0" fontId="3" fillId="0" borderId="12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horizontal="left" vertical="center" wrapText="1"/>
    </xf>
    <xf numFmtId="0" fontId="8" fillId="0" borderId="7" xfId="3" applyFont="1" applyFill="1" applyBorder="1" applyAlignment="1">
      <alignment horizontal="left" vertical="center" wrapText="1"/>
    </xf>
    <xf numFmtId="0" fontId="3" fillId="0" borderId="4" xfId="3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1" fillId="0" borderId="0" xfId="3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left" vertical="center" wrapText="1"/>
    </xf>
  </cellXfs>
  <cellStyles count="7">
    <cellStyle name="Comma" xfId="1" builtinId="3"/>
    <cellStyle name="Comma 2" xfId="4"/>
    <cellStyle name="Currency 2" xfId="6"/>
    <cellStyle name="Normal" xfId="0" builtinId="0"/>
    <cellStyle name="Normal 2 2" xfId="3"/>
    <cellStyle name="Percent" xfId="2" builtinId="5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206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J10" sqref="J10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8.1640625" bestFit="1" customWidth="1"/>
    <col min="6" max="6" width="19.332031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152" t="s">
        <v>16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151" t="s">
        <v>97</v>
      </c>
      <c r="E3" s="151"/>
      <c r="F3" s="28"/>
      <c r="G3" s="28"/>
      <c r="H3" s="29"/>
      <c r="I3" s="29"/>
      <c r="J3" s="30" t="s">
        <v>22</v>
      </c>
      <c r="K3" s="164" t="s">
        <v>99</v>
      </c>
      <c r="L3" s="164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45513</v>
      </c>
      <c r="E4" s="34"/>
      <c r="F4" s="34"/>
      <c r="G4" s="34"/>
      <c r="H4" s="35"/>
      <c r="I4" s="35"/>
      <c r="J4" s="30" t="s">
        <v>23</v>
      </c>
      <c r="K4" s="164" t="s">
        <v>100</v>
      </c>
      <c r="L4" s="164"/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164" t="s">
        <v>101</v>
      </c>
      <c r="L5" s="164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151" t="s">
        <v>98</v>
      </c>
      <c r="E6" s="151"/>
      <c r="F6" s="34"/>
      <c r="G6" s="34"/>
      <c r="H6" s="35"/>
      <c r="I6" s="35"/>
      <c r="J6" s="30" t="s">
        <v>15</v>
      </c>
      <c r="K6" s="164" t="s">
        <v>102</v>
      </c>
      <c r="L6" s="164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156" t="s">
        <v>17</v>
      </c>
      <c r="D8" s="157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38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144" t="s">
        <v>98</v>
      </c>
      <c r="C9" s="158" t="s">
        <v>103</v>
      </c>
      <c r="D9" s="159"/>
      <c r="E9" s="145">
        <v>3938156</v>
      </c>
      <c r="F9" s="41"/>
      <c r="G9" s="63">
        <v>1</v>
      </c>
      <c r="H9" s="68">
        <v>6.34</v>
      </c>
      <c r="I9" s="66">
        <v>0.1</v>
      </c>
      <c r="J9" s="67">
        <f>(G9*H9)*0.9</f>
        <v>5.7060000000000004</v>
      </c>
      <c r="K9" s="70" t="s">
        <v>39</v>
      </c>
      <c r="L9" s="41"/>
      <c r="M9" s="69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160"/>
      <c r="D10" s="161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162"/>
      <c r="D11" s="163"/>
      <c r="E11" s="62"/>
      <c r="F11" s="65"/>
      <c r="G11" s="63"/>
      <c r="H11" s="40"/>
      <c r="I11" s="64"/>
      <c r="J11" s="146"/>
      <c r="K11" s="147"/>
      <c r="L11" s="147"/>
      <c r="M11" s="17"/>
      <c r="N11" s="21"/>
      <c r="O11" s="21"/>
      <c r="P11" s="17"/>
    </row>
    <row r="12" spans="1:17" ht="31.5" customHeight="1" x14ac:dyDescent="0.2">
      <c r="C12" s="153" t="s">
        <v>28</v>
      </c>
      <c r="D12" s="153"/>
      <c r="E12" s="153"/>
      <c r="F12" s="153"/>
      <c r="G12" s="153"/>
      <c r="H12" s="153"/>
      <c r="I12" s="154"/>
      <c r="J12" s="148">
        <f>SUM(J9:J11)</f>
        <v>5.7060000000000004</v>
      </c>
      <c r="K12" s="149"/>
      <c r="L12" s="150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155" t="s">
        <v>8</v>
      </c>
      <c r="L15" s="155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37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24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155" t="s">
        <v>25</v>
      </c>
      <c r="L23" s="155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4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  <mergeCell ref="K4:L4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"/>
  <sheetViews>
    <sheetView workbookViewId="0">
      <selection activeCell="P6" sqref="P6:S6"/>
    </sheetView>
  </sheetViews>
  <sheetFormatPr defaultRowHeight="12.75" x14ac:dyDescent="0.2"/>
  <cols>
    <col min="1" max="1" width="15.83203125" style="137" customWidth="1"/>
    <col min="2" max="2" width="3.5" style="137" customWidth="1"/>
    <col min="3" max="3" width="23" style="73" customWidth="1"/>
    <col min="4" max="4" width="21.33203125" style="73" customWidth="1"/>
    <col min="5" max="5" width="6.83203125" style="73" customWidth="1"/>
    <col min="6" max="6" width="17.6640625" style="73" customWidth="1"/>
    <col min="7" max="7" width="21" style="73" customWidth="1"/>
    <col min="8" max="8" width="19.83203125" style="73" customWidth="1"/>
    <col min="9" max="9" width="6.6640625" style="73" customWidth="1"/>
    <col min="10" max="10" width="13.5" style="73" customWidth="1"/>
    <col min="11" max="11" width="14.5" style="73" customWidth="1"/>
    <col min="12" max="12" width="6.6640625" style="73" customWidth="1"/>
    <col min="13" max="14" width="13.5" style="73" customWidth="1"/>
    <col min="15" max="15" width="6.6640625" style="73" customWidth="1"/>
    <col min="16" max="17" width="13.5" style="73" customWidth="1"/>
    <col min="18" max="18" width="21.1640625" style="73" bestFit="1" customWidth="1"/>
    <col min="19" max="19" width="28.6640625" style="73" bestFit="1" customWidth="1"/>
    <col min="20" max="16384" width="9.33203125" style="73"/>
  </cols>
  <sheetData>
    <row r="1" spans="1:19" s="71" customFormat="1" ht="24.75" customHeight="1" x14ac:dyDescent="0.2">
      <c r="A1" s="192" t="s">
        <v>40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</row>
    <row r="2" spans="1:19" ht="24.7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19" ht="24" customHeight="1" x14ac:dyDescent="0.2">
      <c r="A3" s="74" t="s">
        <v>41</v>
      </c>
      <c r="B3" s="72" t="s">
        <v>42</v>
      </c>
      <c r="C3" s="75" t="s">
        <v>29</v>
      </c>
      <c r="D3" s="76"/>
      <c r="E3" s="76"/>
      <c r="F3" s="77"/>
      <c r="G3" s="78"/>
      <c r="H3" s="78"/>
      <c r="I3" s="78"/>
      <c r="J3" s="78"/>
      <c r="K3" s="75"/>
      <c r="L3" s="78"/>
      <c r="M3" s="183" t="s">
        <v>43</v>
      </c>
      <c r="N3" s="183"/>
      <c r="O3" s="79" t="s">
        <v>1</v>
      </c>
      <c r="P3" s="184" t="s">
        <v>44</v>
      </c>
      <c r="Q3" s="184"/>
      <c r="R3" s="184"/>
      <c r="S3" s="184"/>
    </row>
    <row r="4" spans="1:19" ht="31.5" customHeight="1" x14ac:dyDescent="0.2">
      <c r="A4" s="74" t="s">
        <v>45</v>
      </c>
      <c r="B4" s="72" t="s">
        <v>42</v>
      </c>
      <c r="C4" s="193" t="s">
        <v>46</v>
      </c>
      <c r="D4" s="193"/>
      <c r="E4" s="80"/>
      <c r="F4" s="81"/>
      <c r="G4" s="78"/>
      <c r="H4" s="78"/>
      <c r="I4" s="78"/>
      <c r="J4" s="78"/>
      <c r="K4" s="80"/>
      <c r="L4" s="78"/>
      <c r="M4" s="183" t="s">
        <v>47</v>
      </c>
      <c r="N4" s="183"/>
      <c r="O4" s="79" t="s">
        <v>1</v>
      </c>
      <c r="P4" s="184" t="s">
        <v>48</v>
      </c>
      <c r="Q4" s="184"/>
      <c r="R4" s="184"/>
      <c r="S4" s="184"/>
    </row>
    <row r="5" spans="1:19" ht="31.5" customHeight="1" x14ac:dyDescent="0.2">
      <c r="A5" s="74" t="s">
        <v>49</v>
      </c>
      <c r="B5" s="72" t="s">
        <v>42</v>
      </c>
      <c r="C5" s="82">
        <v>45510</v>
      </c>
      <c r="D5" s="80"/>
      <c r="E5" s="80"/>
      <c r="F5" s="81"/>
      <c r="G5" s="78"/>
      <c r="H5" s="78"/>
      <c r="I5" s="78"/>
      <c r="J5" s="78"/>
      <c r="K5" s="80"/>
      <c r="L5" s="78"/>
      <c r="M5" s="183" t="s">
        <v>50</v>
      </c>
      <c r="N5" s="183"/>
      <c r="O5" s="79" t="s">
        <v>1</v>
      </c>
      <c r="P5" s="184" t="s">
        <v>51</v>
      </c>
      <c r="Q5" s="184"/>
      <c r="R5" s="184"/>
      <c r="S5" s="184"/>
    </row>
    <row r="6" spans="1:19" ht="31.5" customHeight="1" x14ac:dyDescent="0.2">
      <c r="A6" s="74" t="s">
        <v>52</v>
      </c>
      <c r="B6" s="72" t="s">
        <v>42</v>
      </c>
      <c r="C6" s="75" t="s">
        <v>53</v>
      </c>
      <c r="D6" s="80"/>
      <c r="E6" s="80"/>
      <c r="F6" s="81"/>
      <c r="G6" s="78"/>
      <c r="H6" s="78"/>
      <c r="I6" s="78"/>
      <c r="J6" s="78"/>
      <c r="K6" s="80"/>
      <c r="L6" s="78"/>
      <c r="M6" s="183" t="s">
        <v>54</v>
      </c>
      <c r="N6" s="183"/>
      <c r="O6" s="79" t="s">
        <v>1</v>
      </c>
      <c r="P6" s="184" t="s">
        <v>55</v>
      </c>
      <c r="Q6" s="184"/>
      <c r="R6" s="184"/>
      <c r="S6" s="184"/>
    </row>
    <row r="7" spans="1:19" ht="31.5" customHeight="1" x14ac:dyDescent="0.2">
      <c r="A7" s="74"/>
      <c r="B7" s="72"/>
      <c r="C7" s="75"/>
      <c r="D7" s="80"/>
      <c r="E7" s="80"/>
      <c r="F7" s="83" t="s">
        <v>56</v>
      </c>
      <c r="G7" s="84"/>
      <c r="H7" s="78"/>
      <c r="I7" s="78"/>
      <c r="J7" s="78"/>
      <c r="K7" s="80"/>
      <c r="L7" s="78"/>
      <c r="M7" s="85"/>
      <c r="N7" s="85"/>
      <c r="O7" s="79"/>
      <c r="P7" s="185" t="s">
        <v>57</v>
      </c>
      <c r="Q7" s="185"/>
      <c r="R7" s="185"/>
      <c r="S7" s="185"/>
    </row>
    <row r="8" spans="1:19" ht="22.5" customHeight="1" x14ac:dyDescent="0.2">
      <c r="A8" s="180" t="s">
        <v>2</v>
      </c>
      <c r="B8" s="186" t="s">
        <v>58</v>
      </c>
      <c r="C8" s="187"/>
      <c r="D8" s="180" t="s">
        <v>59</v>
      </c>
      <c r="E8" s="180" t="s">
        <v>60</v>
      </c>
      <c r="F8" s="180" t="s">
        <v>61</v>
      </c>
      <c r="G8" s="180" t="s">
        <v>62</v>
      </c>
      <c r="H8" s="180" t="s">
        <v>63</v>
      </c>
      <c r="I8" s="179" t="s">
        <v>64</v>
      </c>
      <c r="J8" s="177"/>
      <c r="K8" s="178"/>
      <c r="L8" s="179" t="s">
        <v>65</v>
      </c>
      <c r="M8" s="177"/>
      <c r="N8" s="178"/>
      <c r="O8" s="179" t="s">
        <v>66</v>
      </c>
      <c r="P8" s="177"/>
      <c r="Q8" s="178"/>
      <c r="R8" s="171" t="s">
        <v>67</v>
      </c>
      <c r="S8" s="171" t="s">
        <v>3</v>
      </c>
    </row>
    <row r="9" spans="1:19" ht="33.75" customHeight="1" x14ac:dyDescent="0.2">
      <c r="A9" s="181"/>
      <c r="B9" s="188"/>
      <c r="C9" s="189"/>
      <c r="D9" s="181"/>
      <c r="E9" s="181"/>
      <c r="F9" s="181"/>
      <c r="G9" s="181"/>
      <c r="H9" s="181"/>
      <c r="I9" s="173" t="s">
        <v>68</v>
      </c>
      <c r="J9" s="174"/>
      <c r="K9" s="175"/>
      <c r="L9" s="176" t="s">
        <v>69</v>
      </c>
      <c r="M9" s="177"/>
      <c r="N9" s="178"/>
      <c r="O9" s="179" t="s">
        <v>70</v>
      </c>
      <c r="P9" s="177"/>
      <c r="Q9" s="178"/>
      <c r="R9" s="172"/>
      <c r="S9" s="172"/>
    </row>
    <row r="10" spans="1:19" ht="21.75" customHeight="1" x14ac:dyDescent="0.2">
      <c r="A10" s="182"/>
      <c r="B10" s="190"/>
      <c r="C10" s="191"/>
      <c r="D10" s="182"/>
      <c r="E10" s="182"/>
      <c r="F10" s="182"/>
      <c r="G10" s="182"/>
      <c r="H10" s="182"/>
      <c r="I10" s="86" t="s">
        <v>60</v>
      </c>
      <c r="J10" s="86" t="s">
        <v>61</v>
      </c>
      <c r="K10" s="87" t="s">
        <v>62</v>
      </c>
      <c r="L10" s="86" t="s">
        <v>60</v>
      </c>
      <c r="M10" s="86" t="s">
        <v>61</v>
      </c>
      <c r="N10" s="87" t="s">
        <v>62</v>
      </c>
      <c r="O10" s="86" t="s">
        <v>60</v>
      </c>
      <c r="P10" s="86" t="s">
        <v>61</v>
      </c>
      <c r="Q10" s="87" t="s">
        <v>62</v>
      </c>
      <c r="R10" s="87"/>
      <c r="S10" s="88"/>
    </row>
    <row r="11" spans="1:19" s="98" customFormat="1" ht="30" customHeight="1" x14ac:dyDescent="0.2">
      <c r="A11" s="89">
        <v>1</v>
      </c>
      <c r="B11" s="166" t="s">
        <v>71</v>
      </c>
      <c r="C11" s="167"/>
      <c r="D11" s="90" t="s">
        <v>72</v>
      </c>
      <c r="E11" s="89">
        <v>1</v>
      </c>
      <c r="F11" s="91">
        <v>208.10106382978725</v>
      </c>
      <c r="G11" s="92">
        <f t="shared" ref="G11:G14" si="0">F11*E11</f>
        <v>208.10106382978725</v>
      </c>
      <c r="H11" s="93">
        <v>0</v>
      </c>
      <c r="I11" s="89">
        <v>1</v>
      </c>
      <c r="J11" s="94">
        <v>690000</v>
      </c>
      <c r="K11" s="94">
        <f t="shared" ref="K11:K14" si="1">J11*I11</f>
        <v>690000</v>
      </c>
      <c r="L11" s="89"/>
      <c r="M11" s="91"/>
      <c r="N11" s="92" t="s">
        <v>73</v>
      </c>
      <c r="O11" s="95"/>
      <c r="P11" s="94"/>
      <c r="Q11" s="92">
        <f>P11*O11</f>
        <v>0</v>
      </c>
      <c r="R11" s="96" t="s">
        <v>74</v>
      </c>
      <c r="S11" s="97"/>
    </row>
    <row r="12" spans="1:19" s="98" customFormat="1" ht="30" customHeight="1" x14ac:dyDescent="0.2">
      <c r="A12" s="89">
        <v>2</v>
      </c>
      <c r="B12" s="166" t="s">
        <v>75</v>
      </c>
      <c r="C12" s="167" t="s">
        <v>76</v>
      </c>
      <c r="D12" s="99" t="s">
        <v>76</v>
      </c>
      <c r="E12" s="100">
        <v>4</v>
      </c>
      <c r="F12" s="91">
        <v>8.14</v>
      </c>
      <c r="G12" s="92">
        <f t="shared" si="0"/>
        <v>32.56</v>
      </c>
      <c r="H12" s="93">
        <v>0</v>
      </c>
      <c r="I12" s="89"/>
      <c r="J12" s="94"/>
      <c r="K12" s="94">
        <f t="shared" si="1"/>
        <v>0</v>
      </c>
      <c r="L12" s="89"/>
      <c r="M12" s="91"/>
      <c r="N12" s="92" t="s">
        <v>73</v>
      </c>
      <c r="O12" s="100">
        <v>4</v>
      </c>
      <c r="P12" s="94">
        <v>27000</v>
      </c>
      <c r="Q12" s="94">
        <f>P12*O12</f>
        <v>108000</v>
      </c>
      <c r="R12" s="96" t="s">
        <v>74</v>
      </c>
      <c r="S12" s="97"/>
    </row>
    <row r="13" spans="1:19" s="98" customFormat="1" ht="30" customHeight="1" x14ac:dyDescent="0.2">
      <c r="A13" s="89">
        <v>3</v>
      </c>
      <c r="B13" s="166" t="s">
        <v>77</v>
      </c>
      <c r="C13" s="167" t="s">
        <v>78</v>
      </c>
      <c r="D13" s="99" t="s">
        <v>78</v>
      </c>
      <c r="E13" s="100">
        <v>4</v>
      </c>
      <c r="F13" s="91">
        <v>5.13</v>
      </c>
      <c r="G13" s="92">
        <f t="shared" si="0"/>
        <v>20.52</v>
      </c>
      <c r="H13" s="93">
        <v>0</v>
      </c>
      <c r="I13" s="89"/>
      <c r="J13" s="94"/>
      <c r="K13" s="94">
        <f t="shared" si="1"/>
        <v>0</v>
      </c>
      <c r="L13" s="89"/>
      <c r="M13" s="91"/>
      <c r="N13" s="92" t="s">
        <v>73</v>
      </c>
      <c r="O13" s="100">
        <v>4</v>
      </c>
      <c r="P13" s="94">
        <v>17000</v>
      </c>
      <c r="Q13" s="94">
        <f>P13*O13</f>
        <v>68000</v>
      </c>
      <c r="R13" s="96" t="s">
        <v>74</v>
      </c>
      <c r="S13" s="97"/>
    </row>
    <row r="14" spans="1:19" s="98" customFormat="1" ht="30" customHeight="1" x14ac:dyDescent="0.2">
      <c r="A14" s="89">
        <v>4</v>
      </c>
      <c r="B14" s="143"/>
      <c r="C14" s="143" t="s">
        <v>79</v>
      </c>
      <c r="D14" s="99" t="s">
        <v>80</v>
      </c>
      <c r="E14" s="89">
        <v>1</v>
      </c>
      <c r="F14" s="91">
        <v>79.540000000000006</v>
      </c>
      <c r="G14" s="92">
        <f t="shared" si="0"/>
        <v>79.540000000000006</v>
      </c>
      <c r="H14" s="93">
        <v>0</v>
      </c>
      <c r="I14" s="89"/>
      <c r="J14" s="94"/>
      <c r="K14" s="94">
        <f t="shared" si="1"/>
        <v>0</v>
      </c>
      <c r="L14" s="89">
        <v>1</v>
      </c>
      <c r="M14" s="91">
        <v>60.6</v>
      </c>
      <c r="N14" s="92">
        <f t="shared" ref="N14" si="2">M14*L14</f>
        <v>60.6</v>
      </c>
      <c r="O14" s="95"/>
      <c r="P14" s="94"/>
      <c r="Q14" s="94">
        <f t="shared" ref="Q14" si="3">P14*O14</f>
        <v>0</v>
      </c>
      <c r="R14" s="96" t="s">
        <v>81</v>
      </c>
      <c r="S14" s="97" t="s">
        <v>82</v>
      </c>
    </row>
    <row r="15" spans="1:19" s="98" customFormat="1" ht="31.5" customHeight="1" x14ac:dyDescent="0.2">
      <c r="A15" s="101"/>
      <c r="B15" s="102"/>
      <c r="C15" s="102"/>
      <c r="D15" s="103"/>
      <c r="E15" s="104"/>
      <c r="F15" s="105"/>
      <c r="G15" s="106"/>
      <c r="H15" s="107"/>
      <c r="I15" s="101"/>
      <c r="J15" s="108"/>
      <c r="K15" s="108"/>
      <c r="L15" s="101"/>
      <c r="M15" s="105"/>
      <c r="N15" s="105"/>
      <c r="O15" s="109"/>
      <c r="P15" s="108"/>
      <c r="Q15" s="108"/>
      <c r="R15" s="110"/>
      <c r="S15" s="104"/>
    </row>
    <row r="16" spans="1:19" s="98" customFormat="1" ht="31.5" customHeight="1" x14ac:dyDescent="0.2">
      <c r="A16" s="101"/>
      <c r="B16" s="101"/>
      <c r="C16" s="101"/>
      <c r="D16" s="111"/>
      <c r="E16" s="112"/>
      <c r="F16" s="112"/>
      <c r="G16" s="113">
        <f>SUM(G11:G15)</f>
        <v>340.72106382978728</v>
      </c>
      <c r="H16" s="114"/>
      <c r="I16" s="101"/>
      <c r="J16" s="115" t="s">
        <v>83</v>
      </c>
      <c r="K16" s="115">
        <f>SUM(K11:K15)</f>
        <v>690000</v>
      </c>
      <c r="L16" s="116"/>
      <c r="M16" s="116" t="s">
        <v>84</v>
      </c>
      <c r="N16" s="117">
        <f>SUM(N11:N15)</f>
        <v>60.6</v>
      </c>
      <c r="O16" s="109"/>
      <c r="P16" s="115" t="s">
        <v>83</v>
      </c>
      <c r="Q16" s="115">
        <f>SUM(Q11:Q15)</f>
        <v>176000</v>
      </c>
      <c r="R16" s="115"/>
      <c r="S16" s="118"/>
    </row>
    <row r="17" spans="1:20" s="98" customFormat="1" ht="30" customHeight="1" x14ac:dyDescent="0.2">
      <c r="A17" s="101"/>
      <c r="B17" s="101"/>
      <c r="C17" s="101"/>
      <c r="D17" s="111"/>
      <c r="E17" s="112"/>
      <c r="F17" s="112"/>
      <c r="G17" s="113"/>
      <c r="H17" s="114"/>
      <c r="I17" s="101"/>
      <c r="J17" s="115"/>
      <c r="K17" s="115"/>
      <c r="L17" s="116"/>
      <c r="M17" s="116"/>
      <c r="N17" s="117"/>
      <c r="O17" s="109"/>
      <c r="P17" s="115"/>
      <c r="Q17" s="115"/>
      <c r="R17" s="115"/>
      <c r="S17" s="118"/>
    </row>
    <row r="18" spans="1:20" s="98" customFormat="1" ht="14.25" customHeight="1" x14ac:dyDescent="0.2">
      <c r="A18" s="119"/>
      <c r="B18" s="120"/>
      <c r="C18" s="121" t="s">
        <v>5</v>
      </c>
      <c r="D18" s="121"/>
      <c r="E18" s="168" t="s">
        <v>7</v>
      </c>
      <c r="F18" s="168"/>
      <c r="G18" s="121"/>
      <c r="H18" s="116"/>
      <c r="I18" s="168" t="s">
        <v>85</v>
      </c>
      <c r="J18" s="168"/>
      <c r="K18" s="122"/>
      <c r="L18" s="121"/>
      <c r="M18" s="168" t="s">
        <v>8</v>
      </c>
      <c r="N18" s="168"/>
      <c r="O18" s="120"/>
      <c r="P18" s="121"/>
      <c r="Q18" s="121"/>
      <c r="R18" s="168" t="s">
        <v>8</v>
      </c>
      <c r="S18" s="168"/>
    </row>
    <row r="19" spans="1:20" s="98" customFormat="1" ht="14.25" customHeight="1" x14ac:dyDescent="0.2">
      <c r="A19" s="123"/>
      <c r="B19" s="120"/>
      <c r="C19" s="124"/>
      <c r="D19" s="123"/>
      <c r="E19" s="125"/>
      <c r="F19" s="126"/>
      <c r="G19" s="79"/>
      <c r="I19" s="79"/>
      <c r="J19" s="123"/>
      <c r="K19" s="109"/>
      <c r="L19" s="79"/>
      <c r="M19" s="79"/>
      <c r="N19" s="109"/>
      <c r="O19" s="79"/>
      <c r="P19" s="123"/>
      <c r="Q19" s="109"/>
      <c r="R19" s="109"/>
    </row>
    <row r="20" spans="1:20" s="98" customFormat="1" ht="14.25" customHeight="1" x14ac:dyDescent="0.2">
      <c r="A20" s="127" t="s">
        <v>9</v>
      </c>
      <c r="B20" s="128" t="s">
        <v>1</v>
      </c>
      <c r="C20" s="124"/>
      <c r="D20" s="127" t="s">
        <v>86</v>
      </c>
      <c r="E20" s="127"/>
      <c r="F20" s="129"/>
      <c r="G20" s="127"/>
      <c r="H20" s="101" t="s">
        <v>86</v>
      </c>
      <c r="I20" s="79"/>
      <c r="K20" s="130"/>
      <c r="L20" s="127"/>
      <c r="M20" s="127" t="s">
        <v>86</v>
      </c>
      <c r="N20" s="127"/>
      <c r="O20" s="79"/>
      <c r="P20" s="127"/>
      <c r="Q20" s="127" t="s">
        <v>87</v>
      </c>
      <c r="R20" s="79" t="s">
        <v>88</v>
      </c>
    </row>
    <row r="21" spans="1:20" s="98" customFormat="1" ht="14.25" customHeight="1" x14ac:dyDescent="0.2">
      <c r="A21" s="127"/>
      <c r="B21" s="128"/>
      <c r="C21" s="124"/>
      <c r="D21" s="127"/>
      <c r="E21" s="127"/>
      <c r="F21" s="129"/>
      <c r="G21" s="127"/>
      <c r="H21" s="131"/>
      <c r="I21" s="79"/>
      <c r="K21" s="130"/>
      <c r="L21" s="127"/>
      <c r="M21" s="79"/>
      <c r="N21" s="127"/>
      <c r="O21" s="79"/>
      <c r="P21" s="79"/>
      <c r="Q21" s="79"/>
      <c r="R21" s="79"/>
    </row>
    <row r="22" spans="1:20" s="98" customFormat="1" ht="14.25" customHeight="1" x14ac:dyDescent="0.2">
      <c r="A22" s="127"/>
      <c r="B22" s="128"/>
      <c r="C22" s="124"/>
      <c r="D22" s="127"/>
      <c r="E22" s="127"/>
      <c r="F22" s="129"/>
      <c r="G22" s="127"/>
      <c r="H22" s="131"/>
      <c r="I22" s="79"/>
      <c r="K22" s="130"/>
      <c r="L22" s="127"/>
      <c r="M22" s="79"/>
      <c r="N22" s="127"/>
      <c r="O22" s="79"/>
      <c r="P22" s="79"/>
      <c r="Q22" s="79"/>
      <c r="R22" s="79"/>
    </row>
    <row r="23" spans="1:20" s="98" customFormat="1" ht="14.25" customHeight="1" x14ac:dyDescent="0.2">
      <c r="A23" s="127"/>
      <c r="B23" s="128"/>
      <c r="C23" s="124"/>
      <c r="D23" s="127"/>
      <c r="E23" s="127"/>
      <c r="F23" s="129"/>
      <c r="G23" s="127"/>
      <c r="H23" s="131"/>
      <c r="I23" s="79"/>
      <c r="K23" s="130"/>
      <c r="L23" s="127"/>
      <c r="M23" s="79"/>
      <c r="N23" s="127"/>
      <c r="O23" s="79"/>
      <c r="P23" s="79"/>
      <c r="Q23" s="79"/>
      <c r="R23" s="79"/>
    </row>
    <row r="24" spans="1:20" s="98" customFormat="1" ht="14.25" customHeight="1" x14ac:dyDescent="0.2">
      <c r="A24" s="127"/>
      <c r="B24" s="128"/>
      <c r="C24" s="124"/>
      <c r="D24" s="127"/>
      <c r="E24" s="127"/>
      <c r="F24" s="129"/>
      <c r="G24" s="127"/>
      <c r="H24" s="131"/>
      <c r="I24" s="79"/>
      <c r="K24" s="130"/>
      <c r="L24" s="127"/>
      <c r="M24" s="79"/>
      <c r="N24" s="127"/>
      <c r="O24" s="79"/>
      <c r="P24" s="79"/>
      <c r="Q24" s="79"/>
      <c r="R24" s="79"/>
    </row>
    <row r="25" spans="1:20" s="98" customFormat="1" ht="14.25" customHeight="1" x14ac:dyDescent="0.2">
      <c r="A25" s="127"/>
      <c r="B25" s="128"/>
      <c r="C25" s="124"/>
      <c r="D25" s="127"/>
      <c r="E25" s="127"/>
      <c r="F25" s="129"/>
      <c r="G25" s="127"/>
      <c r="H25" s="131"/>
      <c r="I25" s="79"/>
      <c r="K25" s="130"/>
      <c r="L25" s="127"/>
      <c r="M25" s="79"/>
      <c r="N25" s="127"/>
      <c r="O25" s="79"/>
      <c r="P25" s="79"/>
      <c r="Q25" s="79"/>
      <c r="R25" s="79"/>
    </row>
    <row r="26" spans="1:20" s="98" customFormat="1" ht="14.25" customHeight="1" x14ac:dyDescent="0.2">
      <c r="A26" s="127"/>
      <c r="B26" s="128"/>
      <c r="C26" s="124"/>
      <c r="D26" s="127"/>
      <c r="E26" s="127"/>
      <c r="F26" s="129"/>
      <c r="G26" s="127"/>
      <c r="H26" s="131"/>
      <c r="I26" s="79"/>
      <c r="K26" s="130"/>
      <c r="L26" s="127"/>
      <c r="M26" s="79"/>
      <c r="N26" s="127"/>
      <c r="O26" s="79"/>
      <c r="P26" s="79"/>
      <c r="Q26" s="79"/>
      <c r="R26" s="79"/>
    </row>
    <row r="27" spans="1:20" s="98" customFormat="1" ht="14.25" customHeight="1" x14ac:dyDescent="0.2">
      <c r="A27" s="132"/>
      <c r="B27" s="128"/>
      <c r="C27" s="124"/>
      <c r="D27" s="132"/>
      <c r="E27" s="132"/>
      <c r="F27" s="129"/>
      <c r="G27" s="132"/>
      <c r="H27" s="123"/>
      <c r="I27" s="79"/>
      <c r="K27" s="130"/>
      <c r="L27" s="132"/>
      <c r="M27" s="79"/>
      <c r="N27" s="132"/>
      <c r="O27" s="79"/>
      <c r="P27" s="79"/>
      <c r="Q27" s="79"/>
      <c r="R27" s="79"/>
    </row>
    <row r="28" spans="1:20" s="98" customFormat="1" ht="15.75" x14ac:dyDescent="0.2">
      <c r="A28" s="127" t="s">
        <v>4</v>
      </c>
      <c r="B28" s="128" t="s">
        <v>1</v>
      </c>
      <c r="C28" s="98" t="s">
        <v>89</v>
      </c>
      <c r="D28" s="127" t="s">
        <v>90</v>
      </c>
      <c r="E28" s="169" t="s">
        <v>30</v>
      </c>
      <c r="F28" s="169"/>
      <c r="G28" s="127"/>
      <c r="H28" s="101" t="s">
        <v>90</v>
      </c>
      <c r="I28" s="133" t="s">
        <v>31</v>
      </c>
      <c r="L28" s="127"/>
      <c r="M28" s="127" t="s">
        <v>90</v>
      </c>
      <c r="N28" s="170" t="s">
        <v>91</v>
      </c>
      <c r="O28" s="170"/>
      <c r="P28" s="127"/>
      <c r="Q28" s="127" t="s">
        <v>4</v>
      </c>
      <c r="R28" s="134" t="s">
        <v>88</v>
      </c>
      <c r="S28" s="98" t="s">
        <v>92</v>
      </c>
    </row>
    <row r="29" spans="1:20" s="98" customFormat="1" ht="15.75" x14ac:dyDescent="0.2">
      <c r="A29" s="123"/>
      <c r="B29" s="119"/>
      <c r="J29" s="123"/>
      <c r="N29" s="135"/>
    </row>
    <row r="30" spans="1:20" s="98" customFormat="1" ht="15.75" x14ac:dyDescent="0.2">
      <c r="A30" s="119"/>
      <c r="B30" s="119"/>
      <c r="C30" s="121" t="s">
        <v>6</v>
      </c>
      <c r="D30" s="121"/>
      <c r="E30" s="168" t="s">
        <v>0</v>
      </c>
      <c r="F30" s="168"/>
      <c r="G30" s="121"/>
      <c r="H30" s="116"/>
      <c r="I30" s="116" t="s">
        <v>93</v>
      </c>
      <c r="J30" s="116"/>
      <c r="L30" s="121"/>
      <c r="M30" s="116"/>
      <c r="N30" s="168" t="s">
        <v>94</v>
      </c>
      <c r="O30" s="168"/>
      <c r="P30" s="168"/>
      <c r="Q30" s="168"/>
      <c r="R30" s="116"/>
      <c r="S30" s="116" t="s">
        <v>95</v>
      </c>
      <c r="T30" s="121"/>
    </row>
    <row r="31" spans="1:20" s="98" customFormat="1" ht="15.75" x14ac:dyDescent="0.2">
      <c r="B31" s="119"/>
      <c r="D31" s="123"/>
      <c r="P31" s="123"/>
    </row>
    <row r="32" spans="1:20" s="98" customFormat="1" ht="15.75" x14ac:dyDescent="0.2">
      <c r="A32" s="123"/>
      <c r="B32" s="119"/>
      <c r="D32" s="123"/>
      <c r="P32" s="165" t="s">
        <v>96</v>
      </c>
      <c r="Q32" s="165"/>
      <c r="R32" s="165"/>
      <c r="S32" s="165"/>
    </row>
    <row r="33" spans="1:19" x14ac:dyDescent="0.2">
      <c r="A33" s="136"/>
      <c r="D33" s="138"/>
      <c r="P33" s="138"/>
    </row>
    <row r="34" spans="1:19" x14ac:dyDescent="0.2">
      <c r="A34" s="136"/>
      <c r="D34" s="138"/>
      <c r="P34" s="138"/>
    </row>
    <row r="35" spans="1:19" x14ac:dyDescent="0.2">
      <c r="A35" s="139"/>
      <c r="D35" s="138"/>
      <c r="P35" s="138"/>
    </row>
    <row r="36" spans="1:19" x14ac:dyDescent="0.2">
      <c r="A36" s="136"/>
      <c r="D36" s="140"/>
      <c r="P36" s="140"/>
    </row>
    <row r="37" spans="1:19" x14ac:dyDescent="0.2">
      <c r="A37" s="73"/>
    </row>
    <row r="38" spans="1:19" x14ac:dyDescent="0.2">
      <c r="A38" s="141"/>
    </row>
    <row r="39" spans="1:19" x14ac:dyDescent="0.2">
      <c r="A39" s="138"/>
    </row>
    <row r="40" spans="1:19" x14ac:dyDescent="0.2">
      <c r="A40" s="138"/>
    </row>
    <row r="41" spans="1:19" x14ac:dyDescent="0.2">
      <c r="A41" s="138"/>
    </row>
    <row r="42" spans="1:19" x14ac:dyDescent="0.2">
      <c r="A42" s="138"/>
    </row>
    <row r="43" spans="1:19" x14ac:dyDescent="0.2">
      <c r="A43" s="140"/>
    </row>
    <row r="44" spans="1:19" s="137" customFormat="1" x14ac:dyDescent="0.2">
      <c r="A44" s="141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</row>
    <row r="45" spans="1:19" s="137" customFormat="1" x14ac:dyDescent="0.2">
      <c r="A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</row>
    <row r="53" spans="1:19" s="137" customFormat="1" x14ac:dyDescent="0.2">
      <c r="A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</row>
    <row r="54" spans="1:19" s="137" customFormat="1" ht="16.5" x14ac:dyDescent="0.2">
      <c r="A54" s="142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</row>
    <row r="55" spans="1:19" s="137" customFormat="1" x14ac:dyDescent="0.2">
      <c r="A55" s="136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</row>
    <row r="56" spans="1:19" s="137" customFormat="1" x14ac:dyDescent="0.2">
      <c r="A56" s="139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</row>
    <row r="57" spans="1:19" s="137" customFormat="1" x14ac:dyDescent="0.2">
      <c r="A57" s="136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</row>
    <row r="58" spans="1:19" s="137" customFormat="1" x14ac:dyDescent="0.2">
      <c r="A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</row>
    <row r="59" spans="1:19" s="137" customFormat="1" x14ac:dyDescent="0.2">
      <c r="A59" s="141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</row>
    <row r="60" spans="1:19" s="137" customFormat="1" x14ac:dyDescent="0.2">
      <c r="A60" s="138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</row>
    <row r="61" spans="1:19" s="137" customFormat="1" x14ac:dyDescent="0.2">
      <c r="A61" s="138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</row>
    <row r="62" spans="1:19" s="137" customFormat="1" x14ac:dyDescent="0.2">
      <c r="A62" s="138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</row>
    <row r="63" spans="1:19" s="137" customFormat="1" x14ac:dyDescent="0.2">
      <c r="A63" s="138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</row>
    <row r="64" spans="1:19" s="137" customFormat="1" x14ac:dyDescent="0.2">
      <c r="A64" s="140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</row>
    <row r="65" spans="1:19" s="137" customFormat="1" x14ac:dyDescent="0.2">
      <c r="A65" s="141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</row>
  </sheetData>
  <mergeCells count="39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2:C12"/>
    <mergeCell ref="G8:G10"/>
    <mergeCell ref="H8:H10"/>
    <mergeCell ref="I8:K8"/>
    <mergeCell ref="L8:N8"/>
    <mergeCell ref="S8:S9"/>
    <mergeCell ref="I9:K9"/>
    <mergeCell ref="L9:N9"/>
    <mergeCell ref="O9:Q9"/>
    <mergeCell ref="B11:C11"/>
    <mergeCell ref="O8:Q8"/>
    <mergeCell ref="R8:R9"/>
    <mergeCell ref="P32:S32"/>
    <mergeCell ref="B13:C13"/>
    <mergeCell ref="E18:F18"/>
    <mergeCell ref="I18:J18"/>
    <mergeCell ref="M18:N18"/>
    <mergeCell ref="R18:S18"/>
    <mergeCell ref="E28:F28"/>
    <mergeCell ref="N28:O28"/>
    <mergeCell ref="E30:F30"/>
    <mergeCell ref="N30:O30"/>
    <mergeCell ref="P30:Q30"/>
  </mergeCells>
  <pageMargins left="0.25" right="0.25" top="0.75" bottom="0.75" header="0.3" footer="0.3"/>
  <pageSetup paperSize="9" scale="5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59" zoomScaleNormal="59" workbookViewId="0">
      <selection activeCell="AA35" sqref="AA35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Local PO</vt:lpstr>
      <vt:lpstr>44</vt:lpstr>
      <vt:lpstr>Sheet1</vt:lpstr>
      <vt:lpstr>'44'!Print_Area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2024-08-08T07:24:28Z</cp:lastPrinted>
  <dcterms:created xsi:type="dcterms:W3CDTF">2024-04-22T04:27:33Z</dcterms:created>
  <dcterms:modified xsi:type="dcterms:W3CDTF">2024-08-09T03:29:18Z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