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drawings/drawing31.xml" ContentType="application/vnd.openxmlformats-officedocument.drawing+xml"/>
  <Override PartName="/xl/drawings/drawing32.xml" ContentType="application/vnd.openxmlformats-officedocument.drawing+xml"/>
  <Override PartName="/xl/drawings/drawing33.xml" ContentType="application/vnd.openxmlformats-officedocument.drawing+xml"/>
  <Override PartName="/xl/drawings/drawing34.xml" ContentType="application/vnd.openxmlformats-officedocument.drawing+xml"/>
  <Override PartName="/xl/drawings/drawing35.xml" ContentType="application/vnd.openxmlformats-officedocument.drawing+xml"/>
  <Override PartName="/xl/drawings/drawing36.xml" ContentType="application/vnd.openxmlformats-officedocument.drawing+xml"/>
  <Override PartName="/xl/drawings/drawing37.xml" ContentType="application/vnd.openxmlformats-officedocument.drawing+xml"/>
  <Override PartName="/xl/drawings/drawing38.xml" ContentType="application/vnd.openxmlformats-officedocument.drawing+xml"/>
  <Override PartName="/xl/drawings/drawing39.xml" ContentType="application/vnd.openxmlformats-officedocument.drawing+xml"/>
  <Override PartName="/xl/drawings/drawing40.xml" ContentType="application/vnd.openxmlformats-officedocument.drawing+xml"/>
  <Override PartName="/xl/drawings/drawing41.xml" ContentType="application/vnd.openxmlformats-officedocument.drawing+xml"/>
  <Override PartName="/xl/drawings/drawing42.xml" ContentType="application/vnd.openxmlformats-officedocument.drawing+xml"/>
  <Override PartName="/xl/drawings/drawing43.xml" ContentType="application/vnd.openxmlformats-officedocument.drawing+xml"/>
  <Override PartName="/xl/drawings/drawing44.xml" ContentType="application/vnd.openxmlformats-officedocument.drawing+xml"/>
  <Override PartName="/xl/drawings/drawing45.xml" ContentType="application/vnd.openxmlformats-officedocument.drawing+xml"/>
  <Override PartName="/xl/drawings/drawing46.xml" ContentType="application/vnd.openxmlformats-officedocument.drawing+xml"/>
  <Override PartName="/xl/drawings/drawing47.xml" ContentType="application/vnd.openxmlformats-officedocument.drawing+xml"/>
  <Override PartName="/xl/drawings/drawing48.xml" ContentType="application/vnd.openxmlformats-officedocument.drawing+xml"/>
  <Override PartName="/xl/drawings/drawing49.xml" ContentType="application/vnd.openxmlformats-officedocument.drawing+xml"/>
  <Override PartName="/xl/drawings/drawing50.xml" ContentType="application/vnd.openxmlformats-officedocument.drawing+xml"/>
  <Override PartName="/xl/drawings/drawing51.xml" ContentType="application/vnd.openxmlformats-officedocument.drawing+xml"/>
  <Override PartName="/xl/drawings/drawing52.xml" ContentType="application/vnd.openxmlformats-officedocument.drawing+xml"/>
  <Override PartName="/xl/drawings/drawing53.xml" ContentType="application/vnd.openxmlformats-officedocument.drawing+xml"/>
  <Override PartName="/xl/drawings/drawing54.xml" ContentType="application/vnd.openxmlformats-officedocument.drawing+xml"/>
  <Override PartName="/xl/drawings/drawing5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MG\Desktop\Audit\"/>
    </mc:Choice>
  </mc:AlternateContent>
  <bookViews>
    <workbookView xWindow="0" yWindow="0" windowWidth="20490" windowHeight="6555" firstSheet="40" activeTab="54"/>
  </bookViews>
  <sheets>
    <sheet name="April 001" sheetId="38" r:id="rId1"/>
    <sheet name="002 (2)" sheetId="37" r:id="rId2"/>
    <sheet name="003 (2)" sheetId="36" r:id="rId3"/>
    <sheet name="May 001" sheetId="6" r:id="rId4"/>
    <sheet name="002" sheetId="7" r:id="rId5"/>
    <sheet name="003" sheetId="8" r:id="rId6"/>
    <sheet name="004" sheetId="9" r:id="rId7"/>
    <sheet name="005" sheetId="10" r:id="rId8"/>
    <sheet name="006" sheetId="11" r:id="rId9"/>
    <sheet name="007" sheetId="12" r:id="rId10"/>
    <sheet name="008" sheetId="13" r:id="rId11"/>
    <sheet name="June 9" sheetId="14" r:id="rId12"/>
    <sheet name="10" sheetId="15" r:id="rId13"/>
    <sheet name="11" sheetId="16" r:id="rId14"/>
    <sheet name="12" sheetId="17" r:id="rId15"/>
    <sheet name="13" sheetId="18" r:id="rId16"/>
    <sheet name="14" sheetId="19" r:id="rId17"/>
    <sheet name="15" sheetId="20" r:id="rId18"/>
    <sheet name="16" sheetId="21" r:id="rId19"/>
    <sheet name="17" sheetId="22" r:id="rId20"/>
    <sheet name="Jul 18" sheetId="23" r:id="rId21"/>
    <sheet name="19" sheetId="24" r:id="rId22"/>
    <sheet name="20" sheetId="25" r:id="rId23"/>
    <sheet name="21" sheetId="26" r:id="rId24"/>
    <sheet name="22" sheetId="27" r:id="rId25"/>
    <sheet name="Aug 23 Cancel" sheetId="28" r:id="rId26"/>
    <sheet name="24" sheetId="29" r:id="rId27"/>
    <sheet name="24(Price)" sheetId="30" r:id="rId28"/>
    <sheet name="25" sheetId="31" r:id="rId29"/>
    <sheet name="26" sheetId="32" r:id="rId30"/>
    <sheet name="27" sheetId="33" r:id="rId31"/>
    <sheet name="28" sheetId="34" r:id="rId32"/>
    <sheet name="Sep 29" sheetId="35" r:id="rId33"/>
    <sheet name="Oct 30 2 bought from MP" sheetId="1" r:id="rId34"/>
    <sheet name="31" sheetId="3" r:id="rId35"/>
    <sheet name="32" sheetId="4" r:id="rId36"/>
    <sheet name="33" sheetId="5" r:id="rId37"/>
    <sheet name="34" sheetId="40" r:id="rId38"/>
    <sheet name="35" sheetId="41" r:id="rId39"/>
    <sheet name="36" sheetId="42" r:id="rId40"/>
    <sheet name="Nov 37" sheetId="43" r:id="rId41"/>
    <sheet name="38" sheetId="44" r:id="rId42"/>
    <sheet name="39" sheetId="45" r:id="rId43"/>
    <sheet name="40" sheetId="46" r:id="rId44"/>
    <sheet name="41" sheetId="47" r:id="rId45"/>
    <sheet name="42" sheetId="48" r:id="rId46"/>
    <sheet name="43" sheetId="49" r:id="rId47"/>
    <sheet name="44" sheetId="50" r:id="rId48"/>
    <sheet name="45" sheetId="51" r:id="rId49"/>
    <sheet name="46" sheetId="52" r:id="rId50"/>
    <sheet name="47" sheetId="53" r:id="rId51"/>
    <sheet name="48" sheetId="54" r:id="rId52"/>
    <sheet name="Dec 49" sheetId="56" r:id="rId53"/>
    <sheet name="50" sheetId="57" r:id="rId54"/>
    <sheet name="51" sheetId="58" r:id="rId55"/>
  </sheets>
  <definedNames>
    <definedName name="_xlnm.Print_Area" localSheetId="22">'20'!$A$1:$O$21</definedName>
    <definedName name="_xlnm.Print_Area" localSheetId="23">'21'!$A$1:$O$21</definedName>
    <definedName name="_xlnm.Print_Area" localSheetId="24">'22'!$A$1:$O$20</definedName>
    <definedName name="_xlnm.Print_Area" localSheetId="26">'24'!$A$1:$O$20</definedName>
    <definedName name="_xlnm.Print_Area" localSheetId="27">'24(Price)'!$A$1:$O$20</definedName>
    <definedName name="_xlnm.Print_Area" localSheetId="28">'25'!$A$1:$O$20</definedName>
    <definedName name="_xlnm.Print_Area" localSheetId="29">'26'!$A$1:$O$20</definedName>
    <definedName name="_xlnm.Print_Area" localSheetId="30">'27'!$A$1:$O$21</definedName>
    <definedName name="_xlnm.Print_Area" localSheetId="31">'28'!$A$1:$O$22</definedName>
    <definedName name="_xlnm.Print_Area" localSheetId="34">'31'!$A$1:$O$22</definedName>
    <definedName name="_xlnm.Print_Area" localSheetId="35">'32'!$A$1:$O$20</definedName>
    <definedName name="_xlnm.Print_Area" localSheetId="36">'33'!$A$1:$O$21</definedName>
    <definedName name="_xlnm.Print_Area" localSheetId="37">'34'!$A$1:$O$21</definedName>
    <definedName name="_xlnm.Print_Area" localSheetId="38">'35'!$A$1:$O$20</definedName>
    <definedName name="_xlnm.Print_Area" localSheetId="39">'36'!$A$1:$O$20</definedName>
    <definedName name="_xlnm.Print_Area" localSheetId="41">'38'!$A$1:$O$22</definedName>
    <definedName name="_xlnm.Print_Area" localSheetId="42">'39'!$A$1:$O$20</definedName>
    <definedName name="_xlnm.Print_Area" localSheetId="43">'40'!$A$1:$O$20</definedName>
    <definedName name="_xlnm.Print_Area" localSheetId="44">'41'!$A$1:$O$20</definedName>
    <definedName name="_xlnm.Print_Area" localSheetId="45">'42'!$A$1:$O$20</definedName>
    <definedName name="_xlnm.Print_Area" localSheetId="46">'43'!$A$1:$O$20</definedName>
    <definedName name="_xlnm.Print_Area" localSheetId="47">'44'!$A$1:$O$20</definedName>
    <definedName name="_xlnm.Print_Area" localSheetId="48">'45'!$A$1:$O$20</definedName>
    <definedName name="_xlnm.Print_Area" localSheetId="49">'46'!$A$1:$O$22</definedName>
    <definedName name="_xlnm.Print_Area" localSheetId="50">'47'!$A$1:$O$20</definedName>
    <definedName name="_xlnm.Print_Area" localSheetId="51">'48'!$A$1:$O$22</definedName>
    <definedName name="_xlnm.Print_Area" localSheetId="53">'50'!$A$1:$O$20</definedName>
    <definedName name="_xlnm.Print_Area" localSheetId="54">'51'!$A$1:$O$20</definedName>
    <definedName name="_xlnm.Print_Area" localSheetId="25">'Aug 23 Cancel'!$A$1:$O$20</definedName>
    <definedName name="_xlnm.Print_Area" localSheetId="52">'Dec 49'!$A$1:$O$20</definedName>
    <definedName name="_xlnm.Print_Area" localSheetId="40">'Nov 37'!$A$1:$O$23</definedName>
    <definedName name="_xlnm.Print_Area" localSheetId="33">'Oct 30 2 bought from MP'!$A$1:$O$21</definedName>
    <definedName name="_xlnm.Print_Area" localSheetId="32">'Sep 29'!$A$1:$O$23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5" i="57" l="1"/>
  <c r="I5" i="53" l="1"/>
  <c r="L5" i="53"/>
  <c r="I8" i="54" l="1"/>
  <c r="I6" i="54"/>
  <c r="I7" i="54"/>
  <c r="I5" i="54"/>
  <c r="I8" i="52"/>
  <c r="I6" i="52"/>
  <c r="I7" i="52"/>
  <c r="I5" i="52"/>
  <c r="I5" i="51" l="1"/>
  <c r="I5" i="49" l="1"/>
  <c r="I5" i="47" l="1"/>
  <c r="F30" i="46" l="1"/>
  <c r="I6" i="45" l="1"/>
  <c r="I5" i="45"/>
  <c r="F30" i="45"/>
  <c r="I7" i="44" l="1"/>
  <c r="I6" i="44"/>
  <c r="I8" i="44" s="1"/>
  <c r="I5" i="44"/>
  <c r="I9" i="43" l="1"/>
  <c r="I7" i="43"/>
  <c r="I6" i="43" l="1"/>
  <c r="I5" i="43"/>
  <c r="I5" i="41" l="1"/>
  <c r="I6" i="40" l="1"/>
  <c r="I7" i="40" s="1"/>
  <c r="I5" i="40"/>
  <c r="L5" i="4" l="1"/>
  <c r="H5" i="37" l="1"/>
  <c r="H8" i="36"/>
  <c r="H7" i="36"/>
  <c r="H6" i="36"/>
  <c r="H5" i="36"/>
  <c r="I33" i="35" l="1"/>
  <c r="I9" i="35"/>
  <c r="I7" i="34"/>
  <c r="I6" i="34"/>
  <c r="I5" i="34"/>
  <c r="I8" i="34" s="1"/>
  <c r="I6" i="33"/>
  <c r="I5" i="33"/>
  <c r="I7" i="33" s="1"/>
  <c r="I5" i="31"/>
  <c r="I6" i="23" l="1"/>
  <c r="I7" i="23" s="1"/>
  <c r="I6" i="22"/>
  <c r="I5" i="22"/>
  <c r="I7" i="22" s="1"/>
  <c r="I26" i="19"/>
  <c r="I8" i="19"/>
  <c r="I6" i="18"/>
  <c r="I5" i="18"/>
  <c r="I7" i="18" s="1"/>
  <c r="I5" i="17"/>
  <c r="I8" i="16"/>
  <c r="I22" i="15"/>
  <c r="I6" i="15"/>
  <c r="I5" i="15"/>
  <c r="I7" i="15" s="1"/>
  <c r="I5" i="14"/>
  <c r="I7" i="14" s="1"/>
  <c r="I5" i="13"/>
  <c r="I8" i="12"/>
  <c r="I7" i="12"/>
  <c r="I6" i="12"/>
  <c r="I5" i="12"/>
  <c r="I9" i="12" s="1"/>
  <c r="I5" i="11"/>
  <c r="I5" i="9"/>
  <c r="I6" i="8"/>
  <c r="I5" i="8"/>
  <c r="I7" i="8" s="1"/>
  <c r="I6" i="7"/>
  <c r="I5" i="7"/>
  <c r="I7" i="7" s="1"/>
  <c r="I5" i="6"/>
  <c r="I7" i="5" l="1"/>
  <c r="I6" i="5"/>
  <c r="I5" i="5"/>
  <c r="I5" i="4" l="1"/>
  <c r="I8" i="3" l="1"/>
  <c r="I6" i="3"/>
  <c r="I7" i="3"/>
  <c r="I5" i="3"/>
  <c r="H25" i="3" l="1"/>
  <c r="I7" i="1" l="1"/>
  <c r="I6" i="1"/>
</calcChain>
</file>

<file path=xl/sharedStrings.xml><?xml version="1.0" encoding="utf-8"?>
<sst xmlns="http://schemas.openxmlformats.org/spreadsheetml/2006/main" count="1792" uniqueCount="386">
  <si>
    <t>Brand</t>
  </si>
  <si>
    <t>MC Model</t>
  </si>
  <si>
    <t>Qty</t>
  </si>
  <si>
    <t>Price</t>
  </si>
  <si>
    <t>Amount</t>
  </si>
  <si>
    <t>Total Amount</t>
  </si>
  <si>
    <t>Remark</t>
  </si>
  <si>
    <t>LOCAL INVENTORY PURCHASE REQUEST FORM</t>
  </si>
  <si>
    <t>No.</t>
  </si>
  <si>
    <t>Parts No.</t>
  </si>
  <si>
    <t>Selling Margin</t>
  </si>
  <si>
    <t>02-COP-PRT-FRM-003-02</t>
  </si>
  <si>
    <t>Description</t>
  </si>
  <si>
    <t>NG</t>
  </si>
  <si>
    <t>ZX70-5G</t>
  </si>
  <si>
    <t>GASKET,HEAD</t>
  </si>
  <si>
    <t>YNM129907-01331-NG</t>
  </si>
  <si>
    <t>No Stock</t>
  </si>
  <si>
    <r>
      <t xml:space="preserve">
Supplier - A 
NameTOP ONE ( Heavy Machinery Parts
Contact No - 095006454, 09785006454, 09777888329
Address - NO (43) , MAIN ROAD AND U SHWE NU CORNER,  MAYAGONE , YANGON</t>
    </r>
    <r>
      <rPr>
        <sz val="12"/>
        <color theme="1"/>
        <rFont val="Times New Roman"/>
        <family val="1"/>
      </rPr>
      <t xml:space="preserve">
</t>
    </r>
  </si>
  <si>
    <t>Supplier - B
Name Multi Part
Contact No - 09456518155
Address - Za 17, Bayint Naung Main Road, No-1 Quarter, Mayangorne Tsp, Yangon</t>
  </si>
  <si>
    <t>Supplier - C 
Name New Parts
Contact No - 09444477057, 09954477054
Address - No 32, Ingyin Lane, Thuwana, Thinganyun Township, Yangon</t>
  </si>
  <si>
    <t xml:space="preserve"> Repossess machine for Hitachi, ZX70-5G, 100612, MR 2024/10/010</t>
  </si>
  <si>
    <t>YNM129900-23601-NG</t>
  </si>
  <si>
    <t>Connecting Bearing</t>
  </si>
  <si>
    <r>
      <t xml:space="preserve">
BU Name         :   CE2
Proposal No.    :   CE2-PRT-2024-10-030
Proposal Date  :    7-Oct-2024
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Local</t>
    </r>
  </si>
  <si>
    <t xml:space="preserve"> O-Ring</t>
  </si>
  <si>
    <t>O-Ring</t>
  </si>
  <si>
    <t>Bearing; Roller, Swing Oil Motor</t>
  </si>
  <si>
    <t>ZX210-5</t>
  </si>
  <si>
    <t>0788811</t>
  </si>
  <si>
    <r>
      <t xml:space="preserve">
Supplier - A 
Name - REMANUFACTURE BUSINESS UNIT (REM)
Contact No - 09977835512
Address - No.(1), Myanmar Sein Yang project, Bo Aung Kyaw street, Hlaing Thar Yar T/S, Yangon</t>
    </r>
    <r>
      <rPr>
        <sz val="12"/>
        <color theme="1"/>
        <rFont val="Times New Roman"/>
        <family val="1"/>
      </rPr>
      <t xml:space="preserve">
</t>
    </r>
  </si>
  <si>
    <r>
      <t xml:space="preserve">
BU Name         :   CE2
Proposal No.    :   CE2-PRT-2024-10-031
Proposal Date  :    9-Oct-2024
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Local</t>
    </r>
  </si>
  <si>
    <t>Selling price - $2.13, $15.30,  $175.07 (With tax)</t>
  </si>
  <si>
    <t xml:space="preserve">CPO-CE2-KHD-2024-10-0020, Customer -Daw Yin Yin Nwet </t>
  </si>
  <si>
    <t xml:space="preserve">ZX210LCH-5G </t>
  </si>
  <si>
    <t>CPO -COP-MYK-2024-10-0016, Customer - Pyi  Phyo Tun</t>
  </si>
  <si>
    <t xml:space="preserve">
Supplier - A 
Name - New Parts
Contact No - 09444477057, 09954477054
Address - No 32, Ingyin Lane, Thuwana, Thinganyun Township, Yangon</t>
  </si>
  <si>
    <t>Supplier - C 
Name TOP ONE ( Heavy Machinery Parts
Contact No - 095006454, 09785006454, 09777888329
Address - NO (43) , MAIN ROAD AND U SHWE NU CORNER,  MAYAGONE , YANGON</t>
  </si>
  <si>
    <t>Liner Set; Eng Cyl (Grade=3)</t>
  </si>
  <si>
    <t>1878141070-OEM</t>
  </si>
  <si>
    <t>Selling Price - $ 222.60 (With tax) For 1Set</t>
  </si>
  <si>
    <t>Supplier - B
Name New Parts
Contact No - 09444477057, 09954477054
Address - No 32, Ingyin Lane, Thuwana, Thinganyun Township, Yangon</t>
  </si>
  <si>
    <t xml:space="preserve">
Supplier - A 
Name -  Multi Part
Contact No - 09456518155
Address - Za 17, Bayint Naung Main Road, No-1 Quarter, Mayangorne Tsp, Yangon</t>
  </si>
  <si>
    <t>2042432-GP-OEM</t>
  </si>
  <si>
    <t>2nd Stage Assembly</t>
  </si>
  <si>
    <t>3082149-NG</t>
  </si>
  <si>
    <t xml:space="preserve">Gear; Sun </t>
  </si>
  <si>
    <t>Selling price - $308.38 (With tax) , $39.38 (With tax)</t>
  </si>
  <si>
    <r>
      <t xml:space="preserve">
BU Name         :   CE2
Proposal No.    :   CE2-PRT-2024-10-033
Proposal Date  :    12-Oct-2024
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Local</t>
    </r>
  </si>
  <si>
    <t xml:space="preserve">
Supplier - C 
Name TOP ONE ( Heavy Machinery Parts
Contact No - 095006454, 09785006454, 09777888329
Address - NO (43) , MAIN ROAD AND U SHWE NU CORNER,  MAYAGONE , YANGON</t>
  </si>
  <si>
    <r>
      <t xml:space="preserve">
BU Name         :   CE2
Proposal No.    :   CE2-PRT-2024-5-001
Proposal Date  :   3-May-2024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 Local
</t>
    </r>
  </si>
  <si>
    <t xml:space="preserve">               Supplier - A 
Name  New Parts
Contact No - 09444477057, 09954477054
Address - No 32, Ingyin Lane, Thuwana, Thinganyun Township, Yangon
</t>
  </si>
  <si>
    <t xml:space="preserve">                Supplier - B
Name  Multi Part
Contact No - 09456518155
Address - Za 17, Bayint Naung Main Road, No-1 Quarter, Mayangorne Tsp, Yangon
</t>
  </si>
  <si>
    <t xml:space="preserve">                Supplier - C 
Name MBM.Heavy Machinery Spare Part Trading Co.,Ltd 
Contact No - 09-779955640
Address - Building (B/23), Room (3, 4, 5), Bayint Naung Market, Yangon </t>
  </si>
  <si>
    <t>Decsription</t>
  </si>
  <si>
    <t>Swing Motor Valve Plate</t>
  </si>
  <si>
    <t>0788809-NG</t>
  </si>
  <si>
    <t>CPO-COP-MKN-2024-05-0006, Customer - U AUNG BA,  Hitachi, ZX210LCH-5G, Selling price - $ 82.07(With tax)</t>
  </si>
  <si>
    <t>02-COP-PRT-FRM-003-01</t>
  </si>
  <si>
    <r>
      <t xml:space="preserve">
BU Name         :   CE2
Proposal No.    :   CE2-PRT-2024-5-002
Proposal Date  :   7-May-2024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 Local
</t>
    </r>
  </si>
  <si>
    <t xml:space="preserve">               Supplier - A 
Name  Multi Part
Contact No - 09456518155
Address - Za 17, Bayint Naung Main Road, No-1 Quarter, Mayangorne Tsp, Yangon
</t>
  </si>
  <si>
    <t xml:space="preserve">                Supplier - B
Name  New Parts
Contact No - 09444477057, 09954477054
Address - No 32, Ingyin Lane, Thuwana, Thinganyun Township, Yangon
</t>
  </si>
  <si>
    <t>A link</t>
  </si>
  <si>
    <t>8076541-NG</t>
  </si>
  <si>
    <t>Spring Plate, Swash Plate(SM)</t>
  </si>
  <si>
    <t>0788806-NG</t>
  </si>
  <si>
    <t>CPO-COP-MKN-2024-05-0005,Customer - U SAI THIHAN AUNG Selling price -$ 199.63 (With tax), CPO-COP-MKN-2024-05-0006, Customer - U AUNG BA, 
Selling price - $49.8 (With tax)</t>
  </si>
  <si>
    <r>
      <t xml:space="preserve">
BU Name         :   CE2
Proposal No.    :   CE2-PRT-2024-5-003
Proposal Date  :   7-May-2024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 Local
</t>
    </r>
  </si>
  <si>
    <t>ZX230</t>
  </si>
  <si>
    <t>Valve Inlet</t>
  </si>
  <si>
    <t>1125510830-NG</t>
  </si>
  <si>
    <t>Valve Exhaust</t>
  </si>
  <si>
    <t>1125520830-NG</t>
  </si>
  <si>
    <t xml:space="preserve">SBO-CPO-CE2-0002-05-2024, Customer - U Kyaw Zin Aung and to Stock, Selling price -$ 19.22 (With tax) , $ 19.22(With tax) </t>
  </si>
  <si>
    <r>
      <t xml:space="preserve">
BU Name         :   CE2
Proposal No.    :   CE2-PRT-2024-5-004
Proposal Date  :   13-May-2024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 Local
</t>
    </r>
  </si>
  <si>
    <t xml:space="preserve">               Supplier - A 
Name  Multi Part
Contact No - 09456518155
Address - Za 17, Bayint Naung Main Road, No-1 Quarter, Mayangorne Tsp, Yangon</t>
  </si>
  <si>
    <t>Pump Asm ;Water . W/Gasket</t>
  </si>
  <si>
    <t>1136108771-NG</t>
  </si>
  <si>
    <t>MAH-CPO-COP-2024-05-0004, Customer - U Thein Zaw, Selling price - $ 68.77  (With tax)</t>
  </si>
  <si>
    <r>
      <t xml:space="preserve">
BU Name         :   CE2
Proposal No.    :   CE2-PRT-2024-5-005
Proposal Date  :   20-May-2024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 Local
</t>
    </r>
  </si>
  <si>
    <t xml:space="preserve">               Supplier - A 
Name   MBM.Heavy Machinery Spare Part Trading Co.,Ltd 
Contact No - 09-779955640
Address - Building (B/23), Room (3, 4, 5), Bayint Naung Market, Yangon </t>
  </si>
  <si>
    <t xml:space="preserve">                Supplier - B
Name  Multi Part
Contact No - 09456518155
Address - Za 17, Bayint Naung Main Road, No-1 Quarter, Mayangorne Tsp, Yangon
</t>
  </si>
  <si>
    <t xml:space="preserve">                Supplier - C 
Name New Parts
Contact No - 09444477057, 09954477054
Address - No 32, Ingyin Lane, Thuwana, Thinganyun Township, Yangon
</t>
  </si>
  <si>
    <t>HCR910DS</t>
  </si>
  <si>
    <t>Main Pump Seal Kit For HCR910</t>
  </si>
  <si>
    <t>K3V63DT-OEM</t>
  </si>
  <si>
    <t xml:space="preserve">This machine are needed to order forHitachi, HCR910DSX1U,2114731 From Service Department as warranty repair purpose.(Repossessed Machine) </t>
  </si>
  <si>
    <r>
      <t xml:space="preserve">
BU Name         :   CE2
Proposal No.    :   CE2-PRT-2024-5-006
Proposal Date  :   20-May-2024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 Local
</t>
    </r>
  </si>
  <si>
    <t xml:space="preserve">               Supplier - A 
Name   Multi Part
Contact No - 09456518155
Address - Za 17, Bayint Naung Main Road, No-1 Quarter, Mayangorne Tsp, Yangon
</t>
  </si>
  <si>
    <t xml:space="preserve">                Supplier - B
Name  MBM.Heavy Machinery Spare Part Trading Co.,Ltd 
Contact No - 09-779955640
Address - Building (B/23), Room (3, 4, 5), Bayint Naung Market, Yangon 
</t>
  </si>
  <si>
    <t xml:space="preserve">
ZX210LCH-5G
</t>
  </si>
  <si>
    <t>Swing Ring Gear</t>
  </si>
  <si>
    <t>9260971-NG</t>
  </si>
  <si>
    <t>CPO-COP-MKN-2024-05-0009, Service Repossess Machine ZX210LCH-5G,90377</t>
  </si>
  <si>
    <r>
      <t xml:space="preserve">
BU Name         :   CE2
Proposal No.    :   CE2-PRT-2024-5-007
Proposal Date  :   28-May-2024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 Local
</t>
    </r>
  </si>
  <si>
    <t xml:space="preserve">               Supplier - A 
Name   New Parts
Contact No - 09444477057, 09954477054
Address - No 32, Ingyin Lane, Thuwana, Thinganyun Township, Yangon
</t>
  </si>
  <si>
    <t>Metal Set; Connecting Rod (STD)</t>
  </si>
  <si>
    <t xml:space="preserve">9122716080-M </t>
  </si>
  <si>
    <t xml:space="preserve"> Metal; Camshaft</t>
  </si>
  <si>
    <t>9116930351-M</t>
  </si>
  <si>
    <t>9116910481-M</t>
  </si>
  <si>
    <t>Tappet; Valve</t>
  </si>
  <si>
    <t>5125710033-NG</t>
  </si>
  <si>
    <t>CPO-COP-MYK-2024-05-0002, Customer - Pyi Phyo Vo.,Ltd, Selling price - (1) $16.66(With tax), (2,3)$17.43(With tax),(4) $6.2 (With tax)</t>
  </si>
  <si>
    <r>
      <t xml:space="preserve">
BU Name         :   CE2
Proposal No.    :   CE2-PRT-2024-5-008
Proposal Date  :   28-May-2024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 Local
</t>
    </r>
  </si>
  <si>
    <t xml:space="preserve">               Supplier - A 
Name   KO AUNG AND MA NGE
Contact No - 09-73026568,09-49265972,09-25290070
Address - YONEGYI (18),SHOP NO(6/12),BAYINT NAUNG MARKET ,MAYANGONE TOWNSHIP, YANGON</t>
  </si>
  <si>
    <t xml:space="preserve">                Supplier - C 
Name New Parts
Contact No - 09444477057, 09954477054
Address - No 32, Ingyin Lane, Thuwana, Thinganyun Township, Yangon</t>
  </si>
  <si>
    <t>ZX All Model</t>
  </si>
  <si>
    <t>Lamp Head</t>
  </si>
  <si>
    <t>4326800-NG</t>
  </si>
  <si>
    <t>For inventory stock</t>
  </si>
  <si>
    <r>
      <t xml:space="preserve">
BU Name         :   CE2
Proposal No.    :   CE2-PRT-2024-6-009
Proposal Date  :   11-June-2024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 Local
</t>
    </r>
  </si>
  <si>
    <t xml:space="preserve">               Supplier - A 
Name   New Parts
Contact No - 09444477057, 09954477054
Address - No 32, Ingyin Lane, Thuwana, Thinganyun Township, Yangon</t>
  </si>
  <si>
    <t xml:space="preserve">                Supplier - C 
Name KO AUNG AND MA NGE
Contact No - 09-73026568,09-49265972,09-25290070
Address - YONEGYI (18),SHOP NO(6/12),BAYINT NAUNG MARKET ,MAYANGONE TOWNSHIP, YANGON</t>
  </si>
  <si>
    <t>Metal; Camshaft</t>
  </si>
  <si>
    <r>
      <t xml:space="preserve">CPO -COP-MYK-2024-06-0003, Customer - Pyi Phyo Tun Co.,Ltd, </t>
    </r>
    <r>
      <rPr>
        <b/>
        <sz val="12"/>
        <color theme="1"/>
        <rFont val="Times New Roman"/>
        <family val="1"/>
      </rPr>
      <t>Selling price</t>
    </r>
    <r>
      <rPr>
        <sz val="12"/>
        <color theme="1"/>
        <rFont val="Times New Roman"/>
        <family val="1"/>
      </rPr>
      <t xml:space="preserve"> -(1) $ 21.18  (With tax), (2) $ 21.18 (With tax)</t>
    </r>
  </si>
  <si>
    <r>
      <t xml:space="preserve">
BU Name         :   CE2
Proposal No.    :   CE2-PRT-2024-6-010
Proposal Date  :   11-June-2024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 Local
</t>
    </r>
  </si>
  <si>
    <t>Roller; Upper Bolt</t>
  </si>
  <si>
    <t>J931600-NG</t>
  </si>
  <si>
    <t>Roller; Lower Bolt</t>
  </si>
  <si>
    <t>4331851-NG</t>
  </si>
  <si>
    <r>
      <t xml:space="preserve">CPO-MDY-PT-2024-June-COP-0022, Customer - Ko Bo Htay Lwin, </t>
    </r>
    <r>
      <rPr>
        <b/>
        <sz val="12"/>
        <color theme="1"/>
        <rFont val="Times New Roman"/>
        <family val="1"/>
      </rPr>
      <t>Selling price</t>
    </r>
    <r>
      <rPr>
        <sz val="12"/>
        <color theme="1"/>
        <rFont val="Times New Roman"/>
        <family val="1"/>
      </rPr>
      <t xml:space="preserve"> -(1)  $2.12 (With tax), (2) $2.12 (With tax)</t>
    </r>
  </si>
  <si>
    <r>
      <t xml:space="preserve">
BU Name         :   CE2
Proposal No.    :   CE2-PRT-2024-6-011
Proposal Date  :   13-June-2024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 Local
</t>
    </r>
  </si>
  <si>
    <t xml:space="preserve"> Plate; Valve, Swing Oil Motor</t>
  </si>
  <si>
    <t>Plate; Valve (Travel Oil Motor)</t>
  </si>
  <si>
    <t>3106481-NG</t>
  </si>
  <si>
    <t>Bearing; Roller (Travel Device)</t>
  </si>
  <si>
    <t>4600133-NG</t>
  </si>
  <si>
    <t xml:space="preserve">  CPO-COP-MKN-2024-06-0011, Customer - U AUNG MIN, Selling price - (1)112.32 (With tax), (2) $ 130.08 (With tax), (3) $ 26.88 (With tax)</t>
  </si>
  <si>
    <r>
      <t xml:space="preserve">
BU Name         :   CE2
Proposal No.    :   CE2-PRT-2024-6-012
Proposal Date  :   13-June-2024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 Local
</t>
    </r>
  </si>
  <si>
    <t>Bushing (Link A-Bucket)</t>
  </si>
  <si>
    <t>4443882-NG</t>
  </si>
  <si>
    <r>
      <t>CPO-COP-YGN-2024-06-0047, U AUNG MYAT HTUN ,</t>
    </r>
    <r>
      <rPr>
        <b/>
        <sz val="12"/>
        <color theme="1"/>
        <rFont val="Times New Roman"/>
        <family val="1"/>
      </rPr>
      <t>Selling Price</t>
    </r>
    <r>
      <rPr>
        <sz val="12"/>
        <color theme="1"/>
        <rFont val="Times New Roman"/>
        <family val="1"/>
      </rPr>
      <t xml:space="preserve"> - $ 7.67 (With tax)</t>
    </r>
  </si>
  <si>
    <r>
      <t xml:space="preserve">
BU Name         :   CE2
Proposal No.    :   CE2-PRT-2024-6-013
Proposal Date  :   17-June-2024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 Local
</t>
    </r>
  </si>
  <si>
    <t xml:space="preserve">               Supplier - A 
Name    New Parts
Contact No - 09444477057, 09954477054
Address - No 32, Ingyin Lane, Thuwana, Thinganyun Township, Yangon</t>
  </si>
  <si>
    <t>4HK1 28-3</t>
  </si>
  <si>
    <t xml:space="preserve"> Metal Set; Conneting Rod (Std) Green</t>
  </si>
  <si>
    <t>8980642820-NG</t>
  </si>
  <si>
    <t>Ring Set; Piston (Std)</t>
  </si>
  <si>
    <t>8980171660-NG</t>
  </si>
  <si>
    <r>
      <t xml:space="preserve">TCL-CPO-COP-2024-05-001, Customer - U Sai Tint Aung, </t>
    </r>
    <r>
      <rPr>
        <b/>
        <sz val="12"/>
        <color theme="1"/>
        <rFont val="Times New Roman"/>
        <family val="1"/>
      </rPr>
      <t>Selling Price</t>
    </r>
    <r>
      <rPr>
        <sz val="12"/>
        <color theme="1"/>
        <rFont val="Times New Roman"/>
        <family val="1"/>
      </rPr>
      <t xml:space="preserve"> - (1) $30.27 (With tax),   (2) $38.75 (With tax)</t>
    </r>
  </si>
  <si>
    <r>
      <t xml:space="preserve">
BU Name         :   CE2
Proposal No.    :   CE2-PRT-2024-6-014
Proposal Date  :   17-June-2024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 Local
</t>
    </r>
  </si>
  <si>
    <t xml:space="preserve">               Supplier - A 
Name    Multi Part
Contact No - 09456518155
Address - Za 17, Bayint Naung Main Road, No-1 Quarter, Mayangorne Tsp, Yangon</t>
  </si>
  <si>
    <t xml:space="preserve">                Supplier - B
Name  New Parts
Contact No - 09444477057, 09954477054
Address - No 32, Ingyin Lane, Thuwana, Thinganyun Township, Yangon
</t>
  </si>
  <si>
    <t>ZX210LCH-5G</t>
  </si>
  <si>
    <t xml:space="preserve"> Swing Motor Retaining With Spring</t>
  </si>
  <si>
    <t>0677203-NG</t>
  </si>
  <si>
    <t>Piston, Travel Oil Motor</t>
  </si>
  <si>
    <t>8099321-NG</t>
  </si>
  <si>
    <t xml:space="preserve"> CPO-COP-MKN-2024-06-0011, Customer - U AUNG MIN, Selling Price - (1) $ 54.25 (With tax), (2) $ 15 (With tax), (3) $ 265.62  (With tax)</t>
  </si>
  <si>
    <r>
      <t xml:space="preserve">
BU Name         :   CE2
Proposal No.    :   CE2-PRT-2024-6-015
Proposal Date  :   20-June-2024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 Local
</t>
    </r>
  </si>
  <si>
    <t xml:space="preserve">                Supplier - B
Name  Multi Part
Contact No - 09456518155
Address - Za 17, Bayint Naung Main Road, No-1 Quarter, Mayangorne Tsp, Yangon
</t>
  </si>
  <si>
    <t xml:space="preserve">Hitachi </t>
  </si>
  <si>
    <t>SCX-550</t>
  </si>
  <si>
    <t xml:space="preserve">Turbocharger </t>
  </si>
  <si>
    <t>DMP/L-098(2024-2025)CAP, CXO 55-6616, 4HK1 ISUZU, 700698, MOGE</t>
  </si>
  <si>
    <r>
      <t xml:space="preserve">
BU Name         :   CE2
Proposal No.    :   CE2-PRT-2024-6-016
Proposal Date  :   24-June-2024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 Local
</t>
    </r>
  </si>
  <si>
    <t xml:space="preserve">
</t>
  </si>
  <si>
    <t xml:space="preserve">                Supplier - B
Name  New Parts
Contact No - 09444477057, 09954477054
Address - No 32, Ingyin Lane, Thuwana, Thinganyun Township, Yangon</t>
  </si>
  <si>
    <t>Muffler</t>
  </si>
  <si>
    <t>4724228-NG</t>
  </si>
  <si>
    <t xml:space="preserve">
CPO-COP-YGN-2024-06-0052, Cusutomer - U SAW KHAM, Selling price -  67.95 (With tax) 
</t>
  </si>
  <si>
    <r>
      <t xml:space="preserve">
BU Name         :   CE2
Proposal No.    :   CE2-PRT-2024-6-017
Proposal Date  :   29-June-2024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 Local
</t>
    </r>
  </si>
  <si>
    <t>Liner; Cylinder Block</t>
  </si>
  <si>
    <t>8943916020-NG</t>
  </si>
  <si>
    <t>8943916030-NG</t>
  </si>
  <si>
    <t xml:space="preserve">TCL-CPO-COP-2024-06-004, Customer - U Sai Tint Aung, Selling price - (1) $75.17 (With tax) / (2) $ 77.17 (With tax) </t>
  </si>
  <si>
    <t>\</t>
  </si>
  <si>
    <r>
      <t xml:space="preserve">
BU Name         :   CE2
Proposal No.    :   CE2-PRT-2024-7-018
Proposal Date  :   10-July-2024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 Local
</t>
    </r>
  </si>
  <si>
    <t>ZX280LC-5G</t>
  </si>
  <si>
    <t>Idler</t>
  </si>
  <si>
    <t>9306002-NG</t>
  </si>
  <si>
    <t>Valve; Solenoid</t>
  </si>
  <si>
    <t>9314145-NG</t>
  </si>
  <si>
    <t xml:space="preserve">TGO-CPO-CE2-0002, Customer - U Win San Htun, Selling price -$ 550.06  (With tax),  CPO-COP-MKN-2024-07-0017, Customer - U AUNG MIN, Selling price - $ 60.35  (With tax) </t>
  </si>
  <si>
    <r>
      <t xml:space="preserve">
BU Name         :   CE2
Proposal No.    :   CE2-PRT-2024-7-019
Proposal Date  :   11-July-2024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 Local
</t>
    </r>
  </si>
  <si>
    <t xml:space="preserve"> </t>
  </si>
  <si>
    <t xml:space="preserve">               Supplier - A 
Name  MBM.Heavy Machinery Spare Part Trading Co.,Ltd 
Contact No - 09-779955640
Address - Building (B/23), Room (3, 4, 5), Bayint Naung Market, Yangon 
</t>
  </si>
  <si>
    <t xml:space="preserve">                Supplier - B
Name   Multi Part
Contact No - 09456518155
Address - Za 17, Bayint Naung Main Road, No-1 Quarter, Mayangorne Tsp, Yangon
</t>
  </si>
  <si>
    <t>Pin  (Arm-Bucket)</t>
  </si>
  <si>
    <t>3090166-NG</t>
  </si>
  <si>
    <t>For Hitachi, ZX280LC-5GX1U,40067(Repossessed Machine)  MR-2024-7-002</t>
  </si>
  <si>
    <r>
      <t xml:space="preserve">
BU Name         :  CE2
Proposal No.    :  CE2-PRT-2024-7-020
Proposal Date  :   18-July-2024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Local
</t>
    </r>
  </si>
  <si>
    <t xml:space="preserve">               Supplier - A 
Name MBM.Heavy Machinery Spare Part Trading Co.,Ltd 
Contact No - 09-779955640
Address - Building (B/23), Room (3, 4, 5), Bayint Naung Market, Yangon 
</t>
  </si>
  <si>
    <t xml:space="preserve">                Supplier - B
Name Multi Part
Contact No - 09456518155
Address - Za 17, Bayint Naung Main Road, No-1 Quarter, Mayangorne Tsp, Yangon
</t>
  </si>
  <si>
    <t>ZX280-5</t>
  </si>
  <si>
    <t>Track Link:B</t>
  </si>
  <si>
    <t>0004076-NG</t>
  </si>
  <si>
    <t>Repossess Machine for Hitachi, ZX280-5, 40067, MR-2024-7-003</t>
  </si>
  <si>
    <r>
      <t xml:space="preserve">
BU Name         :  CE2
Proposal No.    :  CE2-PRT-2024-7-021
Proposal Date  :   23-July-2024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Local
</t>
    </r>
  </si>
  <si>
    <t xml:space="preserve">               Supplier - A 
Name  TOP ONE ( Heavy Machinery Parts
Contact No - 095006454, 09785006454, 09777888329
Address - NO (43) , MAIN ROAD AND U SHWE NU CORNER,  MAYAGONE , YANGON
</t>
  </si>
  <si>
    <r>
      <t xml:space="preserve">
BU Name         :  CE2
Proposal No.    :  CE2-PRT-2024-7-022
Proposal Date  :   30-July-2024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Local
</t>
    </r>
  </si>
  <si>
    <t xml:space="preserve">               Supplier - A 
Name  New Parts
Contact No - 09444477057, 09954477054
Address - No 32, Ingyin Lane, Thuwana, Thinganyun Township, Yangon</t>
  </si>
  <si>
    <t xml:space="preserve">                Supplier - C 
Name TOP ONE ( Heavy Machinery Parts
Contact No - 095006454, 09785006454, 09777888329
Address - NO (43) , MAIN ROAD AND U SHWE NU CORNER,  MAYAGONE , YANGON
</t>
  </si>
  <si>
    <t xml:space="preserve">Cooler; Oil       </t>
  </si>
  <si>
    <t>XB00001938-OEM</t>
  </si>
  <si>
    <t>Repossess Machine for Hitachi, ZX210-5,90377, MR-2024-7-005</t>
  </si>
  <si>
    <r>
      <t xml:space="preserve">
BU Name         :  CE2
Proposal No.    :  CE2-PRT-2024--023
Proposal Date  :   1-Aug-2024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Local
</t>
    </r>
  </si>
  <si>
    <t>Supplier - A 
Name  New Parts
Contact No - 09444477057, 09954477054
Address - No 32, Ingyin Lane, Thuwana, Thinganyun Township, Yangon</t>
  </si>
  <si>
    <t xml:space="preserve">Supplier - B
Name Multi Part
Contact No - 09456518155
Address - Za 17, Bayint Naung Main Road, No-1 Quarter, Mayangorne Tsp, Yangon
</t>
  </si>
  <si>
    <t xml:space="preserve">Supplier - C 
Name TOP ONE ( Heavy Machinery Parts
Contact No - 095006454, 09785006454, 09777888329
Address - NO (43) , MAIN ROAD AND U SHWE NU CORNER,  MAYAGONE , YANGON
</t>
  </si>
  <si>
    <t>Core; Radiator</t>
  </si>
  <si>
    <t>XB00001928-OEM</t>
  </si>
  <si>
    <t>Repossess Machine for Hitachi, ZX210-5,305145, MR-2024-07-006</t>
  </si>
  <si>
    <r>
      <t xml:space="preserve">
BU Name         :  CE2
Proposal No.    :  CE2-PRT-2024-8-024
Proposal Date  :   9-Aug-2024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Local
</t>
    </r>
  </si>
  <si>
    <t xml:space="preserve">Supplier - A 
Name  MBM.Heavy Machinery Spare Part Trading Co.,Ltd 
Contact No - 09-779955640
Address - Building (B/23), Room (3, 4, 5), Bayint Naung Market, Yangon 
</t>
  </si>
  <si>
    <t xml:space="preserve"> ZX210-5</t>
  </si>
  <si>
    <t>Pin (Arm-Bucket)</t>
  </si>
  <si>
    <t>3088577-NG</t>
  </si>
  <si>
    <t>Repossess Machine for Hitachi, ZX210-5,305145, MR-2024-07-007</t>
  </si>
  <si>
    <t>Repossess Machine for Hitachi, ZX210-5,305145, MR-2024-08-007</t>
  </si>
  <si>
    <r>
      <t xml:space="preserve">
BU Name         :  CE2
Proposal No.    :  CE2-PRT-2024-8-025
Proposal Date  :   14-Aug-2024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Local
</t>
    </r>
  </si>
  <si>
    <t>Supplier - A 
Name  Multi Part
Contact No - 09456518155
Address - Za 17, Bayint Naung Main Road, No-1 Quarter, Mayangorne Tsp, Yangon</t>
  </si>
  <si>
    <t xml:space="preserve">Supplier - B
Name MBM.Heavy Machinery Spare Part Trading Co.,Ltd 
Contact No - 09-779955640
Address - Building (B/23), Room (3, 4, 5), Bayint Naung Market, Yangon 
</t>
  </si>
  <si>
    <t>Track Shoes Bolts and Nuts</t>
  </si>
  <si>
    <t>4659287-NG</t>
  </si>
  <si>
    <t>Repossess Machine for Hitachi, ZX210-5,90377, MR-2024-08-008</t>
  </si>
  <si>
    <r>
      <t xml:space="preserve">
BU Name         :  CE2
Proposal No.    :  CE2-PRT-2024-8-026
Proposal Date  :   19-Aug-2024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Local
</t>
    </r>
  </si>
  <si>
    <t>Selling Price - $ 505.31 (With tax)</t>
  </si>
  <si>
    <t>CPO-COP-MKN-2024-08-0018, U Thein Naing Oo</t>
  </si>
  <si>
    <r>
      <t xml:space="preserve">
BU Name         :  CE2
Proposal No.    :  CE2-PRT-2024-8-027
Proposal Date  :   20-Aug-2024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Local
</t>
    </r>
  </si>
  <si>
    <t xml:space="preserve">
</t>
  </si>
  <si>
    <t>Supplier - A 
Name  TOP ONE ( Heavy Machinery Parts
Contact No - 095006454, 09785006454, 09777888329
Address - NO (43) , MAIN ROAD AND U SHWE NU CORNER,  MAYAGONE , YANGON</t>
  </si>
  <si>
    <t xml:space="preserve"> Bolt; Shoe</t>
  </si>
  <si>
    <t>ZX130-5</t>
  </si>
  <si>
    <t xml:space="preserve"> Gasket ; Cylinder Head</t>
  </si>
  <si>
    <t>8972221171-NG</t>
  </si>
  <si>
    <t>Service repossess machine ZX210-5, 90377,  MR-2024-08-008, ZX130-5, 90219,  MR-2024-08-009</t>
  </si>
  <si>
    <r>
      <t xml:space="preserve">
BU Name         :  CE2
Proposal No.    :  CE2-PRT-2024-8-028
Proposal Date  :   26-Aug-2024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Local
</t>
    </r>
  </si>
  <si>
    <t>Supplier - B
Name TOP ONE ( Heavy Machinery Parts
Contact No - 095006454, 09785006454, 09777888329
Address - NO (43) , MAIN ROAD AND U SHWE NU CORNER,  MAYAGONE , YANGON</t>
  </si>
  <si>
    <t>Kit; Seal (Bucket Cylinder)</t>
  </si>
  <si>
    <t>YA00001392-NG</t>
  </si>
  <si>
    <t xml:space="preserve">Kit; Seal (Arm Cylinder) </t>
  </si>
  <si>
    <t>YA00001400-NG</t>
  </si>
  <si>
    <t>Kit; Seal (Boom Cylinder)</t>
  </si>
  <si>
    <t>YA00001396-NG</t>
  </si>
  <si>
    <t>Selling price - $ 28.85(With tax), $ 37.47(With tax),  $ 29.26(With tax)</t>
  </si>
  <si>
    <t xml:space="preserve"> ZX210-5, CPO -COP-MYK-2024-08-0010, Customer - Pyi Phyo Tun</t>
  </si>
  <si>
    <r>
      <t xml:space="preserve">
BU Name         :  CE2
Proposal No.    :  CE2-PRT-2024-9-029
Proposal Date  :   30-Sep-2024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Local
</t>
    </r>
  </si>
  <si>
    <t>Supplier - A 
Name New Parts
Contact No - 09444477057, 09954477054
Address - No 32, Ingyin Lane, Thuwana, Thinganyun Township, Yangon</t>
  </si>
  <si>
    <t>Supplier - B
Name  Multi Part
Contact No - 09456518155
Address - Za 17, Bayint Naung Main Road, No-1 Quarter, Mayangorne Tsp, Yangon</t>
  </si>
  <si>
    <t>1st Stage Assembly</t>
  </si>
  <si>
    <t>2050691-GP-OEM</t>
  </si>
  <si>
    <t>3rd Stage Assembly</t>
  </si>
  <si>
    <t>1025875-GP-OEM</t>
  </si>
  <si>
    <t>Final Drive Shaft</t>
  </si>
  <si>
    <t>2050692-OEM</t>
  </si>
  <si>
    <t>Selling Price - $146.94, $178.78, $391.84, $ 68.57 (With tax)</t>
  </si>
  <si>
    <t>CPO-COP-YGN-2024-09-0077, U Win Naing</t>
  </si>
  <si>
    <r>
      <t xml:space="preserve">
BU Name         :  CE2
Proposal No.    :  CE2-PRT-2024-4-003
Proposal Date  :  24-April-2024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</si>
  <si>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`Supplier - A
Name -  New Parts
Contact No - 09444477057, 09954477054
Address - No 32, Ingyin Lane, Thuwana, Thinganyun Township, Yangon</t>
  </si>
  <si>
    <t xml:space="preserve">Supplier - B
Name - Multi Part
Contact No - 09456518155
Address - Za 17, Bayint Naung Main Road, No-1 Quarter, Mayangorne Tsp, Yangon
</t>
  </si>
  <si>
    <t xml:space="preserve">Supplier - C
Name - MBM.Heavy Machinery Spare Part Trading Co.,Ltd 
Contact No - 09-779955640
Address - Building (B/23), Room (3, 4, 5), Bayint Naung Market, Yangon 
</t>
  </si>
  <si>
    <t>No</t>
  </si>
  <si>
    <t>Parts No</t>
  </si>
  <si>
    <t>ZX210-5G</t>
  </si>
  <si>
    <t>Generator; ASM</t>
  </si>
  <si>
    <t>1812006032-NG</t>
  </si>
  <si>
    <t xml:space="preserve"> Plate (Swing Motor)</t>
  </si>
  <si>
    <t>0788817-NG</t>
  </si>
  <si>
    <t>Plate; Valve, Swing Oil Motor</t>
  </si>
  <si>
    <t>CPO-COP-MKN-2024-04-0003, Customer Name - U LA KHAUNG, Selling Price - (1)$212.20 with tax, (2) $21.79 with tax. (3) 82.07 with tax</t>
  </si>
  <si>
    <r>
      <t xml:space="preserve">
BU Name         :  CE2
Proposal No.    :  CE2-PRT-2024-4-002
Proposal Date  :  4-April-2024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</si>
  <si>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Push Rod</t>
  </si>
  <si>
    <t>1125750360-NG</t>
  </si>
  <si>
    <t xml:space="preserve">CPO -COP-MYK-2024-04-0015, Customer Name - </t>
  </si>
  <si>
    <r>
      <t xml:space="preserve">
BU Name         :  CE2
Proposal No.    :  CE2-PRT-2024-4-001
Proposal Date  :  1-April-2024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</si>
  <si>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Engine Head Gasket</t>
  </si>
  <si>
    <t xml:space="preserve">         1111411961-NG</t>
  </si>
  <si>
    <t>CPO-CE2-HPN-2024-4-001, Customer name - U Sai On Khay, Selling price - $135.55 (with tax)</t>
  </si>
  <si>
    <r>
      <t xml:space="preserve">
BU Name         :   CE2
Proposal No.    :   CE2-PRT-2024-10-032
Proposal Date  :    22-Oct-2024
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Local</t>
    </r>
  </si>
  <si>
    <t>Supplier - C 
Name REMANUFACTURE BUSINESS UNIT (REM)
Contact No - 09977835512
Address - No.(1), Myanmar Sein Yang project, Bo Aung Kyaw street, Hlaing Thar Yar T/S, Yangon</t>
  </si>
  <si>
    <t xml:space="preserve">$1059.6, $2282.64,
$961.56 </t>
  </si>
  <si>
    <t>$176.60,
$380.44, $160.26</t>
  </si>
  <si>
    <t>CPO-COP-NLP-2024-10-021, Customer - U San Lwin Maung</t>
  </si>
  <si>
    <t>Metal Set; Crankshaft (Black)</t>
  </si>
  <si>
    <t>Piston Ring Set</t>
  </si>
  <si>
    <t>ZX210-3F</t>
  </si>
  <si>
    <t>Iszuzu</t>
  </si>
  <si>
    <t xml:space="preserve">
Supplier - A 
Name -  REMANUFACTURE BUSINESS UNIT (REM)
Contact No - 09977835512
Address - No.(1), Myanmar Sein Yang project, Bo Aung Kyaw street, Hlaing Thar Yar T/S, Yangon</t>
  </si>
  <si>
    <r>
      <t xml:space="preserve">
BU Name         :   CE2
Proposal No.    :   CE2-PRT-2024-10-034
Proposal Date  :    24-Oct-2024
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Local</t>
    </r>
  </si>
  <si>
    <t>Selling price- $38.71, $32.25</t>
  </si>
  <si>
    <t>CPO/CE-2/KDE/2024/10/0023, Daw Ni Lar Myint</t>
  </si>
  <si>
    <t>Hitachi</t>
  </si>
  <si>
    <r>
      <t xml:space="preserve">
BU Name         :   CE2
Proposal No.    :   CE2-PRT-2024-10-035
Proposal Date  :    25-Oct-2024
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Local</t>
    </r>
  </si>
  <si>
    <t>Selling price- $1.83 (With tax)</t>
  </si>
  <si>
    <t xml:space="preserve">
Supplier - A 
Name -  SUMITOMO MITSUI CONSTRUCTION CO.,LTD
Contact No - 09-444421366
Address - NO.9,SHU KIN THAR MAYOPAT ROAD,MYA YEE NANDAR HOUSING PART (1),LAND SURVEY BLOCK NO(10),THAKETA TOWNSHIP,YANGON MYANMAR.
</t>
  </si>
  <si>
    <t xml:space="preserve">8943908581  </t>
  </si>
  <si>
    <t>CONNECTOR</t>
  </si>
  <si>
    <t>4HK1</t>
  </si>
  <si>
    <t>Selling price $65 (With tax)</t>
  </si>
  <si>
    <r>
      <t xml:space="preserve">
BU Name         :   CE2
Proposal No.    :   CE2-PRT-2024-10-036
Proposal Date  :    28-Oct-2024
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Local</t>
    </r>
  </si>
  <si>
    <t>CPO-COP-YGN-2024-10-0086, Customer U Ye Lin Tun</t>
  </si>
  <si>
    <t xml:space="preserve">
Supplier - A 
Name -  REDPLUSAUTO CO.,LTD
Contact No - 01-685203, 01-685169
Address - MIN GYI MAHAR ST,ZONE (4),HLAING THARYAR TSP,YANGON,MYANMAR.    
</t>
  </si>
  <si>
    <t>Engine Oil Filter</t>
  </si>
  <si>
    <t>Fuel Filter</t>
  </si>
  <si>
    <t xml:space="preserve">Air filter ML30 </t>
  </si>
  <si>
    <t>1000736512-CEII</t>
  </si>
  <si>
    <t>1000700909-CEII</t>
  </si>
  <si>
    <t>13023273-CEII</t>
  </si>
  <si>
    <t>MNK936</t>
  </si>
  <si>
    <t>UNIT/FOC/COP/2023/10/002, COP-UNT-SO-24100002, 500 hours filters, MNK936,20352, Customer - SU SU KHIN,DAW(13/MASATA(N)063177)</t>
  </si>
  <si>
    <t xml:space="preserve">Water Separtor </t>
  </si>
  <si>
    <t>13022658-CEII</t>
  </si>
  <si>
    <r>
      <t xml:space="preserve">
BU Name         :   CE2
Proposal No.    :   CE2-PRT-2024-11-038
Proposal Date  :    2-Nov-2024
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Local</t>
    </r>
  </si>
  <si>
    <t xml:space="preserve">15W40 CI4 MAS (4*7L) </t>
  </si>
  <si>
    <r>
      <t xml:space="preserve">
BU Name         :   CE2
Proposal No.    :   CE2-PRT-2024-11-039
Proposal Date  :    2-Nov-2024
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Local</t>
    </r>
  </si>
  <si>
    <t>Supplier - A
Name PEOPLE ORIGIN CO.,LTD (CAM)
Contact No - +95-1-684688, 684799
Address - NO-1947, BOGYOKE ST, YANGON-PATHEIN HIGH WAY ROAD, HLAING THAR YAR TOWNSHIP, YANGON</t>
  </si>
  <si>
    <t>adv 1192-CEII</t>
  </si>
  <si>
    <t>Matador</t>
  </si>
  <si>
    <t xml:space="preserve"> MNK936</t>
  </si>
  <si>
    <r>
      <t xml:space="preserve">
BU Name         :   CE2
Proposal No.    :   CE2-PRT-2024-10-037
Proposal Date  :    2-Nov-2024
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Local</t>
    </r>
  </si>
  <si>
    <t>For usage MNK936(20352), Service maintenance before delivery</t>
  </si>
  <si>
    <t>Purchase For Unit Maintenance (Before Delivery)
For Machine Model MNK936 Serial No (20352)</t>
  </si>
  <si>
    <t>692053-CEII</t>
  </si>
  <si>
    <t>VALVOLINE</t>
  </si>
  <si>
    <t>1 Can</t>
  </si>
  <si>
    <t>Engine Oil, All Fleet Premium,
 SAE 15W40, CI-4/SL</t>
  </si>
  <si>
    <t>Service Department as repair purpose, ZX70-5GX1U,100612 , 012 /MR Date/7/11/24</t>
  </si>
  <si>
    <r>
      <t xml:space="preserve">
BU Name         :   CE2
Proposal No.    :   CE2-PRT-2024-11-041
Proposal Date  :    7-Nov-2024
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Local</t>
    </r>
  </si>
  <si>
    <r>
      <t xml:space="preserve">
BU Name         :   CE2
Proposal No.    :   CE2-PRT-2024-11-040
Proposal Date  :    7-Nov-2024
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Local</t>
    </r>
  </si>
  <si>
    <t>Supplier - A
Name Ko Aung + Ma Nge
Contact No - 09-252 900070
Address - Office (18), Shop (6/12), Bayint Naung Market, Mayangorne Tsp, Yangon.</t>
  </si>
  <si>
    <t>MNK 936</t>
  </si>
  <si>
    <t xml:space="preserve">LED working lamp </t>
  </si>
  <si>
    <t>D2401-02720</t>
  </si>
  <si>
    <t>For new machine, MNK936, 20352 MR - 011/30/10/24</t>
  </si>
  <si>
    <r>
      <t xml:space="preserve">
BU Name         :   CE2
Proposal No.    :   CE2-PRT-2024-11-042
Proposal Date  :    18-Nov-2024
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Local</t>
    </r>
  </si>
  <si>
    <t>X210-3F/4HK</t>
  </si>
  <si>
    <t>Engine Harness</t>
  </si>
  <si>
    <t>8980028978-OEM</t>
  </si>
  <si>
    <t>CPO-COP-2024-11-0097 A1/ Selling Price = $177.91 (With tax)</t>
  </si>
  <si>
    <t>Supplier - A
Name Thoon Pyae Hlyan
Contact No - 09-421018195
Address - Nantmaphyit Lonkhin-
Pjarkant Rd, Pharkant Township</t>
  </si>
  <si>
    <t>Supplier - A
Name Multi Part
Contact No - 09456518155
Address - Za 17, Bayint Naung Main Road, No-1 Quarter, Mayangorne Tsp, Yangon</t>
  </si>
  <si>
    <r>
      <t xml:space="preserve">
BU Name         :   CE2
Proposal No.    :   CE2-PRT-2024-11-043
Proposal Date  :    26-Nov-2024
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Local</t>
    </r>
  </si>
  <si>
    <t>PC-300</t>
  </si>
  <si>
    <t>Pin Retainer</t>
  </si>
  <si>
    <t>Inventory Stock</t>
  </si>
  <si>
    <r>
      <t xml:space="preserve">
BU Name         :   CE2
Proposal No.    :   CE2-PRT-2024-11-044
Proposal Date  :    27-Nov-2024
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Local</t>
    </r>
  </si>
  <si>
    <t xml:space="preserve">
Supplier - C 
Name New Parts
Contact No - 09444477057, 09954477054
Address - No 32, Ingyin Lane, Thuwana, Thinganyun Township, Yangon</t>
  </si>
  <si>
    <t>Supplier - A
Name REMANUFACTURE BUSINESS UNIT (REM)
Contact No - 09977835512
Address - No.(1), Myanmar Sein Yang project, Bo Aung Kyaw street, Hlaing Thar Yar T/S, Yangon</t>
  </si>
  <si>
    <t xml:space="preserve"> Belt; Cooling Fan </t>
  </si>
  <si>
    <t>TCL-CPO-COP-2024-11-005, For Customer  U Sai San</t>
  </si>
  <si>
    <t>Selling price - $ 84.11 (With tax)</t>
  </si>
  <si>
    <t>ZX350-5</t>
  </si>
  <si>
    <t xml:space="preserve"> Bolt; Lower Roller </t>
  </si>
  <si>
    <t>Selling Price - $ 2.12 (With tax) For 1pc</t>
  </si>
  <si>
    <t>CPO-COP-NLP-2024-11-023, Customer - Win lwin</t>
  </si>
  <si>
    <r>
      <t xml:space="preserve">
BU Name         :   CE2
Proposal No.    :   CE2-PRT-2024-11-045
Proposal Date  :    28-Nov-2024
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Local</t>
    </r>
  </si>
  <si>
    <r>
      <t xml:space="preserve">
BU Name         :   CE2
Proposal No.    :   CE2-PRT-2024-11-046
Proposal Date  :    29-Nov-2024
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Local</t>
    </r>
  </si>
  <si>
    <t>Washer Thrust Crankshaft(Front)</t>
  </si>
  <si>
    <t>Washer Thrust Crankshaft(Rear)</t>
  </si>
  <si>
    <t>Selling Price - 38.71 (With tax), $ 25.71 (With tax),  $ 26.12  (With tax)</t>
  </si>
  <si>
    <t xml:space="preserve">CPO-CE2-PHK-2024-11-0026, Customer - Ko Myo Htet
</t>
  </si>
  <si>
    <r>
      <t xml:space="preserve">
BU Name         :   CE2
Proposal No.    :   CE2-PRT-2024-11-047
Proposal Date  :    29-Nov-2024
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Local</t>
    </r>
  </si>
  <si>
    <t>Liner Set; Engine (OD Grade=3X)</t>
  </si>
  <si>
    <t xml:space="preserve">Supplier - B
Name MBM.Heavy Machinery Spare Part Trading Co.,Ltd 
Contact No - 09-779955640
Address - Building (B/23), Room (3, 4, 5), Bayint Naung Market, Yangon </t>
  </si>
  <si>
    <t>Isuzu</t>
  </si>
  <si>
    <t>CPO-CE2-PHK-2024-11-0026, Customer - Ko Myo Htet</t>
  </si>
  <si>
    <r>
      <t xml:space="preserve">
BU Name         :   CE2
Proposal No.    :   CE2-PRT-2024-11-048
Proposal Date  :    29-Nov-2024
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Local</t>
    </r>
  </si>
  <si>
    <t>8972621660-OEM</t>
  </si>
  <si>
    <t>8980292700-OEM</t>
  </si>
  <si>
    <t>Engine Oil Pump</t>
  </si>
  <si>
    <t>Camshaft</t>
  </si>
  <si>
    <t>Crankshaft</t>
  </si>
  <si>
    <t>Selling Price - $ 74.97 (With tax), $ 112.59 (With tax), $ 723.86 (With tax)</t>
  </si>
  <si>
    <t xml:space="preserve">
Supplier - C 
Name  New Parts
Contact No - 09444477057, 09954477054
Address - No 32, Ingyin Lane, Thuwana, Thinganyun Township, Yangon</t>
  </si>
  <si>
    <t>Supplier - A
Name  REMANUFACTURE BUSINESS UNIT (REM)
Contact No - 09977835512
Address - No.(1), Myanmar Sein Yang project, Bo Aung Kyaw street, Hlaing Thar Yar T/S, Yangon</t>
  </si>
  <si>
    <t>.</t>
  </si>
  <si>
    <t>Selling Price - $639.74 (With tax), Have HO-1pc stock</t>
  </si>
  <si>
    <t>1131003132-OEM</t>
  </si>
  <si>
    <t>ZX70-5GX1U</t>
  </si>
  <si>
    <t>Hose water</t>
  </si>
  <si>
    <t>YD00003497-NG</t>
  </si>
  <si>
    <t>Supplier - A
Name - Local Supplier
Contact No - 09768719553
Address - Bayint Naung Main Road,Mayangorne Tsp, Yangon</t>
  </si>
  <si>
    <r>
      <t xml:space="preserve">
BU Name         :   CE2
Proposal No.    :   CE2-PRT-2024-12-049
Proposal Date  :    3-Dec-2024
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Local</t>
    </r>
  </si>
  <si>
    <r>
      <t xml:space="preserve">ZX70-5GX1U#100655 (Repossessed Machine) , MR - </t>
    </r>
    <r>
      <rPr>
        <b/>
        <sz val="12"/>
        <color theme="1"/>
        <rFont val="Times New Roman"/>
        <family val="1"/>
      </rPr>
      <t>013/3/12/24</t>
    </r>
  </si>
  <si>
    <r>
      <t xml:space="preserve">
BU Name         :   CE2
Proposal No.    :   CE2-PRT-2024-12-050
Proposal Date  :    3-Dec-2024
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Local</t>
    </r>
  </si>
  <si>
    <t>Supplier - A
Name - REMANUFACTURE BUSINESS UNIT (REM)
Contact No - 09977835512
Address - No.(1), Myanmar Sein Yang project, Bo Aung Kyaw street, Hlaing Thar Yar T/S, Yangon</t>
  </si>
  <si>
    <t>O-RING</t>
  </si>
  <si>
    <t>HITACHI</t>
  </si>
  <si>
    <t>YA00001499-NG</t>
  </si>
  <si>
    <t>Glass</t>
  </si>
  <si>
    <t>CPO-COP-MTL-2024-11-006, Customer - U Win Aung</t>
  </si>
  <si>
    <r>
      <t xml:space="preserve">
BU Name         :   CE2
Proposal No.    :   CE2-PRT-2024-12-051
Proposal Date  :    4-Dec-2024
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Local</t>
    </r>
  </si>
  <si>
    <t>Supplier - A
Name -  Myo Win
Contact No - 09-426425859, 09-764965246
Address - Hlaing Tharyar Tsp, Yangon.</t>
  </si>
  <si>
    <t>Selling Price - $ 100.63 (With tax)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</si>
</sst>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8" formatCode="&quot;$&quot;#,##0.00_);[Red]\(&quot;$&quot;#,##0.00\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0.000"/>
  </numFmts>
  <fonts count="12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8"/>
      <color theme="1"/>
      <name val="Times New Roman"/>
      <family val="1"/>
    </font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b/>
      <sz val="16"/>
      <color theme="1"/>
      <name val="Times New Roman"/>
      <family val="1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4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medium">
        <color auto="1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medium">
        <color auto="1"/>
      </right>
      <top/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/>
      <right style="medium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</borders>
  <cellStyleXfs count="3">
    <xf numFmtId="0" fontId="0" fillId="0" borderId="0"/>
    <xf numFmtId="44" fontId="5" fillId="0" borderId="0" applyFont="0" applyFill="0" applyBorder="0" applyAlignment="0" applyProtection="0"/>
    <xf numFmtId="43" fontId="5" fillId="0" borderId="0" applyFont="0" applyFill="0" applyBorder="0" applyAlignment="0" applyProtection="0"/>
  </cellStyleXfs>
  <cellXfs count="185">
    <xf numFmtId="0" fontId="0" fillId="0" borderId="0" xfId="0"/>
    <xf numFmtId="0" fontId="2" fillId="0" borderId="0" xfId="0" applyFont="1" applyFill="1" applyAlignment="1" applyProtection="1">
      <alignment vertical="center"/>
      <protection locked="0"/>
    </xf>
    <xf numFmtId="0" fontId="3" fillId="0" borderId="0" xfId="0" applyFont="1" applyFill="1" applyAlignment="1" applyProtection="1">
      <alignment horizontal="center" vertical="center"/>
      <protection locked="0"/>
    </xf>
    <xf numFmtId="0" fontId="1" fillId="0" borderId="1" xfId="0" applyFont="1" applyFill="1" applyBorder="1" applyAlignment="1" applyProtection="1">
      <alignment horizontal="center" vertical="center"/>
    </xf>
    <xf numFmtId="0" fontId="1" fillId="0" borderId="2" xfId="0" applyFont="1" applyFill="1" applyBorder="1" applyAlignment="1" applyProtection="1">
      <alignment horizontal="center" vertical="center"/>
    </xf>
    <xf numFmtId="0" fontId="1" fillId="0" borderId="3" xfId="0" applyFont="1" applyFill="1" applyBorder="1" applyAlignment="1" applyProtection="1">
      <alignment horizontal="center" vertical="center"/>
    </xf>
    <xf numFmtId="0" fontId="1" fillId="0" borderId="4" xfId="0" applyFont="1" applyFill="1" applyBorder="1" applyAlignment="1" applyProtection="1">
      <alignment horizontal="center" vertical="center"/>
    </xf>
    <xf numFmtId="0" fontId="1" fillId="0" borderId="5" xfId="0" applyFont="1" applyFill="1" applyBorder="1" applyAlignment="1" applyProtection="1">
      <alignment horizontal="center" vertical="center"/>
    </xf>
    <xf numFmtId="0" fontId="1" fillId="0" borderId="0" xfId="0" applyFont="1" applyFill="1" applyAlignment="1" applyProtection="1">
      <alignment horizontal="center" vertical="center"/>
      <protection locked="0"/>
    </xf>
    <xf numFmtId="0" fontId="1" fillId="0" borderId="1" xfId="0" applyFont="1" applyFill="1" applyBorder="1" applyAlignment="1" applyProtection="1">
      <alignment vertical="center"/>
      <protection locked="0"/>
    </xf>
    <xf numFmtId="0" fontId="1" fillId="0" borderId="2" xfId="0" applyFont="1" applyFill="1" applyBorder="1" applyAlignment="1" applyProtection="1">
      <alignment vertical="center"/>
      <protection locked="0"/>
    </xf>
    <xf numFmtId="0" fontId="1" fillId="0" borderId="6" xfId="0" applyFont="1" applyFill="1" applyBorder="1" applyAlignment="1" applyProtection="1">
      <alignment horizontal="center" vertical="center"/>
      <protection locked="0"/>
    </xf>
    <xf numFmtId="0" fontId="2" fillId="0" borderId="0" xfId="0" applyFont="1" applyFill="1" applyAlignment="1" applyProtection="1">
      <alignment horizontal="center" vertical="center"/>
      <protection locked="0"/>
    </xf>
    <xf numFmtId="0" fontId="2" fillId="0" borderId="11" xfId="0" applyFont="1" applyFill="1" applyBorder="1" applyAlignment="1" applyProtection="1">
      <alignment horizontal="center" vertical="center"/>
      <protection locked="0"/>
    </xf>
    <xf numFmtId="0" fontId="2" fillId="0" borderId="12" xfId="0" applyFont="1" applyFill="1" applyBorder="1" applyAlignment="1" applyProtection="1">
      <alignment horizontal="center" vertical="center"/>
      <protection locked="0"/>
    </xf>
    <xf numFmtId="0" fontId="2" fillId="0" borderId="12" xfId="0" applyFont="1" applyFill="1" applyBorder="1" applyAlignment="1" applyProtection="1">
      <alignment vertical="center"/>
      <protection locked="0"/>
    </xf>
    <xf numFmtId="0" fontId="2" fillId="0" borderId="13" xfId="0" applyFont="1" applyFill="1" applyBorder="1" applyAlignment="1" applyProtection="1">
      <alignment vertical="center"/>
      <protection locked="0"/>
    </xf>
    <xf numFmtId="43" fontId="2" fillId="0" borderId="12" xfId="1" applyNumberFormat="1" applyFont="1" applyFill="1" applyBorder="1" applyAlignment="1" applyProtection="1">
      <alignment horizontal="left" vertical="center"/>
      <protection locked="0"/>
    </xf>
    <xf numFmtId="0" fontId="2" fillId="0" borderId="13" xfId="0" applyFont="1" applyFill="1" applyBorder="1" applyAlignment="1" applyProtection="1">
      <alignment horizontal="left" vertical="center"/>
      <protection locked="0"/>
    </xf>
    <xf numFmtId="0" fontId="2" fillId="0" borderId="13" xfId="0" quotePrefix="1" applyFont="1" applyFill="1" applyBorder="1" applyAlignment="1" applyProtection="1">
      <alignment horizontal="left" vertical="center"/>
      <protection locked="0"/>
    </xf>
    <xf numFmtId="44" fontId="2" fillId="0" borderId="12" xfId="1" applyFont="1" applyFill="1" applyBorder="1" applyAlignment="1" applyProtection="1">
      <alignment horizontal="left" vertical="center"/>
      <protection locked="0"/>
    </xf>
    <xf numFmtId="3" fontId="2" fillId="0" borderId="0" xfId="0" applyNumberFormat="1" applyFont="1" applyFill="1" applyAlignment="1" applyProtection="1">
      <alignment vertical="center"/>
      <protection locked="0"/>
    </xf>
    <xf numFmtId="0" fontId="2" fillId="0" borderId="0" xfId="0" applyFont="1" applyFill="1" applyAlignment="1" applyProtection="1">
      <alignment vertical="center" wrapText="1"/>
      <protection locked="0"/>
    </xf>
    <xf numFmtId="0" fontId="2" fillId="0" borderId="0" xfId="0" applyFont="1" applyProtection="1">
      <protection locked="0"/>
    </xf>
    <xf numFmtId="0" fontId="3" fillId="0" borderId="0" xfId="0" applyFont="1" applyAlignment="1" applyProtection="1">
      <alignment horizontal="center"/>
      <protection locked="0"/>
    </xf>
    <xf numFmtId="0" fontId="1" fillId="0" borderId="1" xfId="0" applyFont="1" applyBorder="1" applyAlignment="1" applyProtection="1">
      <alignment horizontal="center" vertical="center"/>
    </xf>
    <xf numFmtId="0" fontId="1" fillId="0" borderId="2" xfId="0" applyFont="1" applyBorder="1" applyAlignment="1" applyProtection="1">
      <alignment horizontal="center" vertical="center"/>
    </xf>
    <xf numFmtId="0" fontId="1" fillId="0" borderId="3" xfId="0" applyFont="1" applyBorder="1" applyAlignment="1" applyProtection="1">
      <alignment horizontal="center" vertical="center"/>
    </xf>
    <xf numFmtId="0" fontId="1" fillId="0" borderId="4" xfId="0" applyFont="1" applyBorder="1" applyAlignment="1" applyProtection="1">
      <alignment horizontal="center" vertical="center"/>
    </xf>
    <xf numFmtId="0" fontId="1" fillId="0" borderId="5" xfId="0" applyFont="1" applyBorder="1" applyAlignment="1" applyProtection="1">
      <alignment horizontal="center" vertical="center"/>
    </xf>
    <xf numFmtId="0" fontId="1" fillId="0" borderId="0" xfId="0" applyFont="1" applyAlignment="1" applyProtection="1">
      <alignment horizontal="center"/>
      <protection locked="0"/>
    </xf>
    <xf numFmtId="0" fontId="2" fillId="0" borderId="21" xfId="0" applyFont="1" applyBorder="1" applyAlignment="1" applyProtection="1">
      <alignment horizontal="center" vertical="center"/>
      <protection locked="0"/>
    </xf>
    <xf numFmtId="0" fontId="2" fillId="0" borderId="22" xfId="0" applyFont="1" applyBorder="1" applyAlignment="1" applyProtection="1">
      <alignment vertical="center"/>
      <protection locked="0"/>
    </xf>
    <xf numFmtId="0" fontId="2" fillId="0" borderId="23" xfId="0" applyFont="1" applyBorder="1" applyAlignment="1" applyProtection="1">
      <alignment vertical="center"/>
      <protection locked="0"/>
    </xf>
    <xf numFmtId="3" fontId="2" fillId="0" borderId="24" xfId="0" applyNumberFormat="1" applyFont="1" applyBorder="1" applyAlignment="1" applyProtection="1">
      <alignment vertical="center"/>
      <protection locked="0"/>
    </xf>
    <xf numFmtId="43" fontId="2" fillId="0" borderId="25" xfId="2" applyFont="1" applyBorder="1" applyAlignment="1" applyProtection="1">
      <alignment vertical="center"/>
      <protection locked="0"/>
    </xf>
    <xf numFmtId="0" fontId="1" fillId="0" borderId="1" xfId="0" applyFont="1" applyBorder="1" applyAlignment="1" applyProtection="1">
      <protection locked="0"/>
    </xf>
    <xf numFmtId="0" fontId="1" fillId="0" borderId="2" xfId="0" applyFont="1" applyBorder="1" applyAlignment="1" applyProtection="1">
      <protection locked="0"/>
    </xf>
    <xf numFmtId="43" fontId="2" fillId="0" borderId="23" xfId="2" applyFont="1" applyBorder="1" applyAlignment="1" applyProtection="1">
      <alignment vertical="center"/>
      <protection locked="0"/>
    </xf>
    <xf numFmtId="0" fontId="1" fillId="0" borderId="25" xfId="0" applyFont="1" applyBorder="1" applyAlignment="1" applyProtection="1">
      <alignment horizontal="center" vertical="center"/>
    </xf>
    <xf numFmtId="0" fontId="1" fillId="0" borderId="10" xfId="0" applyFont="1" applyBorder="1" applyAlignment="1" applyProtection="1">
      <alignment horizontal="center" vertical="center"/>
    </xf>
    <xf numFmtId="0" fontId="2" fillId="0" borderId="25" xfId="0" applyFont="1" applyBorder="1" applyAlignment="1" applyProtection="1">
      <alignment horizontal="center" vertical="center"/>
      <protection locked="0"/>
    </xf>
    <xf numFmtId="0" fontId="2" fillId="0" borderId="25" xfId="0" applyFont="1" applyBorder="1" applyAlignment="1" applyProtection="1">
      <alignment vertical="center"/>
      <protection locked="0"/>
    </xf>
    <xf numFmtId="0" fontId="2" fillId="0" borderId="4" xfId="0" applyFont="1" applyBorder="1" applyAlignment="1" applyProtection="1">
      <alignment vertical="center"/>
      <protection locked="0"/>
    </xf>
    <xf numFmtId="0" fontId="2" fillId="0" borderId="3" xfId="0" applyFont="1" applyBorder="1" applyAlignment="1" applyProtection="1">
      <alignment vertical="center"/>
      <protection locked="0"/>
    </xf>
    <xf numFmtId="3" fontId="2" fillId="0" borderId="10" xfId="0" applyNumberFormat="1" applyFont="1" applyBorder="1" applyAlignment="1" applyProtection="1">
      <alignment horizontal="center" vertical="center"/>
      <protection locked="0"/>
    </xf>
    <xf numFmtId="43" fontId="2" fillId="0" borderId="10" xfId="2" applyFont="1" applyBorder="1" applyAlignment="1" applyProtection="1">
      <alignment horizontal="center" vertical="center"/>
      <protection locked="0"/>
    </xf>
    <xf numFmtId="0" fontId="2" fillId="0" borderId="30" xfId="0" applyFont="1" applyBorder="1" applyAlignment="1" applyProtection="1">
      <alignment horizontal="center" vertical="center"/>
      <protection locked="0"/>
    </xf>
    <xf numFmtId="0" fontId="2" fillId="0" borderId="30" xfId="0" applyFont="1" applyBorder="1" applyAlignment="1" applyProtection="1">
      <alignment vertical="center"/>
      <protection locked="0"/>
    </xf>
    <xf numFmtId="0" fontId="2" fillId="0" borderId="31" xfId="0" applyFont="1" applyBorder="1" applyAlignment="1" applyProtection="1">
      <alignment vertical="center"/>
      <protection locked="0"/>
    </xf>
    <xf numFmtId="0" fontId="2" fillId="0" borderId="23" xfId="0" quotePrefix="1" applyFont="1" applyBorder="1" applyAlignment="1" applyProtection="1">
      <alignment vertical="center"/>
      <protection locked="0"/>
    </xf>
    <xf numFmtId="0" fontId="2" fillId="0" borderId="29" xfId="0" applyFont="1" applyBorder="1" applyAlignment="1" applyProtection="1">
      <alignment horizontal="center" vertical="center"/>
      <protection locked="0"/>
    </xf>
    <xf numFmtId="43" fontId="2" fillId="0" borderId="29" xfId="2" applyFont="1" applyBorder="1" applyAlignment="1" applyProtection="1">
      <alignment horizontal="center" vertical="center"/>
      <protection locked="0"/>
    </xf>
    <xf numFmtId="0" fontId="1" fillId="0" borderId="30" xfId="0" applyFont="1" applyBorder="1" applyAlignment="1" applyProtection="1">
      <protection locked="0"/>
    </xf>
    <xf numFmtId="0" fontId="1" fillId="0" borderId="29" xfId="0" applyFont="1" applyBorder="1" applyAlignment="1" applyProtection="1">
      <protection locked="0"/>
    </xf>
    <xf numFmtId="43" fontId="2" fillId="0" borderId="10" xfId="2" applyFont="1" applyBorder="1" applyAlignment="1" applyProtection="1">
      <alignment vertical="center"/>
      <protection locked="0"/>
    </xf>
    <xf numFmtId="44" fontId="2" fillId="0" borderId="25" xfId="1" applyFont="1" applyBorder="1" applyAlignment="1" applyProtection="1">
      <alignment horizontal="center" vertical="center"/>
      <protection locked="0"/>
    </xf>
    <xf numFmtId="44" fontId="2" fillId="0" borderId="10" xfId="1" applyFont="1" applyBorder="1" applyAlignment="1" applyProtection="1">
      <alignment horizontal="center" vertical="center"/>
      <protection locked="0"/>
    </xf>
    <xf numFmtId="44" fontId="2" fillId="0" borderId="10" xfId="1" applyFont="1" applyBorder="1" applyAlignment="1" applyProtection="1">
      <alignment vertical="center"/>
      <protection locked="0"/>
    </xf>
    <xf numFmtId="0" fontId="2" fillId="0" borderId="0" xfId="0" applyFont="1" applyAlignment="1" applyProtection="1">
      <alignment wrapText="1"/>
      <protection locked="0"/>
    </xf>
    <xf numFmtId="43" fontId="2" fillId="0" borderId="25" xfId="1" applyNumberFormat="1" applyFont="1" applyBorder="1" applyAlignment="1" applyProtection="1">
      <alignment horizontal="center" vertical="center"/>
      <protection locked="0"/>
    </xf>
    <xf numFmtId="0" fontId="2" fillId="0" borderId="25" xfId="0" applyFont="1" applyBorder="1" applyAlignment="1" applyProtection="1">
      <alignment horizontal="center" vertical="center" wrapText="1"/>
      <protection locked="0"/>
    </xf>
    <xf numFmtId="0" fontId="2" fillId="0" borderId="4" xfId="0" applyFont="1" applyBorder="1" applyAlignment="1" applyProtection="1">
      <alignment horizontal="center" vertical="center"/>
      <protection locked="0"/>
    </xf>
    <xf numFmtId="0" fontId="2" fillId="0" borderId="3" xfId="0" applyFont="1" applyBorder="1" applyAlignment="1" applyProtection="1">
      <alignment horizontal="center" vertical="center"/>
      <protection locked="0"/>
    </xf>
    <xf numFmtId="43" fontId="2" fillId="0" borderId="10" xfId="1" applyNumberFormat="1" applyFont="1" applyBorder="1" applyAlignment="1" applyProtection="1">
      <alignment horizontal="center" vertical="center"/>
      <protection locked="0"/>
    </xf>
    <xf numFmtId="0" fontId="2" fillId="0" borderId="4" xfId="0" applyFont="1" applyBorder="1" applyAlignment="1" applyProtection="1">
      <alignment horizontal="center" vertical="center" wrapText="1"/>
      <protection locked="0"/>
    </xf>
    <xf numFmtId="43" fontId="2" fillId="0" borderId="25" xfId="2" applyFont="1" applyBorder="1" applyAlignment="1" applyProtection="1">
      <alignment horizontal="center" vertical="center"/>
      <protection locked="0"/>
    </xf>
    <xf numFmtId="0" fontId="2" fillId="0" borderId="25" xfId="0" quotePrefix="1" applyFont="1" applyBorder="1" applyAlignment="1" applyProtection="1">
      <alignment horizontal="center" vertical="center" wrapText="1"/>
      <protection locked="0"/>
    </xf>
    <xf numFmtId="44" fontId="2" fillId="0" borderId="0" xfId="0" applyNumberFormat="1" applyFont="1" applyProtection="1">
      <protection locked="0"/>
    </xf>
    <xf numFmtId="44" fontId="2" fillId="0" borderId="25" xfId="1" quotePrefix="1" applyFont="1" applyBorder="1" applyAlignment="1" applyProtection="1">
      <alignment horizontal="center" vertical="center"/>
      <protection locked="0"/>
    </xf>
    <xf numFmtId="0" fontId="2" fillId="0" borderId="0" xfId="0" applyFont="1" applyBorder="1" applyProtection="1">
      <protection locked="0"/>
    </xf>
    <xf numFmtId="0" fontId="2" fillId="0" borderId="0" xfId="0" applyFont="1" applyBorder="1" applyAlignment="1" applyProtection="1">
      <alignment horizontal="center" vertical="center" wrapText="1"/>
      <protection locked="0"/>
    </xf>
    <xf numFmtId="0" fontId="2" fillId="0" borderId="0" xfId="0" quotePrefix="1" applyFont="1" applyBorder="1" applyAlignment="1" applyProtection="1">
      <alignment horizontal="center" vertical="center" wrapText="1"/>
      <protection locked="0"/>
    </xf>
    <xf numFmtId="0" fontId="2" fillId="0" borderId="0" xfId="0" applyFont="1" applyBorder="1" applyAlignment="1" applyProtection="1">
      <alignment horizontal="center" vertical="center"/>
      <protection locked="0"/>
    </xf>
    <xf numFmtId="44" fontId="2" fillId="0" borderId="0" xfId="1" applyFont="1" applyBorder="1" applyAlignment="1" applyProtection="1">
      <alignment horizontal="center" vertical="center"/>
      <protection locked="0"/>
    </xf>
    <xf numFmtId="44" fontId="2" fillId="0" borderId="0" xfId="0" applyNumberFormat="1" applyFont="1" applyAlignment="1" applyProtection="1">
      <alignment vertical="center"/>
      <protection locked="0"/>
    </xf>
    <xf numFmtId="43" fontId="2" fillId="0" borderId="12" xfId="2" applyFont="1" applyFill="1" applyBorder="1" applyAlignment="1" applyProtection="1">
      <alignment vertical="center"/>
      <protection locked="0"/>
    </xf>
    <xf numFmtId="43" fontId="2" fillId="0" borderId="13" xfId="2" applyFont="1" applyFill="1" applyBorder="1" applyAlignment="1" applyProtection="1">
      <alignment vertical="center"/>
      <protection locked="0"/>
    </xf>
    <xf numFmtId="0" fontId="2" fillId="0" borderId="21" xfId="0" applyFont="1" applyFill="1" applyBorder="1" applyAlignment="1" applyProtection="1">
      <alignment horizontal="center" vertical="center"/>
      <protection locked="0"/>
    </xf>
    <xf numFmtId="0" fontId="2" fillId="0" borderId="22" xfId="0" applyFont="1" applyFill="1" applyBorder="1" applyAlignment="1" applyProtection="1">
      <alignment horizontal="center" vertical="center"/>
      <protection locked="0"/>
    </xf>
    <xf numFmtId="0" fontId="2" fillId="0" borderId="22" xfId="0" applyFont="1" applyFill="1" applyBorder="1" applyAlignment="1" applyProtection="1">
      <alignment vertical="center"/>
      <protection locked="0"/>
    </xf>
    <xf numFmtId="0" fontId="2" fillId="0" borderId="23" xfId="0" applyFont="1" applyFill="1" applyBorder="1" applyAlignment="1" applyProtection="1">
      <alignment vertical="center"/>
      <protection locked="0"/>
    </xf>
    <xf numFmtId="43" fontId="2" fillId="0" borderId="3" xfId="2" applyFont="1" applyFill="1" applyBorder="1" applyAlignment="1" applyProtection="1">
      <alignment vertical="center"/>
      <protection locked="0"/>
    </xf>
    <xf numFmtId="0" fontId="2" fillId="0" borderId="0" xfId="0" applyFont="1" applyFill="1" applyBorder="1" applyAlignment="1" applyProtection="1">
      <alignment vertical="center"/>
      <protection locked="0"/>
    </xf>
    <xf numFmtId="0" fontId="1" fillId="0" borderId="12" xfId="0" applyFont="1" applyFill="1" applyBorder="1" applyAlignment="1" applyProtection="1">
      <alignment vertical="center"/>
      <protection locked="0"/>
    </xf>
    <xf numFmtId="0" fontId="1" fillId="0" borderId="11" xfId="0" applyFont="1" applyFill="1" applyBorder="1" applyAlignment="1" applyProtection="1">
      <alignment horizontal="center" vertical="center"/>
      <protection locked="0"/>
    </xf>
    <xf numFmtId="43" fontId="1" fillId="0" borderId="12" xfId="2" applyFont="1" applyFill="1" applyBorder="1" applyAlignment="1" applyProtection="1">
      <alignment vertical="center"/>
      <protection locked="0"/>
    </xf>
    <xf numFmtId="44" fontId="2" fillId="0" borderId="12" xfId="1" applyFont="1" applyFill="1" applyBorder="1" applyAlignment="1" applyProtection="1">
      <alignment vertical="center"/>
      <protection locked="0"/>
    </xf>
    <xf numFmtId="43" fontId="2" fillId="0" borderId="12" xfId="1" applyNumberFormat="1" applyFont="1" applyFill="1" applyBorder="1" applyAlignment="1" applyProtection="1">
      <alignment vertical="center"/>
      <protection locked="0"/>
    </xf>
    <xf numFmtId="8" fontId="2" fillId="0" borderId="12" xfId="1" applyNumberFormat="1" applyFont="1" applyFill="1" applyBorder="1" applyAlignment="1" applyProtection="1">
      <alignment horizontal="left" vertical="center"/>
      <protection locked="0"/>
    </xf>
    <xf numFmtId="43" fontId="2" fillId="0" borderId="13" xfId="1" applyNumberFormat="1" applyFont="1" applyFill="1" applyBorder="1" applyAlignment="1" applyProtection="1">
      <alignment vertical="center"/>
      <protection locked="0"/>
    </xf>
    <xf numFmtId="0" fontId="6" fillId="0" borderId="0" xfId="0" applyFont="1" applyAlignment="1" applyProtection="1">
      <alignment wrapText="1"/>
      <protection locked="0"/>
    </xf>
    <xf numFmtId="0" fontId="3" fillId="0" borderId="33" xfId="0" applyFont="1" applyBorder="1" applyAlignment="1">
      <alignment horizontal="center" vertical="center"/>
    </xf>
    <xf numFmtId="0" fontId="3" fillId="0" borderId="34" xfId="0" applyFont="1" applyBorder="1" applyAlignment="1">
      <alignment horizontal="center" vertical="center"/>
    </xf>
    <xf numFmtId="0" fontId="6" fillId="0" borderId="33" xfId="0" applyFont="1" applyBorder="1" applyAlignment="1">
      <alignment horizontal="center" vertical="center"/>
    </xf>
    <xf numFmtId="0" fontId="8" fillId="0" borderId="33" xfId="0" applyFont="1" applyBorder="1" applyAlignment="1">
      <alignment horizontal="center" vertical="center"/>
    </xf>
    <xf numFmtId="0" fontId="9" fillId="2" borderId="33" xfId="0" applyFont="1" applyFill="1" applyBorder="1" applyAlignment="1">
      <alignment horizontal="center" vertical="center"/>
    </xf>
    <xf numFmtId="0" fontId="6" fillId="0" borderId="35" xfId="0" applyFont="1" applyBorder="1" applyAlignment="1">
      <alignment horizontal="center" vertical="center"/>
    </xf>
    <xf numFmtId="43" fontId="6" fillId="0" borderId="35" xfId="2" applyFont="1" applyBorder="1" applyAlignment="1">
      <alignment horizontal="center" vertical="center"/>
    </xf>
    <xf numFmtId="43" fontId="6" fillId="0" borderId="35" xfId="0" applyNumberFormat="1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10" fillId="0" borderId="39" xfId="0" applyFont="1" applyBorder="1" applyAlignment="1">
      <alignment horizontal="right" vertical="center"/>
    </xf>
    <xf numFmtId="0" fontId="11" fillId="2" borderId="35" xfId="0" applyFont="1" applyFill="1" applyBorder="1" applyAlignment="1">
      <alignment horizontal="center" vertical="center"/>
    </xf>
    <xf numFmtId="0" fontId="6" fillId="0" borderId="0" xfId="0" applyFont="1" applyProtection="1">
      <protection locked="0"/>
    </xf>
    <xf numFmtId="0" fontId="10" fillId="0" borderId="0" xfId="0" applyFont="1"/>
    <xf numFmtId="0" fontId="10" fillId="0" borderId="0" xfId="0" applyFont="1" applyBorder="1"/>
    <xf numFmtId="0" fontId="10" fillId="0" borderId="0" xfId="0" applyFont="1" applyFill="1"/>
    <xf numFmtId="8" fontId="10" fillId="0" borderId="0" xfId="0" applyNumberFormat="1" applyFont="1"/>
    <xf numFmtId="2" fontId="10" fillId="0" borderId="0" xfId="0" applyNumberFormat="1" applyFont="1" applyFill="1"/>
    <xf numFmtId="44" fontId="10" fillId="0" borderId="0" xfId="1" applyFont="1" applyFill="1"/>
    <xf numFmtId="164" fontId="10" fillId="0" borderId="0" xfId="0" applyNumberFormat="1" applyFont="1" applyFill="1"/>
    <xf numFmtId="44" fontId="10" fillId="0" borderId="0" xfId="1" applyFont="1"/>
    <xf numFmtId="0" fontId="3" fillId="0" borderId="43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9" fillId="2" borderId="33" xfId="0" applyFont="1" applyFill="1" applyBorder="1" applyAlignment="1">
      <alignment horizontal="left" vertical="center"/>
    </xf>
    <xf numFmtId="43" fontId="11" fillId="2" borderId="35" xfId="2" applyFont="1" applyFill="1" applyBorder="1" applyAlignment="1">
      <alignment horizontal="center" vertical="center"/>
    </xf>
    <xf numFmtId="8" fontId="2" fillId="0" borderId="12" xfId="1" applyNumberFormat="1" applyFont="1" applyFill="1" applyBorder="1" applyAlignment="1" applyProtection="1">
      <alignment horizontal="left" vertical="center" wrapText="1"/>
      <protection locked="0"/>
    </xf>
    <xf numFmtId="44" fontId="2" fillId="0" borderId="12" xfId="1" applyFont="1" applyFill="1" applyBorder="1" applyAlignment="1" applyProtection="1">
      <alignment horizontal="left" vertical="center" wrapText="1"/>
      <protection locked="0"/>
    </xf>
    <xf numFmtId="0" fontId="2" fillId="0" borderId="0" xfId="0" applyNumberFormat="1" applyFont="1" applyFill="1" applyAlignment="1" applyProtection="1">
      <alignment vertical="center"/>
      <protection locked="0"/>
    </xf>
    <xf numFmtId="44" fontId="2" fillId="0" borderId="0" xfId="0" applyNumberFormat="1" applyFont="1" applyFill="1" applyAlignment="1" applyProtection="1">
      <alignment vertical="center"/>
      <protection locked="0"/>
    </xf>
    <xf numFmtId="40" fontId="2" fillId="0" borderId="12" xfId="1" applyNumberFormat="1" applyFont="1" applyFill="1" applyBorder="1" applyAlignment="1" applyProtection="1">
      <alignment horizontal="left" vertical="center"/>
      <protection locked="0"/>
    </xf>
    <xf numFmtId="4" fontId="2" fillId="0" borderId="0" xfId="0" applyNumberFormat="1" applyFont="1" applyFill="1" applyAlignment="1" applyProtection="1">
      <alignment vertical="center"/>
      <protection locked="0"/>
    </xf>
    <xf numFmtId="0" fontId="2" fillId="0" borderId="12" xfId="0" applyFont="1" applyFill="1" applyBorder="1" applyAlignment="1" applyProtection="1">
      <alignment vertical="center" wrapText="1"/>
      <protection locked="0"/>
    </xf>
    <xf numFmtId="44" fontId="1" fillId="0" borderId="2" xfId="1" applyFont="1" applyFill="1" applyBorder="1" applyAlignment="1" applyProtection="1">
      <alignment vertical="center"/>
      <protection locked="0"/>
    </xf>
    <xf numFmtId="4" fontId="2" fillId="0" borderId="12" xfId="1" applyNumberFormat="1" applyFont="1" applyFill="1" applyBorder="1" applyAlignment="1" applyProtection="1">
      <alignment horizontal="left" vertical="center"/>
      <protection locked="0"/>
    </xf>
    <xf numFmtId="4" fontId="1" fillId="0" borderId="2" xfId="0" applyNumberFormat="1" applyFont="1" applyFill="1" applyBorder="1" applyAlignment="1" applyProtection="1">
      <alignment vertical="center"/>
      <protection locked="0"/>
    </xf>
    <xf numFmtId="0" fontId="7" fillId="0" borderId="0" xfId="0" applyFont="1" applyAlignment="1">
      <alignment horizontal="center" vertical="center"/>
    </xf>
    <xf numFmtId="0" fontId="3" fillId="0" borderId="0" xfId="0" applyFont="1" applyAlignment="1" applyProtection="1">
      <alignment horizontal="left"/>
      <protection locked="0"/>
    </xf>
    <xf numFmtId="0" fontId="3" fillId="0" borderId="0" xfId="0" applyFont="1" applyAlignment="1" applyProtection="1">
      <alignment horizontal="left" vertical="top" wrapText="1"/>
      <protection locked="0"/>
    </xf>
    <xf numFmtId="0" fontId="6" fillId="0" borderId="36" xfId="0" applyFont="1" applyBorder="1" applyAlignment="1" applyProtection="1">
      <alignment horizontal="center" vertical="center"/>
      <protection locked="0"/>
    </xf>
    <xf numFmtId="0" fontId="6" fillId="0" borderId="37" xfId="0" applyFont="1" applyBorder="1" applyAlignment="1" applyProtection="1">
      <alignment horizontal="center" vertical="center"/>
      <protection locked="0"/>
    </xf>
    <xf numFmtId="0" fontId="6" fillId="0" borderId="38" xfId="0" applyFont="1" applyBorder="1" applyAlignment="1" applyProtection="1">
      <alignment horizontal="center" vertical="center"/>
      <protection locked="0"/>
    </xf>
    <xf numFmtId="0" fontId="6" fillId="0" borderId="40" xfId="0" applyFont="1" applyBorder="1" applyAlignment="1" applyProtection="1">
      <alignment horizontal="center" vertical="center"/>
      <protection locked="0"/>
    </xf>
    <xf numFmtId="0" fontId="6" fillId="0" borderId="41" xfId="0" applyFont="1" applyBorder="1" applyAlignment="1" applyProtection="1">
      <alignment horizontal="center" vertical="center"/>
      <protection locked="0"/>
    </xf>
    <xf numFmtId="0" fontId="6" fillId="0" borderId="42" xfId="0" applyFont="1" applyBorder="1" applyAlignment="1" applyProtection="1">
      <alignment horizontal="center" vertical="center"/>
      <protection locked="0"/>
    </xf>
    <xf numFmtId="0" fontId="3" fillId="0" borderId="33" xfId="0" applyFont="1" applyBorder="1" applyAlignment="1">
      <alignment horizontal="center" vertical="center"/>
    </xf>
    <xf numFmtId="43" fontId="3" fillId="0" borderId="28" xfId="2" applyFont="1" applyBorder="1" applyAlignment="1" applyProtection="1">
      <alignment horizontal="center"/>
      <protection locked="0"/>
    </xf>
    <xf numFmtId="43" fontId="3" fillId="0" borderId="18" xfId="2" applyFont="1" applyBorder="1" applyAlignment="1" applyProtection="1">
      <alignment horizontal="center"/>
      <protection locked="0"/>
    </xf>
    <xf numFmtId="43" fontId="3" fillId="0" borderId="19" xfId="2" applyFont="1" applyBorder="1" applyAlignment="1" applyProtection="1">
      <alignment horizontal="center"/>
      <protection locked="0"/>
    </xf>
    <xf numFmtId="0" fontId="3" fillId="0" borderId="8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6" fillId="0" borderId="9" xfId="0" applyFont="1" applyBorder="1" applyAlignment="1" applyProtection="1">
      <alignment vertical="center" wrapText="1"/>
      <protection locked="0"/>
    </xf>
    <xf numFmtId="0" fontId="6" fillId="0" borderId="10" xfId="0" applyFont="1" applyBorder="1" applyAlignment="1" applyProtection="1">
      <alignment vertical="center" wrapText="1"/>
      <protection locked="0"/>
    </xf>
    <xf numFmtId="0" fontId="6" fillId="0" borderId="6" xfId="0" applyFont="1" applyBorder="1" applyAlignment="1" applyProtection="1">
      <alignment horizontal="center" vertical="center"/>
      <protection locked="0"/>
    </xf>
    <xf numFmtId="0" fontId="6" fillId="0" borderId="0" xfId="0" applyFont="1" applyBorder="1" applyAlignment="1" applyProtection="1">
      <alignment horizontal="center" vertical="center"/>
      <protection locked="0"/>
    </xf>
    <xf numFmtId="0" fontId="6" fillId="0" borderId="7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right" vertical="center"/>
    </xf>
    <xf numFmtId="0" fontId="7" fillId="0" borderId="0" xfId="0" applyFont="1" applyAlignment="1" applyProtection="1">
      <alignment horizontal="center" vertical="center"/>
    </xf>
    <xf numFmtId="0" fontId="1" fillId="0" borderId="0" xfId="0" applyFont="1" applyBorder="1" applyAlignment="1" applyProtection="1">
      <alignment horizontal="left" vertical="top" wrapText="1"/>
      <protection locked="0"/>
    </xf>
    <xf numFmtId="0" fontId="6" fillId="0" borderId="14" xfId="0" applyFont="1" applyBorder="1" applyAlignment="1" applyProtection="1">
      <alignment horizontal="center" vertical="center"/>
      <protection locked="0"/>
    </xf>
    <xf numFmtId="0" fontId="6" fillId="0" borderId="15" xfId="0" applyFont="1" applyBorder="1" applyAlignment="1" applyProtection="1">
      <alignment horizontal="center" vertical="center"/>
      <protection locked="0"/>
    </xf>
    <xf numFmtId="0" fontId="6" fillId="0" borderId="16" xfId="0" applyFont="1" applyBorder="1" applyAlignment="1" applyProtection="1">
      <alignment horizontal="center" vertical="center"/>
      <protection locked="0"/>
    </xf>
    <xf numFmtId="0" fontId="6" fillId="0" borderId="17" xfId="0" applyFont="1" applyBorder="1" applyAlignment="1" applyProtection="1">
      <alignment horizontal="center" vertical="center"/>
      <protection locked="0"/>
    </xf>
    <xf numFmtId="0" fontId="6" fillId="0" borderId="18" xfId="0" applyFont="1" applyBorder="1" applyAlignment="1" applyProtection="1">
      <alignment horizontal="center" vertical="center"/>
      <protection locked="0"/>
    </xf>
    <xf numFmtId="0" fontId="6" fillId="0" borderId="19" xfId="0" applyFont="1" applyBorder="1" applyAlignment="1" applyProtection="1">
      <alignment horizontal="center" vertical="center"/>
      <protection locked="0"/>
    </xf>
    <xf numFmtId="0" fontId="6" fillId="0" borderId="26" xfId="0" applyFont="1" applyBorder="1" applyAlignment="1" applyProtection="1">
      <alignment horizontal="center" vertical="center"/>
      <protection locked="0"/>
    </xf>
    <xf numFmtId="0" fontId="6" fillId="0" borderId="27" xfId="0" applyFont="1" applyBorder="1" applyAlignment="1" applyProtection="1">
      <alignment horizontal="center" vertical="center"/>
      <protection locked="0"/>
    </xf>
    <xf numFmtId="0" fontId="6" fillId="0" borderId="28" xfId="0" applyFont="1" applyBorder="1" applyAlignment="1" applyProtection="1">
      <alignment horizontal="center" vertical="center"/>
      <protection locked="0"/>
    </xf>
    <xf numFmtId="0" fontId="6" fillId="0" borderId="29" xfId="0" applyFont="1" applyBorder="1" applyAlignment="1" applyProtection="1">
      <alignment horizontal="center" vertical="center"/>
      <protection locked="0"/>
    </xf>
    <xf numFmtId="0" fontId="1" fillId="0" borderId="8" xfId="0" applyFont="1" applyBorder="1" applyAlignment="1" applyProtection="1">
      <alignment horizontal="center" vertical="center"/>
    </xf>
    <xf numFmtId="0" fontId="1" fillId="0" borderId="9" xfId="0" applyFont="1" applyBorder="1" applyAlignment="1" applyProtection="1">
      <alignment horizontal="center" vertical="center"/>
    </xf>
    <xf numFmtId="0" fontId="1" fillId="0" borderId="10" xfId="0" applyFont="1" applyBorder="1" applyAlignment="1" applyProtection="1">
      <alignment horizontal="center" vertical="center"/>
    </xf>
    <xf numFmtId="0" fontId="2" fillId="0" borderId="9" xfId="0" applyFont="1" applyBorder="1" applyAlignment="1" applyProtection="1">
      <alignment horizontal="left" vertical="center"/>
      <protection locked="0"/>
    </xf>
    <xf numFmtId="0" fontId="2" fillId="0" borderId="10" xfId="0" applyFont="1" applyBorder="1" applyAlignment="1" applyProtection="1">
      <alignment horizontal="left" vertical="center"/>
      <protection locked="0"/>
    </xf>
    <xf numFmtId="0" fontId="6" fillId="0" borderId="20" xfId="0" applyFont="1" applyBorder="1" applyAlignment="1" applyProtection="1">
      <alignment horizontal="center" vertical="center"/>
      <protection locked="0"/>
    </xf>
    <xf numFmtId="0" fontId="6" fillId="0" borderId="32" xfId="0" applyFont="1" applyBorder="1" applyAlignment="1" applyProtection="1">
      <alignment horizontal="center" vertical="center"/>
      <protection locked="0"/>
    </xf>
    <xf numFmtId="0" fontId="2" fillId="0" borderId="9" xfId="0" applyFont="1" applyBorder="1" applyAlignment="1" applyProtection="1">
      <alignment horizontal="left" vertical="center" wrapText="1"/>
      <protection locked="0"/>
    </xf>
    <xf numFmtId="0" fontId="1" fillId="0" borderId="8" xfId="0" applyFont="1" applyFill="1" applyBorder="1" applyAlignment="1" applyProtection="1">
      <alignment horizontal="center" vertical="center"/>
    </xf>
    <xf numFmtId="0" fontId="1" fillId="0" borderId="10" xfId="0" applyFont="1" applyFill="1" applyBorder="1" applyAlignment="1" applyProtection="1">
      <alignment horizontal="center" vertical="center"/>
    </xf>
    <xf numFmtId="0" fontId="2" fillId="0" borderId="9" xfId="0" applyFont="1" applyFill="1" applyBorder="1" applyAlignment="1" applyProtection="1">
      <alignment horizontal="left" vertical="center"/>
      <protection locked="0"/>
    </xf>
    <xf numFmtId="0" fontId="2" fillId="0" borderId="10" xfId="0" applyFont="1" applyFill="1" applyBorder="1" applyAlignment="1" applyProtection="1">
      <alignment horizontal="left" vertical="center"/>
      <protection locked="0"/>
    </xf>
    <xf numFmtId="0" fontId="2" fillId="0" borderId="0" xfId="0" applyFont="1" applyFill="1" applyAlignment="1" applyProtection="1">
      <alignment horizontal="right" vertical="center"/>
    </xf>
    <xf numFmtId="0" fontId="1" fillId="0" borderId="9" xfId="0" applyFont="1" applyFill="1" applyBorder="1" applyAlignment="1" applyProtection="1">
      <alignment horizontal="center" vertical="center"/>
    </xf>
    <xf numFmtId="0" fontId="1" fillId="0" borderId="0" xfId="0" applyFont="1" applyFill="1" applyBorder="1" applyAlignment="1" applyProtection="1">
      <alignment horizontal="center" vertical="center"/>
      <protection locked="0"/>
    </xf>
    <xf numFmtId="0" fontId="1" fillId="0" borderId="7" xfId="0" applyFont="1" applyFill="1" applyBorder="1" applyAlignment="1" applyProtection="1">
      <alignment horizontal="center" vertical="center"/>
      <protection locked="0"/>
    </xf>
    <xf numFmtId="0" fontId="1" fillId="0" borderId="8" xfId="0" applyFont="1" applyFill="1" applyBorder="1" applyAlignment="1" applyProtection="1">
      <alignment horizontal="center" vertical="center"/>
      <protection locked="0"/>
    </xf>
    <xf numFmtId="0" fontId="1" fillId="0" borderId="10" xfId="0" applyFont="1" applyFill="1" applyBorder="1" applyAlignment="1" applyProtection="1">
      <alignment horizontal="center" vertical="center"/>
      <protection locked="0"/>
    </xf>
    <xf numFmtId="0" fontId="1" fillId="0" borderId="9" xfId="0" applyFont="1" applyFill="1" applyBorder="1" applyAlignment="1" applyProtection="1">
      <alignment horizontal="left" vertical="center"/>
      <protection locked="0"/>
    </xf>
    <xf numFmtId="0" fontId="1" fillId="0" borderId="10" xfId="0" applyFont="1" applyFill="1" applyBorder="1" applyAlignment="1" applyProtection="1">
      <alignment horizontal="left" vertical="center"/>
      <protection locked="0"/>
    </xf>
    <xf numFmtId="0" fontId="4" fillId="0" borderId="0" xfId="0" applyFont="1" applyFill="1" applyAlignment="1" applyProtection="1">
      <alignment horizontal="center" vertical="center"/>
    </xf>
    <xf numFmtId="0" fontId="3" fillId="0" borderId="0" xfId="0" applyFont="1" applyFill="1" applyAlignment="1" applyProtection="1">
      <alignment horizontal="left" vertical="center"/>
      <protection locked="0"/>
    </xf>
    <xf numFmtId="0" fontId="1" fillId="0" borderId="0" xfId="0" applyFont="1" applyFill="1" applyBorder="1" applyAlignment="1" applyProtection="1">
      <alignment horizontal="left" vertical="center" wrapText="1"/>
      <protection locked="0"/>
    </xf>
    <xf numFmtId="0" fontId="2" fillId="0" borderId="8" xfId="0" applyFont="1" applyFill="1" applyBorder="1" applyAlignment="1" applyProtection="1">
      <alignment horizontal="left" vertical="center"/>
      <protection locked="0"/>
    </xf>
    <xf numFmtId="0" fontId="1" fillId="0" borderId="9" xfId="0" applyFont="1" applyFill="1" applyBorder="1" applyAlignment="1" applyProtection="1">
      <alignment horizontal="left" vertical="center" wrapText="1"/>
      <protection locked="0"/>
    </xf>
    <xf numFmtId="0" fontId="2" fillId="0" borderId="9" xfId="0" applyFont="1" applyFill="1" applyBorder="1" applyAlignment="1" applyProtection="1">
      <alignment horizontal="left" vertical="center" wrapText="1"/>
      <protection locked="0"/>
    </xf>
  </cellXfs>
  <cellStyles count="3">
    <cellStyle name="Comma" xfId="2" builtinId="3"/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theme" Target="theme/theme1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image" Target="../media/image1.png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image" Target="../media/image1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image" Target="../media/image1.png"/></Relationships>
</file>

<file path=xl/drawings/_rels/drawing17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image" Target="../media/image1.pn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image" Target="../media/image1.png"/></Relationships>
</file>

<file path=xl/drawings/_rels/drawing19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image" Target="../media/image1.png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image" Target="../media/image1.png"/></Relationships>
</file>

<file path=xl/drawings/_rels/drawing2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image" Target="../media/image1.png"/></Relationships>
</file>

<file path=xl/drawings/_rels/drawing2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image" Target="../media/image1.png"/></Relationships>
</file>

<file path=xl/drawings/_rels/drawing23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24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25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26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27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28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29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30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31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32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33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34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35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36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37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38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39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40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41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42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43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44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45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46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47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48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49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50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51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52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53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54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55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8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56B2EC9F-8957-4381-855C-FE7D5C8492F2}"/>
            </a:ext>
          </a:extLst>
        </xdr:cNvPr>
        <xdr:cNvSpPr txBox="1"/>
      </xdr:nvSpPr>
      <xdr:spPr>
        <a:xfrm>
          <a:off x="0" y="62293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8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18B0EA2F-FAB5-4DB8-9058-09D40BAF74CA}"/>
            </a:ext>
          </a:extLst>
        </xdr:cNvPr>
        <xdr:cNvSpPr txBox="1"/>
      </xdr:nvSpPr>
      <xdr:spPr>
        <a:xfrm>
          <a:off x="0" y="62293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8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206B4A98-18CD-4072-9884-A209AFD7DCDB}"/>
            </a:ext>
          </a:extLst>
        </xdr:cNvPr>
        <xdr:cNvSpPr txBox="1"/>
      </xdr:nvSpPr>
      <xdr:spPr>
        <a:xfrm>
          <a:off x="3067050" y="62293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8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ABDB32E9-F1CB-4B23-BFB4-845108F907D9}"/>
            </a:ext>
          </a:extLst>
        </xdr:cNvPr>
        <xdr:cNvSpPr txBox="1"/>
      </xdr:nvSpPr>
      <xdr:spPr>
        <a:xfrm>
          <a:off x="7562850" y="62293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8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="" xmlns:a16="http://schemas.microsoft.com/office/drawing/2014/main" id="{80F0048B-002B-4003-9557-C262A86FD514}"/>
            </a:ext>
          </a:extLst>
        </xdr:cNvPr>
        <xdr:cNvSpPr txBox="1"/>
      </xdr:nvSpPr>
      <xdr:spPr>
        <a:xfrm>
          <a:off x="11830050" y="62103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8</xdr:row>
      <xdr:rowOff>85725</xdr:rowOff>
    </xdr:from>
    <xdr:ext cx="2019299" cy="1466849"/>
    <xdr:sp macro="" textlink="">
      <xdr:nvSpPr>
        <xdr:cNvPr id="7" name="TextBox 6">
          <a:extLst>
            <a:ext uri="{FF2B5EF4-FFF2-40B4-BE49-F238E27FC236}">
              <a16:creationId xmlns="" xmlns:a16="http://schemas.microsoft.com/office/drawing/2014/main" id="{BFE7720C-E3EE-4083-9C70-77CB8589593E}"/>
            </a:ext>
          </a:extLst>
        </xdr:cNvPr>
        <xdr:cNvSpPr txBox="1"/>
      </xdr:nvSpPr>
      <xdr:spPr>
        <a:xfrm>
          <a:off x="0" y="62293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8</xdr:row>
      <xdr:rowOff>85725</xdr:rowOff>
    </xdr:from>
    <xdr:ext cx="2019299" cy="1466849"/>
    <xdr:sp macro="" textlink="">
      <xdr:nvSpPr>
        <xdr:cNvPr id="8" name="TextBox 7">
          <a:extLst>
            <a:ext uri="{FF2B5EF4-FFF2-40B4-BE49-F238E27FC236}">
              <a16:creationId xmlns="" xmlns:a16="http://schemas.microsoft.com/office/drawing/2014/main" id="{DCA39C58-36AB-4F06-9E0B-7D0F0663E4DE}"/>
            </a:ext>
          </a:extLst>
        </xdr:cNvPr>
        <xdr:cNvSpPr txBox="1"/>
      </xdr:nvSpPr>
      <xdr:spPr>
        <a:xfrm>
          <a:off x="0" y="62293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8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="" xmlns:a16="http://schemas.microsoft.com/office/drawing/2014/main" id="{EC2464F0-3DAA-4E45-81F9-F9B1F0125D4E}"/>
            </a:ext>
          </a:extLst>
        </xdr:cNvPr>
        <xdr:cNvSpPr txBox="1"/>
      </xdr:nvSpPr>
      <xdr:spPr>
        <a:xfrm>
          <a:off x="3067050" y="62293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8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="" xmlns:a16="http://schemas.microsoft.com/office/drawing/2014/main" id="{A32E8DBF-E37D-41B2-B42E-47B04891C993}"/>
            </a:ext>
          </a:extLst>
        </xdr:cNvPr>
        <xdr:cNvSpPr txBox="1"/>
      </xdr:nvSpPr>
      <xdr:spPr>
        <a:xfrm>
          <a:off x="7562850" y="62293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8</xdr:row>
      <xdr:rowOff>66675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="" xmlns:a16="http://schemas.microsoft.com/office/drawing/2014/main" id="{7411A152-3EA1-4084-A563-FBC66E64E0FD}"/>
            </a:ext>
          </a:extLst>
        </xdr:cNvPr>
        <xdr:cNvSpPr txBox="1"/>
      </xdr:nvSpPr>
      <xdr:spPr>
        <a:xfrm>
          <a:off x="11830050" y="62103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8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="" xmlns:a16="http://schemas.microsoft.com/office/drawing/2014/main" id="{E23697B3-9851-4EE8-A8B2-EAAA30D65591}"/>
            </a:ext>
          </a:extLst>
        </xdr:cNvPr>
        <xdr:cNvSpPr txBox="1"/>
      </xdr:nvSpPr>
      <xdr:spPr>
        <a:xfrm>
          <a:off x="0" y="62293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8</xdr:row>
      <xdr:rowOff>85725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="" xmlns:a16="http://schemas.microsoft.com/office/drawing/2014/main" id="{30286D30-6B83-48C2-A337-C4FF67EE7372}"/>
            </a:ext>
          </a:extLst>
        </xdr:cNvPr>
        <xdr:cNvSpPr txBox="1"/>
      </xdr:nvSpPr>
      <xdr:spPr>
        <a:xfrm>
          <a:off x="0" y="62293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8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="" xmlns:a16="http://schemas.microsoft.com/office/drawing/2014/main" id="{F3CC5357-52B0-428B-AD80-6950859C8224}"/>
            </a:ext>
          </a:extLst>
        </xdr:cNvPr>
        <xdr:cNvSpPr txBox="1"/>
      </xdr:nvSpPr>
      <xdr:spPr>
        <a:xfrm>
          <a:off x="3067050" y="62293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8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="" xmlns:a16="http://schemas.microsoft.com/office/drawing/2014/main" id="{7D8A0C35-EBA1-4F05-8C5F-C0A53F0BBAF6}"/>
            </a:ext>
          </a:extLst>
        </xdr:cNvPr>
        <xdr:cNvSpPr txBox="1"/>
      </xdr:nvSpPr>
      <xdr:spPr>
        <a:xfrm>
          <a:off x="7562850" y="62293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8</xdr:row>
      <xdr:rowOff>66675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="" xmlns:a16="http://schemas.microsoft.com/office/drawing/2014/main" id="{0815EB15-6929-44CE-97A1-574C7FC939F7}"/>
            </a:ext>
          </a:extLst>
        </xdr:cNvPr>
        <xdr:cNvSpPr txBox="1"/>
      </xdr:nvSpPr>
      <xdr:spPr>
        <a:xfrm>
          <a:off x="11830050" y="62103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8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="" xmlns:a16="http://schemas.microsoft.com/office/drawing/2014/main" id="{4D5E541E-E124-4DED-B29C-D5717407580F}"/>
            </a:ext>
          </a:extLst>
        </xdr:cNvPr>
        <xdr:cNvSpPr txBox="1"/>
      </xdr:nvSpPr>
      <xdr:spPr>
        <a:xfrm>
          <a:off x="0" y="62293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8</xdr:row>
      <xdr:rowOff>85725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="" xmlns:a16="http://schemas.microsoft.com/office/drawing/2014/main" id="{979FCBB9-923B-4755-8C1E-BB2AEB023751}"/>
            </a:ext>
          </a:extLst>
        </xdr:cNvPr>
        <xdr:cNvSpPr txBox="1"/>
      </xdr:nvSpPr>
      <xdr:spPr>
        <a:xfrm>
          <a:off x="0" y="62293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8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="" xmlns:a16="http://schemas.microsoft.com/office/drawing/2014/main" id="{BC54C4D5-B26C-4780-8865-0E22BB927FA5}"/>
            </a:ext>
          </a:extLst>
        </xdr:cNvPr>
        <xdr:cNvSpPr txBox="1"/>
      </xdr:nvSpPr>
      <xdr:spPr>
        <a:xfrm>
          <a:off x="3067050" y="62293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6</xdr:col>
      <xdr:colOff>295275</xdr:colOff>
      <xdr:row>8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="" xmlns:a16="http://schemas.microsoft.com/office/drawing/2014/main" id="{DFEEBE26-F190-4CF0-B857-311FCD41E329}"/>
            </a:ext>
          </a:extLst>
        </xdr:cNvPr>
        <xdr:cNvSpPr txBox="1"/>
      </xdr:nvSpPr>
      <xdr:spPr>
        <a:xfrm>
          <a:off x="7562850" y="62293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8</xdr:row>
      <xdr:rowOff>66675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="" xmlns:a16="http://schemas.microsoft.com/office/drawing/2014/main" id="{71590E2E-2381-4F6E-9B1A-AEB0CE7311DD}"/>
            </a:ext>
          </a:extLst>
        </xdr:cNvPr>
        <xdr:cNvSpPr txBox="1"/>
      </xdr:nvSpPr>
      <xdr:spPr>
        <a:xfrm>
          <a:off x="11830050" y="62103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12</xdr:col>
      <xdr:colOff>0</xdr:colOff>
      <xdr:row>0</xdr:row>
      <xdr:rowOff>28575</xdr:rowOff>
    </xdr:from>
    <xdr:to>
      <xdr:col>13</xdr:col>
      <xdr:colOff>457199</xdr:colOff>
      <xdr:row>1</xdr:row>
      <xdr:rowOff>219075</xdr:rowOff>
    </xdr:to>
    <xdr:pic>
      <xdr:nvPicPr>
        <xdr:cNvPr id="22" name="Picture 21">
          <a:extLst>
            <a:ext uri="{FF2B5EF4-FFF2-40B4-BE49-F238E27FC236}">
              <a16:creationId xmlns="" xmlns:a16="http://schemas.microsoft.com/office/drawing/2014/main" id="{92B363D4-6117-4FDB-B9BB-0AA7C153E4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782550" y="28575"/>
          <a:ext cx="1066799" cy="6096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19050</xdr:rowOff>
    </xdr:from>
    <xdr:to>
      <xdr:col>2</xdr:col>
      <xdr:colOff>666550</xdr:colOff>
      <xdr:row>2</xdr:row>
      <xdr:rowOff>85635</xdr:rowOff>
    </xdr:to>
    <xdr:pic>
      <xdr:nvPicPr>
        <xdr:cNvPr id="23" name="Picture 2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19050"/>
          <a:ext cx="1600000" cy="72381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8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56B2EC9F-8957-4381-855C-FE7D5C8492F2}"/>
            </a:ext>
          </a:extLst>
        </xdr:cNvPr>
        <xdr:cNvSpPr txBox="1"/>
      </xdr:nvSpPr>
      <xdr:spPr>
        <a:xfrm>
          <a:off x="0" y="62293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8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18B0EA2F-FAB5-4DB8-9058-09D40BAF74CA}"/>
            </a:ext>
          </a:extLst>
        </xdr:cNvPr>
        <xdr:cNvSpPr txBox="1"/>
      </xdr:nvSpPr>
      <xdr:spPr>
        <a:xfrm>
          <a:off x="0" y="62293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8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206B4A98-18CD-4072-9884-A209AFD7DCDB}"/>
            </a:ext>
          </a:extLst>
        </xdr:cNvPr>
        <xdr:cNvSpPr txBox="1"/>
      </xdr:nvSpPr>
      <xdr:spPr>
        <a:xfrm>
          <a:off x="3067050" y="62293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8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ABDB32E9-F1CB-4B23-BFB4-845108F907D9}"/>
            </a:ext>
          </a:extLst>
        </xdr:cNvPr>
        <xdr:cNvSpPr txBox="1"/>
      </xdr:nvSpPr>
      <xdr:spPr>
        <a:xfrm>
          <a:off x="7562850" y="62293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8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="" xmlns:a16="http://schemas.microsoft.com/office/drawing/2014/main" id="{80F0048B-002B-4003-9557-C262A86FD514}"/>
            </a:ext>
          </a:extLst>
        </xdr:cNvPr>
        <xdr:cNvSpPr txBox="1"/>
      </xdr:nvSpPr>
      <xdr:spPr>
        <a:xfrm>
          <a:off x="11830050" y="62103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8</xdr:row>
      <xdr:rowOff>85725</xdr:rowOff>
    </xdr:from>
    <xdr:ext cx="2019299" cy="1466849"/>
    <xdr:sp macro="" textlink="">
      <xdr:nvSpPr>
        <xdr:cNvPr id="7" name="TextBox 6">
          <a:extLst>
            <a:ext uri="{FF2B5EF4-FFF2-40B4-BE49-F238E27FC236}">
              <a16:creationId xmlns="" xmlns:a16="http://schemas.microsoft.com/office/drawing/2014/main" id="{BFE7720C-E3EE-4083-9C70-77CB8589593E}"/>
            </a:ext>
          </a:extLst>
        </xdr:cNvPr>
        <xdr:cNvSpPr txBox="1"/>
      </xdr:nvSpPr>
      <xdr:spPr>
        <a:xfrm>
          <a:off x="0" y="62293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8</xdr:row>
      <xdr:rowOff>85725</xdr:rowOff>
    </xdr:from>
    <xdr:ext cx="2019299" cy="1466849"/>
    <xdr:sp macro="" textlink="">
      <xdr:nvSpPr>
        <xdr:cNvPr id="8" name="TextBox 7">
          <a:extLst>
            <a:ext uri="{FF2B5EF4-FFF2-40B4-BE49-F238E27FC236}">
              <a16:creationId xmlns="" xmlns:a16="http://schemas.microsoft.com/office/drawing/2014/main" id="{DCA39C58-36AB-4F06-9E0B-7D0F0663E4DE}"/>
            </a:ext>
          </a:extLst>
        </xdr:cNvPr>
        <xdr:cNvSpPr txBox="1"/>
      </xdr:nvSpPr>
      <xdr:spPr>
        <a:xfrm>
          <a:off x="0" y="62293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8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="" xmlns:a16="http://schemas.microsoft.com/office/drawing/2014/main" id="{EC2464F0-3DAA-4E45-81F9-F9B1F0125D4E}"/>
            </a:ext>
          </a:extLst>
        </xdr:cNvPr>
        <xdr:cNvSpPr txBox="1"/>
      </xdr:nvSpPr>
      <xdr:spPr>
        <a:xfrm>
          <a:off x="3067050" y="62293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8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="" xmlns:a16="http://schemas.microsoft.com/office/drawing/2014/main" id="{A32E8DBF-E37D-41B2-B42E-47B04891C993}"/>
            </a:ext>
          </a:extLst>
        </xdr:cNvPr>
        <xdr:cNvSpPr txBox="1"/>
      </xdr:nvSpPr>
      <xdr:spPr>
        <a:xfrm>
          <a:off x="7562850" y="62293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8</xdr:row>
      <xdr:rowOff>66675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="" xmlns:a16="http://schemas.microsoft.com/office/drawing/2014/main" id="{7411A152-3EA1-4084-A563-FBC66E64E0FD}"/>
            </a:ext>
          </a:extLst>
        </xdr:cNvPr>
        <xdr:cNvSpPr txBox="1"/>
      </xdr:nvSpPr>
      <xdr:spPr>
        <a:xfrm>
          <a:off x="11830050" y="62103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8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="" xmlns:a16="http://schemas.microsoft.com/office/drawing/2014/main" id="{E23697B3-9851-4EE8-A8B2-EAAA30D65591}"/>
            </a:ext>
          </a:extLst>
        </xdr:cNvPr>
        <xdr:cNvSpPr txBox="1"/>
      </xdr:nvSpPr>
      <xdr:spPr>
        <a:xfrm>
          <a:off x="0" y="62293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8</xdr:row>
      <xdr:rowOff>85725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="" xmlns:a16="http://schemas.microsoft.com/office/drawing/2014/main" id="{30286D30-6B83-48C2-A337-C4FF67EE7372}"/>
            </a:ext>
          </a:extLst>
        </xdr:cNvPr>
        <xdr:cNvSpPr txBox="1"/>
      </xdr:nvSpPr>
      <xdr:spPr>
        <a:xfrm>
          <a:off x="0" y="62293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8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="" xmlns:a16="http://schemas.microsoft.com/office/drawing/2014/main" id="{F3CC5357-52B0-428B-AD80-6950859C8224}"/>
            </a:ext>
          </a:extLst>
        </xdr:cNvPr>
        <xdr:cNvSpPr txBox="1"/>
      </xdr:nvSpPr>
      <xdr:spPr>
        <a:xfrm>
          <a:off x="3067050" y="62293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8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="" xmlns:a16="http://schemas.microsoft.com/office/drawing/2014/main" id="{7D8A0C35-EBA1-4F05-8C5F-C0A53F0BBAF6}"/>
            </a:ext>
          </a:extLst>
        </xdr:cNvPr>
        <xdr:cNvSpPr txBox="1"/>
      </xdr:nvSpPr>
      <xdr:spPr>
        <a:xfrm>
          <a:off x="7562850" y="62293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8</xdr:row>
      <xdr:rowOff>66675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="" xmlns:a16="http://schemas.microsoft.com/office/drawing/2014/main" id="{0815EB15-6929-44CE-97A1-574C7FC939F7}"/>
            </a:ext>
          </a:extLst>
        </xdr:cNvPr>
        <xdr:cNvSpPr txBox="1"/>
      </xdr:nvSpPr>
      <xdr:spPr>
        <a:xfrm>
          <a:off x="11830050" y="62103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8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="" xmlns:a16="http://schemas.microsoft.com/office/drawing/2014/main" id="{4D5E541E-E124-4DED-B29C-D5717407580F}"/>
            </a:ext>
          </a:extLst>
        </xdr:cNvPr>
        <xdr:cNvSpPr txBox="1"/>
      </xdr:nvSpPr>
      <xdr:spPr>
        <a:xfrm>
          <a:off x="0" y="62293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8</xdr:row>
      <xdr:rowOff>85725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="" xmlns:a16="http://schemas.microsoft.com/office/drawing/2014/main" id="{979FCBB9-923B-4755-8C1E-BB2AEB023751}"/>
            </a:ext>
          </a:extLst>
        </xdr:cNvPr>
        <xdr:cNvSpPr txBox="1"/>
      </xdr:nvSpPr>
      <xdr:spPr>
        <a:xfrm>
          <a:off x="0" y="62293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8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="" xmlns:a16="http://schemas.microsoft.com/office/drawing/2014/main" id="{BC54C4D5-B26C-4780-8865-0E22BB927FA5}"/>
            </a:ext>
          </a:extLst>
        </xdr:cNvPr>
        <xdr:cNvSpPr txBox="1"/>
      </xdr:nvSpPr>
      <xdr:spPr>
        <a:xfrm>
          <a:off x="3067050" y="62293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6</xdr:col>
      <xdr:colOff>295275</xdr:colOff>
      <xdr:row>8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="" xmlns:a16="http://schemas.microsoft.com/office/drawing/2014/main" id="{DFEEBE26-F190-4CF0-B857-311FCD41E329}"/>
            </a:ext>
          </a:extLst>
        </xdr:cNvPr>
        <xdr:cNvSpPr txBox="1"/>
      </xdr:nvSpPr>
      <xdr:spPr>
        <a:xfrm>
          <a:off x="7562850" y="62293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8</xdr:row>
      <xdr:rowOff>66675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="" xmlns:a16="http://schemas.microsoft.com/office/drawing/2014/main" id="{71590E2E-2381-4F6E-9B1A-AEB0CE7311DD}"/>
            </a:ext>
          </a:extLst>
        </xdr:cNvPr>
        <xdr:cNvSpPr txBox="1"/>
      </xdr:nvSpPr>
      <xdr:spPr>
        <a:xfrm>
          <a:off x="11830050" y="62103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12</xdr:col>
      <xdr:colOff>0</xdr:colOff>
      <xdr:row>0</xdr:row>
      <xdr:rowOff>28575</xdr:rowOff>
    </xdr:from>
    <xdr:to>
      <xdr:col>13</xdr:col>
      <xdr:colOff>457199</xdr:colOff>
      <xdr:row>1</xdr:row>
      <xdr:rowOff>219075</xdr:rowOff>
    </xdr:to>
    <xdr:pic>
      <xdr:nvPicPr>
        <xdr:cNvPr id="22" name="Picture 21">
          <a:extLst>
            <a:ext uri="{FF2B5EF4-FFF2-40B4-BE49-F238E27FC236}">
              <a16:creationId xmlns="" xmlns:a16="http://schemas.microsoft.com/office/drawing/2014/main" id="{92B363D4-6117-4FDB-B9BB-0AA7C153E4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782550" y="28575"/>
          <a:ext cx="1066799" cy="6096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19050</xdr:rowOff>
    </xdr:from>
    <xdr:to>
      <xdr:col>2</xdr:col>
      <xdr:colOff>666550</xdr:colOff>
      <xdr:row>2</xdr:row>
      <xdr:rowOff>85635</xdr:rowOff>
    </xdr:to>
    <xdr:pic>
      <xdr:nvPicPr>
        <xdr:cNvPr id="23" name="Picture 2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19050"/>
          <a:ext cx="1600000" cy="72381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10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56B2EC9F-8957-4381-855C-FE7D5C8492F2}"/>
            </a:ext>
          </a:extLst>
        </xdr:cNvPr>
        <xdr:cNvSpPr txBox="1"/>
      </xdr:nvSpPr>
      <xdr:spPr>
        <a:xfrm>
          <a:off x="0" y="73152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10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18B0EA2F-FAB5-4DB8-9058-09D40BAF74CA}"/>
            </a:ext>
          </a:extLst>
        </xdr:cNvPr>
        <xdr:cNvSpPr txBox="1"/>
      </xdr:nvSpPr>
      <xdr:spPr>
        <a:xfrm>
          <a:off x="0" y="73152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10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206B4A98-18CD-4072-9884-A209AFD7DCDB}"/>
            </a:ext>
          </a:extLst>
        </xdr:cNvPr>
        <xdr:cNvSpPr txBox="1"/>
      </xdr:nvSpPr>
      <xdr:spPr>
        <a:xfrm>
          <a:off x="3067050" y="73152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10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ABDB32E9-F1CB-4B23-BFB4-845108F907D9}"/>
            </a:ext>
          </a:extLst>
        </xdr:cNvPr>
        <xdr:cNvSpPr txBox="1"/>
      </xdr:nvSpPr>
      <xdr:spPr>
        <a:xfrm>
          <a:off x="7562850" y="73152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10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="" xmlns:a16="http://schemas.microsoft.com/office/drawing/2014/main" id="{80F0048B-002B-4003-9557-C262A86FD514}"/>
            </a:ext>
          </a:extLst>
        </xdr:cNvPr>
        <xdr:cNvSpPr txBox="1"/>
      </xdr:nvSpPr>
      <xdr:spPr>
        <a:xfrm>
          <a:off x="11830050" y="7296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10</xdr:row>
      <xdr:rowOff>85725</xdr:rowOff>
    </xdr:from>
    <xdr:ext cx="2019299" cy="1466849"/>
    <xdr:sp macro="" textlink="">
      <xdr:nvSpPr>
        <xdr:cNvPr id="7" name="TextBox 6">
          <a:extLst>
            <a:ext uri="{FF2B5EF4-FFF2-40B4-BE49-F238E27FC236}">
              <a16:creationId xmlns="" xmlns:a16="http://schemas.microsoft.com/office/drawing/2014/main" id="{BFE7720C-E3EE-4083-9C70-77CB8589593E}"/>
            </a:ext>
          </a:extLst>
        </xdr:cNvPr>
        <xdr:cNvSpPr txBox="1"/>
      </xdr:nvSpPr>
      <xdr:spPr>
        <a:xfrm>
          <a:off x="0" y="73152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10</xdr:row>
      <xdr:rowOff>85725</xdr:rowOff>
    </xdr:from>
    <xdr:ext cx="2019299" cy="1466849"/>
    <xdr:sp macro="" textlink="">
      <xdr:nvSpPr>
        <xdr:cNvPr id="8" name="TextBox 7">
          <a:extLst>
            <a:ext uri="{FF2B5EF4-FFF2-40B4-BE49-F238E27FC236}">
              <a16:creationId xmlns="" xmlns:a16="http://schemas.microsoft.com/office/drawing/2014/main" id="{DCA39C58-36AB-4F06-9E0B-7D0F0663E4DE}"/>
            </a:ext>
          </a:extLst>
        </xdr:cNvPr>
        <xdr:cNvSpPr txBox="1"/>
      </xdr:nvSpPr>
      <xdr:spPr>
        <a:xfrm>
          <a:off x="0" y="73152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10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="" xmlns:a16="http://schemas.microsoft.com/office/drawing/2014/main" id="{EC2464F0-3DAA-4E45-81F9-F9B1F0125D4E}"/>
            </a:ext>
          </a:extLst>
        </xdr:cNvPr>
        <xdr:cNvSpPr txBox="1"/>
      </xdr:nvSpPr>
      <xdr:spPr>
        <a:xfrm>
          <a:off x="3067050" y="73152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10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="" xmlns:a16="http://schemas.microsoft.com/office/drawing/2014/main" id="{A32E8DBF-E37D-41B2-B42E-47B04891C993}"/>
            </a:ext>
          </a:extLst>
        </xdr:cNvPr>
        <xdr:cNvSpPr txBox="1"/>
      </xdr:nvSpPr>
      <xdr:spPr>
        <a:xfrm>
          <a:off x="7562850" y="73152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10</xdr:row>
      <xdr:rowOff>66675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="" xmlns:a16="http://schemas.microsoft.com/office/drawing/2014/main" id="{7411A152-3EA1-4084-A563-FBC66E64E0FD}"/>
            </a:ext>
          </a:extLst>
        </xdr:cNvPr>
        <xdr:cNvSpPr txBox="1"/>
      </xdr:nvSpPr>
      <xdr:spPr>
        <a:xfrm>
          <a:off x="11830050" y="7296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10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="" xmlns:a16="http://schemas.microsoft.com/office/drawing/2014/main" id="{E23697B3-9851-4EE8-A8B2-EAAA30D65591}"/>
            </a:ext>
          </a:extLst>
        </xdr:cNvPr>
        <xdr:cNvSpPr txBox="1"/>
      </xdr:nvSpPr>
      <xdr:spPr>
        <a:xfrm>
          <a:off x="0" y="73152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10</xdr:row>
      <xdr:rowOff>85725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="" xmlns:a16="http://schemas.microsoft.com/office/drawing/2014/main" id="{30286D30-6B83-48C2-A337-C4FF67EE7372}"/>
            </a:ext>
          </a:extLst>
        </xdr:cNvPr>
        <xdr:cNvSpPr txBox="1"/>
      </xdr:nvSpPr>
      <xdr:spPr>
        <a:xfrm>
          <a:off x="0" y="73152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10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="" xmlns:a16="http://schemas.microsoft.com/office/drawing/2014/main" id="{F3CC5357-52B0-428B-AD80-6950859C8224}"/>
            </a:ext>
          </a:extLst>
        </xdr:cNvPr>
        <xdr:cNvSpPr txBox="1"/>
      </xdr:nvSpPr>
      <xdr:spPr>
        <a:xfrm>
          <a:off x="3067050" y="73152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10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="" xmlns:a16="http://schemas.microsoft.com/office/drawing/2014/main" id="{7D8A0C35-EBA1-4F05-8C5F-C0A53F0BBAF6}"/>
            </a:ext>
          </a:extLst>
        </xdr:cNvPr>
        <xdr:cNvSpPr txBox="1"/>
      </xdr:nvSpPr>
      <xdr:spPr>
        <a:xfrm>
          <a:off x="7562850" y="73152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10</xdr:row>
      <xdr:rowOff>66675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="" xmlns:a16="http://schemas.microsoft.com/office/drawing/2014/main" id="{0815EB15-6929-44CE-97A1-574C7FC939F7}"/>
            </a:ext>
          </a:extLst>
        </xdr:cNvPr>
        <xdr:cNvSpPr txBox="1"/>
      </xdr:nvSpPr>
      <xdr:spPr>
        <a:xfrm>
          <a:off x="11830050" y="7296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10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="" xmlns:a16="http://schemas.microsoft.com/office/drawing/2014/main" id="{4D5E541E-E124-4DED-B29C-D5717407580F}"/>
            </a:ext>
          </a:extLst>
        </xdr:cNvPr>
        <xdr:cNvSpPr txBox="1"/>
      </xdr:nvSpPr>
      <xdr:spPr>
        <a:xfrm>
          <a:off x="0" y="73152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10</xdr:row>
      <xdr:rowOff>85725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="" xmlns:a16="http://schemas.microsoft.com/office/drawing/2014/main" id="{979FCBB9-923B-4755-8C1E-BB2AEB023751}"/>
            </a:ext>
          </a:extLst>
        </xdr:cNvPr>
        <xdr:cNvSpPr txBox="1"/>
      </xdr:nvSpPr>
      <xdr:spPr>
        <a:xfrm>
          <a:off x="0" y="73152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10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="" xmlns:a16="http://schemas.microsoft.com/office/drawing/2014/main" id="{BC54C4D5-B26C-4780-8865-0E22BB927FA5}"/>
            </a:ext>
          </a:extLst>
        </xdr:cNvPr>
        <xdr:cNvSpPr txBox="1"/>
      </xdr:nvSpPr>
      <xdr:spPr>
        <a:xfrm>
          <a:off x="3067050" y="73152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6</xdr:col>
      <xdr:colOff>295275</xdr:colOff>
      <xdr:row>10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="" xmlns:a16="http://schemas.microsoft.com/office/drawing/2014/main" id="{DFEEBE26-F190-4CF0-B857-311FCD41E329}"/>
            </a:ext>
          </a:extLst>
        </xdr:cNvPr>
        <xdr:cNvSpPr txBox="1"/>
      </xdr:nvSpPr>
      <xdr:spPr>
        <a:xfrm>
          <a:off x="7562850" y="73152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10</xdr:row>
      <xdr:rowOff>66675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="" xmlns:a16="http://schemas.microsoft.com/office/drawing/2014/main" id="{71590E2E-2381-4F6E-9B1A-AEB0CE7311DD}"/>
            </a:ext>
          </a:extLst>
        </xdr:cNvPr>
        <xdr:cNvSpPr txBox="1"/>
      </xdr:nvSpPr>
      <xdr:spPr>
        <a:xfrm>
          <a:off x="11830050" y="7296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12</xdr:col>
      <xdr:colOff>0</xdr:colOff>
      <xdr:row>0</xdr:row>
      <xdr:rowOff>28575</xdr:rowOff>
    </xdr:from>
    <xdr:to>
      <xdr:col>13</xdr:col>
      <xdr:colOff>457199</xdr:colOff>
      <xdr:row>1</xdr:row>
      <xdr:rowOff>219075</xdr:rowOff>
    </xdr:to>
    <xdr:pic>
      <xdr:nvPicPr>
        <xdr:cNvPr id="22" name="Picture 21">
          <a:extLst>
            <a:ext uri="{FF2B5EF4-FFF2-40B4-BE49-F238E27FC236}">
              <a16:creationId xmlns="" xmlns:a16="http://schemas.microsoft.com/office/drawing/2014/main" id="{92B363D4-6117-4FDB-B9BB-0AA7C153E4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782550" y="28575"/>
          <a:ext cx="1066799" cy="6096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19050</xdr:rowOff>
    </xdr:from>
    <xdr:to>
      <xdr:col>2</xdr:col>
      <xdr:colOff>666550</xdr:colOff>
      <xdr:row>2</xdr:row>
      <xdr:rowOff>85635</xdr:rowOff>
    </xdr:to>
    <xdr:pic>
      <xdr:nvPicPr>
        <xdr:cNvPr id="23" name="Picture 2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19050"/>
          <a:ext cx="1600000" cy="72381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7</xdr:row>
      <xdr:rowOff>76200</xdr:rowOff>
    </xdr:from>
    <xdr:ext cx="2019299" cy="1466849"/>
    <xdr:sp macro="" textlink="">
      <xdr:nvSpPr>
        <xdr:cNvPr id="2" name="TextBox 1"/>
        <xdr:cNvSpPr txBox="1"/>
      </xdr:nvSpPr>
      <xdr:spPr>
        <a:xfrm>
          <a:off x="381000" y="47339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Zin Thu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476250</xdr:colOff>
      <xdr:row>7</xdr:row>
      <xdr:rowOff>66675</xdr:rowOff>
    </xdr:from>
    <xdr:ext cx="2019299" cy="1466849"/>
    <xdr:sp macro="" textlink="">
      <xdr:nvSpPr>
        <xdr:cNvPr id="3" name="TextBox 2"/>
        <xdr:cNvSpPr txBox="1"/>
      </xdr:nvSpPr>
      <xdr:spPr>
        <a:xfrm>
          <a:off x="3114675" y="47244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Sithu Min Thein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7</xdr:col>
      <xdr:colOff>352425</xdr:colOff>
      <xdr:row>7</xdr:row>
      <xdr:rowOff>76200</xdr:rowOff>
    </xdr:from>
    <xdr:ext cx="2019299" cy="1466849"/>
    <xdr:sp macro="" textlink="">
      <xdr:nvSpPr>
        <xdr:cNvPr id="4" name="TextBox 3"/>
        <xdr:cNvSpPr txBox="1"/>
      </xdr:nvSpPr>
      <xdr:spPr>
        <a:xfrm>
          <a:off x="6172200" y="47339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Aung Thu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11</xdr:col>
      <xdr:colOff>657225</xdr:colOff>
      <xdr:row>7</xdr:row>
      <xdr:rowOff>66675</xdr:rowOff>
    </xdr:from>
    <xdr:ext cx="2019299" cy="1466849"/>
    <xdr:sp macro="" textlink="">
      <xdr:nvSpPr>
        <xdr:cNvPr id="5" name="TextBox 4"/>
        <xdr:cNvSpPr txBox="1"/>
      </xdr:nvSpPr>
      <xdr:spPr>
        <a:xfrm>
          <a:off x="9201150" y="47244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Khin Sandi Aye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571500</xdr:colOff>
      <xdr:row>0</xdr:row>
      <xdr:rowOff>28575</xdr:rowOff>
    </xdr:from>
    <xdr:to>
      <xdr:col>14</xdr:col>
      <xdr:colOff>940319</xdr:colOff>
      <xdr:row>0</xdr:row>
      <xdr:rowOff>619125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44175" y="28575"/>
          <a:ext cx="1016519" cy="590550"/>
        </a:xfrm>
        <a:prstGeom prst="rect">
          <a:avLst/>
        </a:prstGeom>
      </xdr:spPr>
    </xdr:pic>
    <xdr:clientData/>
  </xdr:twoCellAnchor>
  <xdr:twoCellAnchor editAs="oneCell">
    <xdr:from>
      <xdr:col>1</xdr:col>
      <xdr:colOff>28575</xdr:colOff>
      <xdr:row>0</xdr:row>
      <xdr:rowOff>47624</xdr:rowOff>
    </xdr:from>
    <xdr:to>
      <xdr:col>2</xdr:col>
      <xdr:colOff>739800</xdr:colOff>
      <xdr:row>1</xdr:row>
      <xdr:rowOff>9524</xdr:rowOff>
    </xdr:to>
    <xdr:pic>
      <xdr:nvPicPr>
        <xdr:cNvPr id="7" name="Picture 2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0525" y="47624"/>
          <a:ext cx="11589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8</xdr:row>
      <xdr:rowOff>76200</xdr:rowOff>
    </xdr:from>
    <xdr:ext cx="2019299" cy="1466849"/>
    <xdr:sp macro="" textlink="">
      <xdr:nvSpPr>
        <xdr:cNvPr id="2" name="TextBox 1"/>
        <xdr:cNvSpPr txBox="1"/>
      </xdr:nvSpPr>
      <xdr:spPr>
        <a:xfrm>
          <a:off x="381000" y="52768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Zin Thu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476250</xdr:colOff>
      <xdr:row>8</xdr:row>
      <xdr:rowOff>66675</xdr:rowOff>
    </xdr:from>
    <xdr:ext cx="2019299" cy="1466849"/>
    <xdr:sp macro="" textlink="">
      <xdr:nvSpPr>
        <xdr:cNvPr id="3" name="TextBox 2"/>
        <xdr:cNvSpPr txBox="1"/>
      </xdr:nvSpPr>
      <xdr:spPr>
        <a:xfrm>
          <a:off x="3114675" y="5267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Sithu Min Thein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7</xdr:col>
      <xdr:colOff>352425</xdr:colOff>
      <xdr:row>8</xdr:row>
      <xdr:rowOff>76200</xdr:rowOff>
    </xdr:from>
    <xdr:ext cx="2019299" cy="1466849"/>
    <xdr:sp macro="" textlink="">
      <xdr:nvSpPr>
        <xdr:cNvPr id="4" name="TextBox 3"/>
        <xdr:cNvSpPr txBox="1"/>
      </xdr:nvSpPr>
      <xdr:spPr>
        <a:xfrm>
          <a:off x="6515100" y="52768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Aung Thu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11</xdr:col>
      <xdr:colOff>657225</xdr:colOff>
      <xdr:row>8</xdr:row>
      <xdr:rowOff>66675</xdr:rowOff>
    </xdr:from>
    <xdr:ext cx="2019299" cy="1466849"/>
    <xdr:sp macro="" textlink="">
      <xdr:nvSpPr>
        <xdr:cNvPr id="5" name="TextBox 4"/>
        <xdr:cNvSpPr txBox="1"/>
      </xdr:nvSpPr>
      <xdr:spPr>
        <a:xfrm>
          <a:off x="9544050" y="5267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Khin Sandi Aye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571500</xdr:colOff>
      <xdr:row>0</xdr:row>
      <xdr:rowOff>28575</xdr:rowOff>
    </xdr:from>
    <xdr:to>
      <xdr:col>14</xdr:col>
      <xdr:colOff>940319</xdr:colOff>
      <xdr:row>0</xdr:row>
      <xdr:rowOff>619125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87075" y="28575"/>
          <a:ext cx="1016519" cy="590550"/>
        </a:xfrm>
        <a:prstGeom prst="rect">
          <a:avLst/>
        </a:prstGeom>
      </xdr:spPr>
    </xdr:pic>
    <xdr:clientData/>
  </xdr:twoCellAnchor>
  <xdr:twoCellAnchor editAs="oneCell">
    <xdr:from>
      <xdr:col>1</xdr:col>
      <xdr:colOff>28575</xdr:colOff>
      <xdr:row>0</xdr:row>
      <xdr:rowOff>47624</xdr:rowOff>
    </xdr:from>
    <xdr:to>
      <xdr:col>2</xdr:col>
      <xdr:colOff>739800</xdr:colOff>
      <xdr:row>1</xdr:row>
      <xdr:rowOff>9524</xdr:rowOff>
    </xdr:to>
    <xdr:pic>
      <xdr:nvPicPr>
        <xdr:cNvPr id="7" name="Picture 2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0525" y="47624"/>
          <a:ext cx="11589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8</xdr:row>
      <xdr:rowOff>76200</xdr:rowOff>
    </xdr:from>
    <xdr:ext cx="2019299" cy="1466849"/>
    <xdr:sp macro="" textlink="">
      <xdr:nvSpPr>
        <xdr:cNvPr id="2" name="TextBox 1"/>
        <xdr:cNvSpPr txBox="1"/>
      </xdr:nvSpPr>
      <xdr:spPr>
        <a:xfrm>
          <a:off x="381000" y="52768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Zin Thu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476250</xdr:colOff>
      <xdr:row>8</xdr:row>
      <xdr:rowOff>66675</xdr:rowOff>
    </xdr:from>
    <xdr:ext cx="2019299" cy="1466849"/>
    <xdr:sp macro="" textlink="">
      <xdr:nvSpPr>
        <xdr:cNvPr id="3" name="TextBox 2"/>
        <xdr:cNvSpPr txBox="1"/>
      </xdr:nvSpPr>
      <xdr:spPr>
        <a:xfrm>
          <a:off x="3114675" y="5267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Sithu Min Thein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7</xdr:col>
      <xdr:colOff>352425</xdr:colOff>
      <xdr:row>8</xdr:row>
      <xdr:rowOff>76200</xdr:rowOff>
    </xdr:from>
    <xdr:ext cx="2019299" cy="1466849"/>
    <xdr:sp macro="" textlink="">
      <xdr:nvSpPr>
        <xdr:cNvPr id="4" name="TextBox 3"/>
        <xdr:cNvSpPr txBox="1"/>
      </xdr:nvSpPr>
      <xdr:spPr>
        <a:xfrm>
          <a:off x="6515100" y="52768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Aung Thu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11</xdr:col>
      <xdr:colOff>657225</xdr:colOff>
      <xdr:row>8</xdr:row>
      <xdr:rowOff>66675</xdr:rowOff>
    </xdr:from>
    <xdr:ext cx="2019299" cy="1466849"/>
    <xdr:sp macro="" textlink="">
      <xdr:nvSpPr>
        <xdr:cNvPr id="5" name="TextBox 4"/>
        <xdr:cNvSpPr txBox="1"/>
      </xdr:nvSpPr>
      <xdr:spPr>
        <a:xfrm>
          <a:off x="9544050" y="5267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Khin Sandi Aye</a:t>
          </a: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571500</xdr:colOff>
      <xdr:row>0</xdr:row>
      <xdr:rowOff>28575</xdr:rowOff>
    </xdr:from>
    <xdr:to>
      <xdr:col>14</xdr:col>
      <xdr:colOff>940319</xdr:colOff>
      <xdr:row>0</xdr:row>
      <xdr:rowOff>619125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87075" y="28575"/>
          <a:ext cx="1016519" cy="590550"/>
        </a:xfrm>
        <a:prstGeom prst="rect">
          <a:avLst/>
        </a:prstGeom>
      </xdr:spPr>
    </xdr:pic>
    <xdr:clientData/>
  </xdr:twoCellAnchor>
  <xdr:twoCellAnchor editAs="oneCell">
    <xdr:from>
      <xdr:col>1</xdr:col>
      <xdr:colOff>28575</xdr:colOff>
      <xdr:row>0</xdr:row>
      <xdr:rowOff>47624</xdr:rowOff>
    </xdr:from>
    <xdr:to>
      <xdr:col>2</xdr:col>
      <xdr:colOff>739800</xdr:colOff>
      <xdr:row>1</xdr:row>
      <xdr:rowOff>9524</xdr:rowOff>
    </xdr:to>
    <xdr:pic>
      <xdr:nvPicPr>
        <xdr:cNvPr id="7" name="Picture 2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0525" y="47624"/>
          <a:ext cx="11589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7</xdr:row>
      <xdr:rowOff>76200</xdr:rowOff>
    </xdr:from>
    <xdr:ext cx="2019299" cy="1466849"/>
    <xdr:sp macro="" textlink="">
      <xdr:nvSpPr>
        <xdr:cNvPr id="2" name="TextBox 1"/>
        <xdr:cNvSpPr txBox="1"/>
      </xdr:nvSpPr>
      <xdr:spPr>
        <a:xfrm>
          <a:off x="381000" y="49244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Zin Thu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476250</xdr:colOff>
      <xdr:row>7</xdr:row>
      <xdr:rowOff>66675</xdr:rowOff>
    </xdr:from>
    <xdr:ext cx="2019299" cy="1466849"/>
    <xdr:sp macro="" textlink="">
      <xdr:nvSpPr>
        <xdr:cNvPr id="3" name="TextBox 2"/>
        <xdr:cNvSpPr txBox="1"/>
      </xdr:nvSpPr>
      <xdr:spPr>
        <a:xfrm>
          <a:off x="3114675" y="49149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Sithu Min Thein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7</xdr:col>
      <xdr:colOff>352425</xdr:colOff>
      <xdr:row>7</xdr:row>
      <xdr:rowOff>76200</xdr:rowOff>
    </xdr:from>
    <xdr:ext cx="2019299" cy="1466849"/>
    <xdr:sp macro="" textlink="">
      <xdr:nvSpPr>
        <xdr:cNvPr id="4" name="TextBox 3"/>
        <xdr:cNvSpPr txBox="1"/>
      </xdr:nvSpPr>
      <xdr:spPr>
        <a:xfrm>
          <a:off x="6515100" y="49244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Aung Thu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11</xdr:col>
      <xdr:colOff>657225</xdr:colOff>
      <xdr:row>7</xdr:row>
      <xdr:rowOff>66675</xdr:rowOff>
    </xdr:from>
    <xdr:ext cx="2019299" cy="1466849"/>
    <xdr:sp macro="" textlink="">
      <xdr:nvSpPr>
        <xdr:cNvPr id="5" name="TextBox 4"/>
        <xdr:cNvSpPr txBox="1"/>
      </xdr:nvSpPr>
      <xdr:spPr>
        <a:xfrm>
          <a:off x="9544050" y="49149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Khin Sandi Aye</a:t>
          </a: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571500</xdr:colOff>
      <xdr:row>0</xdr:row>
      <xdr:rowOff>28575</xdr:rowOff>
    </xdr:from>
    <xdr:to>
      <xdr:col>14</xdr:col>
      <xdr:colOff>940319</xdr:colOff>
      <xdr:row>0</xdr:row>
      <xdr:rowOff>619125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87075" y="28575"/>
          <a:ext cx="1016519" cy="590550"/>
        </a:xfrm>
        <a:prstGeom prst="rect">
          <a:avLst/>
        </a:prstGeom>
      </xdr:spPr>
    </xdr:pic>
    <xdr:clientData/>
  </xdr:twoCellAnchor>
  <xdr:twoCellAnchor editAs="oneCell">
    <xdr:from>
      <xdr:col>1</xdr:col>
      <xdr:colOff>28575</xdr:colOff>
      <xdr:row>0</xdr:row>
      <xdr:rowOff>47624</xdr:rowOff>
    </xdr:from>
    <xdr:to>
      <xdr:col>2</xdr:col>
      <xdr:colOff>739800</xdr:colOff>
      <xdr:row>1</xdr:row>
      <xdr:rowOff>9524</xdr:rowOff>
    </xdr:to>
    <xdr:pic>
      <xdr:nvPicPr>
        <xdr:cNvPr id="7" name="Picture 2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0525" y="47624"/>
          <a:ext cx="11589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7</xdr:row>
      <xdr:rowOff>76200</xdr:rowOff>
    </xdr:from>
    <xdr:ext cx="2019299" cy="1466849"/>
    <xdr:sp macro="" textlink="">
      <xdr:nvSpPr>
        <xdr:cNvPr id="2" name="TextBox 1"/>
        <xdr:cNvSpPr txBox="1"/>
      </xdr:nvSpPr>
      <xdr:spPr>
        <a:xfrm>
          <a:off x="381000" y="49244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Zin Thu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476250</xdr:colOff>
      <xdr:row>7</xdr:row>
      <xdr:rowOff>66675</xdr:rowOff>
    </xdr:from>
    <xdr:ext cx="2019299" cy="1466849"/>
    <xdr:sp macro="" textlink="">
      <xdr:nvSpPr>
        <xdr:cNvPr id="3" name="TextBox 2"/>
        <xdr:cNvSpPr txBox="1"/>
      </xdr:nvSpPr>
      <xdr:spPr>
        <a:xfrm>
          <a:off x="2733675" y="49149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Sithu Min Thein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7</xdr:col>
      <xdr:colOff>352425</xdr:colOff>
      <xdr:row>7</xdr:row>
      <xdr:rowOff>76200</xdr:rowOff>
    </xdr:from>
    <xdr:ext cx="2019299" cy="1466849"/>
    <xdr:sp macro="" textlink="">
      <xdr:nvSpPr>
        <xdr:cNvPr id="4" name="TextBox 3"/>
        <xdr:cNvSpPr txBox="1"/>
      </xdr:nvSpPr>
      <xdr:spPr>
        <a:xfrm>
          <a:off x="6134100" y="49244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Aung Thu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11</xdr:col>
      <xdr:colOff>657225</xdr:colOff>
      <xdr:row>7</xdr:row>
      <xdr:rowOff>66675</xdr:rowOff>
    </xdr:from>
    <xdr:ext cx="2019299" cy="1466849"/>
    <xdr:sp macro="" textlink="">
      <xdr:nvSpPr>
        <xdr:cNvPr id="5" name="TextBox 4"/>
        <xdr:cNvSpPr txBox="1"/>
      </xdr:nvSpPr>
      <xdr:spPr>
        <a:xfrm>
          <a:off x="9448800" y="49149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Khin Sandi Aye</a:t>
          </a: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114300</xdr:colOff>
      <xdr:row>0</xdr:row>
      <xdr:rowOff>0</xdr:rowOff>
    </xdr:from>
    <xdr:to>
      <xdr:col>14</xdr:col>
      <xdr:colOff>483119</xdr:colOff>
      <xdr:row>0</xdr:row>
      <xdr:rowOff>590550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210800" y="0"/>
          <a:ext cx="1016519" cy="590550"/>
        </a:xfrm>
        <a:prstGeom prst="rect">
          <a:avLst/>
        </a:prstGeom>
      </xdr:spPr>
    </xdr:pic>
    <xdr:clientData/>
  </xdr:twoCellAnchor>
  <xdr:twoCellAnchor editAs="oneCell">
    <xdr:from>
      <xdr:col>1</xdr:col>
      <xdr:colOff>28575</xdr:colOff>
      <xdr:row>0</xdr:row>
      <xdr:rowOff>47624</xdr:rowOff>
    </xdr:from>
    <xdr:to>
      <xdr:col>3</xdr:col>
      <xdr:colOff>206400</xdr:colOff>
      <xdr:row>1</xdr:row>
      <xdr:rowOff>9524</xdr:rowOff>
    </xdr:to>
    <xdr:pic>
      <xdr:nvPicPr>
        <xdr:cNvPr id="7" name="Picture 2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0525" y="47624"/>
          <a:ext cx="11589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7</xdr:row>
      <xdr:rowOff>76200</xdr:rowOff>
    </xdr:from>
    <xdr:ext cx="2019299" cy="1466849"/>
    <xdr:sp macro="" textlink="">
      <xdr:nvSpPr>
        <xdr:cNvPr id="2" name="TextBox 1"/>
        <xdr:cNvSpPr txBox="1"/>
      </xdr:nvSpPr>
      <xdr:spPr>
        <a:xfrm>
          <a:off x="381000" y="48958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Zin Thu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476250</xdr:colOff>
      <xdr:row>7</xdr:row>
      <xdr:rowOff>66675</xdr:rowOff>
    </xdr:from>
    <xdr:ext cx="2019299" cy="1466849"/>
    <xdr:sp macro="" textlink="">
      <xdr:nvSpPr>
        <xdr:cNvPr id="3" name="TextBox 2"/>
        <xdr:cNvSpPr txBox="1"/>
      </xdr:nvSpPr>
      <xdr:spPr>
        <a:xfrm>
          <a:off x="2943225" y="4886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Sithu Min Thein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7</xdr:col>
      <xdr:colOff>352425</xdr:colOff>
      <xdr:row>7</xdr:row>
      <xdr:rowOff>76200</xdr:rowOff>
    </xdr:from>
    <xdr:ext cx="2019299" cy="1466849"/>
    <xdr:sp macro="" textlink="">
      <xdr:nvSpPr>
        <xdr:cNvPr id="4" name="TextBox 3"/>
        <xdr:cNvSpPr txBox="1"/>
      </xdr:nvSpPr>
      <xdr:spPr>
        <a:xfrm>
          <a:off x="5819775" y="48958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Aung Thu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11</xdr:col>
      <xdr:colOff>657225</xdr:colOff>
      <xdr:row>7</xdr:row>
      <xdr:rowOff>66675</xdr:rowOff>
    </xdr:from>
    <xdr:ext cx="2019299" cy="1466849"/>
    <xdr:sp macro="" textlink="">
      <xdr:nvSpPr>
        <xdr:cNvPr id="5" name="TextBox 4"/>
        <xdr:cNvSpPr txBox="1"/>
      </xdr:nvSpPr>
      <xdr:spPr>
        <a:xfrm>
          <a:off x="9134475" y="4886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Khin Sandi Aye</a:t>
          </a: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571500</xdr:colOff>
      <xdr:row>0</xdr:row>
      <xdr:rowOff>28575</xdr:rowOff>
    </xdr:from>
    <xdr:to>
      <xdr:col>14</xdr:col>
      <xdr:colOff>940319</xdr:colOff>
      <xdr:row>0</xdr:row>
      <xdr:rowOff>619125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477500" y="28575"/>
          <a:ext cx="1016519" cy="590550"/>
        </a:xfrm>
        <a:prstGeom prst="rect">
          <a:avLst/>
        </a:prstGeom>
      </xdr:spPr>
    </xdr:pic>
    <xdr:clientData/>
  </xdr:twoCellAnchor>
  <xdr:twoCellAnchor editAs="oneCell">
    <xdr:from>
      <xdr:col>1</xdr:col>
      <xdr:colOff>28575</xdr:colOff>
      <xdr:row>0</xdr:row>
      <xdr:rowOff>47624</xdr:rowOff>
    </xdr:from>
    <xdr:to>
      <xdr:col>3</xdr:col>
      <xdr:colOff>168300</xdr:colOff>
      <xdr:row>1</xdr:row>
      <xdr:rowOff>9524</xdr:rowOff>
    </xdr:to>
    <xdr:pic>
      <xdr:nvPicPr>
        <xdr:cNvPr id="7" name="Picture 2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0525" y="47624"/>
          <a:ext cx="11589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466849"/>
    <xdr:sp macro="" textlink="">
      <xdr:nvSpPr>
        <xdr:cNvPr id="2" name="TextBox 1"/>
        <xdr:cNvSpPr txBox="1"/>
      </xdr:nvSpPr>
      <xdr:spPr>
        <a:xfrm>
          <a:off x="381000" y="64389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Zin Thu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476250</xdr:colOff>
      <xdr:row>10</xdr:row>
      <xdr:rowOff>66675</xdr:rowOff>
    </xdr:from>
    <xdr:ext cx="2019299" cy="1466849"/>
    <xdr:sp macro="" textlink="">
      <xdr:nvSpPr>
        <xdr:cNvPr id="3" name="TextBox 2"/>
        <xdr:cNvSpPr txBox="1"/>
      </xdr:nvSpPr>
      <xdr:spPr>
        <a:xfrm>
          <a:off x="2943225" y="6429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Sithu Min Thein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7</xdr:col>
      <xdr:colOff>352425</xdr:colOff>
      <xdr:row>10</xdr:row>
      <xdr:rowOff>76200</xdr:rowOff>
    </xdr:from>
    <xdr:ext cx="2019299" cy="1466849"/>
    <xdr:sp macro="" textlink="">
      <xdr:nvSpPr>
        <xdr:cNvPr id="4" name="TextBox 3"/>
        <xdr:cNvSpPr txBox="1"/>
      </xdr:nvSpPr>
      <xdr:spPr>
        <a:xfrm>
          <a:off x="6467475" y="64389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Aung Thu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11</xdr:col>
      <xdr:colOff>657225</xdr:colOff>
      <xdr:row>10</xdr:row>
      <xdr:rowOff>66675</xdr:rowOff>
    </xdr:from>
    <xdr:ext cx="2019299" cy="1466849"/>
    <xdr:sp macro="" textlink="">
      <xdr:nvSpPr>
        <xdr:cNvPr id="5" name="TextBox 4"/>
        <xdr:cNvSpPr txBox="1"/>
      </xdr:nvSpPr>
      <xdr:spPr>
        <a:xfrm>
          <a:off x="9782175" y="6429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Khin Sandi Aye</a:t>
          </a: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571500</xdr:colOff>
      <xdr:row>0</xdr:row>
      <xdr:rowOff>28575</xdr:rowOff>
    </xdr:from>
    <xdr:to>
      <xdr:col>14</xdr:col>
      <xdr:colOff>940319</xdr:colOff>
      <xdr:row>0</xdr:row>
      <xdr:rowOff>619125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125200" y="28575"/>
          <a:ext cx="1016519" cy="590550"/>
        </a:xfrm>
        <a:prstGeom prst="rect">
          <a:avLst/>
        </a:prstGeom>
      </xdr:spPr>
    </xdr:pic>
    <xdr:clientData/>
  </xdr:twoCellAnchor>
  <xdr:twoCellAnchor editAs="oneCell">
    <xdr:from>
      <xdr:col>1</xdr:col>
      <xdr:colOff>28575</xdr:colOff>
      <xdr:row>0</xdr:row>
      <xdr:rowOff>47624</xdr:rowOff>
    </xdr:from>
    <xdr:to>
      <xdr:col>3</xdr:col>
      <xdr:colOff>168300</xdr:colOff>
      <xdr:row>1</xdr:row>
      <xdr:rowOff>9524</xdr:rowOff>
    </xdr:to>
    <xdr:pic>
      <xdr:nvPicPr>
        <xdr:cNvPr id="7" name="Picture 2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0525" y="47624"/>
          <a:ext cx="11589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7</xdr:row>
      <xdr:rowOff>76200</xdr:rowOff>
    </xdr:from>
    <xdr:ext cx="2019299" cy="1466849"/>
    <xdr:sp macro="" textlink="">
      <xdr:nvSpPr>
        <xdr:cNvPr id="2" name="TextBox 1"/>
        <xdr:cNvSpPr txBox="1"/>
      </xdr:nvSpPr>
      <xdr:spPr>
        <a:xfrm>
          <a:off x="381000" y="48958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Zin Thu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476250</xdr:colOff>
      <xdr:row>7</xdr:row>
      <xdr:rowOff>66675</xdr:rowOff>
    </xdr:from>
    <xdr:ext cx="2019299" cy="1466849"/>
    <xdr:sp macro="" textlink="">
      <xdr:nvSpPr>
        <xdr:cNvPr id="3" name="TextBox 2"/>
        <xdr:cNvSpPr txBox="1"/>
      </xdr:nvSpPr>
      <xdr:spPr>
        <a:xfrm>
          <a:off x="2790825" y="4886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Sithu Min Thein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7</xdr:col>
      <xdr:colOff>352425</xdr:colOff>
      <xdr:row>7</xdr:row>
      <xdr:rowOff>76200</xdr:rowOff>
    </xdr:from>
    <xdr:ext cx="2019299" cy="1466849"/>
    <xdr:sp macro="" textlink="">
      <xdr:nvSpPr>
        <xdr:cNvPr id="4" name="TextBox 3"/>
        <xdr:cNvSpPr txBox="1"/>
      </xdr:nvSpPr>
      <xdr:spPr>
        <a:xfrm>
          <a:off x="5600700" y="48958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Aung Thu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11</xdr:col>
      <xdr:colOff>657225</xdr:colOff>
      <xdr:row>7</xdr:row>
      <xdr:rowOff>66675</xdr:rowOff>
    </xdr:from>
    <xdr:ext cx="2019299" cy="1466849"/>
    <xdr:sp macro="" textlink="">
      <xdr:nvSpPr>
        <xdr:cNvPr id="5" name="TextBox 4"/>
        <xdr:cNvSpPr txBox="1"/>
      </xdr:nvSpPr>
      <xdr:spPr>
        <a:xfrm>
          <a:off x="8915400" y="4886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Khin Sandi Aye</a:t>
          </a: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571500</xdr:colOff>
      <xdr:row>0</xdr:row>
      <xdr:rowOff>28575</xdr:rowOff>
    </xdr:from>
    <xdr:to>
      <xdr:col>14</xdr:col>
      <xdr:colOff>940319</xdr:colOff>
      <xdr:row>0</xdr:row>
      <xdr:rowOff>619125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258425" y="28575"/>
          <a:ext cx="1016519" cy="590550"/>
        </a:xfrm>
        <a:prstGeom prst="rect">
          <a:avLst/>
        </a:prstGeom>
      </xdr:spPr>
    </xdr:pic>
    <xdr:clientData/>
  </xdr:twoCellAnchor>
  <xdr:twoCellAnchor editAs="oneCell">
    <xdr:from>
      <xdr:col>1</xdr:col>
      <xdr:colOff>28575</xdr:colOff>
      <xdr:row>0</xdr:row>
      <xdr:rowOff>47624</xdr:rowOff>
    </xdr:from>
    <xdr:to>
      <xdr:col>3</xdr:col>
      <xdr:colOff>168300</xdr:colOff>
      <xdr:row>1</xdr:row>
      <xdr:rowOff>9524</xdr:rowOff>
    </xdr:to>
    <xdr:pic>
      <xdr:nvPicPr>
        <xdr:cNvPr id="7" name="Picture 2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0525" y="47624"/>
          <a:ext cx="11589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8</xdr:row>
      <xdr:rowOff>76200</xdr:rowOff>
    </xdr:from>
    <xdr:ext cx="2019299" cy="1466849"/>
    <xdr:sp macro="" textlink="">
      <xdr:nvSpPr>
        <xdr:cNvPr id="2" name="TextBox 1"/>
        <xdr:cNvSpPr txBox="1"/>
      </xdr:nvSpPr>
      <xdr:spPr>
        <a:xfrm>
          <a:off x="381000" y="54102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Zin Thu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476250</xdr:colOff>
      <xdr:row>8</xdr:row>
      <xdr:rowOff>66675</xdr:rowOff>
    </xdr:from>
    <xdr:ext cx="2019299" cy="1466849"/>
    <xdr:sp macro="" textlink="">
      <xdr:nvSpPr>
        <xdr:cNvPr id="3" name="TextBox 2"/>
        <xdr:cNvSpPr txBox="1"/>
      </xdr:nvSpPr>
      <xdr:spPr>
        <a:xfrm>
          <a:off x="2790825" y="54006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Sithu Min Thein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7</xdr:col>
      <xdr:colOff>352425</xdr:colOff>
      <xdr:row>8</xdr:row>
      <xdr:rowOff>76200</xdr:rowOff>
    </xdr:from>
    <xdr:ext cx="2019299" cy="1466849"/>
    <xdr:sp macro="" textlink="">
      <xdr:nvSpPr>
        <xdr:cNvPr id="4" name="TextBox 3"/>
        <xdr:cNvSpPr txBox="1"/>
      </xdr:nvSpPr>
      <xdr:spPr>
        <a:xfrm>
          <a:off x="5600700" y="54102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Aung Thu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11</xdr:col>
      <xdr:colOff>657225</xdr:colOff>
      <xdr:row>8</xdr:row>
      <xdr:rowOff>66675</xdr:rowOff>
    </xdr:from>
    <xdr:ext cx="2019299" cy="1466849"/>
    <xdr:sp macro="" textlink="">
      <xdr:nvSpPr>
        <xdr:cNvPr id="5" name="TextBox 4"/>
        <xdr:cNvSpPr txBox="1"/>
      </xdr:nvSpPr>
      <xdr:spPr>
        <a:xfrm>
          <a:off x="8905875" y="54006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Khin Sandi Aye</a:t>
          </a: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571500</xdr:colOff>
      <xdr:row>0</xdr:row>
      <xdr:rowOff>28575</xdr:rowOff>
    </xdr:from>
    <xdr:to>
      <xdr:col>14</xdr:col>
      <xdr:colOff>940319</xdr:colOff>
      <xdr:row>0</xdr:row>
      <xdr:rowOff>619125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248900" y="28575"/>
          <a:ext cx="1016519" cy="590550"/>
        </a:xfrm>
        <a:prstGeom prst="rect">
          <a:avLst/>
        </a:prstGeom>
      </xdr:spPr>
    </xdr:pic>
    <xdr:clientData/>
  </xdr:twoCellAnchor>
  <xdr:twoCellAnchor editAs="oneCell">
    <xdr:from>
      <xdr:col>1</xdr:col>
      <xdr:colOff>28575</xdr:colOff>
      <xdr:row>0</xdr:row>
      <xdr:rowOff>47624</xdr:rowOff>
    </xdr:from>
    <xdr:to>
      <xdr:col>3</xdr:col>
      <xdr:colOff>168300</xdr:colOff>
      <xdr:row>1</xdr:row>
      <xdr:rowOff>9524</xdr:rowOff>
    </xdr:to>
    <xdr:pic>
      <xdr:nvPicPr>
        <xdr:cNvPr id="7" name="Picture 2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0525" y="47624"/>
          <a:ext cx="11589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8</xdr:row>
      <xdr:rowOff>76200</xdr:rowOff>
    </xdr:from>
    <xdr:ext cx="2019299" cy="1466849"/>
    <xdr:sp macro="" textlink="">
      <xdr:nvSpPr>
        <xdr:cNvPr id="2" name="TextBox 1"/>
        <xdr:cNvSpPr txBox="1"/>
      </xdr:nvSpPr>
      <xdr:spPr>
        <a:xfrm>
          <a:off x="381000" y="54102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Zin Thu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476250</xdr:colOff>
      <xdr:row>8</xdr:row>
      <xdr:rowOff>66675</xdr:rowOff>
    </xdr:from>
    <xdr:ext cx="2019299" cy="1466849"/>
    <xdr:sp macro="" textlink="">
      <xdr:nvSpPr>
        <xdr:cNvPr id="3" name="TextBox 2"/>
        <xdr:cNvSpPr txBox="1"/>
      </xdr:nvSpPr>
      <xdr:spPr>
        <a:xfrm>
          <a:off x="2790825" y="54006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Sithu Min Thein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7</xdr:col>
      <xdr:colOff>352425</xdr:colOff>
      <xdr:row>8</xdr:row>
      <xdr:rowOff>76200</xdr:rowOff>
    </xdr:from>
    <xdr:ext cx="2019299" cy="1466849"/>
    <xdr:sp macro="" textlink="">
      <xdr:nvSpPr>
        <xdr:cNvPr id="4" name="TextBox 3"/>
        <xdr:cNvSpPr txBox="1"/>
      </xdr:nvSpPr>
      <xdr:spPr>
        <a:xfrm>
          <a:off x="5600700" y="54102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Aung Thu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11</xdr:col>
      <xdr:colOff>657225</xdr:colOff>
      <xdr:row>8</xdr:row>
      <xdr:rowOff>66675</xdr:rowOff>
    </xdr:from>
    <xdr:ext cx="2019299" cy="1466849"/>
    <xdr:sp macro="" textlink="">
      <xdr:nvSpPr>
        <xdr:cNvPr id="5" name="TextBox 4"/>
        <xdr:cNvSpPr txBox="1"/>
      </xdr:nvSpPr>
      <xdr:spPr>
        <a:xfrm>
          <a:off x="8905875" y="54006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Khin Sandi Aye</a:t>
          </a: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571500</xdr:colOff>
      <xdr:row>0</xdr:row>
      <xdr:rowOff>28575</xdr:rowOff>
    </xdr:from>
    <xdr:to>
      <xdr:col>14</xdr:col>
      <xdr:colOff>940319</xdr:colOff>
      <xdr:row>0</xdr:row>
      <xdr:rowOff>619125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248900" y="28575"/>
          <a:ext cx="1016519" cy="590550"/>
        </a:xfrm>
        <a:prstGeom prst="rect">
          <a:avLst/>
        </a:prstGeom>
      </xdr:spPr>
    </xdr:pic>
    <xdr:clientData/>
  </xdr:twoCellAnchor>
  <xdr:twoCellAnchor editAs="oneCell">
    <xdr:from>
      <xdr:col>1</xdr:col>
      <xdr:colOff>28575</xdr:colOff>
      <xdr:row>0</xdr:row>
      <xdr:rowOff>47624</xdr:rowOff>
    </xdr:from>
    <xdr:to>
      <xdr:col>3</xdr:col>
      <xdr:colOff>168300</xdr:colOff>
      <xdr:row>1</xdr:row>
      <xdr:rowOff>9524</xdr:rowOff>
    </xdr:to>
    <xdr:pic>
      <xdr:nvPicPr>
        <xdr:cNvPr id="7" name="Picture 2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0525" y="47624"/>
          <a:ext cx="11589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466849"/>
    <xdr:sp macro="" textlink="">
      <xdr:nvSpPr>
        <xdr:cNvPr id="2" name="TextBox 1"/>
        <xdr:cNvSpPr txBox="1"/>
      </xdr:nvSpPr>
      <xdr:spPr>
        <a:xfrm>
          <a:off x="381000" y="56959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Zin Thu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476250</xdr:colOff>
      <xdr:row>9</xdr:row>
      <xdr:rowOff>66675</xdr:rowOff>
    </xdr:from>
    <xdr:ext cx="2019299" cy="1466849"/>
    <xdr:sp macro="" textlink="">
      <xdr:nvSpPr>
        <xdr:cNvPr id="3" name="TextBox 2"/>
        <xdr:cNvSpPr txBox="1"/>
      </xdr:nvSpPr>
      <xdr:spPr>
        <a:xfrm>
          <a:off x="2790825" y="56864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Sithu Min Thein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7</xdr:col>
      <xdr:colOff>352425</xdr:colOff>
      <xdr:row>9</xdr:row>
      <xdr:rowOff>76200</xdr:rowOff>
    </xdr:from>
    <xdr:ext cx="2019299" cy="1466849"/>
    <xdr:sp macro="" textlink="">
      <xdr:nvSpPr>
        <xdr:cNvPr id="4" name="TextBox 3"/>
        <xdr:cNvSpPr txBox="1"/>
      </xdr:nvSpPr>
      <xdr:spPr>
        <a:xfrm>
          <a:off x="6105525" y="56959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Aung Thu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11</xdr:col>
      <xdr:colOff>657225</xdr:colOff>
      <xdr:row>9</xdr:row>
      <xdr:rowOff>66675</xdr:rowOff>
    </xdr:from>
    <xdr:ext cx="2019299" cy="1466849"/>
    <xdr:sp macro="" textlink="">
      <xdr:nvSpPr>
        <xdr:cNvPr id="5" name="TextBox 4"/>
        <xdr:cNvSpPr txBox="1"/>
      </xdr:nvSpPr>
      <xdr:spPr>
        <a:xfrm>
          <a:off x="9410700" y="56864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Khin Sandi Aye</a:t>
          </a: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571500</xdr:colOff>
      <xdr:row>0</xdr:row>
      <xdr:rowOff>28575</xdr:rowOff>
    </xdr:from>
    <xdr:to>
      <xdr:col>14</xdr:col>
      <xdr:colOff>940319</xdr:colOff>
      <xdr:row>0</xdr:row>
      <xdr:rowOff>619125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753725" y="28575"/>
          <a:ext cx="1016519" cy="590550"/>
        </a:xfrm>
        <a:prstGeom prst="rect">
          <a:avLst/>
        </a:prstGeom>
      </xdr:spPr>
    </xdr:pic>
    <xdr:clientData/>
  </xdr:twoCellAnchor>
  <xdr:twoCellAnchor editAs="oneCell">
    <xdr:from>
      <xdr:col>1</xdr:col>
      <xdr:colOff>28575</xdr:colOff>
      <xdr:row>0</xdr:row>
      <xdr:rowOff>47624</xdr:rowOff>
    </xdr:from>
    <xdr:to>
      <xdr:col>3</xdr:col>
      <xdr:colOff>168300</xdr:colOff>
      <xdr:row>1</xdr:row>
      <xdr:rowOff>9524</xdr:rowOff>
    </xdr:to>
    <xdr:pic>
      <xdr:nvPicPr>
        <xdr:cNvPr id="7" name="Picture 2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0525" y="47624"/>
          <a:ext cx="11589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7</xdr:row>
      <xdr:rowOff>76200</xdr:rowOff>
    </xdr:from>
    <xdr:ext cx="2019299" cy="1466849"/>
    <xdr:sp macro="" textlink="">
      <xdr:nvSpPr>
        <xdr:cNvPr id="2" name="TextBox 1"/>
        <xdr:cNvSpPr txBox="1"/>
      </xdr:nvSpPr>
      <xdr:spPr>
        <a:xfrm>
          <a:off x="381000" y="50006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Zin Thu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476250</xdr:colOff>
      <xdr:row>7</xdr:row>
      <xdr:rowOff>66675</xdr:rowOff>
    </xdr:from>
    <xdr:ext cx="2019299" cy="1466849"/>
    <xdr:sp macro="" textlink="">
      <xdr:nvSpPr>
        <xdr:cNvPr id="3" name="TextBox 2"/>
        <xdr:cNvSpPr txBox="1"/>
      </xdr:nvSpPr>
      <xdr:spPr>
        <a:xfrm>
          <a:off x="2790825" y="49911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Sithu Min Thein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7</xdr:col>
      <xdr:colOff>352425</xdr:colOff>
      <xdr:row>7</xdr:row>
      <xdr:rowOff>76200</xdr:rowOff>
    </xdr:from>
    <xdr:ext cx="2019299" cy="1466849"/>
    <xdr:sp macro="" textlink="">
      <xdr:nvSpPr>
        <xdr:cNvPr id="4" name="TextBox 3"/>
        <xdr:cNvSpPr txBox="1"/>
      </xdr:nvSpPr>
      <xdr:spPr>
        <a:xfrm>
          <a:off x="6105525" y="50006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Aung Thu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11</xdr:col>
      <xdr:colOff>657225</xdr:colOff>
      <xdr:row>7</xdr:row>
      <xdr:rowOff>66675</xdr:rowOff>
    </xdr:from>
    <xdr:ext cx="2019299" cy="1466849"/>
    <xdr:sp macro="" textlink="">
      <xdr:nvSpPr>
        <xdr:cNvPr id="5" name="TextBox 4"/>
        <xdr:cNvSpPr txBox="1"/>
      </xdr:nvSpPr>
      <xdr:spPr>
        <a:xfrm>
          <a:off x="9410700" y="49911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Khin Sandi Aye</a:t>
          </a: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571500</xdr:colOff>
      <xdr:row>0</xdr:row>
      <xdr:rowOff>28575</xdr:rowOff>
    </xdr:from>
    <xdr:to>
      <xdr:col>14</xdr:col>
      <xdr:colOff>940319</xdr:colOff>
      <xdr:row>0</xdr:row>
      <xdr:rowOff>619125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753725" y="28575"/>
          <a:ext cx="1016519" cy="590550"/>
        </a:xfrm>
        <a:prstGeom prst="rect">
          <a:avLst/>
        </a:prstGeom>
      </xdr:spPr>
    </xdr:pic>
    <xdr:clientData/>
  </xdr:twoCellAnchor>
  <xdr:twoCellAnchor editAs="oneCell">
    <xdr:from>
      <xdr:col>1</xdr:col>
      <xdr:colOff>28575</xdr:colOff>
      <xdr:row>0</xdr:row>
      <xdr:rowOff>47624</xdr:rowOff>
    </xdr:from>
    <xdr:to>
      <xdr:col>3</xdr:col>
      <xdr:colOff>168300</xdr:colOff>
      <xdr:row>1</xdr:row>
      <xdr:rowOff>9524</xdr:rowOff>
    </xdr:to>
    <xdr:pic>
      <xdr:nvPicPr>
        <xdr:cNvPr id="7" name="Picture 2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0525" y="47624"/>
          <a:ext cx="11589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8</xdr:row>
      <xdr:rowOff>76200</xdr:rowOff>
    </xdr:from>
    <xdr:ext cx="2019299" cy="1466849"/>
    <xdr:sp macro="" textlink="">
      <xdr:nvSpPr>
        <xdr:cNvPr id="2" name="TextBox 1"/>
        <xdr:cNvSpPr txBox="1"/>
      </xdr:nvSpPr>
      <xdr:spPr>
        <a:xfrm>
          <a:off x="381000" y="52006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Zin Thu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476250</xdr:colOff>
      <xdr:row>8</xdr:row>
      <xdr:rowOff>66675</xdr:rowOff>
    </xdr:from>
    <xdr:ext cx="2019299" cy="1466849"/>
    <xdr:sp macro="" textlink="">
      <xdr:nvSpPr>
        <xdr:cNvPr id="3" name="TextBox 2"/>
        <xdr:cNvSpPr txBox="1"/>
      </xdr:nvSpPr>
      <xdr:spPr>
        <a:xfrm>
          <a:off x="2790825" y="51911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Sithu Min Thein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7</xdr:col>
      <xdr:colOff>352425</xdr:colOff>
      <xdr:row>8</xdr:row>
      <xdr:rowOff>76200</xdr:rowOff>
    </xdr:from>
    <xdr:ext cx="2019299" cy="1466849"/>
    <xdr:sp macro="" textlink="">
      <xdr:nvSpPr>
        <xdr:cNvPr id="4" name="TextBox 3"/>
        <xdr:cNvSpPr txBox="1"/>
      </xdr:nvSpPr>
      <xdr:spPr>
        <a:xfrm>
          <a:off x="6200775" y="52006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Aung Thu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11</xdr:col>
      <xdr:colOff>657225</xdr:colOff>
      <xdr:row>8</xdr:row>
      <xdr:rowOff>66675</xdr:rowOff>
    </xdr:from>
    <xdr:ext cx="2019299" cy="1466849"/>
    <xdr:sp macro="" textlink="">
      <xdr:nvSpPr>
        <xdr:cNvPr id="5" name="TextBox 4"/>
        <xdr:cNvSpPr txBox="1"/>
      </xdr:nvSpPr>
      <xdr:spPr>
        <a:xfrm>
          <a:off x="9505950" y="51911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Khin Sandi Aye</a:t>
          </a: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571500</xdr:colOff>
      <xdr:row>0</xdr:row>
      <xdr:rowOff>28575</xdr:rowOff>
    </xdr:from>
    <xdr:to>
      <xdr:col>14</xdr:col>
      <xdr:colOff>940319</xdr:colOff>
      <xdr:row>0</xdr:row>
      <xdr:rowOff>619125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48975" y="28575"/>
          <a:ext cx="1016519" cy="590550"/>
        </a:xfrm>
        <a:prstGeom prst="rect">
          <a:avLst/>
        </a:prstGeom>
      </xdr:spPr>
    </xdr:pic>
    <xdr:clientData/>
  </xdr:twoCellAnchor>
  <xdr:twoCellAnchor editAs="oneCell">
    <xdr:from>
      <xdr:col>1</xdr:col>
      <xdr:colOff>28575</xdr:colOff>
      <xdr:row>0</xdr:row>
      <xdr:rowOff>47624</xdr:rowOff>
    </xdr:from>
    <xdr:to>
      <xdr:col>3</xdr:col>
      <xdr:colOff>168300</xdr:colOff>
      <xdr:row>1</xdr:row>
      <xdr:rowOff>9524</xdr:rowOff>
    </xdr:to>
    <xdr:pic>
      <xdr:nvPicPr>
        <xdr:cNvPr id="7" name="Picture 2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0525" y="47624"/>
          <a:ext cx="11589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466849"/>
    <xdr:sp macro="" textlink="">
      <xdr:nvSpPr>
        <xdr:cNvPr id="2" name="TextBox 1"/>
        <xdr:cNvSpPr txBox="1"/>
      </xdr:nvSpPr>
      <xdr:spPr>
        <a:xfrm>
          <a:off x="38100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Zin Thu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476250</xdr:colOff>
      <xdr:row>9</xdr:row>
      <xdr:rowOff>66675</xdr:rowOff>
    </xdr:from>
    <xdr:ext cx="2019299" cy="1466849"/>
    <xdr:sp macro="" textlink="">
      <xdr:nvSpPr>
        <xdr:cNvPr id="3" name="TextBox 2"/>
        <xdr:cNvSpPr txBox="1"/>
      </xdr:nvSpPr>
      <xdr:spPr>
        <a:xfrm>
          <a:off x="2790825" y="58959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Sithu Min Thein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7</xdr:col>
      <xdr:colOff>352425</xdr:colOff>
      <xdr:row>9</xdr:row>
      <xdr:rowOff>76200</xdr:rowOff>
    </xdr:from>
    <xdr:ext cx="2019299" cy="1466849"/>
    <xdr:sp macro="" textlink="">
      <xdr:nvSpPr>
        <xdr:cNvPr id="4" name="TextBox 3"/>
        <xdr:cNvSpPr txBox="1"/>
      </xdr:nvSpPr>
      <xdr:spPr>
        <a:xfrm>
          <a:off x="6200775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Aung Thu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11</xdr:col>
      <xdr:colOff>657225</xdr:colOff>
      <xdr:row>9</xdr:row>
      <xdr:rowOff>66675</xdr:rowOff>
    </xdr:from>
    <xdr:ext cx="2019299" cy="1466849"/>
    <xdr:sp macro="" textlink="">
      <xdr:nvSpPr>
        <xdr:cNvPr id="5" name="TextBox 4"/>
        <xdr:cNvSpPr txBox="1"/>
      </xdr:nvSpPr>
      <xdr:spPr>
        <a:xfrm>
          <a:off x="9505950" y="58959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Khin Sandi Aye</a:t>
          </a: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571500</xdr:colOff>
      <xdr:row>0</xdr:row>
      <xdr:rowOff>28575</xdr:rowOff>
    </xdr:from>
    <xdr:to>
      <xdr:col>14</xdr:col>
      <xdr:colOff>940319</xdr:colOff>
      <xdr:row>0</xdr:row>
      <xdr:rowOff>619125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48975" y="28575"/>
          <a:ext cx="1016519" cy="590550"/>
        </a:xfrm>
        <a:prstGeom prst="rect">
          <a:avLst/>
        </a:prstGeom>
      </xdr:spPr>
    </xdr:pic>
    <xdr:clientData/>
  </xdr:twoCellAnchor>
  <xdr:twoCellAnchor editAs="oneCell">
    <xdr:from>
      <xdr:col>1</xdr:col>
      <xdr:colOff>28575</xdr:colOff>
      <xdr:row>0</xdr:row>
      <xdr:rowOff>47624</xdr:rowOff>
    </xdr:from>
    <xdr:to>
      <xdr:col>3</xdr:col>
      <xdr:colOff>168300</xdr:colOff>
      <xdr:row>1</xdr:row>
      <xdr:rowOff>9524</xdr:rowOff>
    </xdr:to>
    <xdr:pic>
      <xdr:nvPicPr>
        <xdr:cNvPr id="7" name="Picture 2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0525" y="47624"/>
          <a:ext cx="11589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7</xdr:row>
      <xdr:rowOff>76200</xdr:rowOff>
    </xdr:from>
    <xdr:ext cx="2019299" cy="1466849"/>
    <xdr:sp macro="" textlink="">
      <xdr:nvSpPr>
        <xdr:cNvPr id="2" name="TextBox 1"/>
        <xdr:cNvSpPr txBox="1"/>
      </xdr:nvSpPr>
      <xdr:spPr>
        <a:xfrm>
          <a:off x="381000" y="50863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Zin Thu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476250</xdr:colOff>
      <xdr:row>7</xdr:row>
      <xdr:rowOff>66675</xdr:rowOff>
    </xdr:from>
    <xdr:ext cx="2019299" cy="1466849"/>
    <xdr:sp macro="" textlink="">
      <xdr:nvSpPr>
        <xdr:cNvPr id="3" name="TextBox 2"/>
        <xdr:cNvSpPr txBox="1"/>
      </xdr:nvSpPr>
      <xdr:spPr>
        <a:xfrm>
          <a:off x="2714625" y="50768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Sithu Min Thein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7</xdr:col>
      <xdr:colOff>352425</xdr:colOff>
      <xdr:row>7</xdr:row>
      <xdr:rowOff>76200</xdr:rowOff>
    </xdr:from>
    <xdr:ext cx="2019299" cy="1466849"/>
    <xdr:sp macro="" textlink="">
      <xdr:nvSpPr>
        <xdr:cNvPr id="4" name="TextBox 3"/>
        <xdr:cNvSpPr txBox="1"/>
      </xdr:nvSpPr>
      <xdr:spPr>
        <a:xfrm>
          <a:off x="5867400" y="50863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Aung Thu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11</xdr:col>
      <xdr:colOff>657225</xdr:colOff>
      <xdr:row>7</xdr:row>
      <xdr:rowOff>66675</xdr:rowOff>
    </xdr:from>
    <xdr:ext cx="2019299" cy="1466849"/>
    <xdr:sp macro="" textlink="">
      <xdr:nvSpPr>
        <xdr:cNvPr id="5" name="TextBox 4"/>
        <xdr:cNvSpPr txBox="1"/>
      </xdr:nvSpPr>
      <xdr:spPr>
        <a:xfrm>
          <a:off x="9286875" y="50768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Khin Sandi Aye</a:t>
          </a: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571500</xdr:colOff>
      <xdr:row>0</xdr:row>
      <xdr:rowOff>28575</xdr:rowOff>
    </xdr:from>
    <xdr:to>
      <xdr:col>14</xdr:col>
      <xdr:colOff>940319</xdr:colOff>
      <xdr:row>0</xdr:row>
      <xdr:rowOff>619125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629900" y="28575"/>
          <a:ext cx="1016519" cy="590550"/>
        </a:xfrm>
        <a:prstGeom prst="rect">
          <a:avLst/>
        </a:prstGeom>
      </xdr:spPr>
    </xdr:pic>
    <xdr:clientData/>
  </xdr:twoCellAnchor>
  <xdr:twoCellAnchor editAs="oneCell">
    <xdr:from>
      <xdr:col>1</xdr:col>
      <xdr:colOff>28575</xdr:colOff>
      <xdr:row>0</xdr:row>
      <xdr:rowOff>47624</xdr:rowOff>
    </xdr:from>
    <xdr:to>
      <xdr:col>3</xdr:col>
      <xdr:colOff>168300</xdr:colOff>
      <xdr:row>1</xdr:row>
      <xdr:rowOff>9524</xdr:rowOff>
    </xdr:to>
    <xdr:pic>
      <xdr:nvPicPr>
        <xdr:cNvPr id="7" name="Picture 2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0525" y="47624"/>
          <a:ext cx="11589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7</xdr:row>
      <xdr:rowOff>76200</xdr:rowOff>
    </xdr:from>
    <xdr:ext cx="2019299" cy="1466849"/>
    <xdr:sp macro="" textlink="">
      <xdr:nvSpPr>
        <xdr:cNvPr id="2" name="TextBox 1"/>
        <xdr:cNvSpPr txBox="1"/>
      </xdr:nvSpPr>
      <xdr:spPr>
        <a:xfrm>
          <a:off x="381000" y="50863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Zin Thu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476250</xdr:colOff>
      <xdr:row>7</xdr:row>
      <xdr:rowOff>66675</xdr:rowOff>
    </xdr:from>
    <xdr:ext cx="2019299" cy="1466849"/>
    <xdr:sp macro="" textlink="">
      <xdr:nvSpPr>
        <xdr:cNvPr id="3" name="TextBox 2"/>
        <xdr:cNvSpPr txBox="1"/>
      </xdr:nvSpPr>
      <xdr:spPr>
        <a:xfrm>
          <a:off x="2714625" y="50768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Sithu Min Thein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7</xdr:col>
      <xdr:colOff>352425</xdr:colOff>
      <xdr:row>7</xdr:row>
      <xdr:rowOff>76200</xdr:rowOff>
    </xdr:from>
    <xdr:ext cx="2019299" cy="1466849"/>
    <xdr:sp macro="" textlink="">
      <xdr:nvSpPr>
        <xdr:cNvPr id="4" name="TextBox 3"/>
        <xdr:cNvSpPr txBox="1"/>
      </xdr:nvSpPr>
      <xdr:spPr>
        <a:xfrm>
          <a:off x="5867400" y="50863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Aung Thu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11</xdr:col>
      <xdr:colOff>657225</xdr:colOff>
      <xdr:row>7</xdr:row>
      <xdr:rowOff>66675</xdr:rowOff>
    </xdr:from>
    <xdr:ext cx="2019299" cy="1466849"/>
    <xdr:sp macro="" textlink="">
      <xdr:nvSpPr>
        <xdr:cNvPr id="5" name="TextBox 4"/>
        <xdr:cNvSpPr txBox="1"/>
      </xdr:nvSpPr>
      <xdr:spPr>
        <a:xfrm>
          <a:off x="9286875" y="50768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Khin Sandi Aye</a:t>
          </a: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571500</xdr:colOff>
      <xdr:row>0</xdr:row>
      <xdr:rowOff>28575</xdr:rowOff>
    </xdr:from>
    <xdr:to>
      <xdr:col>14</xdr:col>
      <xdr:colOff>940319</xdr:colOff>
      <xdr:row>0</xdr:row>
      <xdr:rowOff>619125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629900" y="28575"/>
          <a:ext cx="1016519" cy="590550"/>
        </a:xfrm>
        <a:prstGeom prst="rect">
          <a:avLst/>
        </a:prstGeom>
      </xdr:spPr>
    </xdr:pic>
    <xdr:clientData/>
  </xdr:twoCellAnchor>
  <xdr:twoCellAnchor editAs="oneCell">
    <xdr:from>
      <xdr:col>1</xdr:col>
      <xdr:colOff>28575</xdr:colOff>
      <xdr:row>0</xdr:row>
      <xdr:rowOff>47624</xdr:rowOff>
    </xdr:from>
    <xdr:to>
      <xdr:col>3</xdr:col>
      <xdr:colOff>168300</xdr:colOff>
      <xdr:row>1</xdr:row>
      <xdr:rowOff>9524</xdr:rowOff>
    </xdr:to>
    <xdr:pic>
      <xdr:nvPicPr>
        <xdr:cNvPr id="7" name="Picture 2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0525" y="47624"/>
          <a:ext cx="11589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8</xdr:row>
      <xdr:rowOff>76200</xdr:rowOff>
    </xdr:from>
    <xdr:ext cx="2019299" cy="1466849"/>
    <xdr:sp macro="" textlink="">
      <xdr:nvSpPr>
        <xdr:cNvPr id="2" name="TextBox 1"/>
        <xdr:cNvSpPr txBox="1"/>
      </xdr:nvSpPr>
      <xdr:spPr>
        <a:xfrm>
          <a:off x="381000" y="54959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Zin Thu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476250</xdr:colOff>
      <xdr:row>8</xdr:row>
      <xdr:rowOff>66675</xdr:rowOff>
    </xdr:from>
    <xdr:ext cx="2019299" cy="1466849"/>
    <xdr:sp macro="" textlink="">
      <xdr:nvSpPr>
        <xdr:cNvPr id="3" name="TextBox 2"/>
        <xdr:cNvSpPr txBox="1"/>
      </xdr:nvSpPr>
      <xdr:spPr>
        <a:xfrm>
          <a:off x="2714625" y="54864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Sithu Min Thein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7</xdr:col>
      <xdr:colOff>352425</xdr:colOff>
      <xdr:row>8</xdr:row>
      <xdr:rowOff>76200</xdr:rowOff>
    </xdr:from>
    <xdr:ext cx="2019299" cy="1466849"/>
    <xdr:sp macro="" textlink="">
      <xdr:nvSpPr>
        <xdr:cNvPr id="4" name="TextBox 3"/>
        <xdr:cNvSpPr txBox="1"/>
      </xdr:nvSpPr>
      <xdr:spPr>
        <a:xfrm>
          <a:off x="5867400" y="54959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Aung Thu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11</xdr:col>
      <xdr:colOff>657225</xdr:colOff>
      <xdr:row>8</xdr:row>
      <xdr:rowOff>66675</xdr:rowOff>
    </xdr:from>
    <xdr:ext cx="2019299" cy="1466849"/>
    <xdr:sp macro="" textlink="">
      <xdr:nvSpPr>
        <xdr:cNvPr id="5" name="TextBox 4"/>
        <xdr:cNvSpPr txBox="1"/>
      </xdr:nvSpPr>
      <xdr:spPr>
        <a:xfrm>
          <a:off x="9839325" y="54864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Khin Sandi Aye</a:t>
          </a: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571500</xdr:colOff>
      <xdr:row>0</xdr:row>
      <xdr:rowOff>28575</xdr:rowOff>
    </xdr:from>
    <xdr:to>
      <xdr:col>14</xdr:col>
      <xdr:colOff>940319</xdr:colOff>
      <xdr:row>0</xdr:row>
      <xdr:rowOff>619125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58500" y="28575"/>
          <a:ext cx="1016519" cy="590550"/>
        </a:xfrm>
        <a:prstGeom prst="rect">
          <a:avLst/>
        </a:prstGeom>
      </xdr:spPr>
    </xdr:pic>
    <xdr:clientData/>
  </xdr:twoCellAnchor>
  <xdr:twoCellAnchor editAs="oneCell">
    <xdr:from>
      <xdr:col>1</xdr:col>
      <xdr:colOff>28575</xdr:colOff>
      <xdr:row>0</xdr:row>
      <xdr:rowOff>47624</xdr:rowOff>
    </xdr:from>
    <xdr:to>
      <xdr:col>3</xdr:col>
      <xdr:colOff>168300</xdr:colOff>
      <xdr:row>1</xdr:row>
      <xdr:rowOff>9524</xdr:rowOff>
    </xdr:to>
    <xdr:pic>
      <xdr:nvPicPr>
        <xdr:cNvPr id="7" name="Picture 2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0525" y="47624"/>
          <a:ext cx="11589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8</xdr:row>
      <xdr:rowOff>76200</xdr:rowOff>
    </xdr:from>
    <xdr:ext cx="2019299" cy="1466849"/>
    <xdr:sp macro="" textlink="">
      <xdr:nvSpPr>
        <xdr:cNvPr id="2" name="TextBox 1"/>
        <xdr:cNvSpPr txBox="1"/>
      </xdr:nvSpPr>
      <xdr:spPr>
        <a:xfrm>
          <a:off x="381000" y="55911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Zin Thu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476250</xdr:colOff>
      <xdr:row>8</xdr:row>
      <xdr:rowOff>66675</xdr:rowOff>
    </xdr:from>
    <xdr:ext cx="2019299" cy="1466849"/>
    <xdr:sp macro="" textlink="">
      <xdr:nvSpPr>
        <xdr:cNvPr id="3" name="TextBox 2"/>
        <xdr:cNvSpPr txBox="1"/>
      </xdr:nvSpPr>
      <xdr:spPr>
        <a:xfrm>
          <a:off x="2895600" y="55816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Sithu Min Thein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7</xdr:col>
      <xdr:colOff>352425</xdr:colOff>
      <xdr:row>8</xdr:row>
      <xdr:rowOff>76200</xdr:rowOff>
    </xdr:from>
    <xdr:ext cx="2019299" cy="1466849"/>
    <xdr:sp macro="" textlink="">
      <xdr:nvSpPr>
        <xdr:cNvPr id="4" name="TextBox 3"/>
        <xdr:cNvSpPr txBox="1"/>
      </xdr:nvSpPr>
      <xdr:spPr>
        <a:xfrm>
          <a:off x="6048375" y="55911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Aung Thu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11</xdr:col>
      <xdr:colOff>657225</xdr:colOff>
      <xdr:row>8</xdr:row>
      <xdr:rowOff>66675</xdr:rowOff>
    </xdr:from>
    <xdr:ext cx="2019299" cy="1466849"/>
    <xdr:sp macro="" textlink="">
      <xdr:nvSpPr>
        <xdr:cNvPr id="5" name="TextBox 4"/>
        <xdr:cNvSpPr txBox="1"/>
      </xdr:nvSpPr>
      <xdr:spPr>
        <a:xfrm>
          <a:off x="10020300" y="55816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Khin Sandi Aye</a:t>
          </a: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571500</xdr:colOff>
      <xdr:row>0</xdr:row>
      <xdr:rowOff>28575</xdr:rowOff>
    </xdr:from>
    <xdr:to>
      <xdr:col>14</xdr:col>
      <xdr:colOff>940319</xdr:colOff>
      <xdr:row>0</xdr:row>
      <xdr:rowOff>619125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039475" y="28575"/>
          <a:ext cx="1016519" cy="590550"/>
        </a:xfrm>
        <a:prstGeom prst="rect">
          <a:avLst/>
        </a:prstGeom>
      </xdr:spPr>
    </xdr:pic>
    <xdr:clientData/>
  </xdr:twoCellAnchor>
  <xdr:twoCellAnchor editAs="oneCell">
    <xdr:from>
      <xdr:col>1</xdr:col>
      <xdr:colOff>28575</xdr:colOff>
      <xdr:row>0</xdr:row>
      <xdr:rowOff>47624</xdr:rowOff>
    </xdr:from>
    <xdr:to>
      <xdr:col>3</xdr:col>
      <xdr:colOff>168300</xdr:colOff>
      <xdr:row>1</xdr:row>
      <xdr:rowOff>9524</xdr:rowOff>
    </xdr:to>
    <xdr:pic>
      <xdr:nvPicPr>
        <xdr:cNvPr id="7" name="Picture 2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0525" y="47624"/>
          <a:ext cx="11589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8</xdr:row>
      <xdr:rowOff>76200</xdr:rowOff>
    </xdr:from>
    <xdr:ext cx="2019299" cy="1466849"/>
    <xdr:sp macro="" textlink="">
      <xdr:nvSpPr>
        <xdr:cNvPr id="2" name="TextBox 1"/>
        <xdr:cNvSpPr txBox="1"/>
      </xdr:nvSpPr>
      <xdr:spPr>
        <a:xfrm>
          <a:off x="381000" y="55911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Zin Thu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476250</xdr:colOff>
      <xdr:row>8</xdr:row>
      <xdr:rowOff>66675</xdr:rowOff>
    </xdr:from>
    <xdr:ext cx="2019299" cy="1466849"/>
    <xdr:sp macro="" textlink="">
      <xdr:nvSpPr>
        <xdr:cNvPr id="3" name="TextBox 2"/>
        <xdr:cNvSpPr txBox="1"/>
      </xdr:nvSpPr>
      <xdr:spPr>
        <a:xfrm>
          <a:off x="2895600" y="55816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Sithu Min Thein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7</xdr:col>
      <xdr:colOff>352425</xdr:colOff>
      <xdr:row>8</xdr:row>
      <xdr:rowOff>76200</xdr:rowOff>
    </xdr:from>
    <xdr:ext cx="2019299" cy="1466849"/>
    <xdr:sp macro="" textlink="">
      <xdr:nvSpPr>
        <xdr:cNvPr id="4" name="TextBox 3"/>
        <xdr:cNvSpPr txBox="1"/>
      </xdr:nvSpPr>
      <xdr:spPr>
        <a:xfrm>
          <a:off x="6048375" y="55911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Aung Thu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11</xdr:col>
      <xdr:colOff>657225</xdr:colOff>
      <xdr:row>8</xdr:row>
      <xdr:rowOff>66675</xdr:rowOff>
    </xdr:from>
    <xdr:ext cx="2019299" cy="1466849"/>
    <xdr:sp macro="" textlink="">
      <xdr:nvSpPr>
        <xdr:cNvPr id="5" name="TextBox 4"/>
        <xdr:cNvSpPr txBox="1"/>
      </xdr:nvSpPr>
      <xdr:spPr>
        <a:xfrm>
          <a:off x="10020300" y="55816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Khin Sandi Aye</a:t>
          </a: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571500</xdr:colOff>
      <xdr:row>0</xdr:row>
      <xdr:rowOff>28575</xdr:rowOff>
    </xdr:from>
    <xdr:to>
      <xdr:col>14</xdr:col>
      <xdr:colOff>940319</xdr:colOff>
      <xdr:row>0</xdr:row>
      <xdr:rowOff>619125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039475" y="28575"/>
          <a:ext cx="1016519" cy="590550"/>
        </a:xfrm>
        <a:prstGeom prst="rect">
          <a:avLst/>
        </a:prstGeom>
      </xdr:spPr>
    </xdr:pic>
    <xdr:clientData/>
  </xdr:twoCellAnchor>
  <xdr:twoCellAnchor editAs="oneCell">
    <xdr:from>
      <xdr:col>1</xdr:col>
      <xdr:colOff>28575</xdr:colOff>
      <xdr:row>0</xdr:row>
      <xdr:rowOff>47624</xdr:rowOff>
    </xdr:from>
    <xdr:to>
      <xdr:col>3</xdr:col>
      <xdr:colOff>168300</xdr:colOff>
      <xdr:row>1</xdr:row>
      <xdr:rowOff>9524</xdr:rowOff>
    </xdr:to>
    <xdr:pic>
      <xdr:nvPicPr>
        <xdr:cNvPr id="7" name="Picture 2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0525" y="47624"/>
          <a:ext cx="11589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481012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209800" y="481012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391025" y="4819650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105900" y="4800599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6705600" y="481012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590550</xdr:colOff>
      <xdr:row>0</xdr:row>
      <xdr:rowOff>38100</xdr:rowOff>
    </xdr:from>
    <xdr:to>
      <xdr:col>14</xdr:col>
      <xdr:colOff>1017623</xdr:colOff>
      <xdr:row>0</xdr:row>
      <xdr:rowOff>526510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010775" y="38100"/>
          <a:ext cx="1141448" cy="488410"/>
        </a:xfrm>
        <a:prstGeom prst="rect">
          <a:avLst/>
        </a:prstGeom>
      </xdr:spPr>
    </xdr:pic>
    <xdr:clientData/>
  </xdr:twoCellAnchor>
  <xdr:twoCellAnchor editAs="oneCell">
    <xdr:from>
      <xdr:col>1</xdr:col>
      <xdr:colOff>28575</xdr:colOff>
      <xdr:row>0</xdr:row>
      <xdr:rowOff>28575</xdr:rowOff>
    </xdr:from>
    <xdr:to>
      <xdr:col>2</xdr:col>
      <xdr:colOff>638175</xdr:colOff>
      <xdr:row>1</xdr:row>
      <xdr:rowOff>33621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76225" y="28575"/>
          <a:ext cx="1057275" cy="576546"/>
        </a:xfrm>
        <a:prstGeom prst="rect">
          <a:avLst/>
        </a:prstGeom>
      </xdr:spPr>
    </xdr:pic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481012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Zin Thu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209800" y="481012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Sithu Min Thein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391025" y="4819650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Aung Thu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105900" y="4800599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Aye Min Htoon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6705600" y="481012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Khin Sandi Aye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590550</xdr:colOff>
      <xdr:row>0</xdr:row>
      <xdr:rowOff>38100</xdr:rowOff>
    </xdr:from>
    <xdr:to>
      <xdr:col>14</xdr:col>
      <xdr:colOff>1017623</xdr:colOff>
      <xdr:row>0</xdr:row>
      <xdr:rowOff>526510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010775" y="38100"/>
          <a:ext cx="1141448" cy="488410"/>
        </a:xfrm>
        <a:prstGeom prst="rect">
          <a:avLst/>
        </a:prstGeom>
      </xdr:spPr>
    </xdr:pic>
    <xdr:clientData/>
  </xdr:twoCellAnchor>
  <xdr:twoCellAnchor editAs="oneCell">
    <xdr:from>
      <xdr:col>1</xdr:col>
      <xdr:colOff>28575</xdr:colOff>
      <xdr:row>0</xdr:row>
      <xdr:rowOff>28575</xdr:rowOff>
    </xdr:from>
    <xdr:to>
      <xdr:col>2</xdr:col>
      <xdr:colOff>638175</xdr:colOff>
      <xdr:row>1</xdr:row>
      <xdr:rowOff>33621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76225" y="28575"/>
          <a:ext cx="1057275" cy="576546"/>
        </a:xfrm>
        <a:prstGeom prst="rect">
          <a:avLst/>
        </a:prstGeom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51339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Zin Thu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209800" y="51339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Sithu Min Thein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391025" y="5143500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Aung Thu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525000" y="5124449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Aye Min Htoon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124700" y="51339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Aung Hein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590550</xdr:colOff>
      <xdr:row>0</xdr:row>
      <xdr:rowOff>38100</xdr:rowOff>
    </xdr:from>
    <xdr:to>
      <xdr:col>14</xdr:col>
      <xdr:colOff>1017623</xdr:colOff>
      <xdr:row>0</xdr:row>
      <xdr:rowOff>526510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429875" y="38100"/>
          <a:ext cx="1141448" cy="488410"/>
        </a:xfrm>
        <a:prstGeom prst="rect">
          <a:avLst/>
        </a:prstGeom>
      </xdr:spPr>
    </xdr:pic>
    <xdr:clientData/>
  </xdr:twoCellAnchor>
  <xdr:twoCellAnchor editAs="oneCell">
    <xdr:from>
      <xdr:col>1</xdr:col>
      <xdr:colOff>28575</xdr:colOff>
      <xdr:row>0</xdr:row>
      <xdr:rowOff>28575</xdr:rowOff>
    </xdr:from>
    <xdr:to>
      <xdr:col>2</xdr:col>
      <xdr:colOff>638175</xdr:colOff>
      <xdr:row>1</xdr:row>
      <xdr:rowOff>33621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76225" y="28575"/>
          <a:ext cx="1057275" cy="576546"/>
        </a:xfrm>
        <a:prstGeom prst="rect">
          <a:avLst/>
        </a:prstGeom>
      </xdr:spPr>
    </xdr:pic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56292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Zin Thu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314575" y="56292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Sithu Min Thein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552950" y="5638800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Aung Thu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220200" y="5619749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Aye Min Htoon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286625" y="56292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Aung Hein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12</xdr:col>
      <xdr:colOff>381000</xdr:colOff>
      <xdr:row>0</xdr:row>
      <xdr:rowOff>114300</xdr:rowOff>
    </xdr:from>
    <xdr:to>
      <xdr:col>14</xdr:col>
      <xdr:colOff>465173</xdr:colOff>
      <xdr:row>1</xdr:row>
      <xdr:rowOff>31210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467850" y="114300"/>
          <a:ext cx="1141448" cy="488410"/>
        </a:xfrm>
        <a:prstGeom prst="rect">
          <a:avLst/>
        </a:prstGeom>
      </xdr:spPr>
    </xdr:pic>
    <xdr:clientData/>
  </xdr:twoCellAnchor>
  <xdr:twoCellAnchor editAs="oneCell">
    <xdr:from>
      <xdr:col>1</xdr:col>
      <xdr:colOff>28575</xdr:colOff>
      <xdr:row>0</xdr:row>
      <xdr:rowOff>28575</xdr:rowOff>
    </xdr:from>
    <xdr:to>
      <xdr:col>3</xdr:col>
      <xdr:colOff>95250</xdr:colOff>
      <xdr:row>1</xdr:row>
      <xdr:rowOff>33621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76225" y="28575"/>
          <a:ext cx="1057275" cy="576546"/>
        </a:xfrm>
        <a:prstGeom prst="rect">
          <a:avLst/>
        </a:prstGeom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56292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Zin Thu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314575" y="56292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Sithu Min Thein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552950" y="5638800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Aung Thu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220200" y="5619749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Aye Min Htoon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286625" y="56292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Aung Hein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12</xdr:col>
      <xdr:colOff>381000</xdr:colOff>
      <xdr:row>0</xdr:row>
      <xdr:rowOff>114300</xdr:rowOff>
    </xdr:from>
    <xdr:to>
      <xdr:col>14</xdr:col>
      <xdr:colOff>465173</xdr:colOff>
      <xdr:row>1</xdr:row>
      <xdr:rowOff>31210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467850" y="114300"/>
          <a:ext cx="1141448" cy="488410"/>
        </a:xfrm>
        <a:prstGeom prst="rect">
          <a:avLst/>
        </a:prstGeom>
      </xdr:spPr>
    </xdr:pic>
    <xdr:clientData/>
  </xdr:twoCellAnchor>
  <xdr:twoCellAnchor editAs="oneCell">
    <xdr:from>
      <xdr:col>1</xdr:col>
      <xdr:colOff>28575</xdr:colOff>
      <xdr:row>0</xdr:row>
      <xdr:rowOff>28575</xdr:rowOff>
    </xdr:from>
    <xdr:to>
      <xdr:col>3</xdr:col>
      <xdr:colOff>95250</xdr:colOff>
      <xdr:row>1</xdr:row>
      <xdr:rowOff>33621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76225" y="28575"/>
          <a:ext cx="1057275" cy="576546"/>
        </a:xfrm>
        <a:prstGeom prst="rect">
          <a:avLst/>
        </a:prstGeom>
      </xdr:spPr>
    </xdr:pic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56292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Zin Thu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314575" y="56292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Sithu Min Thein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552950" y="5638800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Aung Thu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220200" y="5619749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Aye Min Htoon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286625" y="56292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Aung Hein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12</xdr:col>
      <xdr:colOff>381000</xdr:colOff>
      <xdr:row>0</xdr:row>
      <xdr:rowOff>114300</xdr:rowOff>
    </xdr:from>
    <xdr:to>
      <xdr:col>14</xdr:col>
      <xdr:colOff>465173</xdr:colOff>
      <xdr:row>1</xdr:row>
      <xdr:rowOff>31210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467850" y="114300"/>
          <a:ext cx="1141448" cy="488410"/>
        </a:xfrm>
        <a:prstGeom prst="rect">
          <a:avLst/>
        </a:prstGeom>
      </xdr:spPr>
    </xdr:pic>
    <xdr:clientData/>
  </xdr:twoCellAnchor>
  <xdr:twoCellAnchor editAs="oneCell">
    <xdr:from>
      <xdr:col>1</xdr:col>
      <xdr:colOff>28575</xdr:colOff>
      <xdr:row>0</xdr:row>
      <xdr:rowOff>28575</xdr:rowOff>
    </xdr:from>
    <xdr:to>
      <xdr:col>3</xdr:col>
      <xdr:colOff>95250</xdr:colOff>
      <xdr:row>1</xdr:row>
      <xdr:rowOff>33621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76225" y="28575"/>
          <a:ext cx="1057275" cy="576546"/>
        </a:xfrm>
        <a:prstGeom prst="rect">
          <a:avLst/>
        </a:prstGeom>
      </xdr:spPr>
    </xdr:pic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56292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Zin Thu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314575" y="56292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Sithu Min Thein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153025" y="5638800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Aung Thu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20275" y="5619749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Aye Min Htoon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886700" y="56292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Aung Hein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12</xdr:col>
      <xdr:colOff>381000</xdr:colOff>
      <xdr:row>0</xdr:row>
      <xdr:rowOff>114300</xdr:rowOff>
    </xdr:from>
    <xdr:to>
      <xdr:col>14</xdr:col>
      <xdr:colOff>465173</xdr:colOff>
      <xdr:row>1</xdr:row>
      <xdr:rowOff>31210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067925" y="114300"/>
          <a:ext cx="1141448" cy="488410"/>
        </a:xfrm>
        <a:prstGeom prst="rect">
          <a:avLst/>
        </a:prstGeom>
      </xdr:spPr>
    </xdr:pic>
    <xdr:clientData/>
  </xdr:twoCellAnchor>
  <xdr:twoCellAnchor editAs="oneCell">
    <xdr:from>
      <xdr:col>1</xdr:col>
      <xdr:colOff>28575</xdr:colOff>
      <xdr:row>0</xdr:row>
      <xdr:rowOff>28575</xdr:rowOff>
    </xdr:from>
    <xdr:to>
      <xdr:col>3</xdr:col>
      <xdr:colOff>95250</xdr:colOff>
      <xdr:row>1</xdr:row>
      <xdr:rowOff>33621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76225" y="28575"/>
          <a:ext cx="1057275" cy="576546"/>
        </a:xfrm>
        <a:prstGeom prst="rect">
          <a:avLst/>
        </a:prstGeom>
      </xdr:spPr>
    </xdr:pic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56292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Zin Thu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314575" y="56292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Sithu Min Thein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153025" y="5638800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Aung Thu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96475" y="5619749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Aye Min Htoon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962900" y="56292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Aung Hein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12</xdr:col>
      <xdr:colOff>381000</xdr:colOff>
      <xdr:row>0</xdr:row>
      <xdr:rowOff>114300</xdr:rowOff>
    </xdr:from>
    <xdr:to>
      <xdr:col>14</xdr:col>
      <xdr:colOff>465173</xdr:colOff>
      <xdr:row>1</xdr:row>
      <xdr:rowOff>31210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144125" y="114300"/>
          <a:ext cx="1141448" cy="488410"/>
        </a:xfrm>
        <a:prstGeom prst="rect">
          <a:avLst/>
        </a:prstGeom>
      </xdr:spPr>
    </xdr:pic>
    <xdr:clientData/>
  </xdr:twoCellAnchor>
  <xdr:twoCellAnchor editAs="oneCell">
    <xdr:from>
      <xdr:col>1</xdr:col>
      <xdr:colOff>28575</xdr:colOff>
      <xdr:row>0</xdr:row>
      <xdr:rowOff>28575</xdr:rowOff>
    </xdr:from>
    <xdr:to>
      <xdr:col>3</xdr:col>
      <xdr:colOff>95250</xdr:colOff>
      <xdr:row>1</xdr:row>
      <xdr:rowOff>33621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76225" y="28575"/>
          <a:ext cx="1057275" cy="576546"/>
        </a:xfrm>
        <a:prstGeom prst="rect">
          <a:avLst/>
        </a:prstGeom>
      </xdr:spPr>
    </xdr:pic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60579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Zin Thu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314575" y="60579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Sithu Min Thein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153025" y="60674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Aung Thu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96475" y="60483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Aye Min Htoon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962900" y="60579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Aung Hein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12</xdr:col>
      <xdr:colOff>381000</xdr:colOff>
      <xdr:row>0</xdr:row>
      <xdr:rowOff>114300</xdr:rowOff>
    </xdr:from>
    <xdr:to>
      <xdr:col>14</xdr:col>
      <xdr:colOff>465173</xdr:colOff>
      <xdr:row>1</xdr:row>
      <xdr:rowOff>31210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144125" y="114300"/>
          <a:ext cx="1141448" cy="488410"/>
        </a:xfrm>
        <a:prstGeom prst="rect">
          <a:avLst/>
        </a:prstGeom>
      </xdr:spPr>
    </xdr:pic>
    <xdr:clientData/>
  </xdr:twoCellAnchor>
  <xdr:twoCellAnchor editAs="oneCell">
    <xdr:from>
      <xdr:col>1</xdr:col>
      <xdr:colOff>28575</xdr:colOff>
      <xdr:row>0</xdr:row>
      <xdr:rowOff>28575</xdr:rowOff>
    </xdr:from>
    <xdr:to>
      <xdr:col>3</xdr:col>
      <xdr:colOff>95250</xdr:colOff>
      <xdr:row>1</xdr:row>
      <xdr:rowOff>33621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76225" y="28575"/>
          <a:ext cx="1057275" cy="576546"/>
        </a:xfrm>
        <a:prstGeom prst="rect">
          <a:avLst/>
        </a:prstGeom>
      </xdr:spPr>
    </xdr:pic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11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648652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Zin Thu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11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314575" y="648652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Sithu Min Thein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11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153025" y="6496050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Aung Thu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11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96475" y="6476999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Aye Min Htoon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11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962900" y="648652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Aung Hein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12</xdr:col>
      <xdr:colOff>381000</xdr:colOff>
      <xdr:row>0</xdr:row>
      <xdr:rowOff>114300</xdr:rowOff>
    </xdr:from>
    <xdr:to>
      <xdr:col>14</xdr:col>
      <xdr:colOff>465173</xdr:colOff>
      <xdr:row>1</xdr:row>
      <xdr:rowOff>31210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144125" y="114300"/>
          <a:ext cx="1141448" cy="488410"/>
        </a:xfrm>
        <a:prstGeom prst="rect">
          <a:avLst/>
        </a:prstGeom>
      </xdr:spPr>
    </xdr:pic>
    <xdr:clientData/>
  </xdr:twoCellAnchor>
  <xdr:twoCellAnchor editAs="oneCell">
    <xdr:from>
      <xdr:col>1</xdr:col>
      <xdr:colOff>28575</xdr:colOff>
      <xdr:row>0</xdr:row>
      <xdr:rowOff>28575</xdr:rowOff>
    </xdr:from>
    <xdr:to>
      <xdr:col>3</xdr:col>
      <xdr:colOff>95250</xdr:colOff>
      <xdr:row>1</xdr:row>
      <xdr:rowOff>33621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76225" y="28575"/>
          <a:ext cx="1057275" cy="576546"/>
        </a:xfrm>
        <a:prstGeom prst="rect">
          <a:avLst/>
        </a:prstGeom>
      </xdr:spPr>
    </xdr:pic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12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69151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Zin Thu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12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314575" y="69151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Sithu Min Thein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12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153025" y="692467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Aung Thu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12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96475" y="690562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Aye Min Htoon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12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962900" y="69151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Aung Hein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12</xdr:col>
      <xdr:colOff>381000</xdr:colOff>
      <xdr:row>0</xdr:row>
      <xdr:rowOff>114300</xdr:rowOff>
    </xdr:from>
    <xdr:to>
      <xdr:col>14</xdr:col>
      <xdr:colOff>465173</xdr:colOff>
      <xdr:row>1</xdr:row>
      <xdr:rowOff>31210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144125" y="114300"/>
          <a:ext cx="1141448" cy="488410"/>
        </a:xfrm>
        <a:prstGeom prst="rect">
          <a:avLst/>
        </a:prstGeom>
      </xdr:spPr>
    </xdr:pic>
    <xdr:clientData/>
  </xdr:twoCellAnchor>
  <xdr:twoCellAnchor editAs="oneCell">
    <xdr:from>
      <xdr:col>1</xdr:col>
      <xdr:colOff>28575</xdr:colOff>
      <xdr:row>0</xdr:row>
      <xdr:rowOff>28575</xdr:rowOff>
    </xdr:from>
    <xdr:to>
      <xdr:col>3</xdr:col>
      <xdr:colOff>95250</xdr:colOff>
      <xdr:row>1</xdr:row>
      <xdr:rowOff>33621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76225" y="28575"/>
          <a:ext cx="1057275" cy="576546"/>
        </a:xfrm>
        <a:prstGeom prst="rect">
          <a:avLst/>
        </a:prstGeom>
      </xdr:spPr>
    </xdr:pic>
    <xdr:clientData/>
  </xdr:twoCellAnchor>
</xdr:wsDr>
</file>

<file path=xl/drawings/drawing3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698182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2533650" y="743902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7" name="TextBox 6"/>
        <xdr:cNvSpPr txBox="1"/>
      </xdr:nvSpPr>
      <xdr:spPr>
        <a:xfrm>
          <a:off x="4933950" y="7448550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8" name="TextBox 7"/>
        <xdr:cNvSpPr txBox="1"/>
      </xdr:nvSpPr>
      <xdr:spPr>
        <a:xfrm>
          <a:off x="9705975" y="7429499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9" name="TextBox 8"/>
        <xdr:cNvSpPr txBox="1"/>
      </xdr:nvSpPr>
      <xdr:spPr>
        <a:xfrm>
          <a:off x="7305675" y="743902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590550</xdr:colOff>
      <xdr:row>0</xdr:row>
      <xdr:rowOff>38100</xdr:rowOff>
    </xdr:from>
    <xdr:to>
      <xdr:col>16</xdr:col>
      <xdr:colOff>150848</xdr:colOff>
      <xdr:row>1</xdr:row>
      <xdr:rowOff>21685</xdr:rowOff>
    </xdr:to>
    <xdr:pic>
      <xdr:nvPicPr>
        <xdr:cNvPr id="12" name="Picture 1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610850" y="38100"/>
          <a:ext cx="1141448" cy="488410"/>
        </a:xfrm>
        <a:prstGeom prst="rect">
          <a:avLst/>
        </a:prstGeom>
      </xdr:spPr>
    </xdr:pic>
    <xdr:clientData/>
  </xdr:twoCellAnchor>
  <xdr:twoCellAnchor editAs="oneCell">
    <xdr:from>
      <xdr:col>1</xdr:col>
      <xdr:colOff>28575</xdr:colOff>
      <xdr:row>0</xdr:row>
      <xdr:rowOff>28575</xdr:rowOff>
    </xdr:from>
    <xdr:to>
      <xdr:col>2</xdr:col>
      <xdr:colOff>638175</xdr:colOff>
      <xdr:row>1</xdr:row>
      <xdr:rowOff>100296</xdr:rowOff>
    </xdr:to>
    <xdr:pic>
      <xdr:nvPicPr>
        <xdr:cNvPr id="10" name="Picture 9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76225" y="28575"/>
          <a:ext cx="1057275" cy="576546"/>
        </a:xfrm>
        <a:prstGeom prst="rect">
          <a:avLst/>
        </a:prstGeom>
      </xdr:spPr>
    </xdr:pic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11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5886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11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362200" y="5886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11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514850" y="589597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11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401175" y="587692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11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81875" y="5886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590550</xdr:colOff>
      <xdr:row>0</xdr:row>
      <xdr:rowOff>38100</xdr:rowOff>
    </xdr:from>
    <xdr:to>
      <xdr:col>16</xdr:col>
      <xdr:colOff>150848</xdr:colOff>
      <xdr:row>1</xdr:row>
      <xdr:rowOff>21685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277475" y="38100"/>
          <a:ext cx="1141448" cy="488410"/>
        </a:xfrm>
        <a:prstGeom prst="rect">
          <a:avLst/>
        </a:prstGeom>
      </xdr:spPr>
    </xdr:pic>
    <xdr:clientData/>
  </xdr:twoCellAnchor>
  <xdr:twoCellAnchor editAs="oneCell">
    <xdr:from>
      <xdr:col>1</xdr:col>
      <xdr:colOff>28575</xdr:colOff>
      <xdr:row>0</xdr:row>
      <xdr:rowOff>28575</xdr:rowOff>
    </xdr:from>
    <xdr:to>
      <xdr:col>2</xdr:col>
      <xdr:colOff>638175</xdr:colOff>
      <xdr:row>1</xdr:row>
      <xdr:rowOff>100296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76225" y="28575"/>
          <a:ext cx="1057275" cy="576546"/>
        </a:xfrm>
        <a:prstGeom prst="rect">
          <a:avLst/>
        </a:prstGeom>
      </xdr:spPr>
    </xdr:pic>
    <xdr:clientData/>
  </xdr:twoCellAnchor>
</xdr:wsDr>
</file>

<file path=xl/drawings/drawing3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637222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Zin Thu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362200" y="637222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Sithu Min Thein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334000" y="6381750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Aung Thu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572625" y="6362699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Aye Min Htoon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53325" y="637222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Aung Hein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590550</xdr:colOff>
      <xdr:row>0</xdr:row>
      <xdr:rowOff>38100</xdr:rowOff>
    </xdr:from>
    <xdr:to>
      <xdr:col>14</xdr:col>
      <xdr:colOff>779498</xdr:colOff>
      <xdr:row>1</xdr:row>
      <xdr:rowOff>21685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448925" y="38100"/>
          <a:ext cx="1141448" cy="488410"/>
        </a:xfrm>
        <a:prstGeom prst="rect">
          <a:avLst/>
        </a:prstGeom>
      </xdr:spPr>
    </xdr:pic>
    <xdr:clientData/>
  </xdr:twoCellAnchor>
  <xdr:twoCellAnchor editAs="oneCell">
    <xdr:from>
      <xdr:col>1</xdr:col>
      <xdr:colOff>28575</xdr:colOff>
      <xdr:row>0</xdr:row>
      <xdr:rowOff>28575</xdr:rowOff>
    </xdr:from>
    <xdr:to>
      <xdr:col>3</xdr:col>
      <xdr:colOff>66675</xdr:colOff>
      <xdr:row>1</xdr:row>
      <xdr:rowOff>100296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76225" y="28575"/>
          <a:ext cx="1057275" cy="576546"/>
        </a:xfrm>
        <a:prstGeom prst="rect">
          <a:avLst/>
        </a:prstGeom>
      </xdr:spPr>
    </xdr:pic>
    <xdr:clientData/>
  </xdr:twoCellAnchor>
</xdr:wsDr>
</file>

<file path=xl/drawings/drawing3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54006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Zin Thu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343150" y="54006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Sithu Min Thein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143500" y="5410200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Aung Thu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439275" y="5391149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Aye Min Htoo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677150" y="54006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Aung Hein Win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590550</xdr:colOff>
      <xdr:row>0</xdr:row>
      <xdr:rowOff>38100</xdr:rowOff>
    </xdr:from>
    <xdr:to>
      <xdr:col>16</xdr:col>
      <xdr:colOff>179423</xdr:colOff>
      <xdr:row>1</xdr:row>
      <xdr:rowOff>21685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306050" y="38100"/>
          <a:ext cx="1141448" cy="488410"/>
        </a:xfrm>
        <a:prstGeom prst="rect">
          <a:avLst/>
        </a:prstGeom>
      </xdr:spPr>
    </xdr:pic>
    <xdr:clientData/>
  </xdr:twoCellAnchor>
  <xdr:twoCellAnchor editAs="oneCell">
    <xdr:from>
      <xdr:col>1</xdr:col>
      <xdr:colOff>28575</xdr:colOff>
      <xdr:row>0</xdr:row>
      <xdr:rowOff>28575</xdr:rowOff>
    </xdr:from>
    <xdr:to>
      <xdr:col>3</xdr:col>
      <xdr:colOff>66675</xdr:colOff>
      <xdr:row>1</xdr:row>
      <xdr:rowOff>100296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76225" y="28575"/>
          <a:ext cx="1057275" cy="576546"/>
        </a:xfrm>
        <a:prstGeom prst="rect">
          <a:avLst/>
        </a:prstGeom>
      </xdr:spPr>
    </xdr:pic>
    <xdr:clientData/>
  </xdr:twoCellAnchor>
</xdr:wsDr>
</file>

<file path=xl/drawings/drawing3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5886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Zin Thu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343150" y="5886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Sithu Min Thein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610100" y="589597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Aung Thu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8724900" y="587692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Aye Min Htoo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6819900" y="5886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Aung Hein Win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12</xdr:col>
      <xdr:colOff>161925</xdr:colOff>
      <xdr:row>0</xdr:row>
      <xdr:rowOff>95250</xdr:rowOff>
    </xdr:from>
    <xdr:to>
      <xdr:col>14</xdr:col>
      <xdr:colOff>303248</xdr:colOff>
      <xdr:row>1</xdr:row>
      <xdr:rowOff>78835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829675" y="95250"/>
          <a:ext cx="1141448" cy="488410"/>
        </a:xfrm>
        <a:prstGeom prst="rect">
          <a:avLst/>
        </a:prstGeom>
      </xdr:spPr>
    </xdr:pic>
    <xdr:clientData/>
  </xdr:twoCellAnchor>
  <xdr:twoCellAnchor editAs="oneCell">
    <xdr:from>
      <xdr:col>1</xdr:col>
      <xdr:colOff>28575</xdr:colOff>
      <xdr:row>0</xdr:row>
      <xdr:rowOff>28575</xdr:rowOff>
    </xdr:from>
    <xdr:to>
      <xdr:col>3</xdr:col>
      <xdr:colOff>66675</xdr:colOff>
      <xdr:row>1</xdr:row>
      <xdr:rowOff>100296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76225" y="28575"/>
          <a:ext cx="1057275" cy="576546"/>
        </a:xfrm>
        <a:prstGeom prst="rect">
          <a:avLst/>
        </a:prstGeom>
      </xdr:spPr>
    </xdr:pic>
    <xdr:clientData/>
  </xdr:twoCellAnchor>
</xdr:wsDr>
</file>

<file path=xl/drawings/drawing39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63055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Zin Thu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343150" y="63055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Sithu Min Thein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610100" y="631507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Aung Thu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8801100" y="629602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Aye Min Htoo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6896100" y="63055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Aung Hein Win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12</xdr:col>
      <xdr:colOff>161925</xdr:colOff>
      <xdr:row>0</xdr:row>
      <xdr:rowOff>95250</xdr:rowOff>
    </xdr:from>
    <xdr:to>
      <xdr:col>14</xdr:col>
      <xdr:colOff>141323</xdr:colOff>
      <xdr:row>1</xdr:row>
      <xdr:rowOff>78835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829675" y="95250"/>
          <a:ext cx="1141448" cy="488410"/>
        </a:xfrm>
        <a:prstGeom prst="rect">
          <a:avLst/>
        </a:prstGeom>
      </xdr:spPr>
    </xdr:pic>
    <xdr:clientData/>
  </xdr:twoCellAnchor>
  <xdr:twoCellAnchor editAs="oneCell">
    <xdr:from>
      <xdr:col>1</xdr:col>
      <xdr:colOff>28575</xdr:colOff>
      <xdr:row>0</xdr:row>
      <xdr:rowOff>28575</xdr:rowOff>
    </xdr:from>
    <xdr:to>
      <xdr:col>2</xdr:col>
      <xdr:colOff>638175</xdr:colOff>
      <xdr:row>1</xdr:row>
      <xdr:rowOff>100296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76225" y="28575"/>
          <a:ext cx="1057275" cy="576546"/>
        </a:xfrm>
        <a:prstGeom prst="rect">
          <a:avLst/>
        </a:prstGeom>
      </xdr:spPr>
    </xdr:pic>
    <xdr:clientData/>
  </xdr:twoCellAnchor>
</xdr:wsDr>
</file>

<file path=xl/drawings/drawing40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58197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Zin Thu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438400" y="58197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Sithu Min Thein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705350" y="5829300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Aung Thu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029700" y="5810249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Aye Min Htoo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048500" y="58197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Aung Hein Win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12</xdr:col>
      <xdr:colOff>161925</xdr:colOff>
      <xdr:row>0</xdr:row>
      <xdr:rowOff>95250</xdr:rowOff>
    </xdr:from>
    <xdr:to>
      <xdr:col>14</xdr:col>
      <xdr:colOff>141323</xdr:colOff>
      <xdr:row>1</xdr:row>
      <xdr:rowOff>78835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058275" y="95250"/>
          <a:ext cx="1141448" cy="488410"/>
        </a:xfrm>
        <a:prstGeom prst="rect">
          <a:avLst/>
        </a:prstGeom>
      </xdr:spPr>
    </xdr:pic>
    <xdr:clientData/>
  </xdr:twoCellAnchor>
  <xdr:twoCellAnchor editAs="oneCell">
    <xdr:from>
      <xdr:col>1</xdr:col>
      <xdr:colOff>28575</xdr:colOff>
      <xdr:row>0</xdr:row>
      <xdr:rowOff>28575</xdr:rowOff>
    </xdr:from>
    <xdr:to>
      <xdr:col>2</xdr:col>
      <xdr:colOff>638175</xdr:colOff>
      <xdr:row>1</xdr:row>
      <xdr:rowOff>100296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76225" y="28575"/>
          <a:ext cx="1057275" cy="576546"/>
        </a:xfrm>
        <a:prstGeom prst="rect">
          <a:avLst/>
        </a:prstGeom>
      </xdr:spPr>
    </xdr:pic>
    <xdr:clientData/>
  </xdr:twoCellAnchor>
</xdr:wsDr>
</file>

<file path=xl/drawings/drawing4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12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618172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Zin Thu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12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438400" y="618172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Sithu Min Thein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12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705350" y="6191250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Aung Thu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12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344025" y="6172199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Aye Min Htoo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12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24725" y="618172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Aung Hein Win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12</xdr:col>
      <xdr:colOff>161925</xdr:colOff>
      <xdr:row>0</xdr:row>
      <xdr:rowOff>95250</xdr:rowOff>
    </xdr:from>
    <xdr:to>
      <xdr:col>14</xdr:col>
      <xdr:colOff>141323</xdr:colOff>
      <xdr:row>1</xdr:row>
      <xdr:rowOff>78835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372600" y="95250"/>
          <a:ext cx="1141448" cy="488410"/>
        </a:xfrm>
        <a:prstGeom prst="rect">
          <a:avLst/>
        </a:prstGeom>
      </xdr:spPr>
    </xdr:pic>
    <xdr:clientData/>
  </xdr:twoCellAnchor>
  <xdr:twoCellAnchor editAs="oneCell">
    <xdr:from>
      <xdr:col>1</xdr:col>
      <xdr:colOff>28575</xdr:colOff>
      <xdr:row>0</xdr:row>
      <xdr:rowOff>28575</xdr:rowOff>
    </xdr:from>
    <xdr:to>
      <xdr:col>3</xdr:col>
      <xdr:colOff>257175</xdr:colOff>
      <xdr:row>1</xdr:row>
      <xdr:rowOff>100296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76225" y="28575"/>
          <a:ext cx="1057275" cy="576546"/>
        </a:xfrm>
        <a:prstGeom prst="rect">
          <a:avLst/>
        </a:prstGeom>
      </xdr:spPr>
    </xdr:pic>
    <xdr:clientData/>
  </xdr:twoCellAnchor>
</xdr:wsDr>
</file>

<file path=xl/drawings/drawing4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11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68770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Zin Thu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11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019300" y="68770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Sithu Min Thein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11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067175" y="688657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Aung Thu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11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8448675" y="686752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Aye Min Htoo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11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6429375" y="68770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Aung Hein Win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12</xdr:col>
      <xdr:colOff>161925</xdr:colOff>
      <xdr:row>0</xdr:row>
      <xdr:rowOff>95250</xdr:rowOff>
    </xdr:from>
    <xdr:to>
      <xdr:col>14</xdr:col>
      <xdr:colOff>141323</xdr:colOff>
      <xdr:row>1</xdr:row>
      <xdr:rowOff>78835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477250" y="95250"/>
          <a:ext cx="1141448" cy="488410"/>
        </a:xfrm>
        <a:prstGeom prst="rect">
          <a:avLst/>
        </a:prstGeom>
      </xdr:spPr>
    </xdr:pic>
    <xdr:clientData/>
  </xdr:twoCellAnchor>
  <xdr:twoCellAnchor editAs="oneCell">
    <xdr:from>
      <xdr:col>1</xdr:col>
      <xdr:colOff>28575</xdr:colOff>
      <xdr:row>0</xdr:row>
      <xdr:rowOff>28575</xdr:rowOff>
    </xdr:from>
    <xdr:to>
      <xdr:col>3</xdr:col>
      <xdr:colOff>95250</xdr:colOff>
      <xdr:row>1</xdr:row>
      <xdr:rowOff>100296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76225" y="28575"/>
          <a:ext cx="1057275" cy="576546"/>
        </a:xfrm>
        <a:prstGeom prst="rect">
          <a:avLst/>
        </a:prstGeom>
      </xdr:spPr>
    </xdr:pic>
    <xdr:clientData/>
  </xdr:twoCellAnchor>
</xdr:wsDr>
</file>

<file path=xl/drawings/drawing4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648652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Zin Thu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181225" y="648652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Sithu Min Thein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229100" y="6496050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Aung Thu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8810625" y="6476999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Aye Min Htoo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6791325" y="648652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Aung Hein Win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12</xdr:col>
      <xdr:colOff>161925</xdr:colOff>
      <xdr:row>0</xdr:row>
      <xdr:rowOff>95250</xdr:rowOff>
    </xdr:from>
    <xdr:to>
      <xdr:col>14</xdr:col>
      <xdr:colOff>141323</xdr:colOff>
      <xdr:row>1</xdr:row>
      <xdr:rowOff>78835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839200" y="95250"/>
          <a:ext cx="1141448" cy="488410"/>
        </a:xfrm>
        <a:prstGeom prst="rect">
          <a:avLst/>
        </a:prstGeom>
      </xdr:spPr>
    </xdr:pic>
    <xdr:clientData/>
  </xdr:twoCellAnchor>
  <xdr:twoCellAnchor editAs="oneCell">
    <xdr:from>
      <xdr:col>1</xdr:col>
      <xdr:colOff>28575</xdr:colOff>
      <xdr:row>0</xdr:row>
      <xdr:rowOff>28575</xdr:rowOff>
    </xdr:from>
    <xdr:to>
      <xdr:col>3</xdr:col>
      <xdr:colOff>95250</xdr:colOff>
      <xdr:row>1</xdr:row>
      <xdr:rowOff>100296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76225" y="28575"/>
          <a:ext cx="1057275" cy="576546"/>
        </a:xfrm>
        <a:prstGeom prst="rect">
          <a:avLst/>
        </a:prstGeom>
      </xdr:spPr>
    </xdr:pic>
    <xdr:clientData/>
  </xdr:twoCellAnchor>
</xdr:wsDr>
</file>

<file path=xl/drawings/drawing4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57054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Zin Thu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181225" y="57054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Sithu Min Thein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791075" y="5715000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Aung Thu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486900" y="5695949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Aye Min Htoo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67600" y="57054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Aung Hein Win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12</xdr:col>
      <xdr:colOff>161925</xdr:colOff>
      <xdr:row>0</xdr:row>
      <xdr:rowOff>95250</xdr:rowOff>
    </xdr:from>
    <xdr:to>
      <xdr:col>14</xdr:col>
      <xdr:colOff>141323</xdr:colOff>
      <xdr:row>1</xdr:row>
      <xdr:rowOff>78835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515475" y="95250"/>
          <a:ext cx="1141448" cy="488410"/>
        </a:xfrm>
        <a:prstGeom prst="rect">
          <a:avLst/>
        </a:prstGeom>
      </xdr:spPr>
    </xdr:pic>
    <xdr:clientData/>
  </xdr:twoCellAnchor>
  <xdr:twoCellAnchor editAs="oneCell">
    <xdr:from>
      <xdr:col>1</xdr:col>
      <xdr:colOff>28575</xdr:colOff>
      <xdr:row>0</xdr:row>
      <xdr:rowOff>28575</xdr:rowOff>
    </xdr:from>
    <xdr:to>
      <xdr:col>2</xdr:col>
      <xdr:colOff>752475</xdr:colOff>
      <xdr:row>1</xdr:row>
      <xdr:rowOff>100296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76225" y="28575"/>
          <a:ext cx="1057275" cy="576546"/>
        </a:xfrm>
        <a:prstGeom prst="rect">
          <a:avLst/>
        </a:prstGeom>
      </xdr:spPr>
    </xdr:pic>
    <xdr:clientData/>
  </xdr:twoCellAnchor>
</xdr:wsDr>
</file>

<file path=xl/drawings/drawing4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57054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Zin Thu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362200" y="57054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Sithu Min Thein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400675" y="5715000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Aung Thu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572625" y="5695949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Aye Min Htoo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91425" y="57054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Aung Hein Win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12</xdr:col>
      <xdr:colOff>161925</xdr:colOff>
      <xdr:row>0</xdr:row>
      <xdr:rowOff>95250</xdr:rowOff>
    </xdr:from>
    <xdr:to>
      <xdr:col>14</xdr:col>
      <xdr:colOff>141323</xdr:colOff>
      <xdr:row>1</xdr:row>
      <xdr:rowOff>78835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601200" y="95250"/>
          <a:ext cx="1141448" cy="488410"/>
        </a:xfrm>
        <a:prstGeom prst="rect">
          <a:avLst/>
        </a:prstGeom>
      </xdr:spPr>
    </xdr:pic>
    <xdr:clientData/>
  </xdr:twoCellAnchor>
  <xdr:twoCellAnchor editAs="oneCell">
    <xdr:from>
      <xdr:col>1</xdr:col>
      <xdr:colOff>28575</xdr:colOff>
      <xdr:row>0</xdr:row>
      <xdr:rowOff>28575</xdr:rowOff>
    </xdr:from>
    <xdr:to>
      <xdr:col>2</xdr:col>
      <xdr:colOff>752475</xdr:colOff>
      <xdr:row>1</xdr:row>
      <xdr:rowOff>100296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76225" y="28575"/>
          <a:ext cx="1057275" cy="576546"/>
        </a:xfrm>
        <a:prstGeom prst="rect">
          <a:avLst/>
        </a:prstGeom>
      </xdr:spPr>
    </xdr:pic>
    <xdr:clientData/>
  </xdr:twoCellAnchor>
</xdr:wsDr>
</file>

<file path=xl/drawings/drawing4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57054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Zin Thu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362200" y="57054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Sithu Min Thein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400675" y="5715000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Aung Thu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572625" y="5695949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Aye Min Htoo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91425" y="57054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Aung Hein Win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12</xdr:col>
      <xdr:colOff>161925</xdr:colOff>
      <xdr:row>0</xdr:row>
      <xdr:rowOff>95250</xdr:rowOff>
    </xdr:from>
    <xdr:to>
      <xdr:col>14</xdr:col>
      <xdr:colOff>141323</xdr:colOff>
      <xdr:row>1</xdr:row>
      <xdr:rowOff>78835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601200" y="95250"/>
          <a:ext cx="1141448" cy="488410"/>
        </a:xfrm>
        <a:prstGeom prst="rect">
          <a:avLst/>
        </a:prstGeom>
      </xdr:spPr>
    </xdr:pic>
    <xdr:clientData/>
  </xdr:twoCellAnchor>
  <xdr:twoCellAnchor editAs="oneCell">
    <xdr:from>
      <xdr:col>1</xdr:col>
      <xdr:colOff>28575</xdr:colOff>
      <xdr:row>0</xdr:row>
      <xdr:rowOff>28575</xdr:rowOff>
    </xdr:from>
    <xdr:to>
      <xdr:col>3</xdr:col>
      <xdr:colOff>28575</xdr:colOff>
      <xdr:row>1</xdr:row>
      <xdr:rowOff>100296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76225" y="28575"/>
          <a:ext cx="1057275" cy="576546"/>
        </a:xfrm>
        <a:prstGeom prst="rect">
          <a:avLst/>
        </a:prstGeom>
      </xdr:spPr>
    </xdr:pic>
    <xdr:clientData/>
  </xdr:twoCellAnchor>
</xdr:wsDr>
</file>

<file path=xl/drawings/drawing4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57054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Zin Thu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276475" y="57054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Sithu Min Thein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114300</xdr:rowOff>
    </xdr:from>
    <xdr:ext cx="2019299" cy="1657350"/>
    <xdr:sp macro="" textlink="">
      <xdr:nvSpPr>
        <xdr:cNvPr id="4" name="TextBox 3"/>
        <xdr:cNvSpPr txBox="1"/>
      </xdr:nvSpPr>
      <xdr:spPr>
        <a:xfrm>
          <a:off x="4810125" y="574357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Aung Thu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315450" y="5695949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Aye Min Htoo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34250" y="57054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Aung Hein Win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12</xdr:col>
      <xdr:colOff>161925</xdr:colOff>
      <xdr:row>0</xdr:row>
      <xdr:rowOff>95250</xdr:rowOff>
    </xdr:from>
    <xdr:to>
      <xdr:col>14</xdr:col>
      <xdr:colOff>141323</xdr:colOff>
      <xdr:row>1</xdr:row>
      <xdr:rowOff>78835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344025" y="95250"/>
          <a:ext cx="1141448" cy="488410"/>
        </a:xfrm>
        <a:prstGeom prst="rect">
          <a:avLst/>
        </a:prstGeom>
      </xdr:spPr>
    </xdr:pic>
    <xdr:clientData/>
  </xdr:twoCellAnchor>
  <xdr:twoCellAnchor editAs="oneCell">
    <xdr:from>
      <xdr:col>1</xdr:col>
      <xdr:colOff>28575</xdr:colOff>
      <xdr:row>0</xdr:row>
      <xdr:rowOff>28575</xdr:rowOff>
    </xdr:from>
    <xdr:to>
      <xdr:col>3</xdr:col>
      <xdr:colOff>28575</xdr:colOff>
      <xdr:row>1</xdr:row>
      <xdr:rowOff>100296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76225" y="28575"/>
          <a:ext cx="1057275" cy="576546"/>
        </a:xfrm>
        <a:prstGeom prst="rect">
          <a:avLst/>
        </a:prstGeom>
      </xdr:spPr>
    </xdr:pic>
    <xdr:clientData/>
  </xdr:twoCellAnchor>
</xdr:wsDr>
</file>

<file path=xl/drawings/drawing4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57054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Zin Thu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276475" y="57054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Sithu Min Thein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114300</xdr:rowOff>
    </xdr:from>
    <xdr:ext cx="2019299" cy="1657350"/>
    <xdr:sp macro="" textlink="">
      <xdr:nvSpPr>
        <xdr:cNvPr id="4" name="TextBox 3"/>
        <xdr:cNvSpPr txBox="1"/>
      </xdr:nvSpPr>
      <xdr:spPr>
        <a:xfrm>
          <a:off x="4810125" y="574357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Aung Thu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315450" y="5695949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Aye Min Htoo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34250" y="57054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Aung Hein Win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12</xdr:col>
      <xdr:colOff>161925</xdr:colOff>
      <xdr:row>0</xdr:row>
      <xdr:rowOff>95250</xdr:rowOff>
    </xdr:from>
    <xdr:to>
      <xdr:col>14</xdr:col>
      <xdr:colOff>141323</xdr:colOff>
      <xdr:row>1</xdr:row>
      <xdr:rowOff>78835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344025" y="95250"/>
          <a:ext cx="1141448" cy="488410"/>
        </a:xfrm>
        <a:prstGeom prst="rect">
          <a:avLst/>
        </a:prstGeom>
      </xdr:spPr>
    </xdr:pic>
    <xdr:clientData/>
  </xdr:twoCellAnchor>
  <xdr:twoCellAnchor editAs="oneCell">
    <xdr:from>
      <xdr:col>1</xdr:col>
      <xdr:colOff>28575</xdr:colOff>
      <xdr:row>0</xdr:row>
      <xdr:rowOff>28575</xdr:rowOff>
    </xdr:from>
    <xdr:to>
      <xdr:col>3</xdr:col>
      <xdr:colOff>28575</xdr:colOff>
      <xdr:row>1</xdr:row>
      <xdr:rowOff>100296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76225" y="28575"/>
          <a:ext cx="1057275" cy="576546"/>
        </a:xfrm>
        <a:prstGeom prst="rect">
          <a:avLst/>
        </a:prstGeom>
      </xdr:spPr>
    </xdr:pic>
    <xdr:clientData/>
  </xdr:twoCellAnchor>
</xdr:wsDr>
</file>

<file path=xl/drawings/drawing49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57054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Zin Thu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276475" y="57054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Sithu Min Thein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114300</xdr:rowOff>
    </xdr:from>
    <xdr:ext cx="2019299" cy="1657350"/>
    <xdr:sp macro="" textlink="">
      <xdr:nvSpPr>
        <xdr:cNvPr id="4" name="TextBox 3"/>
        <xdr:cNvSpPr txBox="1"/>
      </xdr:nvSpPr>
      <xdr:spPr>
        <a:xfrm>
          <a:off x="4810125" y="574357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Aung Thu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315450" y="5695949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Aye Min Htoo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34250" y="57054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Aung Hein Win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12</xdr:col>
      <xdr:colOff>161925</xdr:colOff>
      <xdr:row>0</xdr:row>
      <xdr:rowOff>95250</xdr:rowOff>
    </xdr:from>
    <xdr:to>
      <xdr:col>14</xdr:col>
      <xdr:colOff>141323</xdr:colOff>
      <xdr:row>1</xdr:row>
      <xdr:rowOff>78835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344025" y="95250"/>
          <a:ext cx="1141448" cy="488410"/>
        </a:xfrm>
        <a:prstGeom prst="rect">
          <a:avLst/>
        </a:prstGeom>
      </xdr:spPr>
    </xdr:pic>
    <xdr:clientData/>
  </xdr:twoCellAnchor>
  <xdr:twoCellAnchor editAs="oneCell">
    <xdr:from>
      <xdr:col>1</xdr:col>
      <xdr:colOff>28575</xdr:colOff>
      <xdr:row>0</xdr:row>
      <xdr:rowOff>28575</xdr:rowOff>
    </xdr:from>
    <xdr:to>
      <xdr:col>3</xdr:col>
      <xdr:colOff>28575</xdr:colOff>
      <xdr:row>1</xdr:row>
      <xdr:rowOff>100296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76225" y="28575"/>
          <a:ext cx="1057275" cy="576546"/>
        </a:xfrm>
        <a:prstGeom prst="rect">
          <a:avLst/>
        </a:prstGeom>
      </xdr:spPr>
    </xdr:pic>
    <xdr:clientData/>
  </xdr:twoCellAnchor>
</xdr:wsDr>
</file>

<file path=xl/drawings/drawing50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11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57054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Zin Thu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11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276475" y="57054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Sithu Min Thein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11</xdr:row>
      <xdr:rowOff>114300</xdr:rowOff>
    </xdr:from>
    <xdr:ext cx="2019299" cy="1657350"/>
    <xdr:sp macro="" textlink="">
      <xdr:nvSpPr>
        <xdr:cNvPr id="4" name="TextBox 3"/>
        <xdr:cNvSpPr txBox="1"/>
      </xdr:nvSpPr>
      <xdr:spPr>
        <a:xfrm>
          <a:off x="4810125" y="574357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Aung Thu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11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315450" y="5695949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Aye Min Htoo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11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34250" y="57054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Aung Hein Win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12</xdr:col>
      <xdr:colOff>161925</xdr:colOff>
      <xdr:row>0</xdr:row>
      <xdr:rowOff>95250</xdr:rowOff>
    </xdr:from>
    <xdr:to>
      <xdr:col>14</xdr:col>
      <xdr:colOff>141323</xdr:colOff>
      <xdr:row>1</xdr:row>
      <xdr:rowOff>78835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344025" y="95250"/>
          <a:ext cx="1141448" cy="488410"/>
        </a:xfrm>
        <a:prstGeom prst="rect">
          <a:avLst/>
        </a:prstGeom>
      </xdr:spPr>
    </xdr:pic>
    <xdr:clientData/>
  </xdr:twoCellAnchor>
  <xdr:twoCellAnchor editAs="oneCell">
    <xdr:from>
      <xdr:col>1</xdr:col>
      <xdr:colOff>28575</xdr:colOff>
      <xdr:row>0</xdr:row>
      <xdr:rowOff>28575</xdr:rowOff>
    </xdr:from>
    <xdr:to>
      <xdr:col>3</xdr:col>
      <xdr:colOff>28575</xdr:colOff>
      <xdr:row>1</xdr:row>
      <xdr:rowOff>100296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76225" y="28575"/>
          <a:ext cx="1057275" cy="576546"/>
        </a:xfrm>
        <a:prstGeom prst="rect">
          <a:avLst/>
        </a:prstGeom>
      </xdr:spPr>
    </xdr:pic>
    <xdr:clientData/>
  </xdr:twoCellAnchor>
</xdr:wsDr>
</file>

<file path=xl/drawings/drawing5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648652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Zin Thu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276475" y="648652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Sithu Min Thein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114300</xdr:rowOff>
    </xdr:from>
    <xdr:ext cx="2019299" cy="1657350"/>
    <xdr:sp macro="" textlink="">
      <xdr:nvSpPr>
        <xdr:cNvPr id="4" name="TextBox 3"/>
        <xdr:cNvSpPr txBox="1"/>
      </xdr:nvSpPr>
      <xdr:spPr>
        <a:xfrm>
          <a:off x="4810125" y="65246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Aung Thu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315450" y="6476999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Aye Min Htoo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34250" y="648652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Aung Hein Win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12</xdr:col>
      <xdr:colOff>161925</xdr:colOff>
      <xdr:row>0</xdr:row>
      <xdr:rowOff>95250</xdr:rowOff>
    </xdr:from>
    <xdr:to>
      <xdr:col>14</xdr:col>
      <xdr:colOff>141323</xdr:colOff>
      <xdr:row>1</xdr:row>
      <xdr:rowOff>78835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344025" y="95250"/>
          <a:ext cx="1141448" cy="488410"/>
        </a:xfrm>
        <a:prstGeom prst="rect">
          <a:avLst/>
        </a:prstGeom>
      </xdr:spPr>
    </xdr:pic>
    <xdr:clientData/>
  </xdr:twoCellAnchor>
  <xdr:twoCellAnchor editAs="oneCell">
    <xdr:from>
      <xdr:col>1</xdr:col>
      <xdr:colOff>28575</xdr:colOff>
      <xdr:row>0</xdr:row>
      <xdr:rowOff>28575</xdr:rowOff>
    </xdr:from>
    <xdr:to>
      <xdr:col>3</xdr:col>
      <xdr:colOff>152400</xdr:colOff>
      <xdr:row>1</xdr:row>
      <xdr:rowOff>100296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76225" y="28575"/>
          <a:ext cx="1057275" cy="576546"/>
        </a:xfrm>
        <a:prstGeom prst="rect">
          <a:avLst/>
        </a:prstGeom>
      </xdr:spPr>
    </xdr:pic>
    <xdr:clientData/>
  </xdr:twoCellAnchor>
</xdr:wsDr>
</file>

<file path=xl/drawings/drawing5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11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57054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Zin Thu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11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009775" y="57054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Sithu Min Thein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11</xdr:row>
      <xdr:rowOff>114300</xdr:rowOff>
    </xdr:from>
    <xdr:ext cx="2019299" cy="1657350"/>
    <xdr:sp macro="" textlink="">
      <xdr:nvSpPr>
        <xdr:cNvPr id="4" name="TextBox 3"/>
        <xdr:cNvSpPr txBox="1"/>
      </xdr:nvSpPr>
      <xdr:spPr>
        <a:xfrm>
          <a:off x="4333875" y="574357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Aung Thu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11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553575" y="5695949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Aye Min Htoo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11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048500" y="57054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Aung Hein Win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12</xdr:col>
      <xdr:colOff>161925</xdr:colOff>
      <xdr:row>0</xdr:row>
      <xdr:rowOff>95250</xdr:rowOff>
    </xdr:from>
    <xdr:to>
      <xdr:col>14</xdr:col>
      <xdr:colOff>141323</xdr:colOff>
      <xdr:row>1</xdr:row>
      <xdr:rowOff>78835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582150" y="95250"/>
          <a:ext cx="1141448" cy="488410"/>
        </a:xfrm>
        <a:prstGeom prst="rect">
          <a:avLst/>
        </a:prstGeom>
      </xdr:spPr>
    </xdr:pic>
    <xdr:clientData/>
  </xdr:twoCellAnchor>
  <xdr:twoCellAnchor editAs="oneCell">
    <xdr:from>
      <xdr:col>1</xdr:col>
      <xdr:colOff>28575</xdr:colOff>
      <xdr:row>0</xdr:row>
      <xdr:rowOff>28575</xdr:rowOff>
    </xdr:from>
    <xdr:to>
      <xdr:col>3</xdr:col>
      <xdr:colOff>152400</xdr:colOff>
      <xdr:row>1</xdr:row>
      <xdr:rowOff>100296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76225" y="28575"/>
          <a:ext cx="1057275" cy="576546"/>
        </a:xfrm>
        <a:prstGeom prst="rect">
          <a:avLst/>
        </a:prstGeom>
      </xdr:spPr>
    </xdr:pic>
    <xdr:clientData/>
  </xdr:twoCellAnchor>
</xdr:wsDr>
</file>

<file path=xl/drawings/drawing5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648652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Zin Thu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009775" y="648652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Sithu Min Thein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114300</xdr:rowOff>
    </xdr:from>
    <xdr:ext cx="2019299" cy="1657350"/>
    <xdr:sp macro="" textlink="">
      <xdr:nvSpPr>
        <xdr:cNvPr id="4" name="TextBox 3"/>
        <xdr:cNvSpPr txBox="1"/>
      </xdr:nvSpPr>
      <xdr:spPr>
        <a:xfrm>
          <a:off x="4333875" y="65246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Aung Thu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429750" y="6476999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Aye Min Htoo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048500" y="648652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Aung Hein Win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12</xdr:col>
      <xdr:colOff>161925</xdr:colOff>
      <xdr:row>0</xdr:row>
      <xdr:rowOff>95250</xdr:rowOff>
    </xdr:from>
    <xdr:to>
      <xdr:col>14</xdr:col>
      <xdr:colOff>141323</xdr:colOff>
      <xdr:row>1</xdr:row>
      <xdr:rowOff>78835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458325" y="95250"/>
          <a:ext cx="1141448" cy="488410"/>
        </a:xfrm>
        <a:prstGeom prst="rect">
          <a:avLst/>
        </a:prstGeom>
      </xdr:spPr>
    </xdr:pic>
    <xdr:clientData/>
  </xdr:twoCellAnchor>
  <xdr:twoCellAnchor editAs="oneCell">
    <xdr:from>
      <xdr:col>1</xdr:col>
      <xdr:colOff>28575</xdr:colOff>
      <xdr:row>0</xdr:row>
      <xdr:rowOff>28575</xdr:rowOff>
    </xdr:from>
    <xdr:to>
      <xdr:col>3</xdr:col>
      <xdr:colOff>95250</xdr:colOff>
      <xdr:row>1</xdr:row>
      <xdr:rowOff>100296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76225" y="28575"/>
          <a:ext cx="1057275" cy="576546"/>
        </a:xfrm>
        <a:prstGeom prst="rect">
          <a:avLst/>
        </a:prstGeom>
      </xdr:spPr>
    </xdr:pic>
    <xdr:clientData/>
  </xdr:twoCellAnchor>
</xdr:wsDr>
</file>

<file path=xl/drawings/drawing5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57054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Zin Thu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190750" y="57054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Sithu Min Thein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114300</xdr:rowOff>
    </xdr:from>
    <xdr:ext cx="2019299" cy="1657350"/>
    <xdr:sp macro="" textlink="">
      <xdr:nvSpPr>
        <xdr:cNvPr id="4" name="TextBox 3"/>
        <xdr:cNvSpPr txBox="1"/>
      </xdr:nvSpPr>
      <xdr:spPr>
        <a:xfrm>
          <a:off x="4514850" y="574357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Aung Thu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610725" y="5695949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Aye Min Htoo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229475" y="57054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Aung Hein Win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12</xdr:col>
      <xdr:colOff>161925</xdr:colOff>
      <xdr:row>0</xdr:row>
      <xdr:rowOff>95250</xdr:rowOff>
    </xdr:from>
    <xdr:to>
      <xdr:col>14</xdr:col>
      <xdr:colOff>141323</xdr:colOff>
      <xdr:row>1</xdr:row>
      <xdr:rowOff>78835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639300" y="95250"/>
          <a:ext cx="1141448" cy="488410"/>
        </a:xfrm>
        <a:prstGeom prst="rect">
          <a:avLst/>
        </a:prstGeom>
      </xdr:spPr>
    </xdr:pic>
    <xdr:clientData/>
  </xdr:twoCellAnchor>
  <xdr:twoCellAnchor editAs="oneCell">
    <xdr:from>
      <xdr:col>1</xdr:col>
      <xdr:colOff>28575</xdr:colOff>
      <xdr:row>0</xdr:row>
      <xdr:rowOff>28575</xdr:rowOff>
    </xdr:from>
    <xdr:to>
      <xdr:col>3</xdr:col>
      <xdr:colOff>95250</xdr:colOff>
      <xdr:row>1</xdr:row>
      <xdr:rowOff>100296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76225" y="28575"/>
          <a:ext cx="1057275" cy="576546"/>
        </a:xfrm>
        <a:prstGeom prst="rect">
          <a:avLst/>
        </a:prstGeom>
      </xdr:spPr>
    </xdr:pic>
    <xdr:clientData/>
  </xdr:twoCellAnchor>
</xdr:wsDr>
</file>

<file path=xl/drawings/drawing5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57054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Zin Thu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190750" y="57054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Sithu Min Thein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114300</xdr:rowOff>
    </xdr:from>
    <xdr:ext cx="2019299" cy="1657350"/>
    <xdr:sp macro="" textlink="">
      <xdr:nvSpPr>
        <xdr:cNvPr id="4" name="TextBox 3"/>
        <xdr:cNvSpPr txBox="1"/>
      </xdr:nvSpPr>
      <xdr:spPr>
        <a:xfrm>
          <a:off x="4514850" y="574357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Aung Thu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610725" y="5695949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Aye Min Htoo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229475" y="57054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Aung Hein Win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12</xdr:col>
      <xdr:colOff>161925</xdr:colOff>
      <xdr:row>0</xdr:row>
      <xdr:rowOff>95250</xdr:rowOff>
    </xdr:from>
    <xdr:to>
      <xdr:col>14</xdr:col>
      <xdr:colOff>141323</xdr:colOff>
      <xdr:row>1</xdr:row>
      <xdr:rowOff>78835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639300" y="95250"/>
          <a:ext cx="1141448" cy="488410"/>
        </a:xfrm>
        <a:prstGeom prst="rect">
          <a:avLst/>
        </a:prstGeom>
      </xdr:spPr>
    </xdr:pic>
    <xdr:clientData/>
  </xdr:twoCellAnchor>
  <xdr:twoCellAnchor editAs="oneCell">
    <xdr:from>
      <xdr:col>1</xdr:col>
      <xdr:colOff>28575</xdr:colOff>
      <xdr:row>0</xdr:row>
      <xdr:rowOff>28575</xdr:rowOff>
    </xdr:from>
    <xdr:to>
      <xdr:col>3</xdr:col>
      <xdr:colOff>95250</xdr:colOff>
      <xdr:row>1</xdr:row>
      <xdr:rowOff>100296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76225" y="28575"/>
          <a:ext cx="1057275" cy="57654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9.x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1.xml"/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3.x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4.xml"/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5.xml"/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6.xml"/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7.xml"/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8.xml"/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9.xml"/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0.xml"/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1.xml"/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2.xml"/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3.xml"/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4.xml"/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5.xml"/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6.xml"/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7.xml"/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8.xml"/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9.xml"/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0.xml"/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1.xml"/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2.xml"/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3.xml"/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4.xml"/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5.xml"/><Relationship Id="rId1" Type="http://schemas.openxmlformats.org/officeDocument/2006/relationships/printerSettings" Target="../printerSettings/printerSettings5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38"/>
  <sheetViews>
    <sheetView topLeftCell="A4" workbookViewId="0">
      <selection activeCell="E12" sqref="E12"/>
    </sheetView>
  </sheetViews>
  <sheetFormatPr defaultRowHeight="15" x14ac:dyDescent="0.25"/>
  <cols>
    <col min="1" max="1" width="5.5703125" customWidth="1"/>
    <col min="2" max="2" width="8.42578125" customWidth="1"/>
    <col min="3" max="3" width="14.140625" customWidth="1"/>
    <col min="4" max="4" width="41.42578125" customWidth="1"/>
    <col min="5" max="5" width="32.140625" customWidth="1"/>
    <col min="6" max="6" width="7.28515625" customWidth="1"/>
    <col min="7" max="7" width="19.140625" customWidth="1"/>
    <col min="8" max="8" width="20" customWidth="1"/>
    <col min="11" max="11" width="16.140625" customWidth="1"/>
    <col min="14" max="14" width="10.42578125" customWidth="1"/>
  </cols>
  <sheetData>
    <row r="1" spans="1:14" ht="33" customHeight="1" x14ac:dyDescent="0.25">
      <c r="A1" s="126" t="s">
        <v>7</v>
      </c>
      <c r="B1" s="126"/>
      <c r="C1" s="126"/>
      <c r="D1" s="126"/>
      <c r="E1" s="126"/>
      <c r="F1" s="126"/>
      <c r="G1" s="126"/>
      <c r="H1" s="126"/>
      <c r="I1" s="126"/>
      <c r="J1" s="126"/>
      <c r="K1" s="126"/>
      <c r="L1" s="126"/>
      <c r="M1" s="126"/>
      <c r="N1" s="126"/>
    </row>
    <row r="2" spans="1:14" ht="18.75" x14ac:dyDescent="0.3">
      <c r="A2" s="24"/>
      <c r="B2" s="127"/>
      <c r="C2" s="127"/>
      <c r="D2" s="127"/>
      <c r="E2" s="127"/>
      <c r="F2" s="127"/>
      <c r="G2" s="127"/>
      <c r="H2" s="127"/>
      <c r="I2" s="127"/>
      <c r="J2" s="127"/>
      <c r="K2" s="127"/>
      <c r="L2" s="127"/>
      <c r="M2" s="127"/>
      <c r="N2" s="127"/>
    </row>
    <row r="3" spans="1:14" ht="261.75" customHeight="1" thickBot="1" x14ac:dyDescent="0.35">
      <c r="A3" s="128" t="s">
        <v>266</v>
      </c>
      <c r="B3" s="128"/>
      <c r="C3" s="128"/>
      <c r="D3" s="128"/>
      <c r="E3" s="91"/>
      <c r="F3" s="128" t="s">
        <v>250</v>
      </c>
      <c r="G3" s="128"/>
      <c r="H3" s="128"/>
      <c r="I3" s="128" t="s">
        <v>251</v>
      </c>
      <c r="J3" s="128"/>
      <c r="K3" s="128"/>
      <c r="L3" s="128" t="s">
        <v>252</v>
      </c>
      <c r="M3" s="128"/>
      <c r="N3" s="128"/>
    </row>
    <row r="4" spans="1:14" ht="35.25" customHeight="1" x14ac:dyDescent="0.25">
      <c r="A4" s="112" t="s">
        <v>253</v>
      </c>
      <c r="B4" s="93" t="s">
        <v>0</v>
      </c>
      <c r="C4" s="93" t="s">
        <v>1</v>
      </c>
      <c r="D4" s="92" t="s">
        <v>54</v>
      </c>
      <c r="E4" s="92" t="s">
        <v>254</v>
      </c>
      <c r="F4" s="92" t="s">
        <v>2</v>
      </c>
      <c r="G4" s="92" t="s">
        <v>3</v>
      </c>
      <c r="H4" s="92" t="s">
        <v>4</v>
      </c>
      <c r="I4" s="92" t="s">
        <v>2</v>
      </c>
      <c r="J4" s="92" t="s">
        <v>3</v>
      </c>
      <c r="K4" s="92" t="s">
        <v>4</v>
      </c>
      <c r="L4" s="92" t="s">
        <v>2</v>
      </c>
      <c r="M4" s="92" t="s">
        <v>3</v>
      </c>
      <c r="N4" s="92" t="s">
        <v>4</v>
      </c>
    </row>
    <row r="5" spans="1:14" ht="42.75" customHeight="1" x14ac:dyDescent="0.25">
      <c r="A5" s="113">
        <v>1</v>
      </c>
      <c r="B5" s="95" t="s">
        <v>13</v>
      </c>
      <c r="C5" s="95"/>
      <c r="D5" s="96" t="s">
        <v>267</v>
      </c>
      <c r="E5" s="114" t="s">
        <v>268</v>
      </c>
      <c r="F5" s="97">
        <v>1</v>
      </c>
      <c r="G5" s="98">
        <v>285000</v>
      </c>
      <c r="H5" s="99">
        <v>285000</v>
      </c>
      <c r="I5" s="129" t="s">
        <v>17</v>
      </c>
      <c r="J5" s="130"/>
      <c r="K5" s="131"/>
      <c r="L5" s="129" t="s">
        <v>17</v>
      </c>
      <c r="M5" s="130"/>
      <c r="N5" s="131"/>
    </row>
    <row r="6" spans="1:14" ht="28.5" customHeight="1" x14ac:dyDescent="0.25">
      <c r="A6" s="135" t="s">
        <v>5</v>
      </c>
      <c r="B6" s="135"/>
      <c r="C6" s="135"/>
      <c r="D6" s="135"/>
      <c r="E6" s="135"/>
      <c r="F6" s="101"/>
      <c r="G6" s="102"/>
      <c r="H6" s="115">
        <v>285000</v>
      </c>
      <c r="I6" s="132"/>
      <c r="J6" s="133"/>
      <c r="K6" s="134"/>
      <c r="L6" s="132"/>
      <c r="M6" s="133"/>
      <c r="N6" s="134"/>
    </row>
    <row r="7" spans="1:14" ht="19.5" thickBot="1" x14ac:dyDescent="0.35">
      <c r="A7" s="136"/>
      <c r="B7" s="137"/>
      <c r="C7" s="137"/>
      <c r="D7" s="137"/>
      <c r="E7" s="137"/>
      <c r="F7" s="137"/>
      <c r="G7" s="137"/>
      <c r="H7" s="137"/>
      <c r="I7" s="137"/>
      <c r="J7" s="137"/>
      <c r="K7" s="137"/>
      <c r="L7" s="137"/>
      <c r="M7" s="137"/>
      <c r="N7" s="138"/>
    </row>
    <row r="8" spans="1:14" ht="44.25" customHeight="1" thickBot="1" x14ac:dyDescent="0.3">
      <c r="A8" s="139" t="s">
        <v>6</v>
      </c>
      <c r="B8" s="140"/>
      <c r="C8" s="141" t="s">
        <v>269</v>
      </c>
      <c r="D8" s="141"/>
      <c r="E8" s="141"/>
      <c r="F8" s="141"/>
      <c r="G8" s="141"/>
      <c r="H8" s="141"/>
      <c r="I8" s="141"/>
      <c r="J8" s="141"/>
      <c r="K8" s="141"/>
      <c r="L8" s="141"/>
      <c r="M8" s="141"/>
      <c r="N8" s="142"/>
    </row>
    <row r="9" spans="1:14" s="104" customFormat="1" ht="19.5" customHeight="1" x14ac:dyDescent="0.3">
      <c r="A9" s="103"/>
      <c r="B9" s="103"/>
      <c r="C9" s="103"/>
      <c r="D9" s="103"/>
      <c r="E9" s="103"/>
      <c r="F9" s="103"/>
      <c r="G9" s="103"/>
      <c r="H9" s="103"/>
      <c r="I9" s="103"/>
      <c r="J9" s="103"/>
      <c r="K9" s="103"/>
      <c r="L9" s="103"/>
      <c r="M9" s="103"/>
      <c r="N9" s="103"/>
    </row>
    <row r="10" spans="1:14" s="104" customFormat="1" ht="19.5" customHeight="1" x14ac:dyDescent="0.3">
      <c r="A10" s="103"/>
      <c r="B10" s="103"/>
      <c r="C10" s="103"/>
      <c r="D10" s="103"/>
      <c r="E10" s="103"/>
      <c r="F10" s="103"/>
      <c r="G10" s="103"/>
      <c r="H10" s="103"/>
      <c r="I10" s="103"/>
      <c r="J10" s="103"/>
      <c r="K10" s="103"/>
      <c r="L10" s="103"/>
      <c r="M10" s="103"/>
      <c r="N10" s="103"/>
    </row>
    <row r="11" spans="1:14" s="104" customFormat="1" ht="19.5" customHeight="1" x14ac:dyDescent="0.3">
      <c r="A11" s="103"/>
      <c r="B11" s="103"/>
      <c r="C11" s="103"/>
      <c r="D11" s="103"/>
      <c r="E11" s="103"/>
      <c r="G11" s="103"/>
      <c r="H11" s="103"/>
      <c r="I11" s="103"/>
      <c r="J11" s="103"/>
      <c r="K11" s="103"/>
      <c r="L11" s="103"/>
      <c r="M11" s="103"/>
      <c r="N11" s="103"/>
    </row>
    <row r="12" spans="1:14" s="104" customFormat="1" ht="18.75" x14ac:dyDescent="0.3">
      <c r="A12" s="103"/>
      <c r="B12" s="103"/>
      <c r="C12" s="103"/>
      <c r="D12" s="103"/>
      <c r="G12" s="103"/>
      <c r="H12" s="103"/>
      <c r="I12" s="103"/>
      <c r="J12" s="103"/>
      <c r="K12" s="103"/>
      <c r="L12" s="103"/>
      <c r="M12" s="103"/>
      <c r="N12" s="103"/>
    </row>
    <row r="13" spans="1:14" s="104" customFormat="1" ht="18.75" x14ac:dyDescent="0.3">
      <c r="F13" s="105"/>
    </row>
    <row r="14" spans="1:14" s="104" customFormat="1" ht="18.75" x14ac:dyDescent="0.3"/>
    <row r="15" spans="1:14" ht="18.75" x14ac:dyDescent="0.3">
      <c r="E15" s="106"/>
    </row>
    <row r="16" spans="1:14" ht="18.75" x14ac:dyDescent="0.3">
      <c r="D16" s="107"/>
      <c r="E16" s="106"/>
    </row>
    <row r="17" spans="5:9" ht="18.75" x14ac:dyDescent="0.3">
      <c r="G17" s="106"/>
      <c r="H17" s="106"/>
      <c r="I17" s="106"/>
    </row>
    <row r="18" spans="5:9" ht="18.75" x14ac:dyDescent="0.3">
      <c r="E18" s="108"/>
      <c r="G18" s="106"/>
      <c r="H18" s="106"/>
      <c r="I18" s="106"/>
    </row>
    <row r="19" spans="5:9" ht="18.75" x14ac:dyDescent="0.3">
      <c r="E19" s="108"/>
      <c r="G19" s="106"/>
      <c r="H19" s="106"/>
      <c r="I19" s="106"/>
    </row>
    <row r="20" spans="5:9" ht="18.75" x14ac:dyDescent="0.3">
      <c r="E20" s="103"/>
      <c r="F20" s="106"/>
      <c r="G20" s="109"/>
      <c r="H20" s="106"/>
      <c r="I20" s="106"/>
    </row>
    <row r="21" spans="5:9" ht="18.75" x14ac:dyDescent="0.3">
      <c r="E21" s="103"/>
      <c r="F21" s="106"/>
      <c r="G21" s="109"/>
      <c r="H21" s="106"/>
      <c r="I21" s="106"/>
    </row>
    <row r="22" spans="5:9" ht="18.75" x14ac:dyDescent="0.3">
      <c r="F22" s="106"/>
      <c r="G22" s="109"/>
      <c r="H22" s="106"/>
      <c r="I22" s="106"/>
    </row>
    <row r="23" spans="5:9" ht="18.75" x14ac:dyDescent="0.3">
      <c r="F23" s="110"/>
      <c r="G23" s="109"/>
      <c r="H23" s="106"/>
      <c r="I23" s="106"/>
    </row>
    <row r="24" spans="5:9" ht="18.75" x14ac:dyDescent="0.3">
      <c r="E24" s="106"/>
      <c r="F24" s="106"/>
      <c r="G24" s="109"/>
      <c r="H24" s="106"/>
      <c r="I24" s="106"/>
    </row>
    <row r="25" spans="5:9" ht="18.75" x14ac:dyDescent="0.3">
      <c r="E25" s="106"/>
      <c r="F25" s="106"/>
      <c r="G25" s="109"/>
      <c r="H25" s="106"/>
      <c r="I25" s="106"/>
    </row>
    <row r="26" spans="5:9" ht="18.75" x14ac:dyDescent="0.3">
      <c r="E26" s="106"/>
      <c r="F26" s="106"/>
      <c r="G26" s="109"/>
      <c r="H26" s="106"/>
      <c r="I26" s="106"/>
    </row>
    <row r="27" spans="5:9" ht="18.75" x14ac:dyDescent="0.3">
      <c r="E27" s="106"/>
      <c r="F27" s="106"/>
      <c r="G27" s="109"/>
      <c r="H27" s="106"/>
      <c r="I27" s="106"/>
    </row>
    <row r="28" spans="5:9" ht="18.75" x14ac:dyDescent="0.3">
      <c r="E28" s="106"/>
      <c r="F28" s="106"/>
      <c r="G28" s="109"/>
      <c r="H28" s="106"/>
      <c r="I28" s="106"/>
    </row>
    <row r="29" spans="5:9" ht="18.75" x14ac:dyDescent="0.3">
      <c r="E29" s="106"/>
      <c r="F29" s="106"/>
      <c r="G29" s="109"/>
      <c r="H29" s="106"/>
      <c r="I29" s="106"/>
    </row>
    <row r="30" spans="5:9" ht="18.75" x14ac:dyDescent="0.3">
      <c r="E30" s="106"/>
      <c r="F30" s="106"/>
      <c r="G30" s="109"/>
      <c r="H30" s="106"/>
      <c r="I30" s="106"/>
    </row>
    <row r="31" spans="5:9" ht="18.75" x14ac:dyDescent="0.3">
      <c r="E31" s="106"/>
      <c r="F31" s="106"/>
      <c r="G31" s="109"/>
      <c r="H31" s="106"/>
      <c r="I31" s="106"/>
    </row>
    <row r="32" spans="5:9" ht="18.75" x14ac:dyDescent="0.3">
      <c r="E32" s="106"/>
      <c r="F32" s="106"/>
      <c r="G32" s="109"/>
      <c r="H32" s="106"/>
      <c r="I32" s="106"/>
    </row>
    <row r="33" spans="7:7" ht="18.75" x14ac:dyDescent="0.3">
      <c r="G33" s="111"/>
    </row>
    <row r="34" spans="7:7" ht="18.75" x14ac:dyDescent="0.3">
      <c r="G34" s="111"/>
    </row>
    <row r="35" spans="7:7" ht="18.75" x14ac:dyDescent="0.3">
      <c r="G35" s="111"/>
    </row>
    <row r="36" spans="7:7" ht="18.75" x14ac:dyDescent="0.3">
      <c r="G36" s="111"/>
    </row>
    <row r="37" spans="7:7" ht="18.75" x14ac:dyDescent="0.3">
      <c r="G37" s="111"/>
    </row>
    <row r="38" spans="7:7" ht="18.75" x14ac:dyDescent="0.3">
      <c r="G38" s="111"/>
    </row>
  </sheetData>
  <mergeCells count="12">
    <mergeCell ref="I5:K6"/>
    <mergeCell ref="L5:N6"/>
    <mergeCell ref="A6:E6"/>
    <mergeCell ref="A7:N7"/>
    <mergeCell ref="A8:B8"/>
    <mergeCell ref="C8:N8"/>
    <mergeCell ref="A1:N1"/>
    <mergeCell ref="B2:N2"/>
    <mergeCell ref="A3:D3"/>
    <mergeCell ref="F3:H3"/>
    <mergeCell ref="I3:K3"/>
    <mergeCell ref="L3:N3"/>
  </mergeCells>
  <pageMargins left="0.7" right="0.7" top="0.75" bottom="0.75" header="0.3" footer="0.3"/>
  <pageSetup scale="58" orientation="landscape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38"/>
  <sheetViews>
    <sheetView topLeftCell="A4" workbookViewId="0">
      <selection activeCell="E14" sqref="E14"/>
    </sheetView>
  </sheetViews>
  <sheetFormatPr defaultRowHeight="15" x14ac:dyDescent="0.25"/>
  <cols>
    <col min="1" max="1" width="5.5703125" customWidth="1"/>
    <col min="2" max="2" width="8.42578125" customWidth="1"/>
    <col min="3" max="3" width="14.140625" customWidth="1"/>
    <col min="4" max="4" width="41.42578125" customWidth="1"/>
    <col min="5" max="5" width="32.140625" customWidth="1"/>
    <col min="6" max="6" width="7.28515625" customWidth="1"/>
    <col min="7" max="7" width="19.140625" customWidth="1"/>
    <col min="8" max="8" width="20" customWidth="1"/>
    <col min="11" max="11" width="16.140625" customWidth="1"/>
    <col min="14" max="14" width="10.42578125" customWidth="1"/>
  </cols>
  <sheetData>
    <row r="1" spans="1:14" ht="33" customHeight="1" x14ac:dyDescent="0.25">
      <c r="A1" s="126" t="s">
        <v>7</v>
      </c>
      <c r="B1" s="126"/>
      <c r="C1" s="126"/>
      <c r="D1" s="126"/>
      <c r="E1" s="126"/>
      <c r="F1" s="126"/>
      <c r="G1" s="126"/>
      <c r="H1" s="126"/>
      <c r="I1" s="126"/>
      <c r="J1" s="126"/>
      <c r="K1" s="126"/>
      <c r="L1" s="126"/>
      <c r="M1" s="126"/>
      <c r="N1" s="126"/>
    </row>
    <row r="2" spans="1:14" ht="18.75" x14ac:dyDescent="0.3">
      <c r="A2" s="24"/>
      <c r="B2" s="127"/>
      <c r="C2" s="127"/>
      <c r="D2" s="127"/>
      <c r="E2" s="127"/>
      <c r="F2" s="127"/>
      <c r="G2" s="127"/>
      <c r="H2" s="127"/>
      <c r="I2" s="127"/>
      <c r="J2" s="127"/>
      <c r="K2" s="127"/>
      <c r="L2" s="127"/>
      <c r="M2" s="127"/>
      <c r="N2" s="127"/>
    </row>
    <row r="3" spans="1:14" ht="261.75" customHeight="1" thickBot="1" x14ac:dyDescent="0.35">
      <c r="A3" s="128" t="s">
        <v>262</v>
      </c>
      <c r="B3" s="128"/>
      <c r="C3" s="128"/>
      <c r="D3" s="128"/>
      <c r="E3" s="91"/>
      <c r="F3" s="128" t="s">
        <v>250</v>
      </c>
      <c r="G3" s="128"/>
      <c r="H3" s="128"/>
      <c r="I3" s="128" t="s">
        <v>251</v>
      </c>
      <c r="J3" s="128"/>
      <c r="K3" s="128"/>
      <c r="L3" s="128" t="s">
        <v>252</v>
      </c>
      <c r="M3" s="128"/>
      <c r="N3" s="128"/>
    </row>
    <row r="4" spans="1:14" ht="35.25" customHeight="1" x14ac:dyDescent="0.25">
      <c r="A4" s="112" t="s">
        <v>253</v>
      </c>
      <c r="B4" s="93" t="s">
        <v>0</v>
      </c>
      <c r="C4" s="93" t="s">
        <v>1</v>
      </c>
      <c r="D4" s="92" t="s">
        <v>54</v>
      </c>
      <c r="E4" s="92" t="s">
        <v>254</v>
      </c>
      <c r="F4" s="92" t="s">
        <v>2</v>
      </c>
      <c r="G4" s="92" t="s">
        <v>3</v>
      </c>
      <c r="H4" s="92" t="s">
        <v>4</v>
      </c>
      <c r="I4" s="92" t="s">
        <v>2</v>
      </c>
      <c r="J4" s="92" t="s">
        <v>3</v>
      </c>
      <c r="K4" s="92" t="s">
        <v>4</v>
      </c>
      <c r="L4" s="92" t="s">
        <v>2</v>
      </c>
      <c r="M4" s="92" t="s">
        <v>3</v>
      </c>
      <c r="N4" s="92" t="s">
        <v>4</v>
      </c>
    </row>
    <row r="5" spans="1:14" ht="42.75" customHeight="1" x14ac:dyDescent="0.25">
      <c r="A5" s="113">
        <v>1</v>
      </c>
      <c r="B5" s="95" t="s">
        <v>13</v>
      </c>
      <c r="C5" s="95" t="s">
        <v>28</v>
      </c>
      <c r="D5" s="96" t="s">
        <v>263</v>
      </c>
      <c r="E5" s="114" t="s">
        <v>264</v>
      </c>
      <c r="F5" s="97">
        <v>12</v>
      </c>
      <c r="G5" s="98">
        <v>15000</v>
      </c>
      <c r="H5" s="99">
        <f>G5*F5</f>
        <v>180000</v>
      </c>
      <c r="I5" s="129" t="s">
        <v>17</v>
      </c>
      <c r="J5" s="130"/>
      <c r="K5" s="131"/>
      <c r="L5" s="129" t="s">
        <v>17</v>
      </c>
      <c r="M5" s="130"/>
      <c r="N5" s="131"/>
    </row>
    <row r="6" spans="1:14" ht="28.5" customHeight="1" x14ac:dyDescent="0.25">
      <c r="A6" s="135" t="s">
        <v>5</v>
      </c>
      <c r="B6" s="135"/>
      <c r="C6" s="135"/>
      <c r="D6" s="135"/>
      <c r="E6" s="135"/>
      <c r="F6" s="101"/>
      <c r="G6" s="102"/>
      <c r="H6" s="115">
        <v>180000</v>
      </c>
      <c r="I6" s="132"/>
      <c r="J6" s="133"/>
      <c r="K6" s="134"/>
      <c r="L6" s="132"/>
      <c r="M6" s="133"/>
      <c r="N6" s="134"/>
    </row>
    <row r="7" spans="1:14" ht="19.5" thickBot="1" x14ac:dyDescent="0.35">
      <c r="A7" s="136"/>
      <c r="B7" s="137"/>
      <c r="C7" s="137"/>
      <c r="D7" s="137"/>
      <c r="E7" s="137"/>
      <c r="F7" s="137"/>
      <c r="G7" s="137"/>
      <c r="H7" s="137"/>
      <c r="I7" s="137"/>
      <c r="J7" s="137"/>
      <c r="K7" s="137"/>
      <c r="L7" s="137"/>
      <c r="M7" s="137"/>
      <c r="N7" s="138"/>
    </row>
    <row r="8" spans="1:14" ht="44.25" customHeight="1" thickBot="1" x14ac:dyDescent="0.3">
      <c r="A8" s="139" t="s">
        <v>6</v>
      </c>
      <c r="B8" s="140"/>
      <c r="C8" s="141" t="s">
        <v>265</v>
      </c>
      <c r="D8" s="141"/>
      <c r="E8" s="141"/>
      <c r="F8" s="141"/>
      <c r="G8" s="141"/>
      <c r="H8" s="141"/>
      <c r="I8" s="141"/>
      <c r="J8" s="141"/>
      <c r="K8" s="141"/>
      <c r="L8" s="141"/>
      <c r="M8" s="141"/>
      <c r="N8" s="142"/>
    </row>
    <row r="9" spans="1:14" s="104" customFormat="1" ht="19.5" customHeight="1" x14ac:dyDescent="0.3">
      <c r="A9" s="103"/>
      <c r="B9" s="103"/>
      <c r="C9" s="103"/>
      <c r="D9" s="103"/>
      <c r="E9" s="103"/>
      <c r="F9" s="103"/>
      <c r="G9" s="103"/>
      <c r="H9" s="103"/>
      <c r="I9" s="103"/>
      <c r="J9" s="103"/>
      <c r="K9" s="103"/>
      <c r="L9" s="103"/>
      <c r="M9" s="103"/>
      <c r="N9" s="103"/>
    </row>
    <row r="10" spans="1:14" s="104" customFormat="1" ht="19.5" customHeight="1" x14ac:dyDescent="0.3">
      <c r="A10" s="103"/>
      <c r="B10" s="103"/>
      <c r="C10" s="103"/>
      <c r="D10" s="103"/>
      <c r="E10" s="103"/>
      <c r="F10" s="103"/>
      <c r="G10" s="103"/>
      <c r="H10" s="103"/>
      <c r="I10" s="103"/>
      <c r="J10" s="103"/>
      <c r="K10" s="103"/>
      <c r="L10" s="103"/>
      <c r="M10" s="103"/>
      <c r="N10" s="103"/>
    </row>
    <row r="11" spans="1:14" s="104" customFormat="1" ht="19.5" customHeight="1" x14ac:dyDescent="0.3">
      <c r="A11" s="103"/>
      <c r="B11" s="103"/>
      <c r="C11" s="103"/>
      <c r="D11" s="103"/>
      <c r="E11" s="103"/>
      <c r="G11" s="103"/>
      <c r="H11" s="103"/>
      <c r="I11" s="103"/>
      <c r="J11" s="103"/>
      <c r="K11" s="103"/>
      <c r="L11" s="103"/>
      <c r="M11" s="103"/>
      <c r="N11" s="103"/>
    </row>
    <row r="12" spans="1:14" s="104" customFormat="1" ht="18.75" x14ac:dyDescent="0.3">
      <c r="A12" s="103"/>
      <c r="B12" s="103"/>
      <c r="C12" s="103"/>
      <c r="D12" s="103"/>
      <c r="G12" s="103"/>
      <c r="H12" s="103"/>
      <c r="I12" s="103"/>
      <c r="J12" s="103"/>
      <c r="K12" s="103"/>
      <c r="L12" s="103"/>
      <c r="M12" s="103"/>
      <c r="N12" s="103"/>
    </row>
    <row r="13" spans="1:14" s="104" customFormat="1" ht="18.75" x14ac:dyDescent="0.3">
      <c r="F13" s="105"/>
    </row>
    <row r="14" spans="1:14" s="104" customFormat="1" ht="18.75" x14ac:dyDescent="0.3"/>
    <row r="15" spans="1:14" ht="18.75" x14ac:dyDescent="0.3">
      <c r="E15" s="106"/>
    </row>
    <row r="16" spans="1:14" ht="18.75" x14ac:dyDescent="0.3">
      <c r="D16" s="107"/>
      <c r="E16" s="106"/>
    </row>
    <row r="17" spans="5:9" ht="18.75" x14ac:dyDescent="0.3">
      <c r="G17" s="106"/>
      <c r="H17" s="106"/>
      <c r="I17" s="106"/>
    </row>
    <row r="18" spans="5:9" ht="18.75" x14ac:dyDescent="0.3">
      <c r="E18" s="108"/>
      <c r="G18" s="106"/>
      <c r="H18" s="106"/>
      <c r="I18" s="106"/>
    </row>
    <row r="19" spans="5:9" ht="18.75" x14ac:dyDescent="0.3">
      <c r="E19" s="108"/>
      <c r="G19" s="106"/>
      <c r="H19" s="106"/>
      <c r="I19" s="106"/>
    </row>
    <row r="20" spans="5:9" ht="18.75" x14ac:dyDescent="0.3">
      <c r="E20" s="103"/>
      <c r="F20" s="106"/>
      <c r="G20" s="109"/>
      <c r="H20" s="106"/>
      <c r="I20" s="106"/>
    </row>
    <row r="21" spans="5:9" ht="18.75" x14ac:dyDescent="0.3">
      <c r="E21" s="103"/>
      <c r="F21" s="106"/>
      <c r="G21" s="109"/>
      <c r="H21" s="106"/>
      <c r="I21" s="106"/>
    </row>
    <row r="22" spans="5:9" ht="18.75" x14ac:dyDescent="0.3">
      <c r="F22" s="106"/>
      <c r="G22" s="109"/>
      <c r="H22" s="106"/>
      <c r="I22" s="106"/>
    </row>
    <row r="23" spans="5:9" ht="18.75" x14ac:dyDescent="0.3">
      <c r="F23" s="110"/>
      <c r="G23" s="109"/>
      <c r="H23" s="106"/>
      <c r="I23" s="106"/>
    </row>
    <row r="24" spans="5:9" ht="18.75" x14ac:dyDescent="0.3">
      <c r="E24" s="106"/>
      <c r="F24" s="106"/>
      <c r="G24" s="109"/>
      <c r="H24" s="106"/>
      <c r="I24" s="106"/>
    </row>
    <row r="25" spans="5:9" ht="18.75" x14ac:dyDescent="0.3">
      <c r="E25" s="106"/>
      <c r="F25" s="106"/>
      <c r="G25" s="109"/>
      <c r="H25" s="106"/>
      <c r="I25" s="106"/>
    </row>
    <row r="26" spans="5:9" ht="18.75" x14ac:dyDescent="0.3">
      <c r="E26" s="106"/>
      <c r="F26" s="106"/>
      <c r="G26" s="109"/>
      <c r="H26" s="106"/>
      <c r="I26" s="106"/>
    </row>
    <row r="27" spans="5:9" ht="18.75" x14ac:dyDescent="0.3">
      <c r="E27" s="106"/>
      <c r="F27" s="106"/>
      <c r="G27" s="109"/>
      <c r="H27" s="106"/>
      <c r="I27" s="106"/>
    </row>
    <row r="28" spans="5:9" ht="18.75" x14ac:dyDescent="0.3">
      <c r="E28" s="106"/>
      <c r="F28" s="106"/>
      <c r="G28" s="109"/>
      <c r="H28" s="106"/>
      <c r="I28" s="106"/>
    </row>
    <row r="29" spans="5:9" ht="18.75" x14ac:dyDescent="0.3">
      <c r="E29" s="106"/>
      <c r="F29" s="106"/>
      <c r="G29" s="109"/>
      <c r="H29" s="106"/>
      <c r="I29" s="106"/>
    </row>
    <row r="30" spans="5:9" ht="18.75" x14ac:dyDescent="0.3">
      <c r="E30" s="106"/>
      <c r="F30" s="106"/>
      <c r="G30" s="109"/>
      <c r="H30" s="106"/>
      <c r="I30" s="106"/>
    </row>
    <row r="31" spans="5:9" ht="18.75" x14ac:dyDescent="0.3">
      <c r="E31" s="106"/>
      <c r="F31" s="106"/>
      <c r="G31" s="109"/>
      <c r="H31" s="106"/>
      <c r="I31" s="106"/>
    </row>
    <row r="32" spans="5:9" ht="18.75" x14ac:dyDescent="0.3">
      <c r="E32" s="106"/>
      <c r="F32" s="106"/>
      <c r="G32" s="109"/>
      <c r="H32" s="106"/>
      <c r="I32" s="106"/>
    </row>
    <row r="33" spans="7:7" ht="18.75" x14ac:dyDescent="0.3">
      <c r="G33" s="111"/>
    </row>
    <row r="34" spans="7:7" ht="18.75" x14ac:dyDescent="0.3">
      <c r="G34" s="111"/>
    </row>
    <row r="35" spans="7:7" ht="18.75" x14ac:dyDescent="0.3">
      <c r="G35" s="111"/>
    </row>
    <row r="36" spans="7:7" ht="18.75" x14ac:dyDescent="0.3">
      <c r="G36" s="111"/>
    </row>
    <row r="37" spans="7:7" ht="18.75" x14ac:dyDescent="0.3">
      <c r="G37" s="111"/>
    </row>
    <row r="38" spans="7:7" ht="18.75" x14ac:dyDescent="0.3">
      <c r="G38" s="111"/>
    </row>
  </sheetData>
  <mergeCells count="12">
    <mergeCell ref="I5:K6"/>
    <mergeCell ref="L5:N6"/>
    <mergeCell ref="A6:E6"/>
    <mergeCell ref="A7:N7"/>
    <mergeCell ref="A8:B8"/>
    <mergeCell ref="C8:N8"/>
    <mergeCell ref="A1:N1"/>
    <mergeCell ref="B2:N2"/>
    <mergeCell ref="A3:D3"/>
    <mergeCell ref="F3:H3"/>
    <mergeCell ref="I3:K3"/>
    <mergeCell ref="L3:N3"/>
  </mergeCells>
  <pageMargins left="0.7" right="0.7" top="0.75" bottom="0.75" header="0.3" footer="0.3"/>
  <pageSetup scale="58" orientation="landscape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40"/>
  <sheetViews>
    <sheetView topLeftCell="A4" workbookViewId="0">
      <selection activeCell="F8" sqref="F8"/>
    </sheetView>
  </sheetViews>
  <sheetFormatPr defaultRowHeight="15" x14ac:dyDescent="0.25"/>
  <cols>
    <col min="1" max="1" width="5.5703125" customWidth="1"/>
    <col min="2" max="2" width="8.42578125" customWidth="1"/>
    <col min="3" max="3" width="14.140625" customWidth="1"/>
    <col min="4" max="4" width="41.42578125" customWidth="1"/>
    <col min="5" max="5" width="32.140625" customWidth="1"/>
    <col min="6" max="6" width="7.28515625" customWidth="1"/>
    <col min="7" max="7" width="19.140625" customWidth="1"/>
    <col min="8" max="8" width="20" customWidth="1"/>
    <col min="11" max="11" width="16.140625" customWidth="1"/>
    <col min="14" max="14" width="10.42578125" customWidth="1"/>
  </cols>
  <sheetData>
    <row r="1" spans="1:14" ht="33" customHeight="1" x14ac:dyDescent="0.25">
      <c r="A1" s="126" t="s">
        <v>7</v>
      </c>
      <c r="B1" s="126"/>
      <c r="C1" s="126"/>
      <c r="D1" s="126"/>
      <c r="E1" s="126"/>
      <c r="F1" s="126"/>
      <c r="G1" s="126"/>
      <c r="H1" s="126"/>
      <c r="I1" s="126"/>
      <c r="J1" s="126"/>
      <c r="K1" s="126"/>
      <c r="L1" s="126"/>
      <c r="M1" s="126"/>
      <c r="N1" s="126"/>
    </row>
    <row r="2" spans="1:14" ht="18.75" x14ac:dyDescent="0.3">
      <c r="A2" s="24"/>
      <c r="B2" s="127"/>
      <c r="C2" s="127"/>
      <c r="D2" s="127"/>
      <c r="E2" s="127"/>
      <c r="F2" s="127"/>
      <c r="G2" s="127"/>
      <c r="H2" s="127"/>
      <c r="I2" s="127"/>
      <c r="J2" s="127"/>
      <c r="K2" s="127"/>
      <c r="L2" s="127"/>
      <c r="M2" s="127"/>
      <c r="N2" s="127"/>
    </row>
    <row r="3" spans="1:14" ht="261.75" customHeight="1" thickBot="1" x14ac:dyDescent="0.35">
      <c r="A3" s="128" t="s">
        <v>249</v>
      </c>
      <c r="B3" s="128"/>
      <c r="C3" s="128"/>
      <c r="D3" s="128"/>
      <c r="E3" s="91"/>
      <c r="F3" s="128" t="s">
        <v>250</v>
      </c>
      <c r="G3" s="128"/>
      <c r="H3" s="128"/>
      <c r="I3" s="128" t="s">
        <v>251</v>
      </c>
      <c r="J3" s="128"/>
      <c r="K3" s="128"/>
      <c r="L3" s="128" t="s">
        <v>252</v>
      </c>
      <c r="M3" s="128"/>
      <c r="N3" s="128"/>
    </row>
    <row r="4" spans="1:14" ht="35.25" customHeight="1" x14ac:dyDescent="0.25">
      <c r="A4" s="92" t="s">
        <v>253</v>
      </c>
      <c r="B4" s="93" t="s">
        <v>0</v>
      </c>
      <c r="C4" s="93" t="s">
        <v>1</v>
      </c>
      <c r="D4" s="92" t="s">
        <v>54</v>
      </c>
      <c r="E4" s="92" t="s">
        <v>254</v>
      </c>
      <c r="F4" s="92" t="s">
        <v>2</v>
      </c>
      <c r="G4" s="92" t="s">
        <v>3</v>
      </c>
      <c r="H4" s="92" t="s">
        <v>4</v>
      </c>
      <c r="I4" s="92" t="s">
        <v>2</v>
      </c>
      <c r="J4" s="92" t="s">
        <v>3</v>
      </c>
      <c r="K4" s="92" t="s">
        <v>4</v>
      </c>
      <c r="L4" s="92" t="s">
        <v>2</v>
      </c>
      <c r="M4" s="92" t="s">
        <v>3</v>
      </c>
      <c r="N4" s="92" t="s">
        <v>4</v>
      </c>
    </row>
    <row r="5" spans="1:14" ht="42.75" customHeight="1" x14ac:dyDescent="0.25">
      <c r="A5" s="94">
        <v>1</v>
      </c>
      <c r="B5" s="95" t="s">
        <v>13</v>
      </c>
      <c r="C5" s="95" t="s">
        <v>255</v>
      </c>
      <c r="D5" s="96" t="s">
        <v>256</v>
      </c>
      <c r="E5" s="96" t="s">
        <v>257</v>
      </c>
      <c r="F5" s="97">
        <v>1</v>
      </c>
      <c r="G5" s="98">
        <v>640000</v>
      </c>
      <c r="H5" s="99">
        <f>G5*F5</f>
        <v>640000</v>
      </c>
      <c r="I5" s="129" t="s">
        <v>17</v>
      </c>
      <c r="J5" s="130"/>
      <c r="K5" s="131"/>
      <c r="L5" s="129" t="s">
        <v>17</v>
      </c>
      <c r="M5" s="130"/>
      <c r="N5" s="131"/>
    </row>
    <row r="6" spans="1:14" ht="42.75" customHeight="1" x14ac:dyDescent="0.25">
      <c r="A6" s="94">
        <v>2</v>
      </c>
      <c r="B6" s="95" t="s">
        <v>13</v>
      </c>
      <c r="C6" s="95" t="s">
        <v>255</v>
      </c>
      <c r="D6" s="96" t="s">
        <v>258</v>
      </c>
      <c r="E6" s="96" t="s">
        <v>259</v>
      </c>
      <c r="F6" s="97">
        <v>1</v>
      </c>
      <c r="G6" s="98">
        <v>285000</v>
      </c>
      <c r="H6" s="99">
        <f t="shared" ref="H6:H7" si="0">G6*F6</f>
        <v>285000</v>
      </c>
      <c r="I6" s="143"/>
      <c r="J6" s="144"/>
      <c r="K6" s="145"/>
      <c r="L6" s="143"/>
      <c r="M6" s="144"/>
      <c r="N6" s="145"/>
    </row>
    <row r="7" spans="1:14" ht="42.75" customHeight="1" x14ac:dyDescent="0.25">
      <c r="A7" s="94">
        <v>3</v>
      </c>
      <c r="B7" s="95" t="s">
        <v>13</v>
      </c>
      <c r="C7" s="95" t="s">
        <v>255</v>
      </c>
      <c r="D7" s="96" t="s">
        <v>260</v>
      </c>
      <c r="E7" s="96" t="s">
        <v>56</v>
      </c>
      <c r="F7" s="100">
        <v>4</v>
      </c>
      <c r="G7" s="98">
        <v>55000</v>
      </c>
      <c r="H7" s="99">
        <f t="shared" si="0"/>
        <v>220000</v>
      </c>
      <c r="I7" s="143"/>
      <c r="J7" s="144"/>
      <c r="K7" s="145"/>
      <c r="L7" s="143"/>
      <c r="M7" s="144"/>
      <c r="N7" s="145"/>
    </row>
    <row r="8" spans="1:14" ht="28.5" customHeight="1" x14ac:dyDescent="0.25">
      <c r="A8" s="135" t="s">
        <v>5</v>
      </c>
      <c r="B8" s="135"/>
      <c r="C8" s="135"/>
      <c r="D8" s="135"/>
      <c r="E8" s="135"/>
      <c r="F8" s="101"/>
      <c r="G8" s="102"/>
      <c r="H8" s="99">
        <f>SUM(H5:H7)</f>
        <v>1145000</v>
      </c>
      <c r="I8" s="132"/>
      <c r="J8" s="133"/>
      <c r="K8" s="134"/>
      <c r="L8" s="132"/>
      <c r="M8" s="133"/>
      <c r="N8" s="134"/>
    </row>
    <row r="9" spans="1:14" ht="19.5" thickBot="1" x14ac:dyDescent="0.35">
      <c r="A9" s="136"/>
      <c r="B9" s="137"/>
      <c r="C9" s="137"/>
      <c r="D9" s="137"/>
      <c r="E9" s="137"/>
      <c r="F9" s="137"/>
      <c r="G9" s="137"/>
      <c r="H9" s="137"/>
      <c r="I9" s="137"/>
      <c r="J9" s="137"/>
      <c r="K9" s="137"/>
      <c r="L9" s="137"/>
      <c r="M9" s="137"/>
      <c r="N9" s="138"/>
    </row>
    <row r="10" spans="1:14" ht="44.25" customHeight="1" thickBot="1" x14ac:dyDescent="0.3">
      <c r="A10" s="139" t="s">
        <v>6</v>
      </c>
      <c r="B10" s="140"/>
      <c r="C10" s="141" t="s">
        <v>261</v>
      </c>
      <c r="D10" s="141"/>
      <c r="E10" s="141"/>
      <c r="F10" s="141"/>
      <c r="G10" s="141"/>
      <c r="H10" s="141"/>
      <c r="I10" s="141"/>
      <c r="J10" s="141"/>
      <c r="K10" s="141"/>
      <c r="L10" s="141"/>
      <c r="M10" s="141"/>
      <c r="N10" s="142"/>
    </row>
    <row r="11" spans="1:14" s="104" customFormat="1" ht="19.5" customHeight="1" x14ac:dyDescent="0.3">
      <c r="A11" s="103"/>
      <c r="B11" s="103"/>
      <c r="C11" s="103"/>
      <c r="D11" s="103"/>
      <c r="E11" s="103"/>
      <c r="F11" s="103"/>
      <c r="G11" s="103"/>
      <c r="H11" s="103"/>
      <c r="I11" s="103"/>
      <c r="J11" s="103"/>
      <c r="K11" s="103"/>
      <c r="L11" s="103"/>
      <c r="M11" s="103"/>
      <c r="N11" s="103"/>
    </row>
    <row r="12" spans="1:14" s="104" customFormat="1" ht="19.5" customHeight="1" x14ac:dyDescent="0.3">
      <c r="A12" s="103"/>
      <c r="B12" s="103"/>
      <c r="C12" s="103"/>
      <c r="D12" s="103"/>
      <c r="E12" s="103"/>
      <c r="F12" s="103"/>
      <c r="G12" s="103"/>
      <c r="H12" s="103"/>
      <c r="I12" s="103"/>
      <c r="J12" s="103"/>
      <c r="K12" s="103"/>
      <c r="L12" s="103"/>
      <c r="M12" s="103"/>
      <c r="N12" s="103"/>
    </row>
    <row r="13" spans="1:14" s="104" customFormat="1" ht="19.5" customHeight="1" x14ac:dyDescent="0.3">
      <c r="A13" s="103"/>
      <c r="B13" s="103"/>
      <c r="C13" s="103"/>
      <c r="D13" s="103"/>
      <c r="E13" s="103"/>
      <c r="G13" s="103"/>
      <c r="H13" s="103"/>
      <c r="I13" s="103"/>
      <c r="J13" s="103"/>
      <c r="K13" s="103"/>
      <c r="L13" s="103"/>
      <c r="M13" s="103"/>
      <c r="N13" s="103"/>
    </row>
    <row r="14" spans="1:14" s="104" customFormat="1" ht="18.75" x14ac:dyDescent="0.3">
      <c r="A14" s="103"/>
      <c r="B14" s="103"/>
      <c r="C14" s="103"/>
      <c r="D14" s="103"/>
      <c r="G14" s="103"/>
      <c r="H14" s="103"/>
      <c r="I14" s="103"/>
      <c r="J14" s="103"/>
      <c r="K14" s="103"/>
      <c r="L14" s="103"/>
      <c r="M14" s="103"/>
      <c r="N14" s="103"/>
    </row>
    <row r="15" spans="1:14" s="104" customFormat="1" ht="18.75" x14ac:dyDescent="0.3">
      <c r="F15" s="105"/>
    </row>
    <row r="16" spans="1:14" s="104" customFormat="1" ht="18.75" x14ac:dyDescent="0.3"/>
    <row r="17" spans="4:9" ht="18.75" x14ac:dyDescent="0.3">
      <c r="E17" s="106"/>
    </row>
    <row r="18" spans="4:9" ht="18.75" x14ac:dyDescent="0.3">
      <c r="D18" s="107"/>
      <c r="E18" s="106"/>
    </row>
    <row r="19" spans="4:9" ht="18.75" x14ac:dyDescent="0.3">
      <c r="G19" s="106"/>
      <c r="H19" s="106"/>
      <c r="I19" s="106"/>
    </row>
    <row r="20" spans="4:9" ht="18.75" x14ac:dyDescent="0.3">
      <c r="E20" s="108"/>
      <c r="G20" s="106"/>
      <c r="H20" s="106"/>
      <c r="I20" s="106"/>
    </row>
    <row r="21" spans="4:9" ht="18.75" x14ac:dyDescent="0.3">
      <c r="E21" s="108"/>
      <c r="G21" s="106"/>
      <c r="H21" s="106"/>
      <c r="I21" s="106"/>
    </row>
    <row r="22" spans="4:9" ht="18.75" x14ac:dyDescent="0.3">
      <c r="E22" s="103"/>
      <c r="F22" s="106"/>
      <c r="G22" s="109"/>
      <c r="H22" s="106"/>
      <c r="I22" s="106"/>
    </row>
    <row r="23" spans="4:9" ht="18.75" x14ac:dyDescent="0.3">
      <c r="E23" s="103"/>
      <c r="F23" s="106"/>
      <c r="G23" s="109"/>
      <c r="H23" s="106"/>
      <c r="I23" s="106"/>
    </row>
    <row r="24" spans="4:9" ht="18.75" x14ac:dyDescent="0.3">
      <c r="F24" s="106"/>
      <c r="G24" s="109"/>
      <c r="H24" s="106"/>
      <c r="I24" s="106"/>
    </row>
    <row r="25" spans="4:9" ht="18.75" x14ac:dyDescent="0.3">
      <c r="F25" s="110"/>
      <c r="G25" s="109"/>
      <c r="H25" s="106"/>
      <c r="I25" s="106"/>
    </row>
    <row r="26" spans="4:9" ht="18.75" x14ac:dyDescent="0.3">
      <c r="E26" s="106"/>
      <c r="F26" s="106"/>
      <c r="G26" s="109"/>
      <c r="H26" s="106"/>
      <c r="I26" s="106"/>
    </row>
    <row r="27" spans="4:9" ht="18.75" x14ac:dyDescent="0.3">
      <c r="E27" s="106"/>
      <c r="F27" s="106"/>
      <c r="G27" s="109"/>
      <c r="H27" s="106"/>
      <c r="I27" s="106"/>
    </row>
    <row r="28" spans="4:9" ht="18.75" x14ac:dyDescent="0.3">
      <c r="E28" s="106"/>
      <c r="F28" s="106"/>
      <c r="G28" s="109"/>
      <c r="H28" s="106"/>
      <c r="I28" s="106"/>
    </row>
    <row r="29" spans="4:9" ht="18.75" x14ac:dyDescent="0.3">
      <c r="E29" s="106"/>
      <c r="F29" s="106"/>
      <c r="G29" s="109"/>
      <c r="H29" s="106"/>
      <c r="I29" s="106"/>
    </row>
    <row r="30" spans="4:9" ht="18.75" x14ac:dyDescent="0.3">
      <c r="E30" s="106"/>
      <c r="F30" s="106"/>
      <c r="G30" s="109"/>
      <c r="H30" s="106"/>
      <c r="I30" s="106"/>
    </row>
    <row r="31" spans="4:9" ht="18.75" x14ac:dyDescent="0.3">
      <c r="E31" s="106"/>
      <c r="F31" s="106"/>
      <c r="G31" s="109"/>
      <c r="H31" s="106"/>
      <c r="I31" s="106"/>
    </row>
    <row r="32" spans="4:9" ht="18.75" x14ac:dyDescent="0.3">
      <c r="E32" s="106"/>
      <c r="F32" s="106"/>
      <c r="G32" s="109"/>
      <c r="H32" s="106"/>
      <c r="I32" s="106"/>
    </row>
    <row r="33" spans="5:9" ht="18.75" x14ac:dyDescent="0.3">
      <c r="E33" s="106"/>
      <c r="F33" s="106"/>
      <c r="G33" s="109"/>
      <c r="H33" s="106"/>
      <c r="I33" s="106"/>
    </row>
    <row r="34" spans="5:9" ht="18.75" x14ac:dyDescent="0.3">
      <c r="E34" s="106"/>
      <c r="F34" s="106"/>
      <c r="G34" s="109"/>
      <c r="H34" s="106"/>
      <c r="I34" s="106"/>
    </row>
    <row r="35" spans="5:9" ht="18.75" x14ac:dyDescent="0.3">
      <c r="G35" s="111"/>
    </row>
    <row r="36" spans="5:9" ht="18.75" x14ac:dyDescent="0.3">
      <c r="G36" s="111"/>
    </row>
    <row r="37" spans="5:9" ht="18.75" x14ac:dyDescent="0.3">
      <c r="G37" s="111"/>
    </row>
    <row r="38" spans="5:9" ht="18.75" x14ac:dyDescent="0.3">
      <c r="G38" s="111"/>
    </row>
    <row r="39" spans="5:9" ht="18.75" x14ac:dyDescent="0.3">
      <c r="G39" s="111"/>
    </row>
    <row r="40" spans="5:9" ht="18.75" x14ac:dyDescent="0.3">
      <c r="G40" s="111"/>
    </row>
  </sheetData>
  <mergeCells count="12">
    <mergeCell ref="I5:K8"/>
    <mergeCell ref="L5:N8"/>
    <mergeCell ref="A8:E8"/>
    <mergeCell ref="A9:N9"/>
    <mergeCell ref="A10:B10"/>
    <mergeCell ref="C10:N10"/>
    <mergeCell ref="A1:N1"/>
    <mergeCell ref="B2:N2"/>
    <mergeCell ref="A3:D3"/>
    <mergeCell ref="F3:H3"/>
    <mergeCell ref="I3:K3"/>
    <mergeCell ref="L3:N3"/>
  </mergeCells>
  <pageMargins left="0.7" right="0.7" top="0.75" bottom="0.75" header="0.3" footer="0.3"/>
  <pageSetup scale="58" orientation="landscape" horizontalDpi="0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</sheetPr>
  <dimension ref="B1:O17"/>
  <sheetViews>
    <sheetView showGridLines="0" topLeftCell="A7" workbookViewId="0">
      <selection activeCell="B3" sqref="B3:E3"/>
    </sheetView>
  </sheetViews>
  <sheetFormatPr defaultColWidth="8.85546875" defaultRowHeight="15.75" x14ac:dyDescent="0.25"/>
  <cols>
    <col min="1" max="1" width="5.42578125" style="23" customWidth="1"/>
    <col min="2" max="2" width="6.7109375" style="23" customWidth="1"/>
    <col min="3" max="4" width="13.7109375" style="23" customWidth="1"/>
    <col min="5" max="5" width="23.28515625" style="23" bestFit="1" customWidth="1"/>
    <col min="6" max="6" width="17.7109375" style="23" customWidth="1"/>
    <col min="7" max="7" width="6.7109375" style="23" customWidth="1"/>
    <col min="8" max="8" width="9.7109375" style="23" customWidth="1"/>
    <col min="9" max="9" width="14.7109375" style="23" customWidth="1"/>
    <col min="10" max="10" width="6.7109375" style="23" customWidth="1"/>
    <col min="11" max="11" width="9.7109375" style="23" customWidth="1"/>
    <col min="12" max="12" width="14.7109375" style="23" customWidth="1"/>
    <col min="13" max="13" width="6.7109375" style="23" customWidth="1"/>
    <col min="14" max="14" width="9.7109375" style="23" customWidth="1"/>
    <col min="15" max="15" width="14.7109375" style="23" customWidth="1"/>
    <col min="16" max="16384" width="8.85546875" style="23"/>
  </cols>
  <sheetData>
    <row r="1" spans="2:15" ht="50.25" customHeight="1" x14ac:dyDescent="0.25">
      <c r="B1" s="147" t="s">
        <v>7</v>
      </c>
      <c r="C1" s="147"/>
      <c r="D1" s="147"/>
      <c r="E1" s="147"/>
      <c r="F1" s="147"/>
      <c r="G1" s="147"/>
      <c r="H1" s="147"/>
      <c r="I1" s="147"/>
      <c r="J1" s="147"/>
      <c r="K1" s="147"/>
      <c r="L1" s="147"/>
      <c r="M1" s="147"/>
      <c r="N1" s="147"/>
      <c r="O1" s="147"/>
    </row>
    <row r="2" spans="2:15" ht="11.25" customHeight="1" x14ac:dyDescent="0.3">
      <c r="B2" s="24"/>
      <c r="C2" s="127"/>
      <c r="D2" s="127"/>
      <c r="E2" s="127"/>
      <c r="F2" s="127"/>
      <c r="G2" s="127"/>
      <c r="H2" s="127"/>
      <c r="I2" s="127"/>
      <c r="J2" s="127"/>
      <c r="K2" s="127"/>
      <c r="L2" s="127"/>
      <c r="M2" s="127"/>
      <c r="N2" s="127"/>
      <c r="O2" s="127"/>
    </row>
    <row r="3" spans="2:15" ht="184.5" customHeight="1" thickBot="1" x14ac:dyDescent="0.3">
      <c r="B3" s="148" t="s">
        <v>50</v>
      </c>
      <c r="C3" s="148"/>
      <c r="D3" s="148"/>
      <c r="E3" s="148"/>
      <c r="G3" s="148" t="s">
        <v>51</v>
      </c>
      <c r="H3" s="148"/>
      <c r="I3" s="148"/>
      <c r="J3" s="148" t="s">
        <v>52</v>
      </c>
      <c r="K3" s="148"/>
      <c r="L3" s="148"/>
      <c r="M3" s="148" t="s">
        <v>53</v>
      </c>
      <c r="N3" s="148"/>
      <c r="O3" s="148"/>
    </row>
    <row r="4" spans="2:15" s="30" customFormat="1" ht="16.5" thickBot="1" x14ac:dyDescent="0.3">
      <c r="B4" s="25" t="s">
        <v>8</v>
      </c>
      <c r="C4" s="26" t="s">
        <v>0</v>
      </c>
      <c r="D4" s="26" t="s">
        <v>1</v>
      </c>
      <c r="E4" s="26" t="s">
        <v>54</v>
      </c>
      <c r="F4" s="27" t="s">
        <v>9</v>
      </c>
      <c r="G4" s="25" t="s">
        <v>2</v>
      </c>
      <c r="H4" s="26" t="s">
        <v>3</v>
      </c>
      <c r="I4" s="27" t="s">
        <v>4</v>
      </c>
      <c r="J4" s="28" t="s">
        <v>2</v>
      </c>
      <c r="K4" s="26" t="s">
        <v>3</v>
      </c>
      <c r="L4" s="29" t="s">
        <v>4</v>
      </c>
      <c r="M4" s="25" t="s">
        <v>2</v>
      </c>
      <c r="N4" s="26" t="s">
        <v>3</v>
      </c>
      <c r="O4" s="27" t="s">
        <v>4</v>
      </c>
    </row>
    <row r="5" spans="2:15" ht="42.75" customHeight="1" thickBot="1" x14ac:dyDescent="0.3">
      <c r="B5" s="31">
        <v>1</v>
      </c>
      <c r="C5" s="32" t="s">
        <v>13</v>
      </c>
      <c r="D5" s="32" t="s">
        <v>28</v>
      </c>
      <c r="E5" s="32" t="s">
        <v>55</v>
      </c>
      <c r="F5" s="33" t="s">
        <v>56</v>
      </c>
      <c r="G5" s="31">
        <v>2</v>
      </c>
      <c r="H5" s="34">
        <v>285000</v>
      </c>
      <c r="I5" s="35">
        <f>H5*G5</f>
        <v>570000</v>
      </c>
      <c r="J5" s="149" t="s">
        <v>17</v>
      </c>
      <c r="K5" s="150"/>
      <c r="L5" s="151"/>
      <c r="M5" s="155" t="s">
        <v>17</v>
      </c>
      <c r="N5" s="150"/>
      <c r="O5" s="156"/>
    </row>
    <row r="6" spans="2:15" ht="24" customHeight="1" thickBot="1" x14ac:dyDescent="0.3">
      <c r="B6" s="159" t="s">
        <v>5</v>
      </c>
      <c r="C6" s="160"/>
      <c r="D6" s="160"/>
      <c r="E6" s="160"/>
      <c r="F6" s="161"/>
      <c r="G6" s="36"/>
      <c r="H6" s="37"/>
      <c r="I6" s="38">
        <v>570000</v>
      </c>
      <c r="J6" s="152"/>
      <c r="K6" s="153"/>
      <c r="L6" s="154"/>
      <c r="M6" s="157"/>
      <c r="N6" s="153"/>
      <c r="O6" s="158"/>
    </row>
    <row r="7" spans="2:15" ht="37.5" customHeight="1" thickBot="1" x14ac:dyDescent="0.3">
      <c r="B7" s="159" t="s">
        <v>6</v>
      </c>
      <c r="C7" s="161"/>
      <c r="D7" s="162" t="s">
        <v>57</v>
      </c>
      <c r="E7" s="162"/>
      <c r="F7" s="162"/>
      <c r="G7" s="162"/>
      <c r="H7" s="162"/>
      <c r="I7" s="162"/>
      <c r="J7" s="162"/>
      <c r="K7" s="162"/>
      <c r="L7" s="162"/>
      <c r="M7" s="162"/>
      <c r="N7" s="162"/>
      <c r="O7" s="163"/>
    </row>
    <row r="8" spans="2:15" ht="15" customHeight="1" x14ac:dyDescent="0.25"/>
    <row r="9" spans="2:15" ht="15" customHeight="1" x14ac:dyDescent="0.25"/>
    <row r="10" spans="2:15" ht="15" customHeight="1" x14ac:dyDescent="0.25"/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3:15" x14ac:dyDescent="0.25">
      <c r="M17" s="146" t="s">
        <v>58</v>
      </c>
      <c r="N17" s="146"/>
      <c r="O17" s="146"/>
    </row>
  </sheetData>
  <sheetProtection algorithmName="SHA-512" hashValue="dhlbKn8mpqcI6kt9fUzJ0njsZ+qbeFSd2ypaJLoV5HDt0husscjlUkJo4S3rplvv5+ZM/BiqTEHeCssBCM2rvg==" saltValue="X9vtEkHyHV1DPFXM5rrISw==" spinCount="100000" sheet="1" formatCells="0" formatColumns="0" formatRows="0" insertColumns="0" insertRows="0" insertHyperlinks="0" deleteColumns="0" deleteRows="0" sort="0" autoFilter="0" pivotTables="0"/>
  <mergeCells count="12">
    <mergeCell ref="M17:O17"/>
    <mergeCell ref="B1:O1"/>
    <mergeCell ref="C2:O2"/>
    <mergeCell ref="B3:E3"/>
    <mergeCell ref="G3:I3"/>
    <mergeCell ref="J3:L3"/>
    <mergeCell ref="M3:O3"/>
    <mergeCell ref="J5:L6"/>
    <mergeCell ref="M5:O6"/>
    <mergeCell ref="B6:F6"/>
    <mergeCell ref="B7:C7"/>
    <mergeCell ref="D7:O7"/>
  </mergeCells>
  <pageMargins left="0.25" right="0.25" top="0.34" bottom="0.34" header="0.3" footer="0.3"/>
  <pageSetup paperSize="9" scale="80" orientation="landscape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</sheetPr>
  <dimension ref="B1:O18"/>
  <sheetViews>
    <sheetView showGridLines="0" topLeftCell="A4" workbookViewId="0">
      <selection activeCell="E35" sqref="E35"/>
    </sheetView>
  </sheetViews>
  <sheetFormatPr defaultColWidth="8.85546875" defaultRowHeight="15.75" x14ac:dyDescent="0.25"/>
  <cols>
    <col min="1" max="1" width="5.42578125" style="23" customWidth="1"/>
    <col min="2" max="2" width="6.7109375" style="23" customWidth="1"/>
    <col min="3" max="4" width="13.7109375" style="23" customWidth="1"/>
    <col min="5" max="5" width="28.42578125" style="23" bestFit="1" customWidth="1"/>
    <col min="6" max="6" width="17.7109375" style="23" customWidth="1"/>
    <col min="7" max="7" width="6.7109375" style="23" customWidth="1"/>
    <col min="8" max="8" width="9.7109375" style="23" customWidth="1"/>
    <col min="9" max="9" width="14.7109375" style="23" customWidth="1"/>
    <col min="10" max="10" width="6.7109375" style="23" customWidth="1"/>
    <col min="11" max="11" width="9.7109375" style="23" customWidth="1"/>
    <col min="12" max="12" width="14.7109375" style="23" customWidth="1"/>
    <col min="13" max="13" width="6.7109375" style="23" customWidth="1"/>
    <col min="14" max="14" width="9.7109375" style="23" customWidth="1"/>
    <col min="15" max="15" width="14.7109375" style="23" customWidth="1"/>
    <col min="16" max="16384" width="8.85546875" style="23"/>
  </cols>
  <sheetData>
    <row r="1" spans="2:15" ht="50.25" customHeight="1" x14ac:dyDescent="0.25">
      <c r="B1" s="147" t="s">
        <v>7</v>
      </c>
      <c r="C1" s="147"/>
      <c r="D1" s="147"/>
      <c r="E1" s="147"/>
      <c r="F1" s="147"/>
      <c r="G1" s="147"/>
      <c r="H1" s="147"/>
      <c r="I1" s="147"/>
      <c r="J1" s="147"/>
      <c r="K1" s="147"/>
      <c r="L1" s="147"/>
      <c r="M1" s="147"/>
      <c r="N1" s="147"/>
      <c r="O1" s="147"/>
    </row>
    <row r="2" spans="2:15" ht="11.25" customHeight="1" x14ac:dyDescent="0.3">
      <c r="B2" s="24"/>
      <c r="C2" s="127"/>
      <c r="D2" s="127"/>
      <c r="E2" s="127"/>
      <c r="F2" s="127"/>
      <c r="G2" s="127"/>
      <c r="H2" s="127"/>
      <c r="I2" s="127"/>
      <c r="J2" s="127"/>
      <c r="K2" s="127"/>
      <c r="L2" s="127"/>
      <c r="M2" s="127"/>
      <c r="N2" s="127"/>
      <c r="O2" s="127"/>
    </row>
    <row r="3" spans="2:15" ht="184.5" customHeight="1" thickBot="1" x14ac:dyDescent="0.3">
      <c r="B3" s="148" t="s">
        <v>59</v>
      </c>
      <c r="C3" s="148"/>
      <c r="D3" s="148"/>
      <c r="E3" s="148"/>
      <c r="G3" s="148" t="s">
        <v>60</v>
      </c>
      <c r="H3" s="148"/>
      <c r="I3" s="148"/>
      <c r="J3" s="148" t="s">
        <v>61</v>
      </c>
      <c r="K3" s="148"/>
      <c r="L3" s="148"/>
      <c r="M3" s="148" t="s">
        <v>53</v>
      </c>
      <c r="N3" s="148"/>
      <c r="O3" s="148"/>
    </row>
    <row r="4" spans="2:15" s="30" customFormat="1" ht="16.5" thickBot="1" x14ac:dyDescent="0.3">
      <c r="B4" s="39" t="s">
        <v>8</v>
      </c>
      <c r="C4" s="39" t="s">
        <v>0</v>
      </c>
      <c r="D4" s="39" t="s">
        <v>1</v>
      </c>
      <c r="E4" s="28" t="s">
        <v>54</v>
      </c>
      <c r="F4" s="27" t="s">
        <v>9</v>
      </c>
      <c r="G4" s="39" t="s">
        <v>2</v>
      </c>
      <c r="H4" s="40" t="s">
        <v>3</v>
      </c>
      <c r="I4" s="40" t="s">
        <v>4</v>
      </c>
      <c r="J4" s="28" t="s">
        <v>2</v>
      </c>
      <c r="K4" s="26" t="s">
        <v>3</v>
      </c>
      <c r="L4" s="29" t="s">
        <v>4</v>
      </c>
      <c r="M4" s="25" t="s">
        <v>2</v>
      </c>
      <c r="N4" s="26" t="s">
        <v>3</v>
      </c>
      <c r="O4" s="27" t="s">
        <v>4</v>
      </c>
    </row>
    <row r="5" spans="2:15" ht="42.75" customHeight="1" thickBot="1" x14ac:dyDescent="0.3">
      <c r="B5" s="41">
        <v>1</v>
      </c>
      <c r="C5" s="41" t="s">
        <v>13</v>
      </c>
      <c r="D5" s="42" t="s">
        <v>28</v>
      </c>
      <c r="E5" s="43" t="s">
        <v>62</v>
      </c>
      <c r="F5" s="44" t="s">
        <v>63</v>
      </c>
      <c r="G5" s="41">
        <v>1</v>
      </c>
      <c r="H5" s="45">
        <v>113.63</v>
      </c>
      <c r="I5" s="46">
        <f>H5*G5</f>
        <v>113.63</v>
      </c>
      <c r="J5" s="149" t="s">
        <v>17</v>
      </c>
      <c r="K5" s="150"/>
      <c r="L5" s="151"/>
      <c r="M5" s="155" t="s">
        <v>17</v>
      </c>
      <c r="N5" s="150"/>
      <c r="O5" s="156"/>
    </row>
    <row r="6" spans="2:15" ht="42.75" customHeight="1" thickBot="1" x14ac:dyDescent="0.3">
      <c r="B6" s="47">
        <v>2</v>
      </c>
      <c r="C6" s="47" t="s">
        <v>13</v>
      </c>
      <c r="D6" s="48" t="s">
        <v>28</v>
      </c>
      <c r="E6" s="49" t="s">
        <v>64</v>
      </c>
      <c r="F6" s="50" t="s">
        <v>65</v>
      </c>
      <c r="G6" s="47">
        <v>1</v>
      </c>
      <c r="H6" s="51">
        <v>38.799999999999997</v>
      </c>
      <c r="I6" s="52">
        <f t="shared" ref="I6" si="0">H6*G6</f>
        <v>38.799999999999997</v>
      </c>
      <c r="J6" s="164"/>
      <c r="K6" s="144"/>
      <c r="L6" s="145"/>
      <c r="M6" s="143"/>
      <c r="N6" s="144"/>
      <c r="O6" s="165"/>
    </row>
    <row r="7" spans="2:15" ht="24" customHeight="1" thickBot="1" x14ac:dyDescent="0.3">
      <c r="B7" s="159" t="s">
        <v>5</v>
      </c>
      <c r="C7" s="160"/>
      <c r="D7" s="160"/>
      <c r="E7" s="160"/>
      <c r="F7" s="161"/>
      <c r="G7" s="53"/>
      <c r="H7" s="54"/>
      <c r="I7" s="55">
        <f>I5+I6</f>
        <v>152.43</v>
      </c>
      <c r="J7" s="152"/>
      <c r="K7" s="153"/>
      <c r="L7" s="154"/>
      <c r="M7" s="157"/>
      <c r="N7" s="153"/>
      <c r="O7" s="158"/>
    </row>
    <row r="8" spans="2:15" ht="37.5" customHeight="1" thickBot="1" x14ac:dyDescent="0.3">
      <c r="B8" s="159" t="s">
        <v>6</v>
      </c>
      <c r="C8" s="161"/>
      <c r="D8" s="166" t="s">
        <v>66</v>
      </c>
      <c r="E8" s="162"/>
      <c r="F8" s="162"/>
      <c r="G8" s="162"/>
      <c r="H8" s="162"/>
      <c r="I8" s="162"/>
      <c r="J8" s="162"/>
      <c r="K8" s="162"/>
      <c r="L8" s="162"/>
      <c r="M8" s="162"/>
      <c r="N8" s="162"/>
      <c r="O8" s="163"/>
    </row>
    <row r="9" spans="2:15" ht="15" customHeight="1" x14ac:dyDescent="0.25"/>
    <row r="10" spans="2:15" ht="15" customHeight="1" x14ac:dyDescent="0.25"/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3:15" ht="15" customHeight="1" x14ac:dyDescent="0.25"/>
    <row r="18" spans="13:15" x14ac:dyDescent="0.25">
      <c r="M18" s="146" t="s">
        <v>58</v>
      </c>
      <c r="N18" s="146"/>
      <c r="O18" s="146"/>
    </row>
  </sheetData>
  <sheetProtection algorithmName="SHA-512" hashValue="dhlbKn8mpqcI6kt9fUzJ0njsZ+qbeFSd2ypaJLoV5HDt0husscjlUkJo4S3rplvv5+ZM/BiqTEHeCssBCM2rvg==" saltValue="X9vtEkHyHV1DPFXM5rrISw==" spinCount="100000" sheet="1" formatCells="0" formatColumns="0" formatRows="0" insertColumns="0" insertRows="0" insertHyperlinks="0" deleteColumns="0" deleteRows="0" sort="0" autoFilter="0" pivotTables="0"/>
  <mergeCells count="12">
    <mergeCell ref="M18:O18"/>
    <mergeCell ref="B1:O1"/>
    <mergeCell ref="C2:O2"/>
    <mergeCell ref="B3:E3"/>
    <mergeCell ref="G3:I3"/>
    <mergeCell ref="J3:L3"/>
    <mergeCell ref="M3:O3"/>
    <mergeCell ref="J5:L7"/>
    <mergeCell ref="M5:O7"/>
    <mergeCell ref="B7:F7"/>
    <mergeCell ref="B8:C8"/>
    <mergeCell ref="D8:O8"/>
  </mergeCells>
  <pageMargins left="0.25" right="0.25" top="0.34" bottom="0.34" header="0.3" footer="0.3"/>
  <pageSetup paperSize="9" scale="80" orientation="landscape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</sheetPr>
  <dimension ref="B1:O18"/>
  <sheetViews>
    <sheetView showGridLines="0" topLeftCell="A4" workbookViewId="0">
      <selection activeCell="G14" sqref="G14"/>
    </sheetView>
  </sheetViews>
  <sheetFormatPr defaultColWidth="8.85546875" defaultRowHeight="15.75" x14ac:dyDescent="0.25"/>
  <cols>
    <col min="1" max="1" width="5.42578125" style="23" customWidth="1"/>
    <col min="2" max="2" width="6.7109375" style="23" customWidth="1"/>
    <col min="3" max="4" width="13.7109375" style="23" customWidth="1"/>
    <col min="5" max="5" width="28.42578125" style="23" bestFit="1" customWidth="1"/>
    <col min="6" max="6" width="17.7109375" style="23" customWidth="1"/>
    <col min="7" max="7" width="6.7109375" style="23" customWidth="1"/>
    <col min="8" max="8" width="9.7109375" style="23" customWidth="1"/>
    <col min="9" max="9" width="14.7109375" style="23" customWidth="1"/>
    <col min="10" max="10" width="6.7109375" style="23" customWidth="1"/>
    <col min="11" max="11" width="9.7109375" style="23" customWidth="1"/>
    <col min="12" max="12" width="14.7109375" style="23" customWidth="1"/>
    <col min="13" max="13" width="6.7109375" style="23" customWidth="1"/>
    <col min="14" max="14" width="9.7109375" style="23" customWidth="1"/>
    <col min="15" max="15" width="14.7109375" style="23" customWidth="1"/>
    <col min="16" max="16384" width="8.85546875" style="23"/>
  </cols>
  <sheetData>
    <row r="1" spans="2:15" ht="50.25" customHeight="1" x14ac:dyDescent="0.25">
      <c r="B1" s="147" t="s">
        <v>7</v>
      </c>
      <c r="C1" s="147"/>
      <c r="D1" s="147"/>
      <c r="E1" s="147"/>
      <c r="F1" s="147"/>
      <c r="G1" s="147"/>
      <c r="H1" s="147"/>
      <c r="I1" s="147"/>
      <c r="J1" s="147"/>
      <c r="K1" s="147"/>
      <c r="L1" s="147"/>
      <c r="M1" s="147"/>
      <c r="N1" s="147"/>
      <c r="O1" s="147"/>
    </row>
    <row r="2" spans="2:15" ht="11.25" customHeight="1" x14ac:dyDescent="0.3">
      <c r="B2" s="24"/>
      <c r="C2" s="127"/>
      <c r="D2" s="127"/>
      <c r="E2" s="127"/>
      <c r="F2" s="127"/>
      <c r="G2" s="127"/>
      <c r="H2" s="127"/>
      <c r="I2" s="127"/>
      <c r="J2" s="127"/>
      <c r="K2" s="127"/>
      <c r="L2" s="127"/>
      <c r="M2" s="127"/>
      <c r="N2" s="127"/>
      <c r="O2" s="127"/>
    </row>
    <row r="3" spans="2:15" ht="184.5" customHeight="1" thickBot="1" x14ac:dyDescent="0.3">
      <c r="B3" s="148" t="s">
        <v>67</v>
      </c>
      <c r="C3" s="148"/>
      <c r="D3" s="148"/>
      <c r="E3" s="148"/>
      <c r="G3" s="148" t="s">
        <v>51</v>
      </c>
      <c r="H3" s="148"/>
      <c r="I3" s="148"/>
      <c r="J3" s="148" t="s">
        <v>52</v>
      </c>
      <c r="K3" s="148"/>
      <c r="L3" s="148"/>
      <c r="M3" s="148" t="s">
        <v>53</v>
      </c>
      <c r="N3" s="148"/>
      <c r="O3" s="148"/>
    </row>
    <row r="4" spans="2:15" s="30" customFormat="1" ht="16.5" thickBot="1" x14ac:dyDescent="0.3">
      <c r="B4" s="39" t="s">
        <v>8</v>
      </c>
      <c r="C4" s="39" t="s">
        <v>0</v>
      </c>
      <c r="D4" s="39" t="s">
        <v>1</v>
      </c>
      <c r="E4" s="28" t="s">
        <v>54</v>
      </c>
      <c r="F4" s="27" t="s">
        <v>9</v>
      </c>
      <c r="G4" s="39" t="s">
        <v>2</v>
      </c>
      <c r="H4" s="40" t="s">
        <v>3</v>
      </c>
      <c r="I4" s="40" t="s">
        <v>4</v>
      </c>
      <c r="J4" s="28" t="s">
        <v>2</v>
      </c>
      <c r="K4" s="26" t="s">
        <v>3</v>
      </c>
      <c r="L4" s="29" t="s">
        <v>4</v>
      </c>
      <c r="M4" s="25" t="s">
        <v>2</v>
      </c>
      <c r="N4" s="26" t="s">
        <v>3</v>
      </c>
      <c r="O4" s="27" t="s">
        <v>4</v>
      </c>
    </row>
    <row r="5" spans="2:15" ht="42.75" customHeight="1" thickBot="1" x14ac:dyDescent="0.3">
      <c r="B5" s="41">
        <v>1</v>
      </c>
      <c r="C5" s="41" t="s">
        <v>13</v>
      </c>
      <c r="D5" s="42" t="s">
        <v>68</v>
      </c>
      <c r="E5" s="43" t="s">
        <v>69</v>
      </c>
      <c r="F5" s="44" t="s">
        <v>70</v>
      </c>
      <c r="G5" s="41">
        <v>6</v>
      </c>
      <c r="H5" s="45">
        <v>55000</v>
      </c>
      <c r="I5" s="46">
        <f>H5*G5</f>
        <v>330000</v>
      </c>
      <c r="J5" s="149" t="s">
        <v>17</v>
      </c>
      <c r="K5" s="150"/>
      <c r="L5" s="151"/>
      <c r="M5" s="155" t="s">
        <v>17</v>
      </c>
      <c r="N5" s="150"/>
      <c r="O5" s="156"/>
    </row>
    <row r="6" spans="2:15" ht="42.75" customHeight="1" thickBot="1" x14ac:dyDescent="0.3">
      <c r="B6" s="47">
        <v>2</v>
      </c>
      <c r="C6" s="47" t="s">
        <v>13</v>
      </c>
      <c r="D6" s="42" t="s">
        <v>68</v>
      </c>
      <c r="E6" s="49" t="s">
        <v>71</v>
      </c>
      <c r="F6" s="50" t="s">
        <v>72</v>
      </c>
      <c r="G6" s="47">
        <v>6</v>
      </c>
      <c r="H6" s="51">
        <v>55000</v>
      </c>
      <c r="I6" s="52">
        <f>H6*G6</f>
        <v>330000</v>
      </c>
      <c r="J6" s="164"/>
      <c r="K6" s="144"/>
      <c r="L6" s="145"/>
      <c r="M6" s="143"/>
      <c r="N6" s="144"/>
      <c r="O6" s="165"/>
    </row>
    <row r="7" spans="2:15" ht="24" customHeight="1" thickBot="1" x14ac:dyDescent="0.3">
      <c r="B7" s="159" t="s">
        <v>5</v>
      </c>
      <c r="C7" s="160"/>
      <c r="D7" s="160"/>
      <c r="E7" s="160"/>
      <c r="F7" s="161"/>
      <c r="G7" s="53"/>
      <c r="H7" s="54"/>
      <c r="I7" s="55">
        <f>I5+I6</f>
        <v>660000</v>
      </c>
      <c r="J7" s="152"/>
      <c r="K7" s="153"/>
      <c r="L7" s="154"/>
      <c r="M7" s="157"/>
      <c r="N7" s="153"/>
      <c r="O7" s="158"/>
    </row>
    <row r="8" spans="2:15" ht="37.5" customHeight="1" thickBot="1" x14ac:dyDescent="0.3">
      <c r="B8" s="159" t="s">
        <v>6</v>
      </c>
      <c r="C8" s="161"/>
      <c r="D8" s="162" t="s">
        <v>73</v>
      </c>
      <c r="E8" s="162"/>
      <c r="F8" s="162"/>
      <c r="G8" s="162"/>
      <c r="H8" s="162"/>
      <c r="I8" s="162"/>
      <c r="J8" s="162"/>
      <c r="K8" s="162"/>
      <c r="L8" s="162"/>
      <c r="M8" s="162"/>
      <c r="N8" s="162"/>
      <c r="O8" s="163"/>
    </row>
    <row r="9" spans="2:15" ht="15" customHeight="1" x14ac:dyDescent="0.25"/>
    <row r="10" spans="2:15" ht="15" customHeight="1" x14ac:dyDescent="0.25"/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3:15" ht="15" customHeight="1" x14ac:dyDescent="0.25"/>
    <row r="18" spans="13:15" x14ac:dyDescent="0.25">
      <c r="M18" s="146" t="s">
        <v>58</v>
      </c>
      <c r="N18" s="146"/>
      <c r="O18" s="146"/>
    </row>
  </sheetData>
  <sheetProtection algorithmName="SHA-512" hashValue="dhlbKn8mpqcI6kt9fUzJ0njsZ+qbeFSd2ypaJLoV5HDt0husscjlUkJo4S3rplvv5+ZM/BiqTEHeCssBCM2rvg==" saltValue="X9vtEkHyHV1DPFXM5rrISw==" spinCount="100000" sheet="1" formatCells="0" formatColumns="0" formatRows="0" insertColumns="0" insertRows="0" insertHyperlinks="0" deleteColumns="0" deleteRows="0" sort="0" autoFilter="0" pivotTables="0"/>
  <mergeCells count="12">
    <mergeCell ref="M18:O18"/>
    <mergeCell ref="B1:O1"/>
    <mergeCell ref="C2:O2"/>
    <mergeCell ref="B3:E3"/>
    <mergeCell ref="G3:I3"/>
    <mergeCell ref="J3:L3"/>
    <mergeCell ref="M3:O3"/>
    <mergeCell ref="J5:L7"/>
    <mergeCell ref="M5:O7"/>
    <mergeCell ref="B7:F7"/>
    <mergeCell ref="B8:C8"/>
    <mergeCell ref="D8:O8"/>
  </mergeCells>
  <pageMargins left="0.25" right="0.25" top="0.34" bottom="0.34" header="0.3" footer="0.3"/>
  <pageSetup paperSize="9" scale="80" orientation="landscape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</sheetPr>
  <dimension ref="B1:O17"/>
  <sheetViews>
    <sheetView showGridLines="0" topLeftCell="A4" workbookViewId="0">
      <selection activeCell="E18" sqref="E18"/>
    </sheetView>
  </sheetViews>
  <sheetFormatPr defaultColWidth="8.85546875" defaultRowHeight="15.75" x14ac:dyDescent="0.25"/>
  <cols>
    <col min="1" max="1" width="5.42578125" style="23" customWidth="1"/>
    <col min="2" max="2" width="6.7109375" style="23" customWidth="1"/>
    <col min="3" max="4" width="13.7109375" style="23" customWidth="1"/>
    <col min="5" max="5" width="28.42578125" style="23" bestFit="1" customWidth="1"/>
    <col min="6" max="6" width="17.7109375" style="23" customWidth="1"/>
    <col min="7" max="7" width="6.7109375" style="23" customWidth="1"/>
    <col min="8" max="8" width="9.7109375" style="23" customWidth="1"/>
    <col min="9" max="9" width="14.7109375" style="23" customWidth="1"/>
    <col min="10" max="10" width="6.7109375" style="23" customWidth="1"/>
    <col min="11" max="11" width="9.7109375" style="23" customWidth="1"/>
    <col min="12" max="12" width="14.7109375" style="23" customWidth="1"/>
    <col min="13" max="13" width="6.7109375" style="23" customWidth="1"/>
    <col min="14" max="14" width="9.7109375" style="23" customWidth="1"/>
    <col min="15" max="15" width="14.7109375" style="23" customWidth="1"/>
    <col min="16" max="16384" width="8.85546875" style="23"/>
  </cols>
  <sheetData>
    <row r="1" spans="2:15" ht="50.25" customHeight="1" x14ac:dyDescent="0.25">
      <c r="B1" s="147" t="s">
        <v>7</v>
      </c>
      <c r="C1" s="147"/>
      <c r="D1" s="147"/>
      <c r="E1" s="147"/>
      <c r="F1" s="147"/>
      <c r="G1" s="147"/>
      <c r="H1" s="147"/>
      <c r="I1" s="147"/>
      <c r="J1" s="147"/>
      <c r="K1" s="147"/>
      <c r="L1" s="147"/>
      <c r="M1" s="147"/>
      <c r="N1" s="147"/>
      <c r="O1" s="147"/>
    </row>
    <row r="2" spans="2:15" ht="11.25" customHeight="1" x14ac:dyDescent="0.3">
      <c r="B2" s="24"/>
      <c r="C2" s="127"/>
      <c r="D2" s="127"/>
      <c r="E2" s="127"/>
      <c r="F2" s="127"/>
      <c r="G2" s="127"/>
      <c r="H2" s="127"/>
      <c r="I2" s="127"/>
      <c r="J2" s="127"/>
      <c r="K2" s="127"/>
      <c r="L2" s="127"/>
      <c r="M2" s="127"/>
      <c r="N2" s="127"/>
      <c r="O2" s="127"/>
    </row>
    <row r="3" spans="2:15" ht="184.5" customHeight="1" thickBot="1" x14ac:dyDescent="0.3">
      <c r="B3" s="148" t="s">
        <v>74</v>
      </c>
      <c r="C3" s="148"/>
      <c r="D3" s="148"/>
      <c r="E3" s="148"/>
      <c r="G3" s="148" t="s">
        <v>75</v>
      </c>
      <c r="H3" s="148"/>
      <c r="I3" s="148"/>
      <c r="J3" s="148" t="s">
        <v>61</v>
      </c>
      <c r="K3" s="148"/>
      <c r="L3" s="148"/>
      <c r="M3" s="148" t="s">
        <v>53</v>
      </c>
      <c r="N3" s="148"/>
      <c r="O3" s="148"/>
    </row>
    <row r="4" spans="2:15" s="30" customFormat="1" ht="31.5" customHeight="1" thickBot="1" x14ac:dyDescent="0.3">
      <c r="B4" s="39" t="s">
        <v>8</v>
      </c>
      <c r="C4" s="39" t="s">
        <v>0</v>
      </c>
      <c r="D4" s="39" t="s">
        <v>1</v>
      </c>
      <c r="E4" s="28" t="s">
        <v>54</v>
      </c>
      <c r="F4" s="27" t="s">
        <v>9</v>
      </c>
      <c r="G4" s="39" t="s">
        <v>2</v>
      </c>
      <c r="H4" s="40" t="s">
        <v>3</v>
      </c>
      <c r="I4" s="40" t="s">
        <v>4</v>
      </c>
      <c r="J4" s="28" t="s">
        <v>2</v>
      </c>
      <c r="K4" s="26" t="s">
        <v>3</v>
      </c>
      <c r="L4" s="29" t="s">
        <v>4</v>
      </c>
      <c r="M4" s="25" t="s">
        <v>2</v>
      </c>
      <c r="N4" s="26" t="s">
        <v>3</v>
      </c>
      <c r="O4" s="27" t="s">
        <v>4</v>
      </c>
    </row>
    <row r="5" spans="2:15" ht="42.75" customHeight="1" thickBot="1" x14ac:dyDescent="0.3">
      <c r="B5" s="41">
        <v>1</v>
      </c>
      <c r="C5" s="41" t="s">
        <v>13</v>
      </c>
      <c r="D5" s="41" t="s">
        <v>28</v>
      </c>
      <c r="E5" s="43" t="s">
        <v>76</v>
      </c>
      <c r="F5" s="44" t="s">
        <v>77</v>
      </c>
      <c r="G5" s="41">
        <v>1</v>
      </c>
      <c r="H5" s="56">
        <v>45.56</v>
      </c>
      <c r="I5" s="57">
        <f>H5*G5</f>
        <v>45.56</v>
      </c>
      <c r="J5" s="149" t="s">
        <v>17</v>
      </c>
      <c r="K5" s="150"/>
      <c r="L5" s="151"/>
      <c r="M5" s="155" t="s">
        <v>17</v>
      </c>
      <c r="N5" s="150"/>
      <c r="O5" s="156"/>
    </row>
    <row r="6" spans="2:15" ht="24" customHeight="1" thickBot="1" x14ac:dyDescent="0.3">
      <c r="B6" s="159" t="s">
        <v>5</v>
      </c>
      <c r="C6" s="160"/>
      <c r="D6" s="160"/>
      <c r="E6" s="160"/>
      <c r="F6" s="161"/>
      <c r="G6" s="53"/>
      <c r="H6" s="54"/>
      <c r="I6" s="58">
        <v>45.56</v>
      </c>
      <c r="J6" s="152"/>
      <c r="K6" s="153"/>
      <c r="L6" s="154"/>
      <c r="M6" s="157"/>
      <c r="N6" s="153"/>
      <c r="O6" s="158"/>
    </row>
    <row r="7" spans="2:15" ht="37.5" customHeight="1" thickBot="1" x14ac:dyDescent="0.3">
      <c r="B7" s="159" t="s">
        <v>6</v>
      </c>
      <c r="C7" s="161"/>
      <c r="D7" s="162" t="s">
        <v>78</v>
      </c>
      <c r="E7" s="162"/>
      <c r="F7" s="162"/>
      <c r="G7" s="162"/>
      <c r="H7" s="162"/>
      <c r="I7" s="162"/>
      <c r="J7" s="162"/>
      <c r="K7" s="162"/>
      <c r="L7" s="162"/>
      <c r="M7" s="162"/>
      <c r="N7" s="162"/>
      <c r="O7" s="163"/>
    </row>
    <row r="8" spans="2:15" ht="15" customHeight="1" x14ac:dyDescent="0.25"/>
    <row r="9" spans="2:15" ht="15" customHeight="1" x14ac:dyDescent="0.25"/>
    <row r="10" spans="2:15" ht="15" customHeight="1" x14ac:dyDescent="0.25"/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3:15" x14ac:dyDescent="0.25">
      <c r="M17" s="146" t="s">
        <v>58</v>
      </c>
      <c r="N17" s="146"/>
      <c r="O17" s="146"/>
    </row>
  </sheetData>
  <sheetProtection algorithmName="SHA-512" hashValue="dhlbKn8mpqcI6kt9fUzJ0njsZ+qbeFSd2ypaJLoV5HDt0husscjlUkJo4S3rplvv5+ZM/BiqTEHeCssBCM2rvg==" saltValue="X9vtEkHyHV1DPFXM5rrISw==" spinCount="100000" sheet="1" formatCells="0" formatColumns="0" formatRows="0" insertColumns="0" insertRows="0" insertHyperlinks="0" deleteColumns="0" deleteRows="0" sort="0" autoFilter="0" pivotTables="0"/>
  <mergeCells count="12">
    <mergeCell ref="M17:O17"/>
    <mergeCell ref="B1:O1"/>
    <mergeCell ref="C2:O2"/>
    <mergeCell ref="B3:E3"/>
    <mergeCell ref="G3:I3"/>
    <mergeCell ref="J3:L3"/>
    <mergeCell ref="M3:O3"/>
    <mergeCell ref="J5:L6"/>
    <mergeCell ref="M5:O6"/>
    <mergeCell ref="B6:F6"/>
    <mergeCell ref="B7:C7"/>
    <mergeCell ref="D7:O7"/>
  </mergeCells>
  <pageMargins left="0.25" right="0.25" top="0.34" bottom="0.34" header="0.3" footer="0.3"/>
  <pageSetup paperSize="9" scale="80" orientation="landscape" verticalDpi="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</sheetPr>
  <dimension ref="B1:O17"/>
  <sheetViews>
    <sheetView showGridLines="0" topLeftCell="A4" workbookViewId="0">
      <selection activeCell="I19" sqref="I19"/>
    </sheetView>
  </sheetViews>
  <sheetFormatPr defaultColWidth="8.85546875" defaultRowHeight="15.75" x14ac:dyDescent="0.25"/>
  <cols>
    <col min="1" max="1" width="5.42578125" style="23" customWidth="1"/>
    <col min="2" max="2" width="5.7109375" style="23" customWidth="1"/>
    <col min="3" max="3" width="9" style="23" customWidth="1"/>
    <col min="4" max="4" width="13.7109375" style="23" customWidth="1"/>
    <col min="5" max="5" width="28.42578125" style="23" bestFit="1" customWidth="1"/>
    <col min="6" max="6" width="17.7109375" style="23" customWidth="1"/>
    <col min="7" max="7" width="6.7109375" style="23" customWidth="1"/>
    <col min="8" max="8" width="14" style="23" bestFit="1" customWidth="1"/>
    <col min="9" max="9" width="14.7109375" style="23" customWidth="1"/>
    <col min="10" max="10" width="6.7109375" style="23" customWidth="1"/>
    <col min="11" max="11" width="9.7109375" style="23" customWidth="1"/>
    <col min="12" max="12" width="12.85546875" style="23" customWidth="1"/>
    <col min="13" max="13" width="6.7109375" style="23" customWidth="1"/>
    <col min="14" max="14" width="9.7109375" style="23" customWidth="1"/>
    <col min="15" max="15" width="11.5703125" style="23" customWidth="1"/>
    <col min="16" max="16384" width="8.85546875" style="23"/>
  </cols>
  <sheetData>
    <row r="1" spans="2:15" ht="50.25" customHeight="1" x14ac:dyDescent="0.25">
      <c r="B1" s="147" t="s">
        <v>7</v>
      </c>
      <c r="C1" s="147"/>
      <c r="D1" s="147"/>
      <c r="E1" s="147"/>
      <c r="F1" s="147"/>
      <c r="G1" s="147"/>
      <c r="H1" s="147"/>
      <c r="I1" s="147"/>
      <c r="J1" s="147"/>
      <c r="K1" s="147"/>
      <c r="L1" s="147"/>
      <c r="M1" s="147"/>
      <c r="N1" s="147"/>
      <c r="O1" s="147"/>
    </row>
    <row r="2" spans="2:15" ht="11.25" customHeight="1" x14ac:dyDescent="0.3">
      <c r="B2" s="24"/>
      <c r="C2" s="127"/>
      <c r="D2" s="127"/>
      <c r="E2" s="127"/>
      <c r="F2" s="127"/>
      <c r="G2" s="127"/>
      <c r="H2" s="127"/>
      <c r="I2" s="127"/>
      <c r="J2" s="127"/>
      <c r="K2" s="127"/>
      <c r="L2" s="127"/>
      <c r="M2" s="127"/>
      <c r="N2" s="127"/>
      <c r="O2" s="127"/>
    </row>
    <row r="3" spans="2:15" ht="184.5" customHeight="1" thickBot="1" x14ac:dyDescent="0.3">
      <c r="B3" s="148" t="s">
        <v>79</v>
      </c>
      <c r="C3" s="148"/>
      <c r="D3" s="148"/>
      <c r="E3" s="148"/>
      <c r="F3" s="59"/>
      <c r="G3" s="148" t="s">
        <v>80</v>
      </c>
      <c r="H3" s="148"/>
      <c r="I3" s="148"/>
      <c r="J3" s="148" t="s">
        <v>81</v>
      </c>
      <c r="K3" s="148"/>
      <c r="L3" s="148"/>
      <c r="M3" s="148" t="s">
        <v>82</v>
      </c>
      <c r="N3" s="148"/>
      <c r="O3" s="148"/>
    </row>
    <row r="4" spans="2:15" s="30" customFormat="1" ht="31.5" customHeight="1" thickBot="1" x14ac:dyDescent="0.3">
      <c r="B4" s="39" t="s">
        <v>8</v>
      </c>
      <c r="C4" s="39" t="s">
        <v>0</v>
      </c>
      <c r="D4" s="39" t="s">
        <v>1</v>
      </c>
      <c r="E4" s="28" t="s">
        <v>54</v>
      </c>
      <c r="F4" s="27" t="s">
        <v>9</v>
      </c>
      <c r="G4" s="39" t="s">
        <v>2</v>
      </c>
      <c r="H4" s="40" t="s">
        <v>3</v>
      </c>
      <c r="I4" s="40" t="s">
        <v>4</v>
      </c>
      <c r="J4" s="28" t="s">
        <v>2</v>
      </c>
      <c r="K4" s="26" t="s">
        <v>3</v>
      </c>
      <c r="L4" s="29" t="s">
        <v>4</v>
      </c>
      <c r="M4" s="25" t="s">
        <v>2</v>
      </c>
      <c r="N4" s="26" t="s">
        <v>3</v>
      </c>
      <c r="O4" s="27" t="s">
        <v>4</v>
      </c>
    </row>
    <row r="5" spans="2:15" ht="42.75" customHeight="1" thickBot="1" x14ac:dyDescent="0.3">
      <c r="B5" s="41">
        <v>1</v>
      </c>
      <c r="C5" s="41" t="s">
        <v>13</v>
      </c>
      <c r="D5" s="41" t="s">
        <v>83</v>
      </c>
      <c r="E5" s="43" t="s">
        <v>84</v>
      </c>
      <c r="F5" s="44" t="s">
        <v>85</v>
      </c>
      <c r="G5" s="41">
        <v>1</v>
      </c>
      <c r="H5" s="60">
        <v>150000</v>
      </c>
      <c r="I5" s="46">
        <v>150000</v>
      </c>
      <c r="J5" s="149" t="s">
        <v>17</v>
      </c>
      <c r="K5" s="150"/>
      <c r="L5" s="151"/>
      <c r="M5" s="155" t="s">
        <v>17</v>
      </c>
      <c r="N5" s="150"/>
      <c r="O5" s="156"/>
    </row>
    <row r="6" spans="2:15" ht="24" customHeight="1" thickBot="1" x14ac:dyDescent="0.3">
      <c r="B6" s="159" t="s">
        <v>5</v>
      </c>
      <c r="C6" s="160"/>
      <c r="D6" s="160"/>
      <c r="E6" s="160"/>
      <c r="F6" s="161"/>
      <c r="G6" s="53"/>
      <c r="H6" s="54"/>
      <c r="I6" s="46">
        <v>150000</v>
      </c>
      <c r="J6" s="152"/>
      <c r="K6" s="153"/>
      <c r="L6" s="154"/>
      <c r="M6" s="157"/>
      <c r="N6" s="153"/>
      <c r="O6" s="158"/>
    </row>
    <row r="7" spans="2:15" ht="37.5" customHeight="1" thickBot="1" x14ac:dyDescent="0.3">
      <c r="B7" s="159" t="s">
        <v>6</v>
      </c>
      <c r="C7" s="161"/>
      <c r="D7" s="162" t="s">
        <v>86</v>
      </c>
      <c r="E7" s="162"/>
      <c r="F7" s="162"/>
      <c r="G7" s="162"/>
      <c r="H7" s="162"/>
      <c r="I7" s="162"/>
      <c r="J7" s="162"/>
      <c r="K7" s="162"/>
      <c r="L7" s="162"/>
      <c r="M7" s="162"/>
      <c r="N7" s="162"/>
      <c r="O7" s="163"/>
    </row>
    <row r="8" spans="2:15" ht="15" customHeight="1" x14ac:dyDescent="0.25"/>
    <row r="9" spans="2:15" ht="15" customHeight="1" x14ac:dyDescent="0.25"/>
    <row r="10" spans="2:15" ht="15" customHeight="1" x14ac:dyDescent="0.25"/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3:15" x14ac:dyDescent="0.25">
      <c r="M17" s="146" t="s">
        <v>58</v>
      </c>
      <c r="N17" s="146"/>
      <c r="O17" s="146"/>
    </row>
  </sheetData>
  <sheetProtection algorithmName="SHA-512" hashValue="dhlbKn8mpqcI6kt9fUzJ0njsZ+qbeFSd2ypaJLoV5HDt0husscjlUkJo4S3rplvv5+ZM/BiqTEHeCssBCM2rvg==" saltValue="X9vtEkHyHV1DPFXM5rrISw==" spinCount="100000" sheet="1" formatCells="0" formatColumns="0" formatRows="0" insertColumns="0" insertRows="0" insertHyperlinks="0" deleteColumns="0" deleteRows="0" sort="0" autoFilter="0" pivotTables="0"/>
  <mergeCells count="12">
    <mergeCell ref="M17:O17"/>
    <mergeCell ref="B1:O1"/>
    <mergeCell ref="C2:O2"/>
    <mergeCell ref="B3:E3"/>
    <mergeCell ref="G3:I3"/>
    <mergeCell ref="J3:L3"/>
    <mergeCell ref="M3:O3"/>
    <mergeCell ref="J5:L6"/>
    <mergeCell ref="M5:O6"/>
    <mergeCell ref="B6:F6"/>
    <mergeCell ref="B7:C7"/>
    <mergeCell ref="D7:O7"/>
  </mergeCells>
  <pageMargins left="0.25" right="0.25" top="0.34" bottom="0.34" header="0.3" footer="0.3"/>
  <pageSetup paperSize="9" scale="80" orientation="landscape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</sheetPr>
  <dimension ref="B1:O17"/>
  <sheetViews>
    <sheetView showGridLines="0" topLeftCell="A4" workbookViewId="0">
      <selection activeCell="G16" sqref="G16"/>
    </sheetView>
  </sheetViews>
  <sheetFormatPr defaultColWidth="8.85546875" defaultRowHeight="15.75" x14ac:dyDescent="0.25"/>
  <cols>
    <col min="1" max="1" width="5.42578125" style="23" customWidth="1"/>
    <col min="2" max="2" width="4.42578125" style="23" customWidth="1"/>
    <col min="3" max="3" width="10.85546875" style="23" customWidth="1"/>
    <col min="4" max="4" width="16.28515625" style="23" customWidth="1"/>
    <col min="5" max="5" width="21.7109375" style="23" customWidth="1"/>
    <col min="6" max="6" width="16.5703125" style="23" customWidth="1"/>
    <col min="7" max="7" width="6.7109375" style="23" customWidth="1"/>
    <col min="8" max="8" width="14" style="23" bestFit="1" customWidth="1"/>
    <col min="9" max="9" width="14.7109375" style="23" customWidth="1"/>
    <col min="10" max="10" width="6.7109375" style="23" customWidth="1"/>
    <col min="11" max="11" width="9.7109375" style="23" customWidth="1"/>
    <col min="12" max="12" width="14.7109375" style="23" customWidth="1"/>
    <col min="13" max="13" width="6.7109375" style="23" customWidth="1"/>
    <col min="14" max="14" width="9.7109375" style="23" customWidth="1"/>
    <col min="15" max="15" width="14.7109375" style="23" customWidth="1"/>
    <col min="16" max="16384" width="8.85546875" style="23"/>
  </cols>
  <sheetData>
    <row r="1" spans="2:15" ht="50.25" customHeight="1" x14ac:dyDescent="0.25">
      <c r="B1" s="147" t="s">
        <v>7</v>
      </c>
      <c r="C1" s="147"/>
      <c r="D1" s="147"/>
      <c r="E1" s="147"/>
      <c r="F1" s="147"/>
      <c r="G1" s="147"/>
      <c r="H1" s="147"/>
      <c r="I1" s="147"/>
      <c r="J1" s="147"/>
      <c r="K1" s="147"/>
      <c r="L1" s="147"/>
      <c r="M1" s="147"/>
      <c r="N1" s="147"/>
      <c r="O1" s="147"/>
    </row>
    <row r="2" spans="2:15" ht="11.25" customHeight="1" x14ac:dyDescent="0.3">
      <c r="B2" s="24"/>
      <c r="C2" s="127"/>
      <c r="D2" s="127"/>
      <c r="E2" s="127"/>
      <c r="F2" s="127"/>
      <c r="G2" s="127"/>
      <c r="H2" s="127"/>
      <c r="I2" s="127"/>
      <c r="J2" s="127"/>
      <c r="K2" s="127"/>
      <c r="L2" s="127"/>
      <c r="M2" s="127"/>
      <c r="N2" s="127"/>
      <c r="O2" s="127"/>
    </row>
    <row r="3" spans="2:15" ht="184.5" customHeight="1" thickBot="1" x14ac:dyDescent="0.3">
      <c r="B3" s="148" t="s">
        <v>87</v>
      </c>
      <c r="C3" s="148"/>
      <c r="D3" s="148"/>
      <c r="E3" s="148"/>
      <c r="F3" s="59"/>
      <c r="G3" s="148" t="s">
        <v>88</v>
      </c>
      <c r="H3" s="148"/>
      <c r="I3" s="148"/>
      <c r="J3" s="148" t="s">
        <v>89</v>
      </c>
      <c r="K3" s="148"/>
      <c r="L3" s="148"/>
      <c r="M3" s="148" t="s">
        <v>82</v>
      </c>
      <c r="N3" s="148"/>
      <c r="O3" s="148"/>
    </row>
    <row r="4" spans="2:15" s="30" customFormat="1" ht="31.5" customHeight="1" thickBot="1" x14ac:dyDescent="0.3">
      <c r="B4" s="39" t="s">
        <v>8</v>
      </c>
      <c r="C4" s="39" t="s">
        <v>0</v>
      </c>
      <c r="D4" s="39" t="s">
        <v>1</v>
      </c>
      <c r="E4" s="28" t="s">
        <v>54</v>
      </c>
      <c r="F4" s="27" t="s">
        <v>9</v>
      </c>
      <c r="G4" s="39" t="s">
        <v>2</v>
      </c>
      <c r="H4" s="40" t="s">
        <v>3</v>
      </c>
      <c r="I4" s="40" t="s">
        <v>4</v>
      </c>
      <c r="J4" s="28" t="s">
        <v>2</v>
      </c>
      <c r="K4" s="26" t="s">
        <v>3</v>
      </c>
      <c r="L4" s="29" t="s">
        <v>4</v>
      </c>
      <c r="M4" s="25" t="s">
        <v>2</v>
      </c>
      <c r="N4" s="26" t="s">
        <v>3</v>
      </c>
      <c r="O4" s="27" t="s">
        <v>4</v>
      </c>
    </row>
    <row r="5" spans="2:15" ht="40.5" customHeight="1" thickBot="1" x14ac:dyDescent="0.3">
      <c r="B5" s="41">
        <v>1</v>
      </c>
      <c r="C5" s="41" t="s">
        <v>13</v>
      </c>
      <c r="D5" s="61" t="s">
        <v>90</v>
      </c>
      <c r="E5" s="62" t="s">
        <v>91</v>
      </c>
      <c r="F5" s="63" t="s">
        <v>92</v>
      </c>
      <c r="G5" s="41">
        <v>2</v>
      </c>
      <c r="H5" s="56">
        <v>1377.5</v>
      </c>
      <c r="I5" s="57">
        <f>H5*G5</f>
        <v>2755</v>
      </c>
      <c r="J5" s="149" t="s">
        <v>17</v>
      </c>
      <c r="K5" s="150"/>
      <c r="L5" s="151"/>
      <c r="M5" s="155" t="s">
        <v>17</v>
      </c>
      <c r="N5" s="150"/>
      <c r="O5" s="156"/>
    </row>
    <row r="6" spans="2:15" ht="24" customHeight="1" thickBot="1" x14ac:dyDescent="0.3">
      <c r="B6" s="159" t="s">
        <v>5</v>
      </c>
      <c r="C6" s="160"/>
      <c r="D6" s="160"/>
      <c r="E6" s="160"/>
      <c r="F6" s="161"/>
      <c r="G6" s="53"/>
      <c r="H6" s="54"/>
      <c r="I6" s="57">
        <v>2755</v>
      </c>
      <c r="J6" s="152"/>
      <c r="K6" s="153"/>
      <c r="L6" s="154"/>
      <c r="M6" s="157"/>
      <c r="N6" s="153"/>
      <c r="O6" s="158"/>
    </row>
    <row r="7" spans="2:15" ht="37.5" customHeight="1" thickBot="1" x14ac:dyDescent="0.3">
      <c r="B7" s="159" t="s">
        <v>6</v>
      </c>
      <c r="C7" s="161"/>
      <c r="D7" s="162" t="s">
        <v>93</v>
      </c>
      <c r="E7" s="162"/>
      <c r="F7" s="162"/>
      <c r="G7" s="162"/>
      <c r="H7" s="162"/>
      <c r="I7" s="162"/>
      <c r="J7" s="162"/>
      <c r="K7" s="162"/>
      <c r="L7" s="162"/>
      <c r="M7" s="162"/>
      <c r="N7" s="162"/>
      <c r="O7" s="163"/>
    </row>
    <row r="8" spans="2:15" ht="15" customHeight="1" x14ac:dyDescent="0.25"/>
    <row r="9" spans="2:15" ht="15" customHeight="1" x14ac:dyDescent="0.25"/>
    <row r="10" spans="2:15" ht="15" customHeight="1" x14ac:dyDescent="0.25"/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3:15" x14ac:dyDescent="0.25">
      <c r="M17" s="146" t="s">
        <v>58</v>
      </c>
      <c r="N17" s="146"/>
      <c r="O17" s="146"/>
    </row>
  </sheetData>
  <sheetProtection algorithmName="SHA-512" hashValue="dhlbKn8mpqcI6kt9fUzJ0njsZ+qbeFSd2ypaJLoV5HDt0husscjlUkJo4S3rplvv5+ZM/BiqTEHeCssBCM2rvg==" saltValue="X9vtEkHyHV1DPFXM5rrISw==" spinCount="100000" sheet="1" formatCells="0" formatColumns="0" formatRows="0" insertColumns="0" insertRows="0" insertHyperlinks="0" deleteColumns="0" deleteRows="0" sort="0" autoFilter="0" pivotTables="0"/>
  <mergeCells count="12">
    <mergeCell ref="M17:O17"/>
    <mergeCell ref="B1:O1"/>
    <mergeCell ref="C2:O2"/>
    <mergeCell ref="B3:E3"/>
    <mergeCell ref="G3:I3"/>
    <mergeCell ref="J3:L3"/>
    <mergeCell ref="M3:O3"/>
    <mergeCell ref="J5:L6"/>
    <mergeCell ref="M5:O6"/>
    <mergeCell ref="B6:F6"/>
    <mergeCell ref="B7:C7"/>
    <mergeCell ref="D7:O7"/>
  </mergeCells>
  <pageMargins left="0.25" right="0.25" top="0.34" bottom="0.34" header="0.3" footer="0.3"/>
  <pageSetup paperSize="9" scale="80" orientation="landscape" verticalDpi="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</sheetPr>
  <dimension ref="B1:O20"/>
  <sheetViews>
    <sheetView showGridLines="0" topLeftCell="A4" workbookViewId="0">
      <selection activeCell="M3" sqref="M3:O3"/>
    </sheetView>
  </sheetViews>
  <sheetFormatPr defaultColWidth="8.85546875" defaultRowHeight="15.75" x14ac:dyDescent="0.25"/>
  <cols>
    <col min="1" max="1" width="5.42578125" style="23" customWidth="1"/>
    <col min="2" max="2" width="4.42578125" style="23" customWidth="1"/>
    <col min="3" max="3" width="10.85546875" style="23" customWidth="1"/>
    <col min="4" max="4" width="16.28515625" style="23" customWidth="1"/>
    <col min="5" max="5" width="31.42578125" style="23" bestFit="1" customWidth="1"/>
    <col min="6" max="6" width="16.5703125" style="23" customWidth="1"/>
    <col min="7" max="7" width="6.7109375" style="23" customWidth="1"/>
    <col min="8" max="8" width="14" style="23" bestFit="1" customWidth="1"/>
    <col min="9" max="9" width="14.7109375" style="23" customWidth="1"/>
    <col min="10" max="10" width="6.7109375" style="23" customWidth="1"/>
    <col min="11" max="11" width="9.7109375" style="23" customWidth="1"/>
    <col min="12" max="12" width="14.7109375" style="23" customWidth="1"/>
    <col min="13" max="13" width="6.7109375" style="23" customWidth="1"/>
    <col min="14" max="14" width="9.7109375" style="23" customWidth="1"/>
    <col min="15" max="15" width="14.7109375" style="23" customWidth="1"/>
    <col min="16" max="16384" width="8.85546875" style="23"/>
  </cols>
  <sheetData>
    <row r="1" spans="2:15" ht="50.25" customHeight="1" x14ac:dyDescent="0.25">
      <c r="B1" s="147" t="s">
        <v>7</v>
      </c>
      <c r="C1" s="147"/>
      <c r="D1" s="147"/>
      <c r="E1" s="147"/>
      <c r="F1" s="147"/>
      <c r="G1" s="147"/>
      <c r="H1" s="147"/>
      <c r="I1" s="147"/>
      <c r="J1" s="147"/>
      <c r="K1" s="147"/>
      <c r="L1" s="147"/>
      <c r="M1" s="147"/>
      <c r="N1" s="147"/>
      <c r="O1" s="147"/>
    </row>
    <row r="2" spans="2:15" ht="11.25" customHeight="1" x14ac:dyDescent="0.3">
      <c r="B2" s="24"/>
      <c r="C2" s="127"/>
      <c r="D2" s="127"/>
      <c r="E2" s="127"/>
      <c r="F2" s="127"/>
      <c r="G2" s="127"/>
      <c r="H2" s="127"/>
      <c r="I2" s="127"/>
      <c r="J2" s="127"/>
      <c r="K2" s="127"/>
      <c r="L2" s="127"/>
      <c r="M2" s="127"/>
      <c r="N2" s="127"/>
      <c r="O2" s="127"/>
    </row>
    <row r="3" spans="2:15" ht="184.5" customHeight="1" thickBot="1" x14ac:dyDescent="0.3">
      <c r="B3" s="148" t="s">
        <v>94</v>
      </c>
      <c r="C3" s="148"/>
      <c r="D3" s="148"/>
      <c r="E3" s="148"/>
      <c r="F3" s="59"/>
      <c r="G3" s="148" t="s">
        <v>95</v>
      </c>
      <c r="H3" s="148"/>
      <c r="I3" s="148"/>
      <c r="J3" s="148" t="s">
        <v>81</v>
      </c>
      <c r="K3" s="148"/>
      <c r="L3" s="148"/>
      <c r="M3" s="148" t="s">
        <v>53</v>
      </c>
      <c r="N3" s="148"/>
      <c r="O3" s="148"/>
    </row>
    <row r="4" spans="2:15" s="30" customFormat="1" ht="31.5" customHeight="1" thickBot="1" x14ac:dyDescent="0.3">
      <c r="B4" s="39" t="s">
        <v>8</v>
      </c>
      <c r="C4" s="39" t="s">
        <v>0</v>
      </c>
      <c r="D4" s="39" t="s">
        <v>1</v>
      </c>
      <c r="E4" s="28" t="s">
        <v>54</v>
      </c>
      <c r="F4" s="27" t="s">
        <v>9</v>
      </c>
      <c r="G4" s="39" t="s">
        <v>2</v>
      </c>
      <c r="H4" s="40" t="s">
        <v>3</v>
      </c>
      <c r="I4" s="40" t="s">
        <v>4</v>
      </c>
      <c r="J4" s="28" t="s">
        <v>2</v>
      </c>
      <c r="K4" s="26" t="s">
        <v>3</v>
      </c>
      <c r="L4" s="29" t="s">
        <v>4</v>
      </c>
      <c r="M4" s="25" t="s">
        <v>2</v>
      </c>
      <c r="N4" s="26" t="s">
        <v>3</v>
      </c>
      <c r="O4" s="27" t="s">
        <v>4</v>
      </c>
    </row>
    <row r="5" spans="2:15" ht="40.5" customHeight="1" thickBot="1" x14ac:dyDescent="0.3">
      <c r="B5" s="41">
        <v>1</v>
      </c>
      <c r="C5" s="41" t="s">
        <v>13</v>
      </c>
      <c r="D5" s="61" t="s">
        <v>28</v>
      </c>
      <c r="E5" s="62" t="s">
        <v>96</v>
      </c>
      <c r="F5" s="61" t="s">
        <v>97</v>
      </c>
      <c r="G5" s="41">
        <v>6</v>
      </c>
      <c r="H5" s="60">
        <v>48000</v>
      </c>
      <c r="I5" s="64">
        <f>H5*G5</f>
        <v>288000</v>
      </c>
      <c r="J5" s="149" t="s">
        <v>17</v>
      </c>
      <c r="K5" s="150"/>
      <c r="L5" s="151"/>
      <c r="M5" s="155" t="s">
        <v>17</v>
      </c>
      <c r="N5" s="150"/>
      <c r="O5" s="156"/>
    </row>
    <row r="6" spans="2:15" ht="40.5" customHeight="1" thickBot="1" x14ac:dyDescent="0.3">
      <c r="B6" s="41">
        <v>2</v>
      </c>
      <c r="C6" s="41" t="s">
        <v>13</v>
      </c>
      <c r="D6" s="61" t="s">
        <v>28</v>
      </c>
      <c r="E6" s="62" t="s">
        <v>98</v>
      </c>
      <c r="F6" s="61" t="s">
        <v>99</v>
      </c>
      <c r="G6" s="41">
        <v>5</v>
      </c>
      <c r="H6" s="60">
        <v>54000</v>
      </c>
      <c r="I6" s="64">
        <f>H6*G6</f>
        <v>270000</v>
      </c>
      <c r="J6" s="164"/>
      <c r="K6" s="144"/>
      <c r="L6" s="145"/>
      <c r="M6" s="143"/>
      <c r="N6" s="144"/>
      <c r="O6" s="165"/>
    </row>
    <row r="7" spans="2:15" ht="40.5" customHeight="1" thickBot="1" x14ac:dyDescent="0.3">
      <c r="B7" s="41">
        <v>3</v>
      </c>
      <c r="C7" s="41" t="s">
        <v>13</v>
      </c>
      <c r="D7" s="61" t="s">
        <v>28</v>
      </c>
      <c r="E7" s="62" t="s">
        <v>98</v>
      </c>
      <c r="F7" s="61" t="s">
        <v>100</v>
      </c>
      <c r="G7" s="41">
        <v>1</v>
      </c>
      <c r="H7" s="60">
        <v>55000</v>
      </c>
      <c r="I7" s="64">
        <f>H7*G7</f>
        <v>55000</v>
      </c>
      <c r="J7" s="164"/>
      <c r="K7" s="144"/>
      <c r="L7" s="145"/>
      <c r="M7" s="143"/>
      <c r="N7" s="144"/>
      <c r="O7" s="165"/>
    </row>
    <row r="8" spans="2:15" ht="40.5" customHeight="1" thickBot="1" x14ac:dyDescent="0.3">
      <c r="B8" s="41">
        <v>4</v>
      </c>
      <c r="C8" s="41" t="s">
        <v>13</v>
      </c>
      <c r="D8" s="61" t="s">
        <v>28</v>
      </c>
      <c r="E8" s="62" t="s">
        <v>101</v>
      </c>
      <c r="F8" s="61" t="s">
        <v>102</v>
      </c>
      <c r="G8" s="41">
        <v>5</v>
      </c>
      <c r="H8" s="60">
        <v>18000</v>
      </c>
      <c r="I8" s="64">
        <f>H8*G8</f>
        <v>90000</v>
      </c>
      <c r="J8" s="164"/>
      <c r="K8" s="144"/>
      <c r="L8" s="145"/>
      <c r="M8" s="143"/>
      <c r="N8" s="144"/>
      <c r="O8" s="165"/>
    </row>
    <row r="9" spans="2:15" ht="24" customHeight="1" thickBot="1" x14ac:dyDescent="0.3">
      <c r="B9" s="159" t="s">
        <v>5</v>
      </c>
      <c r="C9" s="160"/>
      <c r="D9" s="160"/>
      <c r="E9" s="160"/>
      <c r="F9" s="161"/>
      <c r="G9" s="53"/>
      <c r="H9" s="54"/>
      <c r="I9" s="64">
        <f>I5+I6+I7+I8</f>
        <v>703000</v>
      </c>
      <c r="J9" s="152"/>
      <c r="K9" s="153"/>
      <c r="L9" s="154"/>
      <c r="M9" s="157"/>
      <c r="N9" s="153"/>
      <c r="O9" s="158"/>
    </row>
    <row r="10" spans="2:15" ht="37.5" customHeight="1" thickBot="1" x14ac:dyDescent="0.3">
      <c r="B10" s="159" t="s">
        <v>6</v>
      </c>
      <c r="C10" s="161"/>
      <c r="D10" s="162" t="s">
        <v>103</v>
      </c>
      <c r="E10" s="162"/>
      <c r="F10" s="162"/>
      <c r="G10" s="162"/>
      <c r="H10" s="162"/>
      <c r="I10" s="162"/>
      <c r="J10" s="162"/>
      <c r="K10" s="162"/>
      <c r="L10" s="162"/>
      <c r="M10" s="162"/>
      <c r="N10" s="162"/>
      <c r="O10" s="163"/>
    </row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3:15" ht="15" customHeight="1" x14ac:dyDescent="0.25"/>
    <row r="18" spans="13:15" ht="15" customHeight="1" x14ac:dyDescent="0.25"/>
    <row r="19" spans="13:15" ht="15" customHeight="1" x14ac:dyDescent="0.25"/>
    <row r="20" spans="13:15" x14ac:dyDescent="0.25">
      <c r="M20" s="146" t="s">
        <v>58</v>
      </c>
      <c r="N20" s="146"/>
      <c r="O20" s="146"/>
    </row>
  </sheetData>
  <sheetProtection algorithmName="SHA-512" hashValue="dhlbKn8mpqcI6kt9fUzJ0njsZ+qbeFSd2ypaJLoV5HDt0husscjlUkJo4S3rplvv5+ZM/BiqTEHeCssBCM2rvg==" saltValue="X9vtEkHyHV1DPFXM5rrISw==" spinCount="100000" sheet="1" formatCells="0" formatColumns="0" formatRows="0" insertColumns="0" insertRows="0" insertHyperlinks="0" deleteColumns="0" deleteRows="0" sort="0" autoFilter="0" pivotTables="0"/>
  <mergeCells count="12">
    <mergeCell ref="M20:O20"/>
    <mergeCell ref="B1:O1"/>
    <mergeCell ref="C2:O2"/>
    <mergeCell ref="B3:E3"/>
    <mergeCell ref="G3:I3"/>
    <mergeCell ref="J3:L3"/>
    <mergeCell ref="M3:O3"/>
    <mergeCell ref="J5:L9"/>
    <mergeCell ref="M5:O9"/>
    <mergeCell ref="B9:F9"/>
    <mergeCell ref="B10:C10"/>
    <mergeCell ref="D10:O10"/>
  </mergeCells>
  <pageMargins left="0.25" right="0.25" top="0.34" bottom="0.34" header="0.3" footer="0.3"/>
  <pageSetup paperSize="9" scale="80" orientation="landscape" verticalDpi="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</sheetPr>
  <dimension ref="B1:O17"/>
  <sheetViews>
    <sheetView showGridLines="0" topLeftCell="A4" workbookViewId="0">
      <selection activeCell="F5" sqref="F5"/>
    </sheetView>
  </sheetViews>
  <sheetFormatPr defaultColWidth="8.85546875" defaultRowHeight="15.75" x14ac:dyDescent="0.25"/>
  <cols>
    <col min="1" max="1" width="5.42578125" style="23" customWidth="1"/>
    <col min="2" max="2" width="4.42578125" style="23" customWidth="1"/>
    <col min="3" max="3" width="10.85546875" style="23" customWidth="1"/>
    <col min="4" max="4" width="14" style="23" customWidth="1"/>
    <col min="5" max="5" width="20.7109375" style="23" customWidth="1"/>
    <col min="6" max="6" width="16.5703125" style="23" customWidth="1"/>
    <col min="7" max="7" width="6.7109375" style="23" customWidth="1"/>
    <col min="8" max="8" width="14" style="23" bestFit="1" customWidth="1"/>
    <col min="9" max="9" width="14.7109375" style="23" customWidth="1"/>
    <col min="10" max="10" width="6.7109375" style="23" customWidth="1"/>
    <col min="11" max="11" width="9.7109375" style="23" customWidth="1"/>
    <col min="12" max="12" width="14.7109375" style="23" customWidth="1"/>
    <col min="13" max="13" width="6.7109375" style="23" customWidth="1"/>
    <col min="14" max="14" width="9.7109375" style="23" customWidth="1"/>
    <col min="15" max="15" width="14.7109375" style="23" customWidth="1"/>
    <col min="16" max="16384" width="8.85546875" style="23"/>
  </cols>
  <sheetData>
    <row r="1" spans="2:15" ht="50.25" customHeight="1" x14ac:dyDescent="0.25">
      <c r="B1" s="147" t="s">
        <v>7</v>
      </c>
      <c r="C1" s="147"/>
      <c r="D1" s="147"/>
      <c r="E1" s="147"/>
      <c r="F1" s="147"/>
      <c r="G1" s="147"/>
      <c r="H1" s="147"/>
      <c r="I1" s="147"/>
      <c r="J1" s="147"/>
      <c r="K1" s="147"/>
      <c r="L1" s="147"/>
      <c r="M1" s="147"/>
      <c r="N1" s="147"/>
      <c r="O1" s="147"/>
    </row>
    <row r="2" spans="2:15" ht="11.25" customHeight="1" x14ac:dyDescent="0.3">
      <c r="B2" s="24"/>
      <c r="C2" s="127"/>
      <c r="D2" s="127"/>
      <c r="E2" s="127"/>
      <c r="F2" s="127"/>
      <c r="G2" s="127"/>
      <c r="H2" s="127"/>
      <c r="I2" s="127"/>
      <c r="J2" s="127"/>
      <c r="K2" s="127"/>
      <c r="L2" s="127"/>
      <c r="M2" s="127"/>
      <c r="N2" s="127"/>
      <c r="O2" s="127"/>
    </row>
    <row r="3" spans="2:15" ht="184.5" customHeight="1" thickBot="1" x14ac:dyDescent="0.3">
      <c r="B3" s="148" t="s">
        <v>104</v>
      </c>
      <c r="C3" s="148"/>
      <c r="D3" s="148"/>
      <c r="E3" s="148"/>
      <c r="F3" s="59"/>
      <c r="G3" s="148" t="s">
        <v>105</v>
      </c>
      <c r="H3" s="148"/>
      <c r="I3" s="148"/>
      <c r="J3" s="148" t="s">
        <v>81</v>
      </c>
      <c r="K3" s="148"/>
      <c r="L3" s="148"/>
      <c r="M3" s="148" t="s">
        <v>106</v>
      </c>
      <c r="N3" s="148"/>
      <c r="O3" s="148"/>
    </row>
    <row r="4" spans="2:15" s="30" customFormat="1" ht="31.5" customHeight="1" thickBot="1" x14ac:dyDescent="0.3">
      <c r="B4" s="39" t="s">
        <v>8</v>
      </c>
      <c r="C4" s="39" t="s">
        <v>0</v>
      </c>
      <c r="D4" s="39" t="s">
        <v>1</v>
      </c>
      <c r="E4" s="28" t="s">
        <v>54</v>
      </c>
      <c r="F4" s="27" t="s">
        <v>9</v>
      </c>
      <c r="G4" s="39" t="s">
        <v>2</v>
      </c>
      <c r="H4" s="40" t="s">
        <v>3</v>
      </c>
      <c r="I4" s="40" t="s">
        <v>4</v>
      </c>
      <c r="J4" s="28" t="s">
        <v>2</v>
      </c>
      <c r="K4" s="26" t="s">
        <v>3</v>
      </c>
      <c r="L4" s="29" t="s">
        <v>4</v>
      </c>
      <c r="M4" s="25" t="s">
        <v>2</v>
      </c>
      <c r="N4" s="26" t="s">
        <v>3</v>
      </c>
      <c r="O4" s="27" t="s">
        <v>4</v>
      </c>
    </row>
    <row r="5" spans="2:15" ht="40.5" customHeight="1" thickBot="1" x14ac:dyDescent="0.3">
      <c r="B5" s="41">
        <v>1</v>
      </c>
      <c r="C5" s="41" t="s">
        <v>13</v>
      </c>
      <c r="D5" s="61" t="s">
        <v>107</v>
      </c>
      <c r="E5" s="62" t="s">
        <v>108</v>
      </c>
      <c r="F5" s="61" t="s">
        <v>109</v>
      </c>
      <c r="G5" s="41">
        <v>10</v>
      </c>
      <c r="H5" s="60">
        <v>35000</v>
      </c>
      <c r="I5" s="64">
        <f>H5*G5</f>
        <v>350000</v>
      </c>
      <c r="J5" s="149" t="s">
        <v>17</v>
      </c>
      <c r="K5" s="150"/>
      <c r="L5" s="151"/>
      <c r="M5" s="155" t="s">
        <v>17</v>
      </c>
      <c r="N5" s="150"/>
      <c r="O5" s="156"/>
    </row>
    <row r="6" spans="2:15" ht="24" customHeight="1" thickBot="1" x14ac:dyDescent="0.3">
      <c r="B6" s="159" t="s">
        <v>5</v>
      </c>
      <c r="C6" s="160"/>
      <c r="D6" s="160"/>
      <c r="E6" s="160"/>
      <c r="F6" s="161"/>
      <c r="G6" s="53"/>
      <c r="H6" s="54"/>
      <c r="I6" s="64">
        <v>350000</v>
      </c>
      <c r="J6" s="152"/>
      <c r="K6" s="153"/>
      <c r="L6" s="154"/>
      <c r="M6" s="157"/>
      <c r="N6" s="153"/>
      <c r="O6" s="158"/>
    </row>
    <row r="7" spans="2:15" ht="37.5" customHeight="1" thickBot="1" x14ac:dyDescent="0.3">
      <c r="B7" s="159" t="s">
        <v>6</v>
      </c>
      <c r="C7" s="161"/>
      <c r="D7" s="162" t="s">
        <v>110</v>
      </c>
      <c r="E7" s="162"/>
      <c r="F7" s="162"/>
      <c r="G7" s="162"/>
      <c r="H7" s="162"/>
      <c r="I7" s="162"/>
      <c r="J7" s="162"/>
      <c r="K7" s="162"/>
      <c r="L7" s="162"/>
      <c r="M7" s="162"/>
      <c r="N7" s="162"/>
      <c r="O7" s="163"/>
    </row>
    <row r="8" spans="2:15" ht="15" customHeight="1" x14ac:dyDescent="0.25"/>
    <row r="9" spans="2:15" ht="15" customHeight="1" x14ac:dyDescent="0.25"/>
    <row r="10" spans="2:15" ht="15" customHeight="1" x14ac:dyDescent="0.25"/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3:15" x14ac:dyDescent="0.25">
      <c r="M17" s="146" t="s">
        <v>58</v>
      </c>
      <c r="N17" s="146"/>
      <c r="O17" s="146"/>
    </row>
  </sheetData>
  <sheetProtection algorithmName="SHA-512" hashValue="dhlbKn8mpqcI6kt9fUzJ0njsZ+qbeFSd2ypaJLoV5HDt0husscjlUkJo4S3rplvv5+ZM/BiqTEHeCssBCM2rvg==" saltValue="X9vtEkHyHV1DPFXM5rrISw==" spinCount="100000" sheet="1" formatCells="0" formatColumns="0" formatRows="0" insertColumns="0" insertRows="0" insertHyperlinks="0" deleteColumns="0" deleteRows="0" sort="0" autoFilter="0" pivotTables="0"/>
  <mergeCells count="12">
    <mergeCell ref="M17:O17"/>
    <mergeCell ref="B1:O1"/>
    <mergeCell ref="C2:O2"/>
    <mergeCell ref="B3:E3"/>
    <mergeCell ref="G3:I3"/>
    <mergeCell ref="J3:L3"/>
    <mergeCell ref="M3:O3"/>
    <mergeCell ref="J5:L6"/>
    <mergeCell ref="M5:O6"/>
    <mergeCell ref="B6:F6"/>
    <mergeCell ref="B7:C7"/>
    <mergeCell ref="D7:O7"/>
  </mergeCells>
  <pageMargins left="0.25" right="0.25" top="0.34" bottom="0.34" header="0.3" footer="0.3"/>
  <pageSetup paperSize="9" scale="80" orientation="landscape" verticalDpi="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</sheetPr>
  <dimension ref="B1:O18"/>
  <sheetViews>
    <sheetView showGridLines="0" workbookViewId="0">
      <selection activeCell="B3" sqref="B3:E3"/>
    </sheetView>
  </sheetViews>
  <sheetFormatPr defaultColWidth="8.85546875" defaultRowHeight="15.75" x14ac:dyDescent="0.25"/>
  <cols>
    <col min="1" max="1" width="5.42578125" style="23" customWidth="1"/>
    <col min="2" max="2" width="4.42578125" style="23" customWidth="1"/>
    <col min="3" max="3" width="10.85546875" style="23" customWidth="1"/>
    <col min="4" max="4" width="14" style="23" customWidth="1"/>
    <col min="5" max="5" width="20.7109375" style="23" customWidth="1"/>
    <col min="6" max="6" width="16.5703125" style="23" customWidth="1"/>
    <col min="7" max="7" width="6.7109375" style="23" customWidth="1"/>
    <col min="8" max="8" width="14" style="23" bestFit="1" customWidth="1"/>
    <col min="9" max="9" width="14.5703125" style="23" customWidth="1"/>
    <col min="10" max="10" width="6.7109375" style="23" customWidth="1"/>
    <col min="11" max="11" width="9.7109375" style="23" customWidth="1"/>
    <col min="12" max="12" width="14.7109375" style="23" customWidth="1"/>
    <col min="13" max="13" width="6.7109375" style="23" customWidth="1"/>
    <col min="14" max="14" width="9.7109375" style="23" customWidth="1"/>
    <col min="15" max="15" width="14.7109375" style="23" customWidth="1"/>
    <col min="16" max="16384" width="8.85546875" style="23"/>
  </cols>
  <sheetData>
    <row r="1" spans="2:15" ht="50.25" customHeight="1" x14ac:dyDescent="0.25">
      <c r="B1" s="147" t="s">
        <v>7</v>
      </c>
      <c r="C1" s="147"/>
      <c r="D1" s="147"/>
      <c r="E1" s="147"/>
      <c r="F1" s="147"/>
      <c r="G1" s="147"/>
      <c r="H1" s="147"/>
      <c r="I1" s="147"/>
      <c r="J1" s="147"/>
      <c r="K1" s="147"/>
      <c r="L1" s="147"/>
      <c r="M1" s="147"/>
      <c r="N1" s="147"/>
      <c r="O1" s="147"/>
    </row>
    <row r="2" spans="2:15" ht="11.25" customHeight="1" x14ac:dyDescent="0.3">
      <c r="B2" s="24"/>
      <c r="C2" s="127"/>
      <c r="D2" s="127"/>
      <c r="E2" s="127"/>
      <c r="F2" s="127"/>
      <c r="G2" s="127"/>
      <c r="H2" s="127"/>
      <c r="I2" s="127"/>
      <c r="J2" s="127"/>
      <c r="K2" s="127"/>
      <c r="L2" s="127"/>
      <c r="M2" s="127"/>
      <c r="N2" s="127"/>
      <c r="O2" s="127"/>
    </row>
    <row r="3" spans="2:15" ht="184.5" customHeight="1" thickBot="1" x14ac:dyDescent="0.3">
      <c r="B3" s="148" t="s">
        <v>111</v>
      </c>
      <c r="C3" s="148"/>
      <c r="D3" s="148"/>
      <c r="E3" s="148"/>
      <c r="F3" s="59"/>
      <c r="G3" s="148" t="s">
        <v>112</v>
      </c>
      <c r="H3" s="148"/>
      <c r="I3" s="148"/>
      <c r="J3" s="148" t="s">
        <v>81</v>
      </c>
      <c r="K3" s="148"/>
      <c r="L3" s="148"/>
      <c r="M3" s="148" t="s">
        <v>113</v>
      </c>
      <c r="N3" s="148"/>
      <c r="O3" s="148"/>
    </row>
    <row r="4" spans="2:15" s="30" customFormat="1" ht="31.5" customHeight="1" thickBot="1" x14ac:dyDescent="0.3">
      <c r="B4" s="39" t="s">
        <v>8</v>
      </c>
      <c r="C4" s="39" t="s">
        <v>0</v>
      </c>
      <c r="D4" s="39" t="s">
        <v>1</v>
      </c>
      <c r="E4" s="28" t="s">
        <v>54</v>
      </c>
      <c r="F4" s="27" t="s">
        <v>9</v>
      </c>
      <c r="G4" s="39" t="s">
        <v>2</v>
      </c>
      <c r="H4" s="40" t="s">
        <v>3</v>
      </c>
      <c r="I4" s="40" t="s">
        <v>4</v>
      </c>
      <c r="J4" s="28" t="s">
        <v>2</v>
      </c>
      <c r="K4" s="26" t="s">
        <v>3</v>
      </c>
      <c r="L4" s="29" t="s">
        <v>4</v>
      </c>
      <c r="M4" s="25" t="s">
        <v>2</v>
      </c>
      <c r="N4" s="26" t="s">
        <v>3</v>
      </c>
      <c r="O4" s="27" t="s">
        <v>4</v>
      </c>
    </row>
    <row r="5" spans="2:15" ht="40.5" customHeight="1" thickBot="1" x14ac:dyDescent="0.3">
      <c r="B5" s="41">
        <v>1</v>
      </c>
      <c r="C5" s="41" t="s">
        <v>13</v>
      </c>
      <c r="D5" s="61" t="s">
        <v>28</v>
      </c>
      <c r="E5" s="62" t="s">
        <v>114</v>
      </c>
      <c r="F5" s="61" t="s">
        <v>99</v>
      </c>
      <c r="G5" s="41">
        <v>5</v>
      </c>
      <c r="H5" s="60">
        <v>70000</v>
      </c>
      <c r="I5" s="64">
        <f>H5*G5</f>
        <v>350000</v>
      </c>
      <c r="J5" s="149" t="s">
        <v>17</v>
      </c>
      <c r="K5" s="150"/>
      <c r="L5" s="151"/>
      <c r="M5" s="155" t="s">
        <v>17</v>
      </c>
      <c r="N5" s="150"/>
      <c r="O5" s="156"/>
    </row>
    <row r="6" spans="2:15" ht="40.5" customHeight="1" thickBot="1" x14ac:dyDescent="0.3">
      <c r="B6" s="41">
        <v>2</v>
      </c>
      <c r="C6" s="41" t="s">
        <v>13</v>
      </c>
      <c r="D6" s="61" t="s">
        <v>28</v>
      </c>
      <c r="E6" s="62" t="s">
        <v>98</v>
      </c>
      <c r="F6" s="61" t="s">
        <v>100</v>
      </c>
      <c r="G6" s="41">
        <v>1</v>
      </c>
      <c r="H6" s="60">
        <v>70000</v>
      </c>
      <c r="I6" s="60">
        <v>70000</v>
      </c>
      <c r="J6" s="164"/>
      <c r="K6" s="144"/>
      <c r="L6" s="145"/>
      <c r="M6" s="143"/>
      <c r="N6" s="144"/>
      <c r="O6" s="165"/>
    </row>
    <row r="7" spans="2:15" ht="24" customHeight="1" thickBot="1" x14ac:dyDescent="0.3">
      <c r="B7" s="159" t="s">
        <v>5</v>
      </c>
      <c r="C7" s="160"/>
      <c r="D7" s="160"/>
      <c r="E7" s="160"/>
      <c r="F7" s="161"/>
      <c r="G7" s="53"/>
      <c r="H7" s="54"/>
      <c r="I7" s="64">
        <f>I5+I6</f>
        <v>420000</v>
      </c>
      <c r="J7" s="152"/>
      <c r="K7" s="153"/>
      <c r="L7" s="154"/>
      <c r="M7" s="157"/>
      <c r="N7" s="153"/>
      <c r="O7" s="158"/>
    </row>
    <row r="8" spans="2:15" ht="37.5" customHeight="1" thickBot="1" x14ac:dyDescent="0.3">
      <c r="B8" s="159" t="s">
        <v>6</v>
      </c>
      <c r="C8" s="161"/>
      <c r="D8" s="162" t="s">
        <v>115</v>
      </c>
      <c r="E8" s="162"/>
      <c r="F8" s="162"/>
      <c r="G8" s="162"/>
      <c r="H8" s="162"/>
      <c r="I8" s="162"/>
      <c r="J8" s="162"/>
      <c r="K8" s="162"/>
      <c r="L8" s="162"/>
      <c r="M8" s="162"/>
      <c r="N8" s="162"/>
      <c r="O8" s="163"/>
    </row>
    <row r="9" spans="2:15" ht="15" customHeight="1" x14ac:dyDescent="0.25"/>
    <row r="10" spans="2:15" ht="15" customHeight="1" x14ac:dyDescent="0.25"/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3:15" ht="15" customHeight="1" x14ac:dyDescent="0.25"/>
    <row r="18" spans="13:15" x14ac:dyDescent="0.25">
      <c r="M18" s="146" t="s">
        <v>58</v>
      </c>
      <c r="N18" s="146"/>
      <c r="O18" s="146"/>
    </row>
  </sheetData>
  <sheetProtection algorithmName="SHA-512" hashValue="dhlbKn8mpqcI6kt9fUzJ0njsZ+qbeFSd2ypaJLoV5HDt0husscjlUkJo4S3rplvv5+ZM/BiqTEHeCssBCM2rvg==" saltValue="X9vtEkHyHV1DPFXM5rrISw==" spinCount="100000" sheet="1" formatCells="0" formatColumns="0" formatRows="0" insertColumns="0" insertRows="0" insertHyperlinks="0" deleteColumns="0" deleteRows="0" sort="0" autoFilter="0" pivotTables="0"/>
  <mergeCells count="12">
    <mergeCell ref="M18:O18"/>
    <mergeCell ref="B1:O1"/>
    <mergeCell ref="C2:O2"/>
    <mergeCell ref="B3:E3"/>
    <mergeCell ref="G3:I3"/>
    <mergeCell ref="J3:L3"/>
    <mergeCell ref="M3:O3"/>
    <mergeCell ref="J5:L7"/>
    <mergeCell ref="M5:O7"/>
    <mergeCell ref="B7:F7"/>
    <mergeCell ref="B8:C8"/>
    <mergeCell ref="D8:O8"/>
  </mergeCells>
  <pageMargins left="0.25" right="0.25" top="0.34" bottom="0.34" header="0.3" footer="0.3"/>
  <pageSetup paperSize="9" scale="80" orientation="landscape" verticalDpi="0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</sheetPr>
  <dimension ref="B1:O22"/>
  <sheetViews>
    <sheetView showGridLines="0" workbookViewId="0">
      <selection activeCell="B3" sqref="B3:E3"/>
    </sheetView>
  </sheetViews>
  <sheetFormatPr defaultColWidth="8.85546875" defaultRowHeight="15.75" x14ac:dyDescent="0.25"/>
  <cols>
    <col min="1" max="1" width="5.42578125" style="23" customWidth="1"/>
    <col min="2" max="2" width="4.42578125" style="23" customWidth="1"/>
    <col min="3" max="3" width="10.85546875" style="23" customWidth="1"/>
    <col min="4" max="4" width="14" style="23" customWidth="1"/>
    <col min="5" max="5" width="20.7109375" style="23" customWidth="1"/>
    <col min="6" max="6" width="16.5703125" style="23" customWidth="1"/>
    <col min="7" max="7" width="6.7109375" style="23" customWidth="1"/>
    <col min="8" max="8" width="14" style="23" bestFit="1" customWidth="1"/>
    <col min="9" max="9" width="14.5703125" style="23" customWidth="1"/>
    <col min="10" max="10" width="6.7109375" style="23" customWidth="1"/>
    <col min="11" max="11" width="9.7109375" style="23" customWidth="1"/>
    <col min="12" max="12" width="14.7109375" style="23" customWidth="1"/>
    <col min="13" max="13" width="6.7109375" style="23" customWidth="1"/>
    <col min="14" max="14" width="9.7109375" style="23" customWidth="1"/>
    <col min="15" max="15" width="14.7109375" style="23" customWidth="1"/>
    <col min="16" max="16384" width="8.85546875" style="23"/>
  </cols>
  <sheetData>
    <row r="1" spans="2:15" ht="50.25" customHeight="1" x14ac:dyDescent="0.25">
      <c r="B1" s="147" t="s">
        <v>7</v>
      </c>
      <c r="C1" s="147"/>
      <c r="D1" s="147"/>
      <c r="E1" s="147"/>
      <c r="F1" s="147"/>
      <c r="G1" s="147"/>
      <c r="H1" s="147"/>
      <c r="I1" s="147"/>
      <c r="J1" s="147"/>
      <c r="K1" s="147"/>
      <c r="L1" s="147"/>
      <c r="M1" s="147"/>
      <c r="N1" s="147"/>
      <c r="O1" s="147"/>
    </row>
    <row r="2" spans="2:15" ht="11.25" customHeight="1" x14ac:dyDescent="0.3">
      <c r="B2" s="24"/>
      <c r="C2" s="127"/>
      <c r="D2" s="127"/>
      <c r="E2" s="127"/>
      <c r="F2" s="127"/>
      <c r="G2" s="127"/>
      <c r="H2" s="127"/>
      <c r="I2" s="127"/>
      <c r="J2" s="127"/>
      <c r="K2" s="127"/>
      <c r="L2" s="127"/>
      <c r="M2" s="127"/>
      <c r="N2" s="127"/>
      <c r="O2" s="127"/>
    </row>
    <row r="3" spans="2:15" ht="184.5" customHeight="1" thickBot="1" x14ac:dyDescent="0.3">
      <c r="B3" s="148" t="s">
        <v>116</v>
      </c>
      <c r="C3" s="148"/>
      <c r="D3" s="148"/>
      <c r="E3" s="148"/>
      <c r="F3" s="59"/>
      <c r="G3" s="148" t="s">
        <v>80</v>
      </c>
      <c r="H3" s="148"/>
      <c r="I3" s="148"/>
      <c r="J3" s="148" t="s">
        <v>81</v>
      </c>
      <c r="K3" s="148"/>
      <c r="L3" s="148"/>
      <c r="M3" s="148" t="s">
        <v>113</v>
      </c>
      <c r="N3" s="148"/>
      <c r="O3" s="148"/>
    </row>
    <row r="4" spans="2:15" s="30" customFormat="1" ht="31.5" customHeight="1" thickBot="1" x14ac:dyDescent="0.3">
      <c r="B4" s="39" t="s">
        <v>8</v>
      </c>
      <c r="C4" s="39" t="s">
        <v>0</v>
      </c>
      <c r="D4" s="39" t="s">
        <v>1</v>
      </c>
      <c r="E4" s="28" t="s">
        <v>54</v>
      </c>
      <c r="F4" s="27" t="s">
        <v>9</v>
      </c>
      <c r="G4" s="39" t="s">
        <v>2</v>
      </c>
      <c r="H4" s="40" t="s">
        <v>3</v>
      </c>
      <c r="I4" s="40" t="s">
        <v>4</v>
      </c>
      <c r="J4" s="28" t="s">
        <v>2</v>
      </c>
      <c r="K4" s="26" t="s">
        <v>3</v>
      </c>
      <c r="L4" s="29" t="s">
        <v>4</v>
      </c>
      <c r="M4" s="25" t="s">
        <v>2</v>
      </c>
      <c r="N4" s="26" t="s">
        <v>3</v>
      </c>
      <c r="O4" s="27" t="s">
        <v>4</v>
      </c>
    </row>
    <row r="5" spans="2:15" ht="40.5" customHeight="1" thickBot="1" x14ac:dyDescent="0.3">
      <c r="B5" s="41">
        <v>1</v>
      </c>
      <c r="C5" s="41" t="s">
        <v>13</v>
      </c>
      <c r="D5" s="61" t="s">
        <v>28</v>
      </c>
      <c r="E5" s="62" t="s">
        <v>117</v>
      </c>
      <c r="F5" s="61" t="s">
        <v>118</v>
      </c>
      <c r="G5" s="41">
        <v>4</v>
      </c>
      <c r="H5" s="60">
        <v>3500</v>
      </c>
      <c r="I5" s="64">
        <f>H5*G5</f>
        <v>14000</v>
      </c>
      <c r="J5" s="149" t="s">
        <v>17</v>
      </c>
      <c r="K5" s="150"/>
      <c r="L5" s="151"/>
      <c r="M5" s="155" t="s">
        <v>17</v>
      </c>
      <c r="N5" s="150"/>
      <c r="O5" s="156"/>
    </row>
    <row r="6" spans="2:15" ht="40.5" customHeight="1" thickBot="1" x14ac:dyDescent="0.3">
      <c r="B6" s="41">
        <v>2</v>
      </c>
      <c r="C6" s="41" t="s">
        <v>13</v>
      </c>
      <c r="D6" s="61" t="s">
        <v>28</v>
      </c>
      <c r="E6" s="62" t="s">
        <v>119</v>
      </c>
      <c r="F6" s="61" t="s">
        <v>120</v>
      </c>
      <c r="G6" s="41">
        <v>16</v>
      </c>
      <c r="H6" s="60">
        <v>3500</v>
      </c>
      <c r="I6" s="60">
        <f>H6*G6</f>
        <v>56000</v>
      </c>
      <c r="J6" s="164"/>
      <c r="K6" s="144"/>
      <c r="L6" s="145"/>
      <c r="M6" s="143"/>
      <c r="N6" s="144"/>
      <c r="O6" s="165"/>
    </row>
    <row r="7" spans="2:15" ht="24" customHeight="1" thickBot="1" x14ac:dyDescent="0.3">
      <c r="B7" s="159" t="s">
        <v>5</v>
      </c>
      <c r="C7" s="160"/>
      <c r="D7" s="160"/>
      <c r="E7" s="160"/>
      <c r="F7" s="161"/>
      <c r="G7" s="53"/>
      <c r="H7" s="54"/>
      <c r="I7" s="64">
        <f>I5+I6</f>
        <v>70000</v>
      </c>
      <c r="J7" s="152"/>
      <c r="K7" s="153"/>
      <c r="L7" s="154"/>
      <c r="M7" s="157"/>
      <c r="N7" s="153"/>
      <c r="O7" s="158"/>
    </row>
    <row r="8" spans="2:15" ht="37.5" customHeight="1" thickBot="1" x14ac:dyDescent="0.3">
      <c r="B8" s="159" t="s">
        <v>6</v>
      </c>
      <c r="C8" s="161"/>
      <c r="D8" s="162" t="s">
        <v>121</v>
      </c>
      <c r="E8" s="162"/>
      <c r="F8" s="162"/>
      <c r="G8" s="162"/>
      <c r="H8" s="162"/>
      <c r="I8" s="162"/>
      <c r="J8" s="162"/>
      <c r="K8" s="162"/>
      <c r="L8" s="162"/>
      <c r="M8" s="162"/>
      <c r="N8" s="162"/>
      <c r="O8" s="163"/>
    </row>
    <row r="9" spans="2:15" ht="15" customHeight="1" x14ac:dyDescent="0.25"/>
    <row r="10" spans="2:15" ht="15" customHeight="1" x14ac:dyDescent="0.25"/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9:15" ht="15" customHeight="1" x14ac:dyDescent="0.25"/>
    <row r="18" spans="9:15" x14ac:dyDescent="0.25">
      <c r="M18" s="146" t="s">
        <v>58</v>
      </c>
      <c r="N18" s="146"/>
      <c r="O18" s="146"/>
    </row>
    <row r="22" spans="9:15" x14ac:dyDescent="0.25">
      <c r="I22" s="23">
        <f>420000/6</f>
        <v>70000</v>
      </c>
    </row>
  </sheetData>
  <sheetProtection algorithmName="SHA-512" hashValue="dhlbKn8mpqcI6kt9fUzJ0njsZ+qbeFSd2ypaJLoV5HDt0husscjlUkJo4S3rplvv5+ZM/BiqTEHeCssBCM2rvg==" saltValue="X9vtEkHyHV1DPFXM5rrISw==" spinCount="100000" sheet="1" formatCells="0" formatColumns="0" formatRows="0" insertColumns="0" insertRows="0" insertHyperlinks="0" deleteColumns="0" deleteRows="0" sort="0" autoFilter="0" pivotTables="0"/>
  <mergeCells count="12">
    <mergeCell ref="M18:O18"/>
    <mergeCell ref="B1:O1"/>
    <mergeCell ref="C2:O2"/>
    <mergeCell ref="B3:E3"/>
    <mergeCell ref="G3:I3"/>
    <mergeCell ref="J3:L3"/>
    <mergeCell ref="M3:O3"/>
    <mergeCell ref="J5:L7"/>
    <mergeCell ref="M5:O7"/>
    <mergeCell ref="B7:F7"/>
    <mergeCell ref="B8:C8"/>
    <mergeCell ref="D8:O8"/>
  </mergeCells>
  <pageMargins left="0.25" right="0.25" top="0.34" bottom="0.34" header="0.3" footer="0.3"/>
  <pageSetup paperSize="9" scale="80" orientation="landscape" verticalDpi="0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</sheetPr>
  <dimension ref="B1:O19"/>
  <sheetViews>
    <sheetView showGridLines="0" workbookViewId="0">
      <selection activeCell="B3" sqref="B3:E3"/>
    </sheetView>
  </sheetViews>
  <sheetFormatPr defaultColWidth="8.85546875" defaultRowHeight="15.75" x14ac:dyDescent="0.25"/>
  <cols>
    <col min="1" max="1" width="5.42578125" style="23" customWidth="1"/>
    <col min="2" max="2" width="4.42578125" style="23" customWidth="1"/>
    <col min="3" max="3" width="10.85546875" style="23" customWidth="1"/>
    <col min="4" max="4" width="14" style="23" customWidth="1"/>
    <col min="5" max="5" width="28.28515625" style="23" bestFit="1" customWidth="1"/>
    <col min="6" max="6" width="16.5703125" style="23" customWidth="1"/>
    <col min="7" max="7" width="6.7109375" style="23" customWidth="1"/>
    <col min="8" max="8" width="14" style="23" bestFit="1" customWidth="1"/>
    <col min="9" max="9" width="14.5703125" style="23" customWidth="1"/>
    <col min="10" max="10" width="6.7109375" style="23" customWidth="1"/>
    <col min="11" max="11" width="9.7109375" style="23" customWidth="1"/>
    <col min="12" max="12" width="14.7109375" style="23" customWidth="1"/>
    <col min="13" max="13" width="6.7109375" style="23" customWidth="1"/>
    <col min="14" max="14" width="9.7109375" style="23" customWidth="1"/>
    <col min="15" max="15" width="14.7109375" style="23" customWidth="1"/>
    <col min="16" max="16384" width="8.85546875" style="23"/>
  </cols>
  <sheetData>
    <row r="1" spans="2:15" ht="50.25" customHeight="1" x14ac:dyDescent="0.25">
      <c r="B1" s="147" t="s">
        <v>7</v>
      </c>
      <c r="C1" s="147"/>
      <c r="D1" s="147"/>
      <c r="E1" s="147"/>
      <c r="F1" s="147"/>
      <c r="G1" s="147"/>
      <c r="H1" s="147"/>
      <c r="I1" s="147"/>
      <c r="J1" s="147"/>
      <c r="K1" s="147"/>
      <c r="L1" s="147"/>
      <c r="M1" s="147"/>
      <c r="N1" s="147"/>
      <c r="O1" s="147"/>
    </row>
    <row r="2" spans="2:15" ht="11.25" customHeight="1" x14ac:dyDescent="0.3">
      <c r="B2" s="24"/>
      <c r="C2" s="127"/>
      <c r="D2" s="127"/>
      <c r="E2" s="127"/>
      <c r="F2" s="127"/>
      <c r="G2" s="127"/>
      <c r="H2" s="127"/>
      <c r="I2" s="127"/>
      <c r="J2" s="127"/>
      <c r="K2" s="127"/>
      <c r="L2" s="127"/>
      <c r="M2" s="127"/>
      <c r="N2" s="127"/>
      <c r="O2" s="127"/>
    </row>
    <row r="3" spans="2:15" ht="184.5" customHeight="1" thickBot="1" x14ac:dyDescent="0.3">
      <c r="B3" s="148" t="s">
        <v>122</v>
      </c>
      <c r="C3" s="148"/>
      <c r="D3" s="148"/>
      <c r="E3" s="148"/>
      <c r="F3" s="59"/>
      <c r="G3" s="148" t="s">
        <v>112</v>
      </c>
      <c r="H3" s="148"/>
      <c r="I3" s="148"/>
      <c r="J3" s="148" t="s">
        <v>81</v>
      </c>
      <c r="K3" s="148"/>
      <c r="L3" s="148"/>
      <c r="M3" s="148" t="s">
        <v>113</v>
      </c>
      <c r="N3" s="148"/>
      <c r="O3" s="148"/>
    </row>
    <row r="4" spans="2:15" s="30" customFormat="1" ht="31.5" customHeight="1" thickBot="1" x14ac:dyDescent="0.3">
      <c r="B4" s="39" t="s">
        <v>8</v>
      </c>
      <c r="C4" s="39" t="s">
        <v>0</v>
      </c>
      <c r="D4" s="39" t="s">
        <v>1</v>
      </c>
      <c r="E4" s="28" t="s">
        <v>54</v>
      </c>
      <c r="F4" s="27" t="s">
        <v>9</v>
      </c>
      <c r="G4" s="39" t="s">
        <v>2</v>
      </c>
      <c r="H4" s="40" t="s">
        <v>3</v>
      </c>
      <c r="I4" s="40" t="s">
        <v>4</v>
      </c>
      <c r="J4" s="28" t="s">
        <v>2</v>
      </c>
      <c r="K4" s="26" t="s">
        <v>3</v>
      </c>
      <c r="L4" s="29" t="s">
        <v>4</v>
      </c>
      <c r="M4" s="25" t="s">
        <v>2</v>
      </c>
      <c r="N4" s="26" t="s">
        <v>3</v>
      </c>
      <c r="O4" s="27" t="s">
        <v>4</v>
      </c>
    </row>
    <row r="5" spans="2:15" ht="34.5" customHeight="1" thickBot="1" x14ac:dyDescent="0.3">
      <c r="B5" s="41">
        <v>1</v>
      </c>
      <c r="C5" s="41" t="s">
        <v>13</v>
      </c>
      <c r="D5" s="61" t="s">
        <v>28</v>
      </c>
      <c r="E5" s="65" t="s">
        <v>123</v>
      </c>
      <c r="F5" s="61" t="s">
        <v>56</v>
      </c>
      <c r="G5" s="41">
        <v>1</v>
      </c>
      <c r="H5" s="60">
        <v>389000</v>
      </c>
      <c r="I5" s="60">
        <v>389000</v>
      </c>
      <c r="J5" s="149" t="s">
        <v>17</v>
      </c>
      <c r="K5" s="150"/>
      <c r="L5" s="151"/>
      <c r="M5" s="155" t="s">
        <v>17</v>
      </c>
      <c r="N5" s="150"/>
      <c r="O5" s="156"/>
    </row>
    <row r="6" spans="2:15" ht="34.5" customHeight="1" thickBot="1" x14ac:dyDescent="0.3">
      <c r="B6" s="41">
        <v>2</v>
      </c>
      <c r="C6" s="41" t="s">
        <v>13</v>
      </c>
      <c r="D6" s="61" t="s">
        <v>28</v>
      </c>
      <c r="E6" s="62" t="s">
        <v>124</v>
      </c>
      <c r="F6" s="61" t="s">
        <v>125</v>
      </c>
      <c r="G6" s="41">
        <v>1</v>
      </c>
      <c r="H6" s="60">
        <v>430000</v>
      </c>
      <c r="I6" s="60">
        <v>430000</v>
      </c>
      <c r="J6" s="164"/>
      <c r="K6" s="144"/>
      <c r="L6" s="145"/>
      <c r="M6" s="143"/>
      <c r="N6" s="144"/>
      <c r="O6" s="165"/>
    </row>
    <row r="7" spans="2:15" ht="34.5" customHeight="1" thickBot="1" x14ac:dyDescent="0.3">
      <c r="B7" s="41">
        <v>3</v>
      </c>
      <c r="C7" s="41" t="s">
        <v>13</v>
      </c>
      <c r="D7" s="61" t="s">
        <v>28</v>
      </c>
      <c r="E7" s="62" t="s">
        <v>126</v>
      </c>
      <c r="F7" s="61" t="s">
        <v>127</v>
      </c>
      <c r="G7" s="41">
        <v>1</v>
      </c>
      <c r="H7" s="60">
        <v>85000</v>
      </c>
      <c r="I7" s="60">
        <v>85000</v>
      </c>
      <c r="J7" s="164"/>
      <c r="K7" s="144"/>
      <c r="L7" s="145"/>
      <c r="M7" s="143"/>
      <c r="N7" s="144"/>
      <c r="O7" s="165"/>
    </row>
    <row r="8" spans="2:15" ht="24" customHeight="1" thickBot="1" x14ac:dyDescent="0.3">
      <c r="B8" s="159" t="s">
        <v>5</v>
      </c>
      <c r="C8" s="160"/>
      <c r="D8" s="160"/>
      <c r="E8" s="160"/>
      <c r="F8" s="161"/>
      <c r="G8" s="53"/>
      <c r="H8" s="54"/>
      <c r="I8" s="64">
        <f>I5+I6+I7</f>
        <v>904000</v>
      </c>
      <c r="J8" s="152"/>
      <c r="K8" s="153"/>
      <c r="L8" s="154"/>
      <c r="M8" s="157"/>
      <c r="N8" s="153"/>
      <c r="O8" s="158"/>
    </row>
    <row r="9" spans="2:15" ht="37.5" customHeight="1" thickBot="1" x14ac:dyDescent="0.3">
      <c r="B9" s="159" t="s">
        <v>6</v>
      </c>
      <c r="C9" s="161"/>
      <c r="D9" s="162" t="s">
        <v>128</v>
      </c>
      <c r="E9" s="162"/>
      <c r="F9" s="162"/>
      <c r="G9" s="162"/>
      <c r="H9" s="162"/>
      <c r="I9" s="162"/>
      <c r="J9" s="162"/>
      <c r="K9" s="162"/>
      <c r="L9" s="162"/>
      <c r="M9" s="162"/>
      <c r="N9" s="162"/>
      <c r="O9" s="163"/>
    </row>
    <row r="10" spans="2:15" ht="15" customHeight="1" x14ac:dyDescent="0.25"/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3:15" ht="15" customHeight="1" x14ac:dyDescent="0.25"/>
    <row r="18" spans="13:15" ht="15" customHeight="1" x14ac:dyDescent="0.25"/>
    <row r="19" spans="13:15" x14ac:dyDescent="0.25">
      <c r="M19" s="146" t="s">
        <v>58</v>
      </c>
      <c r="N19" s="146"/>
      <c r="O19" s="146"/>
    </row>
  </sheetData>
  <sheetProtection algorithmName="SHA-512" hashValue="dhlbKn8mpqcI6kt9fUzJ0njsZ+qbeFSd2ypaJLoV5HDt0husscjlUkJo4S3rplvv5+ZM/BiqTEHeCssBCM2rvg==" saltValue="X9vtEkHyHV1DPFXM5rrISw==" spinCount="100000" sheet="1" formatCells="0" formatColumns="0" formatRows="0" insertColumns="0" insertRows="0" insertHyperlinks="0" deleteColumns="0" deleteRows="0" sort="0" autoFilter="0" pivotTables="0"/>
  <mergeCells count="12">
    <mergeCell ref="M19:O19"/>
    <mergeCell ref="B1:O1"/>
    <mergeCell ref="C2:O2"/>
    <mergeCell ref="B3:E3"/>
    <mergeCell ref="G3:I3"/>
    <mergeCell ref="J3:L3"/>
    <mergeCell ref="M3:O3"/>
    <mergeCell ref="J5:L8"/>
    <mergeCell ref="M5:O8"/>
    <mergeCell ref="B8:F8"/>
    <mergeCell ref="B9:C9"/>
    <mergeCell ref="D9:O9"/>
  </mergeCells>
  <pageMargins left="0.25" right="0.25" top="0.34" bottom="0.34" header="0.3" footer="0.3"/>
  <pageSetup paperSize="9" scale="80" orientation="landscape" verticalDpi="0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</sheetPr>
  <dimension ref="B1:O17"/>
  <sheetViews>
    <sheetView showGridLines="0" topLeftCell="A4" workbookViewId="0">
      <selection activeCell="B3" sqref="B3:E3"/>
    </sheetView>
  </sheetViews>
  <sheetFormatPr defaultColWidth="8.85546875" defaultRowHeight="15.75" x14ac:dyDescent="0.25"/>
  <cols>
    <col min="1" max="1" width="5.42578125" style="23" customWidth="1"/>
    <col min="2" max="2" width="4.42578125" style="23" customWidth="1"/>
    <col min="3" max="3" width="10.85546875" style="23" customWidth="1"/>
    <col min="4" max="4" width="14" style="23" customWidth="1"/>
    <col min="5" max="5" width="28.28515625" style="23" bestFit="1" customWidth="1"/>
    <col min="6" max="6" width="16.5703125" style="23" customWidth="1"/>
    <col min="7" max="7" width="6.7109375" style="23" customWidth="1"/>
    <col min="8" max="8" width="14" style="23" bestFit="1" customWidth="1"/>
    <col min="9" max="9" width="14.5703125" style="23" customWidth="1"/>
    <col min="10" max="10" width="6.7109375" style="23" customWidth="1"/>
    <col min="11" max="11" width="9.7109375" style="23" customWidth="1"/>
    <col min="12" max="12" width="14.7109375" style="23" customWidth="1"/>
    <col min="13" max="13" width="6.7109375" style="23" customWidth="1"/>
    <col min="14" max="14" width="9.7109375" style="23" customWidth="1"/>
    <col min="15" max="15" width="14.7109375" style="23" customWidth="1"/>
    <col min="16" max="16384" width="8.85546875" style="23"/>
  </cols>
  <sheetData>
    <row r="1" spans="2:15" ht="50.25" customHeight="1" x14ac:dyDescent="0.25">
      <c r="B1" s="147" t="s">
        <v>7</v>
      </c>
      <c r="C1" s="147"/>
      <c r="D1" s="147"/>
      <c r="E1" s="147"/>
      <c r="F1" s="147"/>
      <c r="G1" s="147"/>
      <c r="H1" s="147"/>
      <c r="I1" s="147"/>
      <c r="J1" s="147"/>
      <c r="K1" s="147"/>
      <c r="L1" s="147"/>
      <c r="M1" s="147"/>
      <c r="N1" s="147"/>
      <c r="O1" s="147"/>
    </row>
    <row r="2" spans="2:15" ht="11.25" customHeight="1" x14ac:dyDescent="0.3">
      <c r="B2" s="24"/>
      <c r="C2" s="127"/>
      <c r="D2" s="127"/>
      <c r="E2" s="127"/>
      <c r="F2" s="127"/>
      <c r="G2" s="127"/>
      <c r="H2" s="127"/>
      <c r="I2" s="127"/>
      <c r="J2" s="127"/>
      <c r="K2" s="127"/>
      <c r="L2" s="127"/>
      <c r="M2" s="127"/>
      <c r="N2" s="127"/>
      <c r="O2" s="127"/>
    </row>
    <row r="3" spans="2:15" ht="184.5" customHeight="1" thickBot="1" x14ac:dyDescent="0.3">
      <c r="B3" s="148" t="s">
        <v>129</v>
      </c>
      <c r="C3" s="148"/>
      <c r="D3" s="148"/>
      <c r="E3" s="148"/>
      <c r="F3" s="59"/>
      <c r="G3" s="148" t="s">
        <v>80</v>
      </c>
      <c r="H3" s="148"/>
      <c r="I3" s="148"/>
      <c r="J3" s="148" t="s">
        <v>81</v>
      </c>
      <c r="K3" s="148"/>
      <c r="L3" s="148"/>
      <c r="M3" s="148" t="s">
        <v>113</v>
      </c>
      <c r="N3" s="148"/>
      <c r="O3" s="148"/>
    </row>
    <row r="4" spans="2:15" s="30" customFormat="1" ht="31.5" customHeight="1" thickBot="1" x14ac:dyDescent="0.3">
      <c r="B4" s="39" t="s">
        <v>8</v>
      </c>
      <c r="C4" s="39" t="s">
        <v>0</v>
      </c>
      <c r="D4" s="39" t="s">
        <v>1</v>
      </c>
      <c r="E4" s="28" t="s">
        <v>54</v>
      </c>
      <c r="F4" s="27" t="s">
        <v>9</v>
      </c>
      <c r="G4" s="39" t="s">
        <v>2</v>
      </c>
      <c r="H4" s="40" t="s">
        <v>3</v>
      </c>
      <c r="I4" s="40" t="s">
        <v>4</v>
      </c>
      <c r="J4" s="28" t="s">
        <v>2</v>
      </c>
      <c r="K4" s="26" t="s">
        <v>3</v>
      </c>
      <c r="L4" s="29" t="s">
        <v>4</v>
      </c>
      <c r="M4" s="25" t="s">
        <v>2</v>
      </c>
      <c r="N4" s="26" t="s">
        <v>3</v>
      </c>
      <c r="O4" s="27" t="s">
        <v>4</v>
      </c>
    </row>
    <row r="5" spans="2:15" ht="48.75" customHeight="1" thickBot="1" x14ac:dyDescent="0.3">
      <c r="B5" s="41">
        <v>1</v>
      </c>
      <c r="C5" s="41" t="s">
        <v>13</v>
      </c>
      <c r="D5" s="61" t="s">
        <v>28</v>
      </c>
      <c r="E5" s="65" t="s">
        <v>130</v>
      </c>
      <c r="F5" s="61" t="s">
        <v>131</v>
      </c>
      <c r="G5" s="41">
        <v>2</v>
      </c>
      <c r="H5" s="60">
        <v>21000</v>
      </c>
      <c r="I5" s="60">
        <f>H5*G5</f>
        <v>42000</v>
      </c>
      <c r="J5" s="149" t="s">
        <v>17</v>
      </c>
      <c r="K5" s="150"/>
      <c r="L5" s="151"/>
      <c r="M5" s="155" t="s">
        <v>17</v>
      </c>
      <c r="N5" s="150"/>
      <c r="O5" s="156"/>
    </row>
    <row r="6" spans="2:15" ht="24" customHeight="1" thickBot="1" x14ac:dyDescent="0.3">
      <c r="B6" s="159" t="s">
        <v>5</v>
      </c>
      <c r="C6" s="160"/>
      <c r="D6" s="160"/>
      <c r="E6" s="160"/>
      <c r="F6" s="161"/>
      <c r="G6" s="53"/>
      <c r="H6" s="54"/>
      <c r="I6" s="64"/>
      <c r="J6" s="152"/>
      <c r="K6" s="153"/>
      <c r="L6" s="154"/>
      <c r="M6" s="157"/>
      <c r="N6" s="153"/>
      <c r="O6" s="158"/>
    </row>
    <row r="7" spans="2:15" ht="37.5" customHeight="1" thickBot="1" x14ac:dyDescent="0.3">
      <c r="B7" s="159" t="s">
        <v>6</v>
      </c>
      <c r="C7" s="161"/>
      <c r="D7" s="162" t="s">
        <v>132</v>
      </c>
      <c r="E7" s="162"/>
      <c r="F7" s="162"/>
      <c r="G7" s="162"/>
      <c r="H7" s="162"/>
      <c r="I7" s="162"/>
      <c r="J7" s="162"/>
      <c r="K7" s="162"/>
      <c r="L7" s="162"/>
      <c r="M7" s="162"/>
      <c r="N7" s="162"/>
      <c r="O7" s="163"/>
    </row>
    <row r="8" spans="2:15" ht="15" customHeight="1" x14ac:dyDescent="0.25"/>
    <row r="9" spans="2:15" ht="15" customHeight="1" x14ac:dyDescent="0.25"/>
    <row r="10" spans="2:15" ht="15" customHeight="1" x14ac:dyDescent="0.25"/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3:15" x14ac:dyDescent="0.25">
      <c r="M17" s="146" t="s">
        <v>58</v>
      </c>
      <c r="N17" s="146"/>
      <c r="O17" s="146"/>
    </row>
  </sheetData>
  <sheetProtection algorithmName="SHA-512" hashValue="dhlbKn8mpqcI6kt9fUzJ0njsZ+qbeFSd2ypaJLoV5HDt0husscjlUkJo4S3rplvv5+ZM/BiqTEHeCssBCM2rvg==" saltValue="X9vtEkHyHV1DPFXM5rrISw==" spinCount="100000" sheet="1" formatCells="0" formatColumns="0" formatRows="0" insertColumns="0" insertRows="0" insertHyperlinks="0" deleteColumns="0" deleteRows="0" sort="0" autoFilter="0" pivotTables="0"/>
  <mergeCells count="12">
    <mergeCell ref="M17:O17"/>
    <mergeCell ref="B1:O1"/>
    <mergeCell ref="C2:O2"/>
    <mergeCell ref="B3:E3"/>
    <mergeCell ref="G3:I3"/>
    <mergeCell ref="J3:L3"/>
    <mergeCell ref="M3:O3"/>
    <mergeCell ref="J5:L6"/>
    <mergeCell ref="M5:O6"/>
    <mergeCell ref="B6:F6"/>
    <mergeCell ref="B7:C7"/>
    <mergeCell ref="D7:O7"/>
  </mergeCells>
  <pageMargins left="0.25" right="0.25" top="0.34" bottom="0.34" header="0.3" footer="0.3"/>
  <pageSetup paperSize="9" scale="80" orientation="landscape" verticalDpi="0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39997558519241921"/>
  </sheetPr>
  <dimension ref="B1:O18"/>
  <sheetViews>
    <sheetView showGridLines="0" workbookViewId="0">
      <selection activeCell="B3" sqref="B3:E3"/>
    </sheetView>
  </sheetViews>
  <sheetFormatPr defaultColWidth="8.85546875" defaultRowHeight="15.75" x14ac:dyDescent="0.25"/>
  <cols>
    <col min="1" max="1" width="5.42578125" style="23" customWidth="1"/>
    <col min="2" max="2" width="4.42578125" style="23" customWidth="1"/>
    <col min="3" max="3" width="10.85546875" style="23" customWidth="1"/>
    <col min="4" max="4" width="14" style="23" customWidth="1"/>
    <col min="5" max="5" width="28.28515625" style="23" bestFit="1" customWidth="1"/>
    <col min="6" max="6" width="18" style="23" customWidth="1"/>
    <col min="7" max="7" width="6.7109375" style="23" customWidth="1"/>
    <col min="8" max="8" width="14" style="23" bestFit="1" customWidth="1"/>
    <col min="9" max="9" width="14.5703125" style="23" customWidth="1"/>
    <col min="10" max="10" width="6.7109375" style="23" customWidth="1"/>
    <col min="11" max="11" width="9.7109375" style="23" customWidth="1"/>
    <col min="12" max="12" width="14.7109375" style="23" customWidth="1"/>
    <col min="13" max="13" width="6.7109375" style="23" customWidth="1"/>
    <col min="14" max="14" width="9.7109375" style="23" customWidth="1"/>
    <col min="15" max="15" width="14.7109375" style="23" customWidth="1"/>
    <col min="16" max="16384" width="8.85546875" style="23"/>
  </cols>
  <sheetData>
    <row r="1" spans="2:15" ht="50.25" customHeight="1" x14ac:dyDescent="0.25">
      <c r="B1" s="147" t="s">
        <v>7</v>
      </c>
      <c r="C1" s="147"/>
      <c r="D1" s="147"/>
      <c r="E1" s="147"/>
      <c r="F1" s="147"/>
      <c r="G1" s="147"/>
      <c r="H1" s="147"/>
      <c r="I1" s="147"/>
      <c r="J1" s="147"/>
      <c r="K1" s="147"/>
      <c r="L1" s="147"/>
      <c r="M1" s="147"/>
      <c r="N1" s="147"/>
      <c r="O1" s="147"/>
    </row>
    <row r="2" spans="2:15" ht="11.25" customHeight="1" x14ac:dyDescent="0.3">
      <c r="B2" s="24"/>
      <c r="C2" s="127"/>
      <c r="D2" s="127"/>
      <c r="E2" s="127"/>
      <c r="F2" s="127"/>
      <c r="G2" s="127"/>
      <c r="H2" s="127"/>
      <c r="I2" s="127"/>
      <c r="J2" s="127"/>
      <c r="K2" s="127"/>
      <c r="L2" s="127"/>
      <c r="M2" s="127"/>
      <c r="N2" s="127"/>
      <c r="O2" s="127"/>
    </row>
    <row r="3" spans="2:15" ht="184.5" customHeight="1" thickBot="1" x14ac:dyDescent="0.3">
      <c r="B3" s="148" t="s">
        <v>133</v>
      </c>
      <c r="C3" s="148"/>
      <c r="D3" s="148"/>
      <c r="E3" s="148"/>
      <c r="F3" s="59"/>
      <c r="G3" s="148" t="s">
        <v>134</v>
      </c>
      <c r="H3" s="148"/>
      <c r="I3" s="148"/>
      <c r="J3" s="148" t="s">
        <v>81</v>
      </c>
      <c r="K3" s="148"/>
      <c r="L3" s="148"/>
      <c r="M3" s="148" t="s">
        <v>113</v>
      </c>
      <c r="N3" s="148"/>
      <c r="O3" s="148"/>
    </row>
    <row r="4" spans="2:15" s="30" customFormat="1" ht="31.5" customHeight="1" thickBot="1" x14ac:dyDescent="0.3">
      <c r="B4" s="39" t="s">
        <v>8</v>
      </c>
      <c r="C4" s="39" t="s">
        <v>0</v>
      </c>
      <c r="D4" s="39" t="s">
        <v>1</v>
      </c>
      <c r="E4" s="28" t="s">
        <v>54</v>
      </c>
      <c r="F4" s="27" t="s">
        <v>9</v>
      </c>
      <c r="G4" s="39" t="s">
        <v>2</v>
      </c>
      <c r="H4" s="40" t="s">
        <v>3</v>
      </c>
      <c r="I4" s="40" t="s">
        <v>4</v>
      </c>
      <c r="J4" s="28" t="s">
        <v>2</v>
      </c>
      <c r="K4" s="26" t="s">
        <v>3</v>
      </c>
      <c r="L4" s="29" t="s">
        <v>4</v>
      </c>
      <c r="M4" s="25" t="s">
        <v>2</v>
      </c>
      <c r="N4" s="26" t="s">
        <v>3</v>
      </c>
      <c r="O4" s="27" t="s">
        <v>4</v>
      </c>
    </row>
    <row r="5" spans="2:15" ht="32.25" customHeight="1" thickBot="1" x14ac:dyDescent="0.3">
      <c r="B5" s="41">
        <v>1</v>
      </c>
      <c r="C5" s="41" t="s">
        <v>13</v>
      </c>
      <c r="D5" s="61" t="s">
        <v>135</v>
      </c>
      <c r="E5" s="65" t="s">
        <v>136</v>
      </c>
      <c r="F5" s="61" t="s">
        <v>137</v>
      </c>
      <c r="G5" s="41">
        <v>2</v>
      </c>
      <c r="H5" s="60">
        <v>98000</v>
      </c>
      <c r="I5" s="60">
        <f>H5*G5</f>
        <v>196000</v>
      </c>
      <c r="J5" s="149" t="s">
        <v>17</v>
      </c>
      <c r="K5" s="150"/>
      <c r="L5" s="151"/>
      <c r="M5" s="155" t="s">
        <v>17</v>
      </c>
      <c r="N5" s="150"/>
      <c r="O5" s="156"/>
    </row>
    <row r="6" spans="2:15" ht="32.25" customHeight="1" thickBot="1" x14ac:dyDescent="0.3">
      <c r="B6" s="41">
        <v>2</v>
      </c>
      <c r="C6" s="41" t="s">
        <v>13</v>
      </c>
      <c r="D6" s="61" t="s">
        <v>135</v>
      </c>
      <c r="E6" s="65" t="s">
        <v>138</v>
      </c>
      <c r="F6" s="61" t="s">
        <v>139</v>
      </c>
      <c r="G6" s="41">
        <v>2</v>
      </c>
      <c r="H6" s="60">
        <v>120000</v>
      </c>
      <c r="I6" s="60">
        <f>H6*G6</f>
        <v>240000</v>
      </c>
      <c r="J6" s="164"/>
      <c r="K6" s="144"/>
      <c r="L6" s="145"/>
      <c r="M6" s="143"/>
      <c r="N6" s="144"/>
      <c r="O6" s="165"/>
    </row>
    <row r="7" spans="2:15" ht="24" customHeight="1" thickBot="1" x14ac:dyDescent="0.3">
      <c r="B7" s="159" t="s">
        <v>5</v>
      </c>
      <c r="C7" s="160"/>
      <c r="D7" s="160"/>
      <c r="E7" s="160"/>
      <c r="F7" s="161"/>
      <c r="G7" s="53"/>
      <c r="H7" s="54"/>
      <c r="I7" s="64">
        <f>I5+I6</f>
        <v>436000</v>
      </c>
      <c r="J7" s="152"/>
      <c r="K7" s="153"/>
      <c r="L7" s="154"/>
      <c r="M7" s="157"/>
      <c r="N7" s="153"/>
      <c r="O7" s="158"/>
    </row>
    <row r="8" spans="2:15" ht="37.5" customHeight="1" thickBot="1" x14ac:dyDescent="0.3">
      <c r="B8" s="159" t="s">
        <v>6</v>
      </c>
      <c r="C8" s="161"/>
      <c r="D8" s="162" t="s">
        <v>140</v>
      </c>
      <c r="E8" s="162"/>
      <c r="F8" s="162"/>
      <c r="G8" s="162"/>
      <c r="H8" s="162"/>
      <c r="I8" s="162"/>
      <c r="J8" s="162"/>
      <c r="K8" s="162"/>
      <c r="L8" s="162"/>
      <c r="M8" s="162"/>
      <c r="N8" s="162"/>
      <c r="O8" s="163"/>
    </row>
    <row r="9" spans="2:15" ht="15" customHeight="1" x14ac:dyDescent="0.25"/>
    <row r="10" spans="2:15" ht="15" customHeight="1" x14ac:dyDescent="0.25"/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3:15" ht="15" customHeight="1" x14ac:dyDescent="0.25"/>
    <row r="18" spans="13:15" x14ac:dyDescent="0.25">
      <c r="M18" s="146" t="s">
        <v>58</v>
      </c>
      <c r="N18" s="146"/>
      <c r="O18" s="146"/>
    </row>
  </sheetData>
  <sheetProtection algorithmName="SHA-512" hashValue="dhlbKn8mpqcI6kt9fUzJ0njsZ+qbeFSd2ypaJLoV5HDt0husscjlUkJo4S3rplvv5+ZM/BiqTEHeCssBCM2rvg==" saltValue="X9vtEkHyHV1DPFXM5rrISw==" spinCount="100000" sheet="1" formatCells="0" formatColumns="0" formatRows="0" insertColumns="0" insertRows="0" insertHyperlinks="0" deleteColumns="0" deleteRows="0" sort="0" autoFilter="0" pivotTables="0"/>
  <mergeCells count="12">
    <mergeCell ref="M18:O18"/>
    <mergeCell ref="B1:O1"/>
    <mergeCell ref="C2:O2"/>
    <mergeCell ref="B3:E3"/>
    <mergeCell ref="G3:I3"/>
    <mergeCell ref="J3:L3"/>
    <mergeCell ref="M3:O3"/>
    <mergeCell ref="J5:L7"/>
    <mergeCell ref="M5:O7"/>
    <mergeCell ref="B7:F7"/>
    <mergeCell ref="B8:C8"/>
    <mergeCell ref="D8:O8"/>
  </mergeCells>
  <pageMargins left="0.25" right="0.25" top="0.34" bottom="0.34" header="0.3" footer="0.3"/>
  <pageSetup paperSize="9" scale="80" orientation="landscape" verticalDpi="0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39997558519241921"/>
  </sheetPr>
  <dimension ref="B1:O26"/>
  <sheetViews>
    <sheetView showGridLines="0" workbookViewId="0">
      <selection activeCell="B3" sqref="B3:E3"/>
    </sheetView>
  </sheetViews>
  <sheetFormatPr defaultColWidth="8.85546875" defaultRowHeight="15.75" x14ac:dyDescent="0.25"/>
  <cols>
    <col min="1" max="1" width="5.42578125" style="23" customWidth="1"/>
    <col min="2" max="2" width="4.42578125" style="23" customWidth="1"/>
    <col min="3" max="3" width="10.85546875" style="23" customWidth="1"/>
    <col min="4" max="4" width="14" style="23" customWidth="1"/>
    <col min="5" max="5" width="28.28515625" style="23" bestFit="1" customWidth="1"/>
    <col min="6" max="6" width="18" style="23" customWidth="1"/>
    <col min="7" max="7" width="6.7109375" style="23" customWidth="1"/>
    <col min="8" max="8" width="14" style="23" bestFit="1" customWidth="1"/>
    <col min="9" max="9" width="14.5703125" style="23" customWidth="1"/>
    <col min="10" max="10" width="6.7109375" style="23" customWidth="1"/>
    <col min="11" max="11" width="9.7109375" style="23" customWidth="1"/>
    <col min="12" max="12" width="14.7109375" style="23" customWidth="1"/>
    <col min="13" max="13" width="6.7109375" style="23" customWidth="1"/>
    <col min="14" max="14" width="9.7109375" style="23" customWidth="1"/>
    <col min="15" max="15" width="14.7109375" style="23" customWidth="1"/>
    <col min="16" max="16384" width="8.85546875" style="23"/>
  </cols>
  <sheetData>
    <row r="1" spans="2:15" ht="50.25" customHeight="1" x14ac:dyDescent="0.25">
      <c r="B1" s="147" t="s">
        <v>7</v>
      </c>
      <c r="C1" s="147"/>
      <c r="D1" s="147"/>
      <c r="E1" s="147"/>
      <c r="F1" s="147"/>
      <c r="G1" s="147"/>
      <c r="H1" s="147"/>
      <c r="I1" s="147"/>
      <c r="J1" s="147"/>
      <c r="K1" s="147"/>
      <c r="L1" s="147"/>
      <c r="M1" s="147"/>
      <c r="N1" s="147"/>
      <c r="O1" s="147"/>
    </row>
    <row r="2" spans="2:15" ht="11.25" customHeight="1" x14ac:dyDescent="0.3">
      <c r="B2" s="24"/>
      <c r="C2" s="127"/>
      <c r="D2" s="127"/>
      <c r="E2" s="127"/>
      <c r="F2" s="127"/>
      <c r="G2" s="127"/>
      <c r="H2" s="127"/>
      <c r="I2" s="127"/>
      <c r="J2" s="127"/>
      <c r="K2" s="127"/>
      <c r="L2" s="127"/>
      <c r="M2" s="127"/>
      <c r="N2" s="127"/>
      <c r="O2" s="127"/>
    </row>
    <row r="3" spans="2:15" ht="207.75" customHeight="1" thickBot="1" x14ac:dyDescent="0.3">
      <c r="B3" s="148" t="s">
        <v>141</v>
      </c>
      <c r="C3" s="148"/>
      <c r="D3" s="148"/>
      <c r="E3" s="148"/>
      <c r="F3" s="59"/>
      <c r="G3" s="148" t="s">
        <v>142</v>
      </c>
      <c r="H3" s="148"/>
      <c r="I3" s="148"/>
      <c r="J3" s="148" t="s">
        <v>143</v>
      </c>
      <c r="K3" s="148"/>
      <c r="L3" s="148"/>
      <c r="M3" s="148" t="s">
        <v>113</v>
      </c>
      <c r="N3" s="148"/>
      <c r="O3" s="148"/>
    </row>
    <row r="4" spans="2:15" s="30" customFormat="1" ht="31.5" customHeight="1" thickBot="1" x14ac:dyDescent="0.3">
      <c r="B4" s="39" t="s">
        <v>8</v>
      </c>
      <c r="C4" s="39" t="s">
        <v>0</v>
      </c>
      <c r="D4" s="39" t="s">
        <v>1</v>
      </c>
      <c r="E4" s="28" t="s">
        <v>54</v>
      </c>
      <c r="F4" s="27" t="s">
        <v>9</v>
      </c>
      <c r="G4" s="39" t="s">
        <v>2</v>
      </c>
      <c r="H4" s="40" t="s">
        <v>3</v>
      </c>
      <c r="I4" s="40" t="s">
        <v>4</v>
      </c>
      <c r="J4" s="28" t="s">
        <v>2</v>
      </c>
      <c r="K4" s="26" t="s">
        <v>3</v>
      </c>
      <c r="L4" s="29" t="s">
        <v>4</v>
      </c>
      <c r="M4" s="25" t="s">
        <v>2</v>
      </c>
      <c r="N4" s="26" t="s">
        <v>3</v>
      </c>
      <c r="O4" s="27" t="s">
        <v>4</v>
      </c>
    </row>
    <row r="5" spans="2:15" ht="32.25" customHeight="1" thickBot="1" x14ac:dyDescent="0.3">
      <c r="B5" s="41">
        <v>1</v>
      </c>
      <c r="C5" s="41" t="s">
        <v>13</v>
      </c>
      <c r="D5" s="61" t="s">
        <v>144</v>
      </c>
      <c r="E5" s="65" t="s">
        <v>145</v>
      </c>
      <c r="F5" s="61" t="s">
        <v>65</v>
      </c>
      <c r="G5" s="41">
        <v>1</v>
      </c>
      <c r="H5" s="56">
        <v>40.840000000000003</v>
      </c>
      <c r="I5" s="56">
        <v>40.840000000000003</v>
      </c>
      <c r="J5" s="149" t="s">
        <v>17</v>
      </c>
      <c r="K5" s="150"/>
      <c r="L5" s="151"/>
      <c r="M5" s="155" t="s">
        <v>17</v>
      </c>
      <c r="N5" s="150"/>
      <c r="O5" s="156"/>
    </row>
    <row r="6" spans="2:15" ht="32.25" customHeight="1" thickBot="1" x14ac:dyDescent="0.3">
      <c r="B6" s="41">
        <v>2</v>
      </c>
      <c r="C6" s="41" t="s">
        <v>13</v>
      </c>
      <c r="D6" s="61" t="s">
        <v>144</v>
      </c>
      <c r="E6" s="65" t="s">
        <v>27</v>
      </c>
      <c r="F6" s="61" t="s">
        <v>146</v>
      </c>
      <c r="G6" s="41">
        <v>1</v>
      </c>
      <c r="H6" s="56">
        <v>10.8</v>
      </c>
      <c r="I6" s="56">
        <v>10.8</v>
      </c>
      <c r="J6" s="164"/>
      <c r="K6" s="144"/>
      <c r="L6" s="145"/>
      <c r="M6" s="143"/>
      <c r="N6" s="144"/>
      <c r="O6" s="165"/>
    </row>
    <row r="7" spans="2:15" ht="32.25" customHeight="1" thickBot="1" x14ac:dyDescent="0.3">
      <c r="B7" s="41">
        <v>3</v>
      </c>
      <c r="C7" s="41" t="s">
        <v>13</v>
      </c>
      <c r="D7" s="61" t="s">
        <v>144</v>
      </c>
      <c r="E7" s="65" t="s">
        <v>147</v>
      </c>
      <c r="F7" s="61" t="s">
        <v>148</v>
      </c>
      <c r="G7" s="41">
        <v>1</v>
      </c>
      <c r="H7" s="56">
        <v>219.02</v>
      </c>
      <c r="I7" s="56">
        <v>219.02</v>
      </c>
      <c r="J7" s="164"/>
      <c r="K7" s="144"/>
      <c r="L7" s="145"/>
      <c r="M7" s="143"/>
      <c r="N7" s="144"/>
      <c r="O7" s="165"/>
    </row>
    <row r="8" spans="2:15" ht="24" customHeight="1" thickBot="1" x14ac:dyDescent="0.3">
      <c r="B8" s="159" t="s">
        <v>5</v>
      </c>
      <c r="C8" s="160"/>
      <c r="D8" s="160"/>
      <c r="E8" s="160"/>
      <c r="F8" s="161"/>
      <c r="G8" s="53"/>
      <c r="H8" s="54"/>
      <c r="I8" s="57">
        <f>I5+I6+I7</f>
        <v>270.66000000000003</v>
      </c>
      <c r="J8" s="152"/>
      <c r="K8" s="153"/>
      <c r="L8" s="154"/>
      <c r="M8" s="157"/>
      <c r="N8" s="153"/>
      <c r="O8" s="158"/>
    </row>
    <row r="9" spans="2:15" ht="37.5" customHeight="1" thickBot="1" x14ac:dyDescent="0.3">
      <c r="B9" s="159" t="s">
        <v>6</v>
      </c>
      <c r="C9" s="161"/>
      <c r="D9" s="166" t="s">
        <v>149</v>
      </c>
      <c r="E9" s="162"/>
      <c r="F9" s="162"/>
      <c r="G9" s="162"/>
      <c r="H9" s="162"/>
      <c r="I9" s="162"/>
      <c r="J9" s="162"/>
      <c r="K9" s="162"/>
      <c r="L9" s="162"/>
      <c r="M9" s="162"/>
      <c r="N9" s="162"/>
      <c r="O9" s="163"/>
    </row>
    <row r="10" spans="2:15" ht="15" customHeight="1" x14ac:dyDescent="0.25"/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9:15" ht="15" customHeight="1" x14ac:dyDescent="0.25"/>
    <row r="18" spans="9:15" ht="15" customHeight="1" x14ac:dyDescent="0.25"/>
    <row r="19" spans="9:15" x14ac:dyDescent="0.25">
      <c r="M19" s="146" t="s">
        <v>58</v>
      </c>
      <c r="N19" s="146"/>
      <c r="O19" s="146"/>
    </row>
    <row r="26" spans="9:15" x14ac:dyDescent="0.25">
      <c r="I26" s="23">
        <f>260000-255900</f>
        <v>4100</v>
      </c>
    </row>
  </sheetData>
  <sheetProtection algorithmName="SHA-512" hashValue="dhlbKn8mpqcI6kt9fUzJ0njsZ+qbeFSd2ypaJLoV5HDt0husscjlUkJo4S3rplvv5+ZM/BiqTEHeCssBCM2rvg==" saltValue="X9vtEkHyHV1DPFXM5rrISw==" spinCount="100000" sheet="1" formatCells="0" formatColumns="0" formatRows="0" insertColumns="0" insertRows="0" insertHyperlinks="0" deleteColumns="0" deleteRows="0" sort="0" autoFilter="0" pivotTables="0"/>
  <mergeCells count="12">
    <mergeCell ref="M19:O19"/>
    <mergeCell ref="B1:O1"/>
    <mergeCell ref="C2:O2"/>
    <mergeCell ref="B3:E3"/>
    <mergeCell ref="G3:I3"/>
    <mergeCell ref="J3:L3"/>
    <mergeCell ref="M3:O3"/>
    <mergeCell ref="J5:L8"/>
    <mergeCell ref="M5:O8"/>
    <mergeCell ref="B8:F8"/>
    <mergeCell ref="B9:C9"/>
    <mergeCell ref="D9:O9"/>
  </mergeCells>
  <pageMargins left="0.25" right="0.25" top="0.34" bottom="0.34" header="0.3" footer="0.3"/>
  <pageSetup paperSize="9" scale="80" orientation="landscape" verticalDpi="0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</sheetPr>
  <dimension ref="B1:O17"/>
  <sheetViews>
    <sheetView showGridLines="0" topLeftCell="A4" workbookViewId="0">
      <selection activeCell="F21" sqref="F21"/>
    </sheetView>
  </sheetViews>
  <sheetFormatPr defaultColWidth="8.85546875" defaultRowHeight="15.75" x14ac:dyDescent="0.25"/>
  <cols>
    <col min="1" max="1" width="5.42578125" style="23" customWidth="1"/>
    <col min="2" max="2" width="4.42578125" style="23" customWidth="1"/>
    <col min="3" max="3" width="10.85546875" style="23" customWidth="1"/>
    <col min="4" max="4" width="12.85546875" style="23" customWidth="1"/>
    <col min="5" max="5" width="24.42578125" style="23" customWidth="1"/>
    <col min="6" max="6" width="18" style="23" customWidth="1"/>
    <col min="7" max="7" width="6.7109375" style="23" customWidth="1"/>
    <col min="8" max="8" width="15.7109375" style="23" bestFit="1" customWidth="1"/>
    <col min="9" max="9" width="14.5703125" style="23" customWidth="1"/>
    <col min="10" max="10" width="6.7109375" style="23" customWidth="1"/>
    <col min="11" max="11" width="9.7109375" style="23" customWidth="1"/>
    <col min="12" max="12" width="14.7109375" style="23" customWidth="1"/>
    <col min="13" max="13" width="6.7109375" style="23" customWidth="1"/>
    <col min="14" max="14" width="9.7109375" style="23" customWidth="1"/>
    <col min="15" max="15" width="14.7109375" style="23" customWidth="1"/>
    <col min="16" max="16384" width="8.85546875" style="23"/>
  </cols>
  <sheetData>
    <row r="1" spans="2:15" ht="50.25" customHeight="1" x14ac:dyDescent="0.25">
      <c r="B1" s="147" t="s">
        <v>7</v>
      </c>
      <c r="C1" s="147"/>
      <c r="D1" s="147"/>
      <c r="E1" s="147"/>
      <c r="F1" s="147"/>
      <c r="G1" s="147"/>
      <c r="H1" s="147"/>
      <c r="I1" s="147"/>
      <c r="J1" s="147"/>
      <c r="K1" s="147"/>
      <c r="L1" s="147"/>
      <c r="M1" s="147"/>
      <c r="N1" s="147"/>
      <c r="O1" s="147"/>
    </row>
    <row r="2" spans="2:15" ht="11.25" customHeight="1" x14ac:dyDescent="0.3">
      <c r="B2" s="24"/>
      <c r="C2" s="127"/>
      <c r="D2" s="127"/>
      <c r="E2" s="127"/>
      <c r="F2" s="127"/>
      <c r="G2" s="127"/>
      <c r="H2" s="127"/>
      <c r="I2" s="127"/>
      <c r="J2" s="127"/>
      <c r="K2" s="127"/>
      <c r="L2" s="127"/>
      <c r="M2" s="127"/>
      <c r="N2" s="127"/>
      <c r="O2" s="127"/>
    </row>
    <row r="3" spans="2:15" ht="207.75" customHeight="1" thickBot="1" x14ac:dyDescent="0.3">
      <c r="B3" s="148" t="s">
        <v>150</v>
      </c>
      <c r="C3" s="148"/>
      <c r="D3" s="148"/>
      <c r="E3" s="148"/>
      <c r="F3" s="59"/>
      <c r="G3" s="148" t="s">
        <v>95</v>
      </c>
      <c r="H3" s="148"/>
      <c r="I3" s="148"/>
      <c r="J3" s="148" t="s">
        <v>151</v>
      </c>
      <c r="K3" s="148"/>
      <c r="L3" s="148"/>
      <c r="M3" s="148" t="s">
        <v>113</v>
      </c>
      <c r="N3" s="148"/>
      <c r="O3" s="148"/>
    </row>
    <row r="4" spans="2:15" s="30" customFormat="1" ht="31.5" customHeight="1" thickBot="1" x14ac:dyDescent="0.3">
      <c r="B4" s="39" t="s">
        <v>8</v>
      </c>
      <c r="C4" s="39" t="s">
        <v>0</v>
      </c>
      <c r="D4" s="39" t="s">
        <v>1</v>
      </c>
      <c r="E4" s="28" t="s">
        <v>54</v>
      </c>
      <c r="F4" s="27" t="s">
        <v>9</v>
      </c>
      <c r="G4" s="39" t="s">
        <v>2</v>
      </c>
      <c r="H4" s="40" t="s">
        <v>3</v>
      </c>
      <c r="I4" s="40" t="s">
        <v>4</v>
      </c>
      <c r="J4" s="28" t="s">
        <v>2</v>
      </c>
      <c r="K4" s="26" t="s">
        <v>3</v>
      </c>
      <c r="L4" s="29" t="s">
        <v>4</v>
      </c>
      <c r="M4" s="25" t="s">
        <v>2</v>
      </c>
      <c r="N4" s="26" t="s">
        <v>3</v>
      </c>
      <c r="O4" s="27" t="s">
        <v>4</v>
      </c>
    </row>
    <row r="5" spans="2:15" ht="32.25" customHeight="1" thickBot="1" x14ac:dyDescent="0.3">
      <c r="B5" s="41">
        <v>1</v>
      </c>
      <c r="C5" s="41" t="s">
        <v>152</v>
      </c>
      <c r="D5" s="61" t="s">
        <v>153</v>
      </c>
      <c r="E5" s="65" t="s">
        <v>154</v>
      </c>
      <c r="F5" s="61">
        <v>8973628390</v>
      </c>
      <c r="G5" s="41">
        <v>1</v>
      </c>
      <c r="H5" s="66">
        <v>3500000</v>
      </c>
      <c r="I5" s="66">
        <v>3500000</v>
      </c>
      <c r="J5" s="149" t="s">
        <v>17</v>
      </c>
      <c r="K5" s="150"/>
      <c r="L5" s="151"/>
      <c r="M5" s="155" t="s">
        <v>17</v>
      </c>
      <c r="N5" s="150"/>
      <c r="O5" s="156"/>
    </row>
    <row r="6" spans="2:15" ht="24" customHeight="1" thickBot="1" x14ac:dyDescent="0.3">
      <c r="B6" s="159" t="s">
        <v>5</v>
      </c>
      <c r="C6" s="160"/>
      <c r="D6" s="160"/>
      <c r="E6" s="160"/>
      <c r="F6" s="161"/>
      <c r="G6" s="53"/>
      <c r="H6" s="41"/>
      <c r="I6" s="66">
        <v>3500000</v>
      </c>
      <c r="J6" s="152"/>
      <c r="K6" s="153"/>
      <c r="L6" s="154"/>
      <c r="M6" s="157"/>
      <c r="N6" s="153"/>
      <c r="O6" s="158"/>
    </row>
    <row r="7" spans="2:15" ht="37.5" customHeight="1" thickBot="1" x14ac:dyDescent="0.3">
      <c r="B7" s="159" t="s">
        <v>6</v>
      </c>
      <c r="C7" s="161"/>
      <c r="D7" s="166" t="s">
        <v>155</v>
      </c>
      <c r="E7" s="162"/>
      <c r="F7" s="162"/>
      <c r="G7" s="162"/>
      <c r="H7" s="162"/>
      <c r="I7" s="162"/>
      <c r="J7" s="162"/>
      <c r="K7" s="162"/>
      <c r="L7" s="162"/>
      <c r="M7" s="162"/>
      <c r="N7" s="162"/>
      <c r="O7" s="163"/>
    </row>
    <row r="8" spans="2:15" ht="15" customHeight="1" x14ac:dyDescent="0.25"/>
    <row r="9" spans="2:15" ht="15" customHeight="1" x14ac:dyDescent="0.25"/>
    <row r="10" spans="2:15" ht="15" customHeight="1" x14ac:dyDescent="0.25"/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3:15" x14ac:dyDescent="0.25">
      <c r="M17" s="146" t="s">
        <v>58</v>
      </c>
      <c r="N17" s="146"/>
      <c r="O17" s="146"/>
    </row>
  </sheetData>
  <sheetProtection algorithmName="SHA-512" hashValue="dhlbKn8mpqcI6kt9fUzJ0njsZ+qbeFSd2ypaJLoV5HDt0husscjlUkJo4S3rplvv5+ZM/BiqTEHeCssBCM2rvg==" saltValue="X9vtEkHyHV1DPFXM5rrISw==" spinCount="100000" sheet="1" formatCells="0" formatColumns="0" formatRows="0" insertColumns="0" insertRows="0" insertHyperlinks="0" deleteColumns="0" deleteRows="0" sort="0" autoFilter="0" pivotTables="0"/>
  <mergeCells count="12">
    <mergeCell ref="M17:O17"/>
    <mergeCell ref="B1:O1"/>
    <mergeCell ref="C2:O2"/>
    <mergeCell ref="B3:E3"/>
    <mergeCell ref="G3:I3"/>
    <mergeCell ref="J3:L3"/>
    <mergeCell ref="M3:O3"/>
    <mergeCell ref="J5:L6"/>
    <mergeCell ref="M5:O6"/>
    <mergeCell ref="B6:F6"/>
    <mergeCell ref="B7:C7"/>
    <mergeCell ref="D7:O7"/>
  </mergeCells>
  <pageMargins left="0.25" right="0.25" top="0.34" bottom="0.34" header="0.3" footer="0.3"/>
  <pageSetup paperSize="9" scale="80" orientation="landscape" verticalDpi="0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</sheetPr>
  <dimension ref="B1:O17"/>
  <sheetViews>
    <sheetView showGridLines="0" workbookViewId="0">
      <selection activeCell="B3" sqref="B3:E3"/>
    </sheetView>
  </sheetViews>
  <sheetFormatPr defaultColWidth="8.85546875" defaultRowHeight="15.75" x14ac:dyDescent="0.25"/>
  <cols>
    <col min="1" max="1" width="5.42578125" style="23" customWidth="1"/>
    <col min="2" max="2" width="4.42578125" style="23" customWidth="1"/>
    <col min="3" max="3" width="10.85546875" style="23" customWidth="1"/>
    <col min="4" max="4" width="12.85546875" style="23" customWidth="1"/>
    <col min="5" max="5" width="24.42578125" style="23" customWidth="1"/>
    <col min="6" max="6" width="18" style="23" customWidth="1"/>
    <col min="7" max="7" width="6.7109375" style="23" customWidth="1"/>
    <col min="8" max="8" width="15.7109375" style="23" bestFit="1" customWidth="1"/>
    <col min="9" max="9" width="14.5703125" style="23" customWidth="1"/>
    <col min="10" max="10" width="6.7109375" style="23" customWidth="1"/>
    <col min="11" max="11" width="9.7109375" style="23" customWidth="1"/>
    <col min="12" max="12" width="14.7109375" style="23" customWidth="1"/>
    <col min="13" max="13" width="6.7109375" style="23" customWidth="1"/>
    <col min="14" max="14" width="9.7109375" style="23" customWidth="1"/>
    <col min="15" max="15" width="14.7109375" style="23" customWidth="1"/>
    <col min="16" max="16384" width="8.85546875" style="23"/>
  </cols>
  <sheetData>
    <row r="1" spans="2:15" ht="50.25" customHeight="1" x14ac:dyDescent="0.25">
      <c r="B1" s="147" t="s">
        <v>7</v>
      </c>
      <c r="C1" s="147"/>
      <c r="D1" s="147"/>
      <c r="E1" s="147"/>
      <c r="F1" s="147"/>
      <c r="G1" s="147"/>
      <c r="H1" s="147"/>
      <c r="I1" s="147"/>
      <c r="J1" s="147"/>
      <c r="K1" s="147"/>
      <c r="L1" s="147"/>
      <c r="M1" s="147"/>
      <c r="N1" s="147"/>
      <c r="O1" s="147"/>
    </row>
    <row r="2" spans="2:15" ht="11.25" customHeight="1" x14ac:dyDescent="0.3">
      <c r="B2" s="24"/>
      <c r="C2" s="127"/>
      <c r="D2" s="127"/>
      <c r="E2" s="127"/>
      <c r="F2" s="127"/>
      <c r="G2" s="127"/>
      <c r="H2" s="127"/>
      <c r="I2" s="127"/>
      <c r="J2" s="127"/>
      <c r="K2" s="127"/>
      <c r="L2" s="127"/>
      <c r="M2" s="127"/>
      <c r="N2" s="127"/>
      <c r="O2" s="127"/>
    </row>
    <row r="3" spans="2:15" ht="207.75" customHeight="1" thickBot="1" x14ac:dyDescent="0.3">
      <c r="B3" s="148" t="s">
        <v>156</v>
      </c>
      <c r="C3" s="148"/>
      <c r="D3" s="148"/>
      <c r="E3" s="148"/>
      <c r="F3" s="59" t="s">
        <v>157</v>
      </c>
      <c r="G3" s="148" t="s">
        <v>88</v>
      </c>
      <c r="H3" s="148"/>
      <c r="I3" s="148"/>
      <c r="J3" s="148" t="s">
        <v>158</v>
      </c>
      <c r="K3" s="148"/>
      <c r="L3" s="148"/>
      <c r="M3" s="148" t="s">
        <v>113</v>
      </c>
      <c r="N3" s="148"/>
      <c r="O3" s="148"/>
    </row>
    <row r="4" spans="2:15" s="30" customFormat="1" ht="31.5" customHeight="1" thickBot="1" x14ac:dyDescent="0.3">
      <c r="B4" s="39" t="s">
        <v>8</v>
      </c>
      <c r="C4" s="39" t="s">
        <v>0</v>
      </c>
      <c r="D4" s="39" t="s">
        <v>1</v>
      </c>
      <c r="E4" s="28" t="s">
        <v>54</v>
      </c>
      <c r="F4" s="27" t="s">
        <v>9</v>
      </c>
      <c r="G4" s="39" t="s">
        <v>2</v>
      </c>
      <c r="H4" s="40" t="s">
        <v>3</v>
      </c>
      <c r="I4" s="40" t="s">
        <v>4</v>
      </c>
      <c r="J4" s="28" t="s">
        <v>2</v>
      </c>
      <c r="K4" s="26" t="s">
        <v>3</v>
      </c>
      <c r="L4" s="29" t="s">
        <v>4</v>
      </c>
      <c r="M4" s="25" t="s">
        <v>2</v>
      </c>
      <c r="N4" s="26" t="s">
        <v>3</v>
      </c>
      <c r="O4" s="27" t="s">
        <v>4</v>
      </c>
    </row>
    <row r="5" spans="2:15" ht="32.25" customHeight="1" thickBot="1" x14ac:dyDescent="0.3">
      <c r="B5" s="41">
        <v>1</v>
      </c>
      <c r="C5" s="41" t="s">
        <v>152</v>
      </c>
      <c r="D5" s="61" t="s">
        <v>13</v>
      </c>
      <c r="E5" s="65" t="s">
        <v>159</v>
      </c>
      <c r="F5" s="67" t="s">
        <v>160</v>
      </c>
      <c r="G5" s="41">
        <v>1</v>
      </c>
      <c r="H5" s="56">
        <v>52.2</v>
      </c>
      <c r="I5" s="56">
        <v>52.2</v>
      </c>
      <c r="J5" s="149" t="s">
        <v>17</v>
      </c>
      <c r="K5" s="150"/>
      <c r="L5" s="151"/>
      <c r="M5" s="155" t="s">
        <v>17</v>
      </c>
      <c r="N5" s="150"/>
      <c r="O5" s="156"/>
    </row>
    <row r="6" spans="2:15" ht="24" customHeight="1" thickBot="1" x14ac:dyDescent="0.3">
      <c r="B6" s="159" t="s">
        <v>5</v>
      </c>
      <c r="C6" s="160"/>
      <c r="D6" s="160"/>
      <c r="E6" s="160"/>
      <c r="F6" s="161"/>
      <c r="G6" s="53"/>
      <c r="H6" s="41"/>
      <c r="I6" s="56">
        <v>52.2</v>
      </c>
      <c r="J6" s="152"/>
      <c r="K6" s="153"/>
      <c r="L6" s="154"/>
      <c r="M6" s="157"/>
      <c r="N6" s="153"/>
      <c r="O6" s="158"/>
    </row>
    <row r="7" spans="2:15" ht="37.5" customHeight="1" thickBot="1" x14ac:dyDescent="0.3">
      <c r="B7" s="159" t="s">
        <v>6</v>
      </c>
      <c r="C7" s="161"/>
      <c r="D7" s="166" t="s">
        <v>161</v>
      </c>
      <c r="E7" s="162"/>
      <c r="F7" s="162"/>
      <c r="G7" s="162"/>
      <c r="H7" s="162"/>
      <c r="I7" s="162"/>
      <c r="J7" s="162"/>
      <c r="K7" s="162"/>
      <c r="L7" s="162"/>
      <c r="M7" s="162"/>
      <c r="N7" s="162"/>
      <c r="O7" s="163"/>
    </row>
    <row r="8" spans="2:15" ht="15" customHeight="1" x14ac:dyDescent="0.25"/>
    <row r="9" spans="2:15" ht="15" customHeight="1" x14ac:dyDescent="0.25"/>
    <row r="10" spans="2:15" ht="15" customHeight="1" x14ac:dyDescent="0.25"/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3:15" x14ac:dyDescent="0.25">
      <c r="M17" s="146" t="s">
        <v>58</v>
      </c>
      <c r="N17" s="146"/>
      <c r="O17" s="146"/>
    </row>
  </sheetData>
  <sheetProtection algorithmName="SHA-512" hashValue="dhlbKn8mpqcI6kt9fUzJ0njsZ+qbeFSd2ypaJLoV5HDt0husscjlUkJo4S3rplvv5+ZM/BiqTEHeCssBCM2rvg==" saltValue="X9vtEkHyHV1DPFXM5rrISw==" spinCount="100000" sheet="1" formatCells="0" formatColumns="0" formatRows="0" insertColumns="0" insertRows="0" insertHyperlinks="0" deleteColumns="0" deleteRows="0" sort="0" autoFilter="0" pivotTables="0"/>
  <mergeCells count="12">
    <mergeCell ref="M17:O17"/>
    <mergeCell ref="B1:O1"/>
    <mergeCell ref="C2:O2"/>
    <mergeCell ref="B3:E3"/>
    <mergeCell ref="G3:I3"/>
    <mergeCell ref="J3:L3"/>
    <mergeCell ref="M3:O3"/>
    <mergeCell ref="J5:L6"/>
    <mergeCell ref="M5:O6"/>
    <mergeCell ref="B6:F6"/>
    <mergeCell ref="B7:C7"/>
    <mergeCell ref="D7:O7"/>
  </mergeCells>
  <pageMargins left="0.25" right="0.25" top="0.34" bottom="0.34" header="0.3" footer="0.3"/>
  <pageSetup paperSize="9" scale="80" orientation="landscape" verticalDpi="0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</sheetPr>
  <dimension ref="B1:O22"/>
  <sheetViews>
    <sheetView showGridLines="0" topLeftCell="A4" workbookViewId="0">
      <selection activeCell="D8" sqref="D8:O8"/>
    </sheetView>
  </sheetViews>
  <sheetFormatPr defaultColWidth="8.85546875" defaultRowHeight="15.75" x14ac:dyDescent="0.25"/>
  <cols>
    <col min="1" max="1" width="5.42578125" style="23" customWidth="1"/>
    <col min="2" max="2" width="4.42578125" style="23" customWidth="1"/>
    <col min="3" max="3" width="10.85546875" style="23" customWidth="1"/>
    <col min="4" max="4" width="12.85546875" style="23" customWidth="1"/>
    <col min="5" max="5" width="24.42578125" style="23" customWidth="1"/>
    <col min="6" max="6" width="18" style="23" customWidth="1"/>
    <col min="7" max="7" width="6.7109375" style="23" customWidth="1"/>
    <col min="8" max="8" width="15.7109375" style="23" bestFit="1" customWidth="1"/>
    <col min="9" max="9" width="15.28515625" style="23" customWidth="1"/>
    <col min="10" max="10" width="13.140625" style="23" customWidth="1"/>
    <col min="11" max="11" width="11.42578125" style="23" customWidth="1"/>
    <col min="12" max="12" width="9.28515625" style="23" customWidth="1"/>
    <col min="13" max="13" width="6.7109375" style="23" customWidth="1"/>
    <col min="14" max="14" width="9.7109375" style="23" customWidth="1"/>
    <col min="15" max="15" width="14.7109375" style="23" customWidth="1"/>
    <col min="16" max="16384" width="8.85546875" style="23"/>
  </cols>
  <sheetData>
    <row r="1" spans="2:15" ht="50.25" customHeight="1" x14ac:dyDescent="0.25">
      <c r="B1" s="147" t="s">
        <v>7</v>
      </c>
      <c r="C1" s="147"/>
      <c r="D1" s="147"/>
      <c r="E1" s="147"/>
      <c r="F1" s="147"/>
      <c r="G1" s="147"/>
      <c r="H1" s="147"/>
      <c r="I1" s="147"/>
      <c r="J1" s="147"/>
      <c r="K1" s="147"/>
      <c r="L1" s="147"/>
      <c r="M1" s="147"/>
      <c r="N1" s="147"/>
      <c r="O1" s="147"/>
    </row>
    <row r="2" spans="2:15" ht="11.25" customHeight="1" x14ac:dyDescent="0.3">
      <c r="B2" s="24"/>
      <c r="C2" s="127"/>
      <c r="D2" s="127"/>
      <c r="E2" s="127"/>
      <c r="F2" s="127"/>
      <c r="G2" s="127"/>
      <c r="H2" s="127"/>
      <c r="I2" s="127"/>
      <c r="J2" s="127"/>
      <c r="K2" s="127"/>
      <c r="L2" s="127"/>
      <c r="M2" s="127"/>
      <c r="N2" s="127"/>
      <c r="O2" s="127"/>
    </row>
    <row r="3" spans="2:15" ht="207.75" customHeight="1" thickBot="1" x14ac:dyDescent="0.3">
      <c r="B3" s="148" t="s">
        <v>162</v>
      </c>
      <c r="C3" s="148"/>
      <c r="D3" s="148"/>
      <c r="E3" s="148"/>
      <c r="F3" s="59" t="s">
        <v>157</v>
      </c>
      <c r="G3" s="148" t="s">
        <v>88</v>
      </c>
      <c r="H3" s="148"/>
      <c r="I3" s="148"/>
      <c r="J3" s="148" t="s">
        <v>158</v>
      </c>
      <c r="K3" s="148"/>
      <c r="L3" s="148"/>
      <c r="M3" s="148" t="s">
        <v>113</v>
      </c>
      <c r="N3" s="148"/>
      <c r="O3" s="148"/>
    </row>
    <row r="4" spans="2:15" s="30" customFormat="1" ht="31.5" customHeight="1" thickBot="1" x14ac:dyDescent="0.3">
      <c r="B4" s="39" t="s">
        <v>8</v>
      </c>
      <c r="C4" s="39" t="s">
        <v>0</v>
      </c>
      <c r="D4" s="39" t="s">
        <v>1</v>
      </c>
      <c r="E4" s="28" t="s">
        <v>54</v>
      </c>
      <c r="F4" s="27" t="s">
        <v>9</v>
      </c>
      <c r="G4" s="39" t="s">
        <v>2</v>
      </c>
      <c r="H4" s="40" t="s">
        <v>3</v>
      </c>
      <c r="I4" s="40" t="s">
        <v>4</v>
      </c>
      <c r="J4" s="28" t="s">
        <v>2</v>
      </c>
      <c r="K4" s="26" t="s">
        <v>3</v>
      </c>
      <c r="L4" s="29" t="s">
        <v>4</v>
      </c>
      <c r="M4" s="25" t="s">
        <v>2</v>
      </c>
      <c r="N4" s="26" t="s">
        <v>3</v>
      </c>
      <c r="O4" s="27" t="s">
        <v>4</v>
      </c>
    </row>
    <row r="5" spans="2:15" ht="32.25" customHeight="1" thickBot="1" x14ac:dyDescent="0.3">
      <c r="B5" s="41">
        <v>1</v>
      </c>
      <c r="C5" s="41" t="s">
        <v>152</v>
      </c>
      <c r="D5" s="61" t="s">
        <v>13</v>
      </c>
      <c r="E5" s="65" t="s">
        <v>163</v>
      </c>
      <c r="F5" s="67" t="s">
        <v>164</v>
      </c>
      <c r="G5" s="41">
        <v>2</v>
      </c>
      <c r="H5" s="56">
        <v>42.62</v>
      </c>
      <c r="I5" s="68">
        <f>H5*G5</f>
        <v>85.24</v>
      </c>
      <c r="J5" s="149" t="s">
        <v>17</v>
      </c>
      <c r="K5" s="150"/>
      <c r="L5" s="151"/>
      <c r="M5" s="155" t="s">
        <v>17</v>
      </c>
      <c r="N5" s="150"/>
      <c r="O5" s="156"/>
    </row>
    <row r="6" spans="2:15" ht="32.25" customHeight="1" thickBot="1" x14ac:dyDescent="0.3">
      <c r="B6" s="41">
        <v>1</v>
      </c>
      <c r="C6" s="41" t="s">
        <v>152</v>
      </c>
      <c r="D6" s="61" t="s">
        <v>13</v>
      </c>
      <c r="E6" s="65" t="s">
        <v>163</v>
      </c>
      <c r="F6" s="67" t="s">
        <v>165</v>
      </c>
      <c r="G6" s="41">
        <v>2</v>
      </c>
      <c r="H6" s="56">
        <v>45.75</v>
      </c>
      <c r="I6" s="69">
        <f>H6*G6</f>
        <v>91.5</v>
      </c>
      <c r="J6" s="164"/>
      <c r="K6" s="144"/>
      <c r="L6" s="145"/>
      <c r="M6" s="143"/>
      <c r="N6" s="144"/>
      <c r="O6" s="165"/>
    </row>
    <row r="7" spans="2:15" ht="24" customHeight="1" thickBot="1" x14ac:dyDescent="0.3">
      <c r="B7" s="159" t="s">
        <v>5</v>
      </c>
      <c r="C7" s="160"/>
      <c r="D7" s="160"/>
      <c r="E7" s="160"/>
      <c r="F7" s="161"/>
      <c r="G7" s="53"/>
      <c r="H7" s="41"/>
      <c r="I7" s="56">
        <f>I5+I6</f>
        <v>176.74</v>
      </c>
      <c r="J7" s="152"/>
      <c r="K7" s="153"/>
      <c r="L7" s="154"/>
      <c r="M7" s="157"/>
      <c r="N7" s="153"/>
      <c r="O7" s="158"/>
    </row>
    <row r="8" spans="2:15" ht="37.5" customHeight="1" thickBot="1" x14ac:dyDescent="0.3">
      <c r="B8" s="159" t="s">
        <v>6</v>
      </c>
      <c r="C8" s="161"/>
      <c r="D8" s="166" t="s">
        <v>166</v>
      </c>
      <c r="E8" s="162"/>
      <c r="F8" s="162"/>
      <c r="G8" s="162"/>
      <c r="H8" s="162"/>
      <c r="I8" s="162"/>
      <c r="J8" s="162"/>
      <c r="K8" s="162"/>
      <c r="L8" s="162"/>
      <c r="M8" s="162"/>
      <c r="N8" s="162"/>
      <c r="O8" s="163"/>
    </row>
    <row r="9" spans="2:15" ht="15" customHeight="1" x14ac:dyDescent="0.25">
      <c r="I9" s="23" t="s">
        <v>167</v>
      </c>
    </row>
    <row r="10" spans="2:15" ht="15" customHeight="1" x14ac:dyDescent="0.25"/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4:15" ht="15" customHeight="1" x14ac:dyDescent="0.25"/>
    <row r="18" spans="4:15" x14ac:dyDescent="0.25">
      <c r="M18" s="146" t="s">
        <v>58</v>
      </c>
      <c r="N18" s="146"/>
      <c r="O18" s="146"/>
    </row>
    <row r="20" spans="4:15" x14ac:dyDescent="0.25">
      <c r="D20" s="70"/>
      <c r="E20" s="71"/>
      <c r="F20" s="72"/>
      <c r="G20" s="73"/>
      <c r="H20" s="74"/>
      <c r="I20" s="70"/>
    </row>
    <row r="21" spans="4:15" x14ac:dyDescent="0.25">
      <c r="D21" s="70"/>
      <c r="E21" s="70"/>
      <c r="F21" s="70"/>
      <c r="G21" s="70"/>
      <c r="H21" s="70"/>
      <c r="I21" s="70"/>
    </row>
    <row r="22" spans="4:15" x14ac:dyDescent="0.25">
      <c r="D22" s="70"/>
      <c r="E22" s="70"/>
      <c r="F22" s="70"/>
      <c r="G22" s="70"/>
      <c r="H22" s="70"/>
      <c r="I22" s="70"/>
    </row>
  </sheetData>
  <sheetProtection algorithmName="SHA-512" hashValue="dhlbKn8mpqcI6kt9fUzJ0njsZ+qbeFSd2ypaJLoV5HDt0husscjlUkJo4S3rplvv5+ZM/BiqTEHeCssBCM2rvg==" saltValue="X9vtEkHyHV1DPFXM5rrISw==" spinCount="100000" sheet="1" formatCells="0" formatColumns="0" formatRows="0" insertColumns="0" insertRows="0" insertHyperlinks="0" deleteColumns="0" deleteRows="0" sort="0" autoFilter="0" pivotTables="0"/>
  <mergeCells count="12">
    <mergeCell ref="M18:O18"/>
    <mergeCell ref="B1:O1"/>
    <mergeCell ref="C2:O2"/>
    <mergeCell ref="B3:E3"/>
    <mergeCell ref="G3:I3"/>
    <mergeCell ref="J3:L3"/>
    <mergeCell ref="M3:O3"/>
    <mergeCell ref="J5:L7"/>
    <mergeCell ref="M5:O7"/>
    <mergeCell ref="B7:F7"/>
    <mergeCell ref="B8:C8"/>
    <mergeCell ref="D8:O8"/>
  </mergeCells>
  <pageMargins left="0.25" right="0.25" top="0.34" bottom="0.34" header="0.3" footer="0.3"/>
  <pageSetup paperSize="9" scale="80" orientation="landscape" verticalDpi="1200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</sheetPr>
  <dimension ref="B1:O22"/>
  <sheetViews>
    <sheetView showGridLines="0" topLeftCell="A4" workbookViewId="0">
      <selection activeCell="G16" sqref="G16"/>
    </sheetView>
  </sheetViews>
  <sheetFormatPr defaultColWidth="8.85546875" defaultRowHeight="15.75" x14ac:dyDescent="0.25"/>
  <cols>
    <col min="1" max="1" width="5.42578125" style="23" customWidth="1"/>
    <col min="2" max="2" width="4.42578125" style="23" customWidth="1"/>
    <col min="3" max="3" width="10.85546875" style="23" customWidth="1"/>
    <col min="4" max="4" width="15.5703125" style="23" customWidth="1"/>
    <col min="5" max="5" width="24.42578125" style="23" customWidth="1"/>
    <col min="6" max="6" width="18" style="23" customWidth="1"/>
    <col min="7" max="7" width="6.7109375" style="23" customWidth="1"/>
    <col min="8" max="8" width="15.7109375" style="23" bestFit="1" customWidth="1"/>
    <col min="9" max="9" width="15.28515625" style="23" customWidth="1"/>
    <col min="10" max="10" width="13.140625" style="23" customWidth="1"/>
    <col min="11" max="11" width="11.42578125" style="23" customWidth="1"/>
    <col min="12" max="12" width="9.28515625" style="23" customWidth="1"/>
    <col min="13" max="13" width="6.7109375" style="23" customWidth="1"/>
    <col min="14" max="14" width="9.7109375" style="23" customWidth="1"/>
    <col min="15" max="15" width="14.7109375" style="23" customWidth="1"/>
    <col min="16" max="16384" width="8.85546875" style="23"/>
  </cols>
  <sheetData>
    <row r="1" spans="2:15" ht="50.25" customHeight="1" x14ac:dyDescent="0.25">
      <c r="B1" s="147" t="s">
        <v>7</v>
      </c>
      <c r="C1" s="147"/>
      <c r="D1" s="147"/>
      <c r="E1" s="147"/>
      <c r="F1" s="147"/>
      <c r="G1" s="147"/>
      <c r="H1" s="147"/>
      <c r="I1" s="147"/>
      <c r="J1" s="147"/>
      <c r="K1" s="147"/>
      <c r="L1" s="147"/>
      <c r="M1" s="147"/>
      <c r="N1" s="147"/>
      <c r="O1" s="147"/>
    </row>
    <row r="2" spans="2:15" ht="11.25" customHeight="1" x14ac:dyDescent="0.3">
      <c r="B2" s="24"/>
      <c r="C2" s="127"/>
      <c r="D2" s="127"/>
      <c r="E2" s="127"/>
      <c r="F2" s="127"/>
      <c r="G2" s="127"/>
      <c r="H2" s="127"/>
      <c r="I2" s="127"/>
      <c r="J2" s="127"/>
      <c r="K2" s="127"/>
      <c r="L2" s="127"/>
      <c r="M2" s="127"/>
      <c r="N2" s="127"/>
      <c r="O2" s="127"/>
    </row>
    <row r="3" spans="2:15" ht="207.75" customHeight="1" thickBot="1" x14ac:dyDescent="0.3">
      <c r="B3" s="148" t="s">
        <v>168</v>
      </c>
      <c r="C3" s="148"/>
      <c r="D3" s="148"/>
      <c r="E3" s="148"/>
      <c r="F3" s="59" t="s">
        <v>157</v>
      </c>
      <c r="G3" s="148" t="s">
        <v>88</v>
      </c>
      <c r="H3" s="148"/>
      <c r="I3" s="148"/>
      <c r="J3" s="148" t="s">
        <v>158</v>
      </c>
      <c r="K3" s="148"/>
      <c r="L3" s="148"/>
      <c r="M3" s="148" t="s">
        <v>113</v>
      </c>
      <c r="N3" s="148"/>
      <c r="O3" s="148"/>
    </row>
    <row r="4" spans="2:15" s="30" customFormat="1" ht="31.5" customHeight="1" thickBot="1" x14ac:dyDescent="0.3">
      <c r="B4" s="39" t="s">
        <v>8</v>
      </c>
      <c r="C4" s="39" t="s">
        <v>0</v>
      </c>
      <c r="D4" s="39" t="s">
        <v>1</v>
      </c>
      <c r="E4" s="28" t="s">
        <v>54</v>
      </c>
      <c r="F4" s="27" t="s">
        <v>9</v>
      </c>
      <c r="G4" s="39" t="s">
        <v>2</v>
      </c>
      <c r="H4" s="40" t="s">
        <v>3</v>
      </c>
      <c r="I4" s="40" t="s">
        <v>4</v>
      </c>
      <c r="J4" s="28" t="s">
        <v>2</v>
      </c>
      <c r="K4" s="26" t="s">
        <v>3</v>
      </c>
      <c r="L4" s="29" t="s">
        <v>4</v>
      </c>
      <c r="M4" s="25" t="s">
        <v>2</v>
      </c>
      <c r="N4" s="26" t="s">
        <v>3</v>
      </c>
      <c r="O4" s="27" t="s">
        <v>4</v>
      </c>
    </row>
    <row r="5" spans="2:15" ht="39.75" customHeight="1" thickBot="1" x14ac:dyDescent="0.3">
      <c r="B5" s="41">
        <v>1</v>
      </c>
      <c r="C5" s="41" t="s">
        <v>13</v>
      </c>
      <c r="D5" s="61" t="s">
        <v>169</v>
      </c>
      <c r="E5" s="65" t="s">
        <v>170</v>
      </c>
      <c r="F5" s="67" t="s">
        <v>171</v>
      </c>
      <c r="G5" s="41">
        <v>1</v>
      </c>
      <c r="H5" s="56">
        <v>470.68</v>
      </c>
      <c r="I5" s="75">
        <v>470.68</v>
      </c>
      <c r="J5" s="149" t="s">
        <v>17</v>
      </c>
      <c r="K5" s="150"/>
      <c r="L5" s="151"/>
      <c r="M5" s="155" t="s">
        <v>17</v>
      </c>
      <c r="N5" s="150"/>
      <c r="O5" s="156"/>
    </row>
    <row r="6" spans="2:15" ht="32.25" customHeight="1" thickBot="1" x14ac:dyDescent="0.3">
      <c r="B6" s="41">
        <v>2</v>
      </c>
      <c r="C6" s="41" t="s">
        <v>13</v>
      </c>
      <c r="D6" s="61" t="s">
        <v>144</v>
      </c>
      <c r="E6" s="65" t="s">
        <v>172</v>
      </c>
      <c r="F6" s="67" t="s">
        <v>173</v>
      </c>
      <c r="G6" s="41">
        <v>2</v>
      </c>
      <c r="H6" s="56">
        <v>47.6</v>
      </c>
      <c r="I6" s="69">
        <f>H6*G6</f>
        <v>95.2</v>
      </c>
      <c r="J6" s="164"/>
      <c r="K6" s="144"/>
      <c r="L6" s="145"/>
      <c r="M6" s="143"/>
      <c r="N6" s="144"/>
      <c r="O6" s="165"/>
    </row>
    <row r="7" spans="2:15" ht="24" customHeight="1" thickBot="1" x14ac:dyDescent="0.3">
      <c r="B7" s="159" t="s">
        <v>5</v>
      </c>
      <c r="C7" s="160"/>
      <c r="D7" s="160"/>
      <c r="E7" s="160"/>
      <c r="F7" s="161"/>
      <c r="G7" s="53"/>
      <c r="H7" s="41"/>
      <c r="I7" s="56">
        <f>I5+I6</f>
        <v>565.88</v>
      </c>
      <c r="J7" s="152"/>
      <c r="K7" s="153"/>
      <c r="L7" s="154"/>
      <c r="M7" s="157"/>
      <c r="N7" s="153"/>
      <c r="O7" s="158"/>
    </row>
    <row r="8" spans="2:15" ht="37.5" customHeight="1" thickBot="1" x14ac:dyDescent="0.3">
      <c r="B8" s="159" t="s">
        <v>6</v>
      </c>
      <c r="C8" s="161"/>
      <c r="D8" s="166" t="s">
        <v>174</v>
      </c>
      <c r="E8" s="162"/>
      <c r="F8" s="162"/>
      <c r="G8" s="162"/>
      <c r="H8" s="162"/>
      <c r="I8" s="162"/>
      <c r="J8" s="162"/>
      <c r="K8" s="162"/>
      <c r="L8" s="162"/>
      <c r="M8" s="162"/>
      <c r="N8" s="162"/>
      <c r="O8" s="163"/>
    </row>
    <row r="9" spans="2:15" ht="15" customHeight="1" x14ac:dyDescent="0.25">
      <c r="I9" s="23" t="s">
        <v>167</v>
      </c>
    </row>
    <row r="10" spans="2:15" ht="15" customHeight="1" x14ac:dyDescent="0.25"/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4:15" ht="15" customHeight="1" x14ac:dyDescent="0.25"/>
    <row r="18" spans="4:15" x14ac:dyDescent="0.25">
      <c r="M18" s="146" t="s">
        <v>58</v>
      </c>
      <c r="N18" s="146"/>
      <c r="O18" s="146"/>
    </row>
    <row r="20" spans="4:15" x14ac:dyDescent="0.25">
      <c r="D20" s="70"/>
      <c r="E20" s="71"/>
      <c r="F20" s="72"/>
      <c r="G20" s="73"/>
      <c r="H20" s="74"/>
      <c r="I20" s="70"/>
    </row>
    <row r="21" spans="4:15" x14ac:dyDescent="0.25">
      <c r="D21" s="70"/>
      <c r="E21" s="70"/>
      <c r="F21" s="70"/>
      <c r="G21" s="70"/>
      <c r="H21" s="70"/>
      <c r="I21" s="70"/>
    </row>
    <row r="22" spans="4:15" x14ac:dyDescent="0.25">
      <c r="D22" s="70"/>
      <c r="E22" s="70"/>
      <c r="F22" s="70"/>
      <c r="G22" s="70"/>
      <c r="H22" s="70"/>
      <c r="I22" s="70"/>
    </row>
  </sheetData>
  <sheetProtection algorithmName="SHA-512" hashValue="dhlbKn8mpqcI6kt9fUzJ0njsZ+qbeFSd2ypaJLoV5HDt0husscjlUkJo4S3rplvv5+ZM/BiqTEHeCssBCM2rvg==" saltValue="X9vtEkHyHV1DPFXM5rrISw==" spinCount="100000" sheet="1" formatCells="0" formatColumns="0" formatRows="0" insertColumns="0" insertRows="0" insertHyperlinks="0" deleteColumns="0" deleteRows="0" sort="0" autoFilter="0" pivotTables="0"/>
  <mergeCells count="12">
    <mergeCell ref="M18:O18"/>
    <mergeCell ref="B1:O1"/>
    <mergeCell ref="C2:O2"/>
    <mergeCell ref="B3:E3"/>
    <mergeCell ref="G3:I3"/>
    <mergeCell ref="J3:L3"/>
    <mergeCell ref="M3:O3"/>
    <mergeCell ref="J5:L7"/>
    <mergeCell ref="M5:O7"/>
    <mergeCell ref="B7:F7"/>
    <mergeCell ref="B8:C8"/>
    <mergeCell ref="D8:O8"/>
  </mergeCells>
  <pageMargins left="0.25" right="0.25" top="0.34" bottom="0.34" header="0.3" footer="0.3"/>
  <pageSetup paperSize="9" scale="80" orientation="landscape" verticalDpi="1200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O22"/>
  <sheetViews>
    <sheetView showGridLines="0" topLeftCell="A10" workbookViewId="0">
      <selection activeCell="F22" sqref="F22"/>
    </sheetView>
  </sheetViews>
  <sheetFormatPr defaultColWidth="8.85546875" defaultRowHeight="15.75" x14ac:dyDescent="0.25"/>
  <cols>
    <col min="1" max="1" width="5.42578125" style="23" customWidth="1"/>
    <col min="2" max="2" width="4.42578125" style="23" customWidth="1"/>
    <col min="3" max="3" width="10.85546875" style="23" customWidth="1"/>
    <col min="4" max="4" width="15.5703125" style="23" customWidth="1"/>
    <col min="5" max="5" width="24.42578125" style="23" customWidth="1"/>
    <col min="6" max="6" width="18" style="23" customWidth="1"/>
    <col min="7" max="7" width="6.7109375" style="23" customWidth="1"/>
    <col min="8" max="8" width="15.7109375" style="23" bestFit="1" customWidth="1"/>
    <col min="9" max="9" width="15.28515625" style="23" customWidth="1"/>
    <col min="10" max="10" width="13.140625" style="23" customWidth="1"/>
    <col min="11" max="11" width="11.42578125" style="23" customWidth="1"/>
    <col min="12" max="12" width="9.28515625" style="23" customWidth="1"/>
    <col min="13" max="13" width="6.7109375" style="23" customWidth="1"/>
    <col min="14" max="14" width="9.7109375" style="23" customWidth="1"/>
    <col min="15" max="15" width="14.7109375" style="23" customWidth="1"/>
    <col min="16" max="16384" width="8.85546875" style="23"/>
  </cols>
  <sheetData>
    <row r="1" spans="2:15" ht="50.25" customHeight="1" x14ac:dyDescent="0.25">
      <c r="B1" s="147" t="s">
        <v>7</v>
      </c>
      <c r="C1" s="147"/>
      <c r="D1" s="147"/>
      <c r="E1" s="147"/>
      <c r="F1" s="147"/>
      <c r="G1" s="147"/>
      <c r="H1" s="147"/>
      <c r="I1" s="147"/>
      <c r="J1" s="147"/>
      <c r="K1" s="147"/>
      <c r="L1" s="147"/>
      <c r="M1" s="147"/>
      <c r="N1" s="147"/>
      <c r="O1" s="147"/>
    </row>
    <row r="2" spans="2:15" ht="11.25" customHeight="1" x14ac:dyDescent="0.3">
      <c r="B2" s="24"/>
      <c r="C2" s="127"/>
      <c r="D2" s="127"/>
      <c r="E2" s="127"/>
      <c r="F2" s="127"/>
      <c r="G2" s="127"/>
      <c r="H2" s="127"/>
      <c r="I2" s="127"/>
      <c r="J2" s="127"/>
      <c r="K2" s="127"/>
      <c r="L2" s="127"/>
      <c r="M2" s="127"/>
      <c r="N2" s="127"/>
      <c r="O2" s="127"/>
    </row>
    <row r="3" spans="2:15" ht="207.75" customHeight="1" thickBot="1" x14ac:dyDescent="0.3">
      <c r="B3" s="148" t="s">
        <v>175</v>
      </c>
      <c r="C3" s="148"/>
      <c r="D3" s="148"/>
      <c r="E3" s="148"/>
      <c r="F3" s="59" t="s">
        <v>176</v>
      </c>
      <c r="G3" s="148" t="s">
        <v>177</v>
      </c>
      <c r="H3" s="148"/>
      <c r="I3" s="148"/>
      <c r="J3" s="148" t="s">
        <v>178</v>
      </c>
      <c r="K3" s="148"/>
      <c r="L3" s="148"/>
      <c r="M3" s="148" t="s">
        <v>106</v>
      </c>
      <c r="N3" s="148"/>
      <c r="O3" s="148"/>
    </row>
    <row r="4" spans="2:15" s="30" customFormat="1" ht="31.5" customHeight="1" thickBot="1" x14ac:dyDescent="0.3">
      <c r="B4" s="39" t="s">
        <v>8</v>
      </c>
      <c r="C4" s="39" t="s">
        <v>0</v>
      </c>
      <c r="D4" s="39" t="s">
        <v>1</v>
      </c>
      <c r="E4" s="28" t="s">
        <v>54</v>
      </c>
      <c r="F4" s="27" t="s">
        <v>9</v>
      </c>
      <c r="G4" s="39" t="s">
        <v>2</v>
      </c>
      <c r="H4" s="40" t="s">
        <v>3</v>
      </c>
      <c r="I4" s="40" t="s">
        <v>4</v>
      </c>
      <c r="J4" s="28" t="s">
        <v>2</v>
      </c>
      <c r="K4" s="26" t="s">
        <v>3</v>
      </c>
      <c r="L4" s="29" t="s">
        <v>4</v>
      </c>
      <c r="M4" s="25" t="s">
        <v>2</v>
      </c>
      <c r="N4" s="26" t="s">
        <v>3</v>
      </c>
      <c r="O4" s="27" t="s">
        <v>4</v>
      </c>
    </row>
    <row r="5" spans="2:15" ht="39.75" customHeight="1" thickBot="1" x14ac:dyDescent="0.3">
      <c r="B5" s="41">
        <v>1</v>
      </c>
      <c r="C5" s="41" t="s">
        <v>13</v>
      </c>
      <c r="D5" s="61" t="s">
        <v>169</v>
      </c>
      <c r="E5" s="65" t="s">
        <v>179</v>
      </c>
      <c r="F5" s="67" t="s">
        <v>180</v>
      </c>
      <c r="G5" s="41">
        <v>1</v>
      </c>
      <c r="H5" s="60">
        <v>249000</v>
      </c>
      <c r="I5" s="60">
        <v>249000</v>
      </c>
      <c r="J5" s="149" t="s">
        <v>17</v>
      </c>
      <c r="K5" s="150"/>
      <c r="L5" s="151"/>
      <c r="M5" s="155" t="s">
        <v>17</v>
      </c>
      <c r="N5" s="150"/>
      <c r="O5" s="156"/>
    </row>
    <row r="6" spans="2:15" ht="32.25" customHeight="1" thickBot="1" x14ac:dyDescent="0.3">
      <c r="B6" s="41"/>
      <c r="C6" s="41"/>
      <c r="D6" s="61"/>
      <c r="E6" s="65"/>
      <c r="F6" s="67"/>
      <c r="G6" s="41"/>
      <c r="H6" s="56"/>
      <c r="I6" s="69"/>
      <c r="J6" s="164"/>
      <c r="K6" s="144"/>
      <c r="L6" s="145"/>
      <c r="M6" s="143"/>
      <c r="N6" s="144"/>
      <c r="O6" s="165"/>
    </row>
    <row r="7" spans="2:15" ht="24" customHeight="1" thickBot="1" x14ac:dyDescent="0.3">
      <c r="B7" s="159" t="s">
        <v>5</v>
      </c>
      <c r="C7" s="160"/>
      <c r="D7" s="160"/>
      <c r="E7" s="160"/>
      <c r="F7" s="161"/>
      <c r="G7" s="53"/>
      <c r="H7" s="41"/>
      <c r="I7" s="60">
        <v>249000</v>
      </c>
      <c r="J7" s="152"/>
      <c r="K7" s="153"/>
      <c r="L7" s="154"/>
      <c r="M7" s="157"/>
      <c r="N7" s="153"/>
      <c r="O7" s="158"/>
    </row>
    <row r="8" spans="2:15" ht="37.5" customHeight="1" thickBot="1" x14ac:dyDescent="0.3">
      <c r="B8" s="159" t="s">
        <v>6</v>
      </c>
      <c r="C8" s="161"/>
      <c r="D8" s="166" t="s">
        <v>181</v>
      </c>
      <c r="E8" s="162"/>
      <c r="F8" s="162"/>
      <c r="G8" s="162"/>
      <c r="H8" s="162"/>
      <c r="I8" s="162"/>
      <c r="J8" s="162"/>
      <c r="K8" s="162"/>
      <c r="L8" s="162"/>
      <c r="M8" s="162"/>
      <c r="N8" s="162"/>
      <c r="O8" s="163"/>
    </row>
    <row r="9" spans="2:15" ht="15" customHeight="1" x14ac:dyDescent="0.25">
      <c r="I9" s="23" t="s">
        <v>167</v>
      </c>
    </row>
    <row r="10" spans="2:15" ht="15" customHeight="1" x14ac:dyDescent="0.25"/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4:15" ht="15" customHeight="1" x14ac:dyDescent="0.25"/>
    <row r="18" spans="4:15" x14ac:dyDescent="0.25">
      <c r="M18" s="146" t="s">
        <v>58</v>
      </c>
      <c r="N18" s="146"/>
      <c r="O18" s="146"/>
    </row>
    <row r="20" spans="4:15" x14ac:dyDescent="0.25">
      <c r="D20" s="70"/>
      <c r="E20" s="71"/>
      <c r="F20" s="72"/>
      <c r="G20" s="73"/>
      <c r="H20" s="74"/>
      <c r="I20" s="70"/>
    </row>
    <row r="21" spans="4:15" x14ac:dyDescent="0.25">
      <c r="D21" s="70"/>
      <c r="E21" s="70"/>
      <c r="F21" s="70"/>
      <c r="G21" s="70"/>
      <c r="H21" s="70"/>
      <c r="I21" s="70"/>
    </row>
    <row r="22" spans="4:15" x14ac:dyDescent="0.25">
      <c r="D22" s="70"/>
      <c r="E22" s="70"/>
      <c r="F22" s="70"/>
      <c r="G22" s="70"/>
      <c r="H22" s="70"/>
      <c r="I22" s="70"/>
    </row>
  </sheetData>
  <sheetProtection algorithmName="SHA-512" hashValue="dhlbKn8mpqcI6kt9fUzJ0njsZ+qbeFSd2ypaJLoV5HDt0husscjlUkJo4S3rplvv5+ZM/BiqTEHeCssBCM2rvg==" saltValue="X9vtEkHyHV1DPFXM5rrISw==" spinCount="100000" sheet="1" formatCells="0" formatColumns="0" formatRows="0" insertColumns="0" insertRows="0" insertHyperlinks="0" deleteColumns="0" deleteRows="0" sort="0" autoFilter="0" pivotTables="0"/>
  <mergeCells count="12">
    <mergeCell ref="M18:O18"/>
    <mergeCell ref="B1:O1"/>
    <mergeCell ref="C2:O2"/>
    <mergeCell ref="B3:E3"/>
    <mergeCell ref="G3:I3"/>
    <mergeCell ref="J3:L3"/>
    <mergeCell ref="M3:O3"/>
    <mergeCell ref="J5:L7"/>
    <mergeCell ref="M5:O7"/>
    <mergeCell ref="B7:F7"/>
    <mergeCell ref="B8:C8"/>
    <mergeCell ref="D8:O8"/>
  </mergeCells>
  <pageMargins left="0.25" right="0.25" top="0.34" bottom="0.34" header="0.3" footer="0.3"/>
  <pageSetup paperSize="9" scale="77" orientation="landscape" verticalDpi="1200" r:id="rId1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</sheetPr>
  <dimension ref="B1:O21"/>
  <sheetViews>
    <sheetView showGridLines="0" topLeftCell="A4" zoomScaleNormal="100" workbookViewId="0">
      <selection activeCell="G3" sqref="G3:I3"/>
    </sheetView>
  </sheetViews>
  <sheetFormatPr defaultColWidth="8.85546875" defaultRowHeight="15.75" x14ac:dyDescent="0.25"/>
  <cols>
    <col min="1" max="1" width="3.7109375" style="1" customWidth="1"/>
    <col min="2" max="2" width="6.7109375" style="1" customWidth="1"/>
    <col min="3" max="3" width="10.42578125" style="1" customWidth="1"/>
    <col min="4" max="4" width="12.140625" style="1" customWidth="1"/>
    <col min="5" max="5" width="18.42578125" style="1" customWidth="1"/>
    <col min="6" max="6" width="14.85546875" style="1" customWidth="1"/>
    <col min="7" max="7" width="6.7109375" style="1" customWidth="1"/>
    <col min="8" max="8" width="12.7109375" style="1" bestFit="1" customWidth="1"/>
    <col min="9" max="9" width="15.7109375" style="1" customWidth="1"/>
    <col min="10" max="10" width="6.7109375" style="1" customWidth="1"/>
    <col min="11" max="11" width="10.7109375" style="1" customWidth="1"/>
    <col min="12" max="12" width="15.7109375" style="1" customWidth="1"/>
    <col min="13" max="13" width="6.7109375" style="1" customWidth="1"/>
    <col min="14" max="14" width="10.7109375" style="1" customWidth="1"/>
    <col min="15" max="15" width="15.7109375" style="1" customWidth="1"/>
    <col min="16" max="16" width="3.7109375" style="1" customWidth="1"/>
    <col min="17" max="16384" width="8.85546875" style="1"/>
  </cols>
  <sheetData>
    <row r="1" spans="2:15" ht="45" customHeight="1" x14ac:dyDescent="0.25">
      <c r="B1" s="179" t="s">
        <v>7</v>
      </c>
      <c r="C1" s="179"/>
      <c r="D1" s="179"/>
      <c r="E1" s="179"/>
      <c r="F1" s="179"/>
      <c r="G1" s="179"/>
      <c r="H1" s="179"/>
      <c r="I1" s="179"/>
      <c r="J1" s="179"/>
      <c r="K1" s="179"/>
      <c r="L1" s="179"/>
      <c r="M1" s="179"/>
      <c r="N1" s="179"/>
      <c r="O1" s="179"/>
    </row>
    <row r="2" spans="2:15" ht="11.25" customHeight="1" x14ac:dyDescent="0.25">
      <c r="B2" s="2"/>
      <c r="C2" s="180"/>
      <c r="D2" s="180"/>
      <c r="E2" s="180"/>
      <c r="F2" s="180"/>
      <c r="G2" s="180"/>
      <c r="H2" s="180"/>
      <c r="I2" s="180"/>
      <c r="J2" s="180"/>
      <c r="K2" s="180"/>
      <c r="L2" s="180"/>
      <c r="M2" s="180"/>
      <c r="N2" s="180"/>
      <c r="O2" s="180"/>
    </row>
    <row r="3" spans="2:15" ht="155.25" customHeight="1" thickBot="1" x14ac:dyDescent="0.3">
      <c r="B3" s="181" t="s">
        <v>182</v>
      </c>
      <c r="C3" s="181"/>
      <c r="D3" s="181"/>
      <c r="E3" s="181"/>
      <c r="G3" s="181" t="s">
        <v>183</v>
      </c>
      <c r="H3" s="181"/>
      <c r="I3" s="181"/>
      <c r="J3" s="181" t="s">
        <v>184</v>
      </c>
      <c r="K3" s="181"/>
      <c r="L3" s="181"/>
      <c r="M3" s="181" t="s">
        <v>106</v>
      </c>
      <c r="N3" s="181"/>
      <c r="O3" s="181"/>
    </row>
    <row r="4" spans="2:15" s="8" customFormat="1" ht="16.5" thickBot="1" x14ac:dyDescent="0.3">
      <c r="B4" s="3" t="s">
        <v>8</v>
      </c>
      <c r="C4" s="4" t="s">
        <v>0</v>
      </c>
      <c r="D4" s="4" t="s">
        <v>1</v>
      </c>
      <c r="E4" s="4" t="s">
        <v>54</v>
      </c>
      <c r="F4" s="5" t="s">
        <v>9</v>
      </c>
      <c r="G4" s="3" t="s">
        <v>2</v>
      </c>
      <c r="H4" s="4" t="s">
        <v>3</v>
      </c>
      <c r="I4" s="5" t="s">
        <v>4</v>
      </c>
      <c r="J4" s="6" t="s">
        <v>2</v>
      </c>
      <c r="K4" s="4" t="s">
        <v>3</v>
      </c>
      <c r="L4" s="7" t="s">
        <v>4</v>
      </c>
      <c r="M4" s="3" t="s">
        <v>2</v>
      </c>
      <c r="N4" s="4" t="s">
        <v>3</v>
      </c>
      <c r="O4" s="5" t="s">
        <v>4</v>
      </c>
    </row>
    <row r="5" spans="2:15" ht="22.5" customHeight="1" x14ac:dyDescent="0.25">
      <c r="B5" s="13">
        <v>1</v>
      </c>
      <c r="C5" s="14" t="s">
        <v>13</v>
      </c>
      <c r="D5" s="15" t="s">
        <v>185</v>
      </c>
      <c r="E5" s="15" t="s">
        <v>186</v>
      </c>
      <c r="F5" s="16" t="s">
        <v>187</v>
      </c>
      <c r="G5" s="13">
        <v>1</v>
      </c>
      <c r="H5" s="76">
        <v>185000</v>
      </c>
      <c r="I5" s="77">
        <v>185000</v>
      </c>
      <c r="J5" s="149" t="s">
        <v>17</v>
      </c>
      <c r="K5" s="150"/>
      <c r="L5" s="151"/>
      <c r="M5" s="149" t="s">
        <v>17</v>
      </c>
      <c r="N5" s="150"/>
      <c r="O5" s="151"/>
    </row>
    <row r="6" spans="2:15" ht="22.5" customHeight="1" thickBot="1" x14ac:dyDescent="0.3">
      <c r="B6" s="78"/>
      <c r="C6" s="79"/>
      <c r="D6" s="80"/>
      <c r="E6" s="80"/>
      <c r="F6" s="81"/>
      <c r="G6" s="78"/>
      <c r="H6" s="80"/>
      <c r="I6" s="81"/>
      <c r="J6" s="164"/>
      <c r="K6" s="144"/>
      <c r="L6" s="145"/>
      <c r="M6" s="164"/>
      <c r="N6" s="144"/>
      <c r="O6" s="145"/>
    </row>
    <row r="7" spans="2:15" ht="24" customHeight="1" thickBot="1" x14ac:dyDescent="0.3">
      <c r="B7" s="167" t="s">
        <v>5</v>
      </c>
      <c r="C7" s="172"/>
      <c r="D7" s="172"/>
      <c r="E7" s="172"/>
      <c r="F7" s="168"/>
      <c r="G7" s="9"/>
      <c r="H7" s="10"/>
      <c r="I7" s="82">
        <v>185000</v>
      </c>
      <c r="J7" s="152"/>
      <c r="K7" s="153"/>
      <c r="L7" s="154"/>
      <c r="M7" s="152"/>
      <c r="N7" s="153"/>
      <c r="O7" s="154"/>
    </row>
    <row r="8" spans="2:15" ht="10.5" customHeight="1" thickBot="1" x14ac:dyDescent="0.3">
      <c r="B8" s="11"/>
      <c r="C8" s="173"/>
      <c r="D8" s="173"/>
      <c r="E8" s="173"/>
      <c r="F8" s="173"/>
      <c r="G8" s="173"/>
      <c r="H8" s="173"/>
      <c r="I8" s="173"/>
      <c r="J8" s="173"/>
      <c r="K8" s="173"/>
      <c r="L8" s="173"/>
      <c r="M8" s="173"/>
      <c r="N8" s="173"/>
      <c r="O8" s="174"/>
    </row>
    <row r="9" spans="2:15" ht="27" customHeight="1" thickBot="1" x14ac:dyDescent="0.3">
      <c r="B9" s="175" t="s">
        <v>10</v>
      </c>
      <c r="C9" s="176"/>
      <c r="D9" s="177"/>
      <c r="E9" s="177"/>
      <c r="F9" s="177"/>
      <c r="G9" s="177"/>
      <c r="H9" s="177"/>
      <c r="I9" s="177"/>
      <c r="J9" s="177"/>
      <c r="K9" s="177"/>
      <c r="L9" s="177"/>
      <c r="M9" s="177"/>
      <c r="N9" s="177"/>
      <c r="O9" s="178"/>
    </row>
    <row r="10" spans="2:15" ht="38.25" customHeight="1" thickBot="1" x14ac:dyDescent="0.3">
      <c r="B10" s="167" t="s">
        <v>6</v>
      </c>
      <c r="C10" s="168"/>
      <c r="D10" s="169" t="s">
        <v>188</v>
      </c>
      <c r="E10" s="169"/>
      <c r="F10" s="169"/>
      <c r="G10" s="169"/>
      <c r="H10" s="169"/>
      <c r="I10" s="169"/>
      <c r="J10" s="169"/>
      <c r="K10" s="169"/>
      <c r="L10" s="169"/>
      <c r="M10" s="169"/>
      <c r="N10" s="169"/>
      <c r="O10" s="170"/>
    </row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1.25" customHeight="1" x14ac:dyDescent="0.25"/>
    <row r="20" spans="11:15" ht="11.25" customHeight="1" x14ac:dyDescent="0.25"/>
    <row r="21" spans="11:15" ht="24" customHeight="1" x14ac:dyDescent="0.25">
      <c r="K21" s="12"/>
      <c r="M21" s="171" t="s">
        <v>11</v>
      </c>
      <c r="N21" s="171"/>
      <c r="O21" s="171"/>
    </row>
  </sheetData>
  <sheetProtection algorithmName="SHA-512" hashValue="+wnhgMMdUdb/iVqw2XACvziOR4gUCNg2P7maOrZ8+B/dMnBTE/EfCLOzug5nIiw7Z7fr2WFhbsMHmTpN4ZRWpA==" saltValue="iNYJg9SD85FsdsxeqGS+7g==" spinCount="100000" sheet="1" formatCells="0" formatColumns="0" formatRows="0" insertColumns="0" insertRows="0" insertHyperlinks="0" deleteColumns="0" deleteRows="0" sort="0" autoFilter="0" pivotTables="0"/>
  <mergeCells count="15">
    <mergeCell ref="B1:O1"/>
    <mergeCell ref="C2:O2"/>
    <mergeCell ref="B3:E3"/>
    <mergeCell ref="G3:I3"/>
    <mergeCell ref="J3:L3"/>
    <mergeCell ref="M3:O3"/>
    <mergeCell ref="B10:C10"/>
    <mergeCell ref="D10:O10"/>
    <mergeCell ref="M21:O21"/>
    <mergeCell ref="J5:L7"/>
    <mergeCell ref="M5:O7"/>
    <mergeCell ref="B7:F7"/>
    <mergeCell ref="C8:O8"/>
    <mergeCell ref="B9:C9"/>
    <mergeCell ref="D9:O9"/>
  </mergeCells>
  <pageMargins left="0.28999999999999998" right="0.25" top="0.19" bottom="0.27" header="0.21" footer="0.21"/>
  <pageSetup paperSize="9" scale="80" orientation="landscape" verticalDpi="1200" r:id="rId1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</sheetPr>
  <dimension ref="B1:O21"/>
  <sheetViews>
    <sheetView showGridLines="0" topLeftCell="A16" zoomScaleNormal="100" workbookViewId="0">
      <selection activeCell="I27" sqref="I27"/>
    </sheetView>
  </sheetViews>
  <sheetFormatPr defaultColWidth="8.85546875" defaultRowHeight="15.75" x14ac:dyDescent="0.25"/>
  <cols>
    <col min="1" max="1" width="3.7109375" style="1" customWidth="1"/>
    <col min="2" max="2" width="6.7109375" style="1" customWidth="1"/>
    <col min="3" max="3" width="10.42578125" style="1" customWidth="1"/>
    <col min="4" max="4" width="12.140625" style="1" customWidth="1"/>
    <col min="5" max="5" width="18.42578125" style="1" customWidth="1"/>
    <col min="6" max="6" width="14.85546875" style="1" customWidth="1"/>
    <col min="7" max="7" width="6.7109375" style="1" customWidth="1"/>
    <col min="8" max="8" width="12.7109375" style="1" bestFit="1" customWidth="1"/>
    <col min="9" max="9" width="15.7109375" style="1" customWidth="1"/>
    <col min="10" max="10" width="6.7109375" style="1" customWidth="1"/>
    <col min="11" max="11" width="10.7109375" style="1" customWidth="1"/>
    <col min="12" max="12" width="15.7109375" style="1" customWidth="1"/>
    <col min="13" max="13" width="6.7109375" style="1" customWidth="1"/>
    <col min="14" max="14" width="10.7109375" style="1" customWidth="1"/>
    <col min="15" max="15" width="15.7109375" style="1" customWidth="1"/>
    <col min="16" max="16" width="3.7109375" style="1" customWidth="1"/>
    <col min="17" max="16384" width="8.85546875" style="1"/>
  </cols>
  <sheetData>
    <row r="1" spans="2:15" ht="45" customHeight="1" x14ac:dyDescent="0.25">
      <c r="B1" s="179" t="s">
        <v>7</v>
      </c>
      <c r="C1" s="179"/>
      <c r="D1" s="179"/>
      <c r="E1" s="179"/>
      <c r="F1" s="179"/>
      <c r="G1" s="179"/>
      <c r="H1" s="179"/>
      <c r="I1" s="179"/>
      <c r="J1" s="179"/>
      <c r="K1" s="179"/>
      <c r="L1" s="179"/>
      <c r="M1" s="179"/>
      <c r="N1" s="179"/>
      <c r="O1" s="179"/>
    </row>
    <row r="2" spans="2:15" ht="11.25" customHeight="1" x14ac:dyDescent="0.25">
      <c r="B2" s="2"/>
      <c r="C2" s="180"/>
      <c r="D2" s="180"/>
      <c r="E2" s="180"/>
      <c r="F2" s="180"/>
      <c r="G2" s="180"/>
      <c r="H2" s="180"/>
      <c r="I2" s="180"/>
      <c r="J2" s="180"/>
      <c r="K2" s="180"/>
      <c r="L2" s="180"/>
      <c r="M2" s="180"/>
      <c r="N2" s="180"/>
      <c r="O2" s="180"/>
    </row>
    <row r="3" spans="2:15" ht="155.25" customHeight="1" thickBot="1" x14ac:dyDescent="0.3">
      <c r="B3" s="181" t="s">
        <v>189</v>
      </c>
      <c r="C3" s="181"/>
      <c r="D3" s="181"/>
      <c r="E3" s="181"/>
      <c r="G3" s="181" t="s">
        <v>190</v>
      </c>
      <c r="H3" s="181"/>
      <c r="I3" s="181"/>
      <c r="J3" s="181" t="s">
        <v>184</v>
      </c>
      <c r="K3" s="181"/>
      <c r="L3" s="181"/>
      <c r="M3" s="181" t="s">
        <v>106</v>
      </c>
      <c r="N3" s="181"/>
      <c r="O3" s="181"/>
    </row>
    <row r="4" spans="2:15" s="8" customFormat="1" ht="16.5" thickBot="1" x14ac:dyDescent="0.3">
      <c r="B4" s="3" t="s">
        <v>8</v>
      </c>
      <c r="C4" s="4" t="s">
        <v>0</v>
      </c>
      <c r="D4" s="4" t="s">
        <v>1</v>
      </c>
      <c r="E4" s="4" t="s">
        <v>54</v>
      </c>
      <c r="F4" s="5" t="s">
        <v>9</v>
      </c>
      <c r="G4" s="3" t="s">
        <v>2</v>
      </c>
      <c r="H4" s="4" t="s">
        <v>3</v>
      </c>
      <c r="I4" s="5" t="s">
        <v>4</v>
      </c>
      <c r="J4" s="6" t="s">
        <v>2</v>
      </c>
      <c r="K4" s="4" t="s">
        <v>3</v>
      </c>
      <c r="L4" s="7" t="s">
        <v>4</v>
      </c>
      <c r="M4" s="3" t="s">
        <v>2</v>
      </c>
      <c r="N4" s="4" t="s">
        <v>3</v>
      </c>
      <c r="O4" s="5" t="s">
        <v>4</v>
      </c>
    </row>
    <row r="5" spans="2:15" ht="22.5" customHeight="1" x14ac:dyDescent="0.25">
      <c r="B5" s="13">
        <v>1</v>
      </c>
      <c r="C5" s="14" t="s">
        <v>13</v>
      </c>
      <c r="D5" s="15" t="s">
        <v>185</v>
      </c>
      <c r="E5" s="15" t="s">
        <v>186</v>
      </c>
      <c r="F5" s="16" t="s">
        <v>187</v>
      </c>
      <c r="G5" s="13">
        <v>1</v>
      </c>
      <c r="H5" s="76">
        <v>210000</v>
      </c>
      <c r="I5" s="76">
        <v>210000</v>
      </c>
      <c r="J5" s="149" t="s">
        <v>17</v>
      </c>
      <c r="K5" s="150"/>
      <c r="L5" s="151"/>
      <c r="M5" s="149" t="s">
        <v>17</v>
      </c>
      <c r="N5" s="150"/>
      <c r="O5" s="151"/>
    </row>
    <row r="6" spans="2:15" ht="22.5" customHeight="1" thickBot="1" x14ac:dyDescent="0.3">
      <c r="B6" s="78"/>
      <c r="C6" s="79"/>
      <c r="D6" s="80"/>
      <c r="E6" s="80"/>
      <c r="F6" s="81"/>
      <c r="G6" s="78"/>
      <c r="H6" s="80"/>
      <c r="I6" s="81"/>
      <c r="J6" s="164"/>
      <c r="K6" s="144"/>
      <c r="L6" s="145"/>
      <c r="M6" s="164"/>
      <c r="N6" s="144"/>
      <c r="O6" s="145"/>
    </row>
    <row r="7" spans="2:15" ht="24" customHeight="1" thickBot="1" x14ac:dyDescent="0.3">
      <c r="B7" s="167" t="s">
        <v>5</v>
      </c>
      <c r="C7" s="172"/>
      <c r="D7" s="172"/>
      <c r="E7" s="172"/>
      <c r="F7" s="168"/>
      <c r="G7" s="9"/>
      <c r="H7" s="10"/>
      <c r="I7" s="76">
        <v>210000</v>
      </c>
      <c r="J7" s="152"/>
      <c r="K7" s="153"/>
      <c r="L7" s="154"/>
      <c r="M7" s="152"/>
      <c r="N7" s="153"/>
      <c r="O7" s="154"/>
    </row>
    <row r="8" spans="2:15" ht="10.5" customHeight="1" thickBot="1" x14ac:dyDescent="0.3">
      <c r="B8" s="11"/>
      <c r="C8" s="173"/>
      <c r="D8" s="173"/>
      <c r="E8" s="173"/>
      <c r="F8" s="173"/>
      <c r="G8" s="173"/>
      <c r="H8" s="173"/>
      <c r="I8" s="173"/>
      <c r="J8" s="173"/>
      <c r="K8" s="173"/>
      <c r="L8" s="173"/>
      <c r="M8" s="173"/>
      <c r="N8" s="173"/>
      <c r="O8" s="174"/>
    </row>
    <row r="9" spans="2:15" ht="27" customHeight="1" thickBot="1" x14ac:dyDescent="0.3">
      <c r="B9" s="175" t="s">
        <v>10</v>
      </c>
      <c r="C9" s="176"/>
      <c r="D9" s="177"/>
      <c r="E9" s="177"/>
      <c r="F9" s="177"/>
      <c r="G9" s="177"/>
      <c r="H9" s="177"/>
      <c r="I9" s="177"/>
      <c r="J9" s="177"/>
      <c r="K9" s="177"/>
      <c r="L9" s="177"/>
      <c r="M9" s="177"/>
      <c r="N9" s="177"/>
      <c r="O9" s="178"/>
    </row>
    <row r="10" spans="2:15" ht="38.25" customHeight="1" thickBot="1" x14ac:dyDescent="0.3">
      <c r="B10" s="167" t="s">
        <v>6</v>
      </c>
      <c r="C10" s="168"/>
      <c r="D10" s="169" t="s">
        <v>188</v>
      </c>
      <c r="E10" s="169"/>
      <c r="F10" s="169"/>
      <c r="G10" s="169"/>
      <c r="H10" s="169"/>
      <c r="I10" s="169"/>
      <c r="J10" s="169"/>
      <c r="K10" s="169"/>
      <c r="L10" s="169"/>
      <c r="M10" s="169"/>
      <c r="N10" s="169"/>
      <c r="O10" s="170"/>
    </row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1.25" customHeight="1" x14ac:dyDescent="0.25"/>
    <row r="20" spans="11:15" ht="11.25" customHeight="1" x14ac:dyDescent="0.25"/>
    <row r="21" spans="11:15" ht="24" customHeight="1" x14ac:dyDescent="0.25">
      <c r="K21" s="12"/>
      <c r="M21" s="171" t="s">
        <v>11</v>
      </c>
      <c r="N21" s="171"/>
      <c r="O21" s="171"/>
    </row>
  </sheetData>
  <sheetProtection algorithmName="SHA-512" hashValue="+wnhgMMdUdb/iVqw2XACvziOR4gUCNg2P7maOrZ8+B/dMnBTE/EfCLOzug5nIiw7Z7fr2WFhbsMHmTpN4ZRWpA==" saltValue="iNYJg9SD85FsdsxeqGS+7g==" spinCount="100000" sheet="1" formatCells="0" formatColumns="0" formatRows="0" insertColumns="0" insertRows="0" insertHyperlinks="0" deleteColumns="0" deleteRows="0" sort="0" autoFilter="0" pivotTables="0"/>
  <mergeCells count="15">
    <mergeCell ref="B1:O1"/>
    <mergeCell ref="C2:O2"/>
    <mergeCell ref="B3:E3"/>
    <mergeCell ref="G3:I3"/>
    <mergeCell ref="J3:L3"/>
    <mergeCell ref="M3:O3"/>
    <mergeCell ref="B10:C10"/>
    <mergeCell ref="D10:O10"/>
    <mergeCell ref="M21:O21"/>
    <mergeCell ref="J5:L7"/>
    <mergeCell ref="M5:O7"/>
    <mergeCell ref="B7:F7"/>
    <mergeCell ref="C8:O8"/>
    <mergeCell ref="B9:C9"/>
    <mergeCell ref="D9:O9"/>
  </mergeCells>
  <pageMargins left="0.28999999999999998" right="0.25" top="0.19" bottom="0.27" header="0.21" footer="0.21"/>
  <pageSetup paperSize="9" scale="80" orientation="landscape" verticalDpi="1200" r:id="rId1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</sheetPr>
  <dimension ref="B1:O20"/>
  <sheetViews>
    <sheetView showGridLines="0" zoomScaleNormal="100" workbookViewId="0">
      <selection activeCell="I12" sqref="I12:I13"/>
    </sheetView>
  </sheetViews>
  <sheetFormatPr defaultColWidth="8.85546875" defaultRowHeight="15.75" x14ac:dyDescent="0.25"/>
  <cols>
    <col min="1" max="1" width="3.7109375" style="1" customWidth="1"/>
    <col min="2" max="2" width="6.7109375" style="1" customWidth="1"/>
    <col min="3" max="3" width="10.42578125" style="1" customWidth="1"/>
    <col min="4" max="4" width="12.140625" style="1" customWidth="1"/>
    <col min="5" max="5" width="18.42578125" style="1" customWidth="1"/>
    <col min="6" max="6" width="19.28515625" style="1" bestFit="1" customWidth="1"/>
    <col min="7" max="7" width="6.7109375" style="1" customWidth="1"/>
    <col min="8" max="8" width="14.5703125" style="1" bestFit="1" customWidth="1"/>
    <col min="9" max="9" width="15.7109375" style="1" customWidth="1"/>
    <col min="10" max="10" width="6.7109375" style="1" customWidth="1"/>
    <col min="11" max="11" width="10.7109375" style="1" customWidth="1"/>
    <col min="12" max="12" width="15.7109375" style="1" customWidth="1"/>
    <col min="13" max="13" width="6.7109375" style="1" customWidth="1"/>
    <col min="14" max="14" width="10.7109375" style="1" customWidth="1"/>
    <col min="15" max="15" width="15.7109375" style="1" customWidth="1"/>
    <col min="16" max="16" width="3.7109375" style="1" customWidth="1"/>
    <col min="17" max="16384" width="8.85546875" style="1"/>
  </cols>
  <sheetData>
    <row r="1" spans="2:15" ht="45" customHeight="1" x14ac:dyDescent="0.25">
      <c r="B1" s="179" t="s">
        <v>7</v>
      </c>
      <c r="C1" s="179"/>
      <c r="D1" s="179"/>
      <c r="E1" s="179"/>
      <c r="F1" s="179"/>
      <c r="G1" s="179"/>
      <c r="H1" s="179"/>
      <c r="I1" s="179"/>
      <c r="J1" s="179"/>
      <c r="K1" s="179"/>
      <c r="L1" s="179"/>
      <c r="M1" s="179"/>
      <c r="N1" s="179"/>
      <c r="O1" s="179"/>
    </row>
    <row r="2" spans="2:15" ht="11.25" customHeight="1" x14ac:dyDescent="0.25">
      <c r="B2" s="2"/>
      <c r="C2" s="180"/>
      <c r="D2" s="180"/>
      <c r="E2" s="180"/>
      <c r="F2" s="180"/>
      <c r="G2" s="180"/>
      <c r="H2" s="180"/>
      <c r="I2" s="180"/>
      <c r="J2" s="180"/>
      <c r="K2" s="180"/>
      <c r="L2" s="180"/>
      <c r="M2" s="180"/>
      <c r="N2" s="180"/>
      <c r="O2" s="180"/>
    </row>
    <row r="3" spans="2:15" ht="178.5" customHeight="1" thickBot="1" x14ac:dyDescent="0.3">
      <c r="B3" s="181" t="s">
        <v>191</v>
      </c>
      <c r="C3" s="181"/>
      <c r="D3" s="181"/>
      <c r="E3" s="181"/>
      <c r="G3" s="181" t="s">
        <v>192</v>
      </c>
      <c r="H3" s="181"/>
      <c r="I3" s="181"/>
      <c r="J3" s="181" t="s">
        <v>184</v>
      </c>
      <c r="K3" s="181"/>
      <c r="L3" s="181"/>
      <c r="M3" s="181" t="s">
        <v>193</v>
      </c>
      <c r="N3" s="181"/>
      <c r="O3" s="181"/>
    </row>
    <row r="4" spans="2:15" s="8" customFormat="1" ht="30" customHeight="1" thickBot="1" x14ac:dyDescent="0.3">
      <c r="B4" s="3" t="s">
        <v>8</v>
      </c>
      <c r="C4" s="4" t="s">
        <v>0</v>
      </c>
      <c r="D4" s="4" t="s">
        <v>1</v>
      </c>
      <c r="E4" s="4" t="s">
        <v>54</v>
      </c>
      <c r="F4" s="5" t="s">
        <v>9</v>
      </c>
      <c r="G4" s="3" t="s">
        <v>2</v>
      </c>
      <c r="H4" s="4" t="s">
        <v>3</v>
      </c>
      <c r="I4" s="5" t="s">
        <v>4</v>
      </c>
      <c r="J4" s="6" t="s">
        <v>2</v>
      </c>
      <c r="K4" s="4" t="s">
        <v>3</v>
      </c>
      <c r="L4" s="7" t="s">
        <v>4</v>
      </c>
      <c r="M4" s="3" t="s">
        <v>2</v>
      </c>
      <c r="N4" s="4" t="s">
        <v>3</v>
      </c>
      <c r="O4" s="5" t="s">
        <v>4</v>
      </c>
    </row>
    <row r="5" spans="2:15" ht="33.75" customHeight="1" thickBot="1" x14ac:dyDescent="0.3">
      <c r="B5" s="13">
        <v>1</v>
      </c>
      <c r="C5" s="14" t="s">
        <v>13</v>
      </c>
      <c r="D5" s="15" t="s">
        <v>28</v>
      </c>
      <c r="E5" s="15" t="s">
        <v>194</v>
      </c>
      <c r="F5" s="16" t="s">
        <v>195</v>
      </c>
      <c r="G5" s="13">
        <v>1</v>
      </c>
      <c r="H5" s="76">
        <v>2150000</v>
      </c>
      <c r="I5" s="76">
        <v>2150000</v>
      </c>
      <c r="J5" s="149" t="s">
        <v>17</v>
      </c>
      <c r="K5" s="150"/>
      <c r="L5" s="151"/>
      <c r="M5" s="149" t="s">
        <v>17</v>
      </c>
      <c r="N5" s="150"/>
      <c r="O5" s="151"/>
    </row>
    <row r="6" spans="2:15" ht="24" customHeight="1" thickBot="1" x14ac:dyDescent="0.3">
      <c r="B6" s="167" t="s">
        <v>5</v>
      </c>
      <c r="C6" s="172"/>
      <c r="D6" s="172"/>
      <c r="E6" s="172"/>
      <c r="F6" s="168"/>
      <c r="G6" s="9"/>
      <c r="H6" s="10"/>
      <c r="I6" s="76">
        <v>2150000</v>
      </c>
      <c r="J6" s="152"/>
      <c r="K6" s="153"/>
      <c r="L6" s="154"/>
      <c r="M6" s="152"/>
      <c r="N6" s="153"/>
      <c r="O6" s="154"/>
    </row>
    <row r="7" spans="2:15" ht="10.5" customHeight="1" thickBot="1" x14ac:dyDescent="0.3">
      <c r="B7" s="11"/>
      <c r="C7" s="173"/>
      <c r="D7" s="173"/>
      <c r="E7" s="173"/>
      <c r="F7" s="173"/>
      <c r="G7" s="173"/>
      <c r="H7" s="173"/>
      <c r="I7" s="173"/>
      <c r="J7" s="173"/>
      <c r="K7" s="173"/>
      <c r="L7" s="173"/>
      <c r="M7" s="173"/>
      <c r="N7" s="173"/>
      <c r="O7" s="174"/>
    </row>
    <row r="8" spans="2:15" ht="27" customHeight="1" thickBot="1" x14ac:dyDescent="0.3">
      <c r="B8" s="175" t="s">
        <v>10</v>
      </c>
      <c r="C8" s="176"/>
      <c r="D8" s="177"/>
      <c r="E8" s="177"/>
      <c r="F8" s="177"/>
      <c r="G8" s="177"/>
      <c r="H8" s="177"/>
      <c r="I8" s="177"/>
      <c r="J8" s="177"/>
      <c r="K8" s="177"/>
      <c r="L8" s="177"/>
      <c r="M8" s="177"/>
      <c r="N8" s="177"/>
      <c r="O8" s="178"/>
    </row>
    <row r="9" spans="2:15" ht="38.25" customHeight="1" thickBot="1" x14ac:dyDescent="0.3">
      <c r="B9" s="167" t="s">
        <v>6</v>
      </c>
      <c r="C9" s="168"/>
      <c r="D9" s="182" t="s">
        <v>196</v>
      </c>
      <c r="E9" s="169"/>
      <c r="F9" s="169"/>
      <c r="G9" s="169"/>
      <c r="H9" s="169"/>
      <c r="I9" s="169"/>
      <c r="J9" s="169"/>
      <c r="K9" s="169"/>
      <c r="L9" s="169"/>
      <c r="M9" s="169"/>
      <c r="N9" s="169"/>
      <c r="O9" s="170"/>
    </row>
    <row r="10" spans="2:15" ht="15" customHeight="1" x14ac:dyDescent="0.25">
      <c r="I10" s="83"/>
    </row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1.25" customHeight="1" x14ac:dyDescent="0.25"/>
    <row r="19" spans="11:15" ht="11.25" customHeight="1" x14ac:dyDescent="0.25"/>
    <row r="20" spans="11:15" ht="24" customHeight="1" x14ac:dyDescent="0.25">
      <c r="K20" s="12"/>
      <c r="M20" s="171" t="s">
        <v>11</v>
      </c>
      <c r="N20" s="171"/>
      <c r="O20" s="171"/>
    </row>
  </sheetData>
  <sheetProtection algorithmName="SHA-512" hashValue="+wnhgMMdUdb/iVqw2XACvziOR4gUCNg2P7maOrZ8+B/dMnBTE/EfCLOzug5nIiw7Z7fr2WFhbsMHmTpN4ZRWpA==" saltValue="iNYJg9SD85FsdsxeqGS+7g==" spinCount="100000" sheet="1" formatCells="0" formatColumns="0" formatRows="0" insertColumns="0" insertRows="0" insertHyperlinks="0" deleteColumns="0" deleteRows="0" sort="0" autoFilter="0" pivotTables="0"/>
  <mergeCells count="15">
    <mergeCell ref="B1:O1"/>
    <mergeCell ref="C2:O2"/>
    <mergeCell ref="B3:E3"/>
    <mergeCell ref="G3:I3"/>
    <mergeCell ref="J3:L3"/>
    <mergeCell ref="M3:O3"/>
    <mergeCell ref="B9:C9"/>
    <mergeCell ref="D9:O9"/>
    <mergeCell ref="M20:O20"/>
    <mergeCell ref="J5:L6"/>
    <mergeCell ref="M5:O6"/>
    <mergeCell ref="B6:F6"/>
    <mergeCell ref="C7:O7"/>
    <mergeCell ref="B8:C8"/>
    <mergeCell ref="D8:O8"/>
  </mergeCells>
  <pageMargins left="0.28999999999999998" right="0.25" top="0.19" bottom="0.27" header="0.21" footer="0.21"/>
  <pageSetup paperSize="9" scale="80" orientation="landscape" verticalDpi="1200" r:id="rId1"/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0"/>
  <sheetViews>
    <sheetView showGridLines="0" topLeftCell="A4" zoomScaleNormal="100" workbookViewId="0">
      <selection activeCell="G3" sqref="G3:I3"/>
    </sheetView>
  </sheetViews>
  <sheetFormatPr defaultColWidth="8.85546875" defaultRowHeight="15.75" x14ac:dyDescent="0.25"/>
  <cols>
    <col min="1" max="1" width="3.7109375" style="1" customWidth="1"/>
    <col min="2" max="2" width="5.5703125" style="1" customWidth="1"/>
    <col min="3" max="3" width="9.28515625" style="1" customWidth="1"/>
    <col min="4" max="4" width="16" style="1" bestFit="1" customWidth="1"/>
    <col min="5" max="6" width="19.28515625" style="1" bestFit="1" customWidth="1"/>
    <col min="7" max="7" width="6.7109375" style="1" customWidth="1"/>
    <col min="8" max="8" width="14.5703125" style="1" bestFit="1" customWidth="1"/>
    <col min="9" max="9" width="15.7109375" style="1" customWidth="1"/>
    <col min="10" max="10" width="6.7109375" style="1" customWidth="1"/>
    <col min="11" max="11" width="9.42578125" style="1" customWidth="1"/>
    <col min="12" max="12" width="10" style="1" customWidth="1"/>
    <col min="13" max="13" width="6.7109375" style="1" customWidth="1"/>
    <col min="14" max="14" width="9.140625" style="1" customWidth="1"/>
    <col min="15" max="15" width="10.42578125" style="1" customWidth="1"/>
    <col min="16" max="16" width="3.7109375" style="1" customWidth="1"/>
    <col min="17" max="16384" width="8.85546875" style="1"/>
  </cols>
  <sheetData>
    <row r="1" spans="2:15" ht="45" customHeight="1" x14ac:dyDescent="0.25">
      <c r="B1" s="179" t="s">
        <v>7</v>
      </c>
      <c r="C1" s="179"/>
      <c r="D1" s="179"/>
      <c r="E1" s="179"/>
      <c r="F1" s="179"/>
      <c r="G1" s="179"/>
      <c r="H1" s="179"/>
      <c r="I1" s="179"/>
      <c r="J1" s="179"/>
      <c r="K1" s="179"/>
      <c r="L1" s="179"/>
      <c r="M1" s="179"/>
      <c r="N1" s="179"/>
      <c r="O1" s="179"/>
    </row>
    <row r="2" spans="2:15" ht="21.75" customHeight="1" x14ac:dyDescent="0.25">
      <c r="B2" s="2"/>
      <c r="C2" s="180"/>
      <c r="D2" s="180"/>
      <c r="E2" s="180"/>
      <c r="F2" s="180"/>
      <c r="G2" s="180"/>
      <c r="H2" s="180"/>
      <c r="I2" s="180"/>
      <c r="J2" s="180"/>
      <c r="K2" s="180"/>
      <c r="L2" s="180"/>
      <c r="M2" s="180"/>
      <c r="N2" s="180"/>
      <c r="O2" s="180"/>
    </row>
    <row r="3" spans="2:15" ht="189.75" customHeight="1" thickBot="1" x14ac:dyDescent="0.3">
      <c r="B3" s="181" t="s">
        <v>197</v>
      </c>
      <c r="C3" s="181"/>
      <c r="D3" s="181"/>
      <c r="E3" s="181"/>
      <c r="G3" s="181" t="s">
        <v>198</v>
      </c>
      <c r="H3" s="181"/>
      <c r="I3" s="181"/>
      <c r="J3" s="181" t="s">
        <v>199</v>
      </c>
      <c r="K3" s="181"/>
      <c r="L3" s="181"/>
      <c r="M3" s="181" t="s">
        <v>200</v>
      </c>
      <c r="N3" s="181"/>
      <c r="O3" s="181"/>
    </row>
    <row r="4" spans="2:15" s="8" customFormat="1" ht="47.25" customHeight="1" thickBot="1" x14ac:dyDescent="0.3">
      <c r="B4" s="3" t="s">
        <v>8</v>
      </c>
      <c r="C4" s="4" t="s">
        <v>0</v>
      </c>
      <c r="D4" s="4" t="s">
        <v>1</v>
      </c>
      <c r="E4" s="4" t="s">
        <v>54</v>
      </c>
      <c r="F4" s="5" t="s">
        <v>9</v>
      </c>
      <c r="G4" s="3" t="s">
        <v>2</v>
      </c>
      <c r="H4" s="4" t="s">
        <v>3</v>
      </c>
      <c r="I4" s="5" t="s">
        <v>4</v>
      </c>
      <c r="J4" s="6" t="s">
        <v>2</v>
      </c>
      <c r="K4" s="4" t="s">
        <v>3</v>
      </c>
      <c r="L4" s="7" t="s">
        <v>4</v>
      </c>
      <c r="M4" s="3" t="s">
        <v>2</v>
      </c>
      <c r="N4" s="4" t="s">
        <v>3</v>
      </c>
      <c r="O4" s="5" t="s">
        <v>4</v>
      </c>
    </row>
    <row r="5" spans="2:15" ht="33.75" customHeight="1" thickBot="1" x14ac:dyDescent="0.3">
      <c r="B5" s="13">
        <v>1</v>
      </c>
      <c r="C5" s="14" t="s">
        <v>13</v>
      </c>
      <c r="D5" s="15" t="s">
        <v>34</v>
      </c>
      <c r="E5" s="15" t="s">
        <v>201</v>
      </c>
      <c r="F5" s="15" t="s">
        <v>202</v>
      </c>
      <c r="G5" s="13">
        <v>1</v>
      </c>
      <c r="H5" s="76">
        <v>2300000</v>
      </c>
      <c r="I5" s="76">
        <v>2300000</v>
      </c>
      <c r="J5" s="149" t="s">
        <v>17</v>
      </c>
      <c r="K5" s="150"/>
      <c r="L5" s="151"/>
      <c r="M5" s="149" t="s">
        <v>17</v>
      </c>
      <c r="N5" s="150"/>
      <c r="O5" s="151"/>
    </row>
    <row r="6" spans="2:15" ht="24" customHeight="1" thickBot="1" x14ac:dyDescent="0.3">
      <c r="B6" s="167" t="s">
        <v>5</v>
      </c>
      <c r="C6" s="172"/>
      <c r="D6" s="172"/>
      <c r="E6" s="172"/>
      <c r="F6" s="168"/>
      <c r="G6" s="9"/>
      <c r="H6" s="10"/>
      <c r="I6" s="76">
        <v>2300000</v>
      </c>
      <c r="J6" s="152"/>
      <c r="K6" s="153"/>
      <c r="L6" s="154"/>
      <c r="M6" s="152"/>
      <c r="N6" s="153"/>
      <c r="O6" s="154"/>
    </row>
    <row r="7" spans="2:15" ht="10.5" customHeight="1" thickBot="1" x14ac:dyDescent="0.3">
      <c r="B7" s="11"/>
      <c r="C7" s="173"/>
      <c r="D7" s="173"/>
      <c r="E7" s="173"/>
      <c r="F7" s="173"/>
      <c r="G7" s="173"/>
      <c r="H7" s="173"/>
      <c r="I7" s="173"/>
      <c r="J7" s="173"/>
      <c r="K7" s="173"/>
      <c r="L7" s="173"/>
      <c r="M7" s="173"/>
      <c r="N7" s="173"/>
      <c r="O7" s="174"/>
    </row>
    <row r="8" spans="2:15" ht="27" customHeight="1" thickBot="1" x14ac:dyDescent="0.3">
      <c r="B8" s="175" t="s">
        <v>10</v>
      </c>
      <c r="C8" s="176"/>
      <c r="D8" s="177"/>
      <c r="E8" s="177"/>
      <c r="F8" s="177"/>
      <c r="G8" s="177"/>
      <c r="H8" s="177"/>
      <c r="I8" s="177"/>
      <c r="J8" s="177"/>
      <c r="K8" s="177"/>
      <c r="L8" s="177"/>
      <c r="M8" s="177"/>
      <c r="N8" s="177"/>
      <c r="O8" s="178"/>
    </row>
    <row r="9" spans="2:15" ht="38.25" customHeight="1" thickBot="1" x14ac:dyDescent="0.3">
      <c r="B9" s="167" t="s">
        <v>6</v>
      </c>
      <c r="C9" s="168"/>
      <c r="D9" s="182" t="s">
        <v>203</v>
      </c>
      <c r="E9" s="169"/>
      <c r="F9" s="169"/>
      <c r="G9" s="169"/>
      <c r="H9" s="169"/>
      <c r="I9" s="169"/>
      <c r="J9" s="169"/>
      <c r="K9" s="169"/>
      <c r="L9" s="169"/>
      <c r="M9" s="169"/>
      <c r="N9" s="169"/>
      <c r="O9" s="170"/>
    </row>
    <row r="10" spans="2:15" ht="15" customHeight="1" x14ac:dyDescent="0.25">
      <c r="I10" s="83"/>
    </row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1.25" customHeight="1" x14ac:dyDescent="0.25"/>
    <row r="19" spans="11:15" ht="11.25" customHeight="1" x14ac:dyDescent="0.25"/>
    <row r="20" spans="11:15" ht="24" customHeight="1" x14ac:dyDescent="0.25">
      <c r="K20" s="12"/>
      <c r="M20" s="171" t="s">
        <v>11</v>
      </c>
      <c r="N20" s="171"/>
      <c r="O20" s="171"/>
    </row>
  </sheetData>
  <sheetProtection algorithmName="SHA-512" hashValue="+wnhgMMdUdb/iVqw2XACvziOR4gUCNg2P7maOrZ8+B/dMnBTE/EfCLOzug5nIiw7Z7fr2WFhbsMHmTpN4ZRWpA==" saltValue="iNYJg9SD85FsdsxeqGS+7g==" spinCount="100000" sheet="1" formatCells="0" formatColumns="0" formatRows="0" insertColumns="0" insertRows="0" insertHyperlinks="0" deleteColumns="0" deleteRows="0" sort="0" autoFilter="0" pivotTables="0"/>
  <mergeCells count="15">
    <mergeCell ref="B1:O1"/>
    <mergeCell ref="C2:O2"/>
    <mergeCell ref="B3:E3"/>
    <mergeCell ref="G3:I3"/>
    <mergeCell ref="J3:L3"/>
    <mergeCell ref="M3:O3"/>
    <mergeCell ref="B9:C9"/>
    <mergeCell ref="D9:O9"/>
    <mergeCell ref="M20:O20"/>
    <mergeCell ref="J5:L6"/>
    <mergeCell ref="M5:O6"/>
    <mergeCell ref="B6:F6"/>
    <mergeCell ref="C7:O7"/>
    <mergeCell ref="B8:C8"/>
    <mergeCell ref="D8:O8"/>
  </mergeCells>
  <pageMargins left="0.28999999999999998" right="0.25" top="0.19" bottom="0.27" header="0.21" footer="0.21"/>
  <pageSetup paperSize="9" scale="80" orientation="landscape" verticalDpi="1200" r:id="rId1"/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0"/>
  <sheetViews>
    <sheetView showGridLines="0" topLeftCell="A4" zoomScaleNormal="100" workbookViewId="0">
      <selection activeCell="J5" sqref="J5:L6"/>
    </sheetView>
  </sheetViews>
  <sheetFormatPr defaultColWidth="8.85546875" defaultRowHeight="15.75" x14ac:dyDescent="0.25"/>
  <cols>
    <col min="1" max="1" width="3.7109375" style="1" customWidth="1"/>
    <col min="2" max="2" width="5.5703125" style="1" customWidth="1"/>
    <col min="3" max="3" width="9.28515625" style="1" customWidth="1"/>
    <col min="4" max="4" width="16" style="1" bestFit="1" customWidth="1"/>
    <col min="5" max="6" width="19.28515625" style="1" bestFit="1" customWidth="1"/>
    <col min="7" max="7" width="6.7109375" style="1" customWidth="1"/>
    <col min="8" max="8" width="14.5703125" style="1" bestFit="1" customWidth="1"/>
    <col min="9" max="9" width="15.7109375" style="1" customWidth="1"/>
    <col min="10" max="10" width="6.7109375" style="1" customWidth="1"/>
    <col min="11" max="11" width="9.42578125" style="1" customWidth="1"/>
    <col min="12" max="12" width="10" style="1" customWidth="1"/>
    <col min="13" max="13" width="6.7109375" style="1" customWidth="1"/>
    <col min="14" max="14" width="9.140625" style="1" customWidth="1"/>
    <col min="15" max="15" width="10.42578125" style="1" customWidth="1"/>
    <col min="16" max="16" width="3.7109375" style="1" customWidth="1"/>
    <col min="17" max="16384" width="8.85546875" style="1"/>
  </cols>
  <sheetData>
    <row r="1" spans="2:15" ht="45" customHeight="1" x14ac:dyDescent="0.25">
      <c r="B1" s="179" t="s">
        <v>7</v>
      </c>
      <c r="C1" s="179"/>
      <c r="D1" s="179"/>
      <c r="E1" s="179"/>
      <c r="F1" s="179"/>
      <c r="G1" s="179"/>
      <c r="H1" s="179"/>
      <c r="I1" s="179"/>
      <c r="J1" s="179"/>
      <c r="K1" s="179"/>
      <c r="L1" s="179"/>
      <c r="M1" s="179"/>
      <c r="N1" s="179"/>
      <c r="O1" s="179"/>
    </row>
    <row r="2" spans="2:15" ht="21.75" customHeight="1" x14ac:dyDescent="0.25">
      <c r="B2" s="2"/>
      <c r="C2" s="180"/>
      <c r="D2" s="180"/>
      <c r="E2" s="180"/>
      <c r="F2" s="180"/>
      <c r="G2" s="180"/>
      <c r="H2" s="180"/>
      <c r="I2" s="180"/>
      <c r="J2" s="180"/>
      <c r="K2" s="180"/>
      <c r="L2" s="180"/>
      <c r="M2" s="180"/>
      <c r="N2" s="180"/>
      <c r="O2" s="180"/>
    </row>
    <row r="3" spans="2:15" ht="189.75" customHeight="1" thickBot="1" x14ac:dyDescent="0.3">
      <c r="B3" s="181" t="s">
        <v>204</v>
      </c>
      <c r="C3" s="181"/>
      <c r="D3" s="181"/>
      <c r="E3" s="181"/>
      <c r="G3" s="181" t="s">
        <v>205</v>
      </c>
      <c r="H3" s="181"/>
      <c r="I3" s="181"/>
      <c r="J3" s="181" t="s">
        <v>199</v>
      </c>
      <c r="K3" s="181"/>
      <c r="L3" s="181"/>
      <c r="M3" s="181" t="s">
        <v>200</v>
      </c>
      <c r="N3" s="181"/>
      <c r="O3" s="181"/>
    </row>
    <row r="4" spans="2:15" s="8" customFormat="1" ht="47.25" customHeight="1" thickBot="1" x14ac:dyDescent="0.3">
      <c r="B4" s="3" t="s">
        <v>8</v>
      </c>
      <c r="C4" s="4" t="s">
        <v>0</v>
      </c>
      <c r="D4" s="4" t="s">
        <v>1</v>
      </c>
      <c r="E4" s="4" t="s">
        <v>54</v>
      </c>
      <c r="F4" s="5" t="s">
        <v>9</v>
      </c>
      <c r="G4" s="3" t="s">
        <v>2</v>
      </c>
      <c r="H4" s="4" t="s">
        <v>3</v>
      </c>
      <c r="I4" s="5" t="s">
        <v>4</v>
      </c>
      <c r="J4" s="6" t="s">
        <v>2</v>
      </c>
      <c r="K4" s="4" t="s">
        <v>3</v>
      </c>
      <c r="L4" s="7" t="s">
        <v>4</v>
      </c>
      <c r="M4" s="3" t="s">
        <v>2</v>
      </c>
      <c r="N4" s="4" t="s">
        <v>3</v>
      </c>
      <c r="O4" s="5" t="s">
        <v>4</v>
      </c>
    </row>
    <row r="5" spans="2:15" ht="33.75" customHeight="1" thickBot="1" x14ac:dyDescent="0.3">
      <c r="B5" s="13">
        <v>1</v>
      </c>
      <c r="C5" s="14" t="s">
        <v>13</v>
      </c>
      <c r="D5" s="14" t="s">
        <v>206</v>
      </c>
      <c r="E5" s="84" t="s">
        <v>207</v>
      </c>
      <c r="F5" s="84" t="s">
        <v>208</v>
      </c>
      <c r="G5" s="85">
        <v>1</v>
      </c>
      <c r="H5" s="86">
        <v>184000</v>
      </c>
      <c r="I5" s="76">
        <v>184000</v>
      </c>
      <c r="J5" s="149" t="s">
        <v>17</v>
      </c>
      <c r="K5" s="150"/>
      <c r="L5" s="151"/>
      <c r="M5" s="149" t="s">
        <v>17</v>
      </c>
      <c r="N5" s="150"/>
      <c r="O5" s="151"/>
    </row>
    <row r="6" spans="2:15" ht="24" customHeight="1" thickBot="1" x14ac:dyDescent="0.3">
      <c r="B6" s="167" t="s">
        <v>5</v>
      </c>
      <c r="C6" s="172"/>
      <c r="D6" s="172"/>
      <c r="E6" s="172"/>
      <c r="F6" s="168"/>
      <c r="G6" s="9"/>
      <c r="H6" s="10"/>
      <c r="I6" s="76">
        <v>184000</v>
      </c>
      <c r="J6" s="152"/>
      <c r="K6" s="153"/>
      <c r="L6" s="154"/>
      <c r="M6" s="152"/>
      <c r="N6" s="153"/>
      <c r="O6" s="154"/>
    </row>
    <row r="7" spans="2:15" ht="10.5" customHeight="1" thickBot="1" x14ac:dyDescent="0.3">
      <c r="B7" s="11"/>
      <c r="C7" s="173"/>
      <c r="D7" s="173"/>
      <c r="E7" s="173"/>
      <c r="F7" s="173"/>
      <c r="G7" s="173"/>
      <c r="H7" s="173"/>
      <c r="I7" s="173"/>
      <c r="J7" s="173"/>
      <c r="K7" s="173"/>
      <c r="L7" s="173"/>
      <c r="M7" s="173"/>
      <c r="N7" s="173"/>
      <c r="O7" s="174"/>
    </row>
    <row r="8" spans="2:15" ht="27" customHeight="1" thickBot="1" x14ac:dyDescent="0.3">
      <c r="B8" s="175" t="s">
        <v>10</v>
      </c>
      <c r="C8" s="176"/>
      <c r="D8" s="177"/>
      <c r="E8" s="177"/>
      <c r="F8" s="177"/>
      <c r="G8" s="177"/>
      <c r="H8" s="177"/>
      <c r="I8" s="177"/>
      <c r="J8" s="177"/>
      <c r="K8" s="177"/>
      <c r="L8" s="177"/>
      <c r="M8" s="177"/>
      <c r="N8" s="177"/>
      <c r="O8" s="178"/>
    </row>
    <row r="9" spans="2:15" ht="38.25" customHeight="1" thickBot="1" x14ac:dyDescent="0.3">
      <c r="B9" s="167" t="s">
        <v>6</v>
      </c>
      <c r="C9" s="168"/>
      <c r="D9" s="182" t="s">
        <v>209</v>
      </c>
      <c r="E9" s="169"/>
      <c r="F9" s="169"/>
      <c r="G9" s="169"/>
      <c r="H9" s="169"/>
      <c r="I9" s="169"/>
      <c r="J9" s="169"/>
      <c r="K9" s="169"/>
      <c r="L9" s="169"/>
      <c r="M9" s="169"/>
      <c r="N9" s="169"/>
      <c r="O9" s="170"/>
    </row>
    <row r="10" spans="2:15" ht="15" customHeight="1" x14ac:dyDescent="0.25">
      <c r="I10" s="83"/>
    </row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1.25" customHeight="1" x14ac:dyDescent="0.25"/>
    <row r="19" spans="11:15" ht="11.25" customHeight="1" x14ac:dyDescent="0.25"/>
    <row r="20" spans="11:15" ht="24" customHeight="1" x14ac:dyDescent="0.25">
      <c r="K20" s="12"/>
      <c r="M20" s="171" t="s">
        <v>11</v>
      </c>
      <c r="N20" s="171"/>
      <c r="O20" s="171"/>
    </row>
  </sheetData>
  <sheetProtection algorithmName="SHA-512" hashValue="+wnhgMMdUdb/iVqw2XACvziOR4gUCNg2P7maOrZ8+B/dMnBTE/EfCLOzug5nIiw7Z7fr2WFhbsMHmTpN4ZRWpA==" saltValue="iNYJg9SD85FsdsxeqGS+7g==" spinCount="100000" sheet="1" formatCells="0" formatColumns="0" formatRows="0" insertColumns="0" insertRows="0" insertHyperlinks="0" deleteColumns="0" deleteRows="0" sort="0" autoFilter="0" pivotTables="0"/>
  <mergeCells count="15">
    <mergeCell ref="B1:O1"/>
    <mergeCell ref="C2:O2"/>
    <mergeCell ref="B3:E3"/>
    <mergeCell ref="G3:I3"/>
    <mergeCell ref="J3:L3"/>
    <mergeCell ref="M3:O3"/>
    <mergeCell ref="B9:C9"/>
    <mergeCell ref="D9:O9"/>
    <mergeCell ref="M20:O20"/>
    <mergeCell ref="J5:L6"/>
    <mergeCell ref="M5:O6"/>
    <mergeCell ref="B6:F6"/>
    <mergeCell ref="C7:O7"/>
    <mergeCell ref="B8:C8"/>
    <mergeCell ref="D8:O8"/>
  </mergeCells>
  <pageMargins left="0.28999999999999998" right="0.25" top="0.19" bottom="0.27" header="0.21" footer="0.21"/>
  <pageSetup paperSize="9" scale="80" orientation="landscape" verticalDpi="1200" r:id="rId1"/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-0.249977111117893"/>
  </sheetPr>
  <dimension ref="B1:O20"/>
  <sheetViews>
    <sheetView showGridLines="0" topLeftCell="A4" zoomScaleNormal="100" workbookViewId="0">
      <selection activeCell="G20" sqref="G20"/>
    </sheetView>
  </sheetViews>
  <sheetFormatPr defaultColWidth="8.85546875" defaultRowHeight="15.75" x14ac:dyDescent="0.25"/>
  <cols>
    <col min="1" max="1" width="3.7109375" style="1" customWidth="1"/>
    <col min="2" max="2" width="5.5703125" style="1" customWidth="1"/>
    <col min="3" max="3" width="9.28515625" style="1" customWidth="1"/>
    <col min="4" max="4" width="16" style="1" bestFit="1" customWidth="1"/>
    <col min="5" max="6" width="19.28515625" style="1" bestFit="1" customWidth="1"/>
    <col min="7" max="7" width="6.7109375" style="1" customWidth="1"/>
    <col min="8" max="8" width="14.5703125" style="1" bestFit="1" customWidth="1"/>
    <col min="9" max="9" width="15.7109375" style="1" customWidth="1"/>
    <col min="10" max="10" width="6.7109375" style="1" customWidth="1"/>
    <col min="11" max="11" width="9.42578125" style="1" customWidth="1"/>
    <col min="12" max="12" width="10" style="1" customWidth="1"/>
    <col min="13" max="13" width="6.7109375" style="1" customWidth="1"/>
    <col min="14" max="14" width="9.140625" style="1" customWidth="1"/>
    <col min="15" max="15" width="10.42578125" style="1" customWidth="1"/>
    <col min="16" max="16" width="3.7109375" style="1" customWidth="1"/>
    <col min="17" max="16384" width="8.85546875" style="1"/>
  </cols>
  <sheetData>
    <row r="1" spans="2:15" ht="45" customHeight="1" x14ac:dyDescent="0.25">
      <c r="B1" s="179" t="s">
        <v>7</v>
      </c>
      <c r="C1" s="179"/>
      <c r="D1" s="179"/>
      <c r="E1" s="179"/>
      <c r="F1" s="179"/>
      <c r="G1" s="179"/>
      <c r="H1" s="179"/>
      <c r="I1" s="179"/>
      <c r="J1" s="179"/>
      <c r="K1" s="179"/>
      <c r="L1" s="179"/>
      <c r="M1" s="179"/>
      <c r="N1" s="179"/>
      <c r="O1" s="179"/>
    </row>
    <row r="2" spans="2:15" ht="21.75" customHeight="1" x14ac:dyDescent="0.25">
      <c r="B2" s="2"/>
      <c r="C2" s="180"/>
      <c r="D2" s="180"/>
      <c r="E2" s="180"/>
      <c r="F2" s="180"/>
      <c r="G2" s="180"/>
      <c r="H2" s="180"/>
      <c r="I2" s="180"/>
      <c r="J2" s="180"/>
      <c r="K2" s="180"/>
      <c r="L2" s="180"/>
      <c r="M2" s="180"/>
      <c r="N2" s="180"/>
      <c r="O2" s="180"/>
    </row>
    <row r="3" spans="2:15" ht="189.75" customHeight="1" thickBot="1" x14ac:dyDescent="0.3">
      <c r="B3" s="181" t="s">
        <v>204</v>
      </c>
      <c r="C3" s="181"/>
      <c r="D3" s="181"/>
      <c r="E3" s="181"/>
      <c r="G3" s="181" t="s">
        <v>205</v>
      </c>
      <c r="H3" s="181"/>
      <c r="I3" s="181"/>
      <c r="J3" s="181" t="s">
        <v>199</v>
      </c>
      <c r="K3" s="181"/>
      <c r="L3" s="181"/>
      <c r="M3" s="181" t="s">
        <v>200</v>
      </c>
      <c r="N3" s="181"/>
      <c r="O3" s="181"/>
    </row>
    <row r="4" spans="2:15" s="8" customFormat="1" ht="47.25" customHeight="1" thickBot="1" x14ac:dyDescent="0.3">
      <c r="B4" s="3" t="s">
        <v>8</v>
      </c>
      <c r="C4" s="4" t="s">
        <v>0</v>
      </c>
      <c r="D4" s="4" t="s">
        <v>1</v>
      </c>
      <c r="E4" s="4" t="s">
        <v>54</v>
      </c>
      <c r="F4" s="5" t="s">
        <v>9</v>
      </c>
      <c r="G4" s="3" t="s">
        <v>2</v>
      </c>
      <c r="H4" s="4" t="s">
        <v>3</v>
      </c>
      <c r="I4" s="5" t="s">
        <v>4</v>
      </c>
      <c r="J4" s="6" t="s">
        <v>2</v>
      </c>
      <c r="K4" s="4" t="s">
        <v>3</v>
      </c>
      <c r="L4" s="7" t="s">
        <v>4</v>
      </c>
      <c r="M4" s="3" t="s">
        <v>2</v>
      </c>
      <c r="N4" s="4" t="s">
        <v>3</v>
      </c>
      <c r="O4" s="5" t="s">
        <v>4</v>
      </c>
    </row>
    <row r="5" spans="2:15" ht="33.75" customHeight="1" thickBot="1" x14ac:dyDescent="0.3">
      <c r="B5" s="13">
        <v>1</v>
      </c>
      <c r="C5" s="14" t="s">
        <v>13</v>
      </c>
      <c r="D5" s="14" t="s">
        <v>206</v>
      </c>
      <c r="E5" s="84" t="s">
        <v>207</v>
      </c>
      <c r="F5" s="84" t="s">
        <v>208</v>
      </c>
      <c r="G5" s="85">
        <v>1</v>
      </c>
      <c r="H5" s="86">
        <v>196000</v>
      </c>
      <c r="I5" s="86">
        <v>196000</v>
      </c>
      <c r="J5" s="149" t="s">
        <v>17</v>
      </c>
      <c r="K5" s="150"/>
      <c r="L5" s="151"/>
      <c r="M5" s="149" t="s">
        <v>17</v>
      </c>
      <c r="N5" s="150"/>
      <c r="O5" s="151"/>
    </row>
    <row r="6" spans="2:15" ht="24" customHeight="1" thickBot="1" x14ac:dyDescent="0.3">
      <c r="B6" s="167" t="s">
        <v>5</v>
      </c>
      <c r="C6" s="172"/>
      <c r="D6" s="172"/>
      <c r="E6" s="172"/>
      <c r="F6" s="168"/>
      <c r="G6" s="9"/>
      <c r="H6" s="10"/>
      <c r="I6" s="86">
        <v>196000</v>
      </c>
      <c r="J6" s="152"/>
      <c r="K6" s="153"/>
      <c r="L6" s="154"/>
      <c r="M6" s="152"/>
      <c r="N6" s="153"/>
      <c r="O6" s="154"/>
    </row>
    <row r="7" spans="2:15" ht="10.5" customHeight="1" thickBot="1" x14ac:dyDescent="0.3">
      <c r="B7" s="11"/>
      <c r="C7" s="173"/>
      <c r="D7" s="173"/>
      <c r="E7" s="173"/>
      <c r="F7" s="173"/>
      <c r="G7" s="173"/>
      <c r="H7" s="173"/>
      <c r="I7" s="173"/>
      <c r="J7" s="173"/>
      <c r="K7" s="173"/>
      <c r="L7" s="173"/>
      <c r="M7" s="173"/>
      <c r="N7" s="173"/>
      <c r="O7" s="174"/>
    </row>
    <row r="8" spans="2:15" ht="27" customHeight="1" thickBot="1" x14ac:dyDescent="0.3">
      <c r="B8" s="175" t="s">
        <v>10</v>
      </c>
      <c r="C8" s="176"/>
      <c r="D8" s="177"/>
      <c r="E8" s="177"/>
      <c r="F8" s="177"/>
      <c r="G8" s="177"/>
      <c r="H8" s="177"/>
      <c r="I8" s="177"/>
      <c r="J8" s="177"/>
      <c r="K8" s="177"/>
      <c r="L8" s="177"/>
      <c r="M8" s="177"/>
      <c r="N8" s="177"/>
      <c r="O8" s="178"/>
    </row>
    <row r="9" spans="2:15" ht="38.25" customHeight="1" thickBot="1" x14ac:dyDescent="0.3">
      <c r="B9" s="167" t="s">
        <v>6</v>
      </c>
      <c r="C9" s="168"/>
      <c r="D9" s="182" t="s">
        <v>210</v>
      </c>
      <c r="E9" s="169"/>
      <c r="F9" s="169"/>
      <c r="G9" s="169"/>
      <c r="H9" s="169"/>
      <c r="I9" s="169"/>
      <c r="J9" s="169"/>
      <c r="K9" s="169"/>
      <c r="L9" s="169"/>
      <c r="M9" s="169"/>
      <c r="N9" s="169"/>
      <c r="O9" s="170"/>
    </row>
    <row r="10" spans="2:15" ht="15" customHeight="1" x14ac:dyDescent="0.25">
      <c r="I10" s="83"/>
    </row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1.25" customHeight="1" x14ac:dyDescent="0.25"/>
    <row r="19" spans="11:15" ht="11.25" customHeight="1" x14ac:dyDescent="0.25"/>
    <row r="20" spans="11:15" ht="24" customHeight="1" x14ac:dyDescent="0.25">
      <c r="K20" s="12"/>
      <c r="M20" s="171" t="s">
        <v>11</v>
      </c>
      <c r="N20" s="171"/>
      <c r="O20" s="171"/>
    </row>
  </sheetData>
  <sheetProtection algorithmName="SHA-512" hashValue="+wnhgMMdUdb/iVqw2XACvziOR4gUCNg2P7maOrZ8+B/dMnBTE/EfCLOzug5nIiw7Z7fr2WFhbsMHmTpN4ZRWpA==" saltValue="iNYJg9SD85FsdsxeqGS+7g==" spinCount="100000" sheet="1" formatCells="0" formatColumns="0" formatRows="0" insertColumns="0" insertRows="0" insertHyperlinks="0" deleteColumns="0" deleteRows="0" sort="0" autoFilter="0" pivotTables="0"/>
  <mergeCells count="15">
    <mergeCell ref="B1:O1"/>
    <mergeCell ref="C2:O2"/>
    <mergeCell ref="B3:E3"/>
    <mergeCell ref="G3:I3"/>
    <mergeCell ref="J3:L3"/>
    <mergeCell ref="M3:O3"/>
    <mergeCell ref="B9:C9"/>
    <mergeCell ref="D9:O9"/>
    <mergeCell ref="M20:O20"/>
    <mergeCell ref="J5:L6"/>
    <mergeCell ref="M5:O6"/>
    <mergeCell ref="B6:F6"/>
    <mergeCell ref="C7:O7"/>
    <mergeCell ref="B8:C8"/>
    <mergeCell ref="D8:O8"/>
  </mergeCells>
  <pageMargins left="0.28999999999999998" right="0.25" top="0.19" bottom="0.27" header="0.21" footer="0.21"/>
  <pageSetup paperSize="9" scale="80" orientation="landscape" verticalDpi="1200" r:id="rId1"/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-0.249977111117893"/>
  </sheetPr>
  <dimension ref="B1:O20"/>
  <sheetViews>
    <sheetView showGridLines="0" zoomScaleNormal="100" workbookViewId="0">
      <selection activeCell="J3" sqref="J3:L3"/>
    </sheetView>
  </sheetViews>
  <sheetFormatPr defaultColWidth="8.85546875" defaultRowHeight="15.75" x14ac:dyDescent="0.25"/>
  <cols>
    <col min="1" max="1" width="3.7109375" style="1" customWidth="1"/>
    <col min="2" max="2" width="5.5703125" style="1" customWidth="1"/>
    <col min="3" max="3" width="9.28515625" style="1" customWidth="1"/>
    <col min="4" max="4" width="16" style="1" bestFit="1" customWidth="1"/>
    <col min="5" max="5" width="28.28515625" style="1" bestFit="1" customWidth="1"/>
    <col min="6" max="6" width="19.28515625" style="1" bestFit="1" customWidth="1"/>
    <col min="7" max="7" width="6.7109375" style="1" customWidth="1"/>
    <col min="8" max="8" width="14.5703125" style="1" bestFit="1" customWidth="1"/>
    <col min="9" max="9" width="15.7109375" style="1" customWidth="1"/>
    <col min="10" max="10" width="6.7109375" style="1" customWidth="1"/>
    <col min="11" max="11" width="9.42578125" style="1" customWidth="1"/>
    <col min="12" max="12" width="10" style="1" customWidth="1"/>
    <col min="13" max="13" width="6.7109375" style="1" customWidth="1"/>
    <col min="14" max="14" width="9.140625" style="1" customWidth="1"/>
    <col min="15" max="15" width="10.42578125" style="1" customWidth="1"/>
    <col min="16" max="16" width="3.7109375" style="1" customWidth="1"/>
    <col min="17" max="16384" width="8.85546875" style="1"/>
  </cols>
  <sheetData>
    <row r="1" spans="2:15" ht="45" customHeight="1" x14ac:dyDescent="0.25">
      <c r="B1" s="179" t="s">
        <v>7</v>
      </c>
      <c r="C1" s="179"/>
      <c r="D1" s="179"/>
      <c r="E1" s="179"/>
      <c r="F1" s="179"/>
      <c r="G1" s="179"/>
      <c r="H1" s="179"/>
      <c r="I1" s="179"/>
      <c r="J1" s="179"/>
      <c r="K1" s="179"/>
      <c r="L1" s="179"/>
      <c r="M1" s="179"/>
      <c r="N1" s="179"/>
      <c r="O1" s="179"/>
    </row>
    <row r="2" spans="2:15" ht="21.75" customHeight="1" x14ac:dyDescent="0.25">
      <c r="B2" s="2"/>
      <c r="C2" s="180"/>
      <c r="D2" s="180"/>
      <c r="E2" s="180"/>
      <c r="F2" s="180"/>
      <c r="G2" s="180"/>
      <c r="H2" s="180"/>
      <c r="I2" s="180"/>
      <c r="J2" s="180"/>
      <c r="K2" s="180"/>
      <c r="L2" s="180"/>
      <c r="M2" s="180"/>
      <c r="N2" s="180"/>
      <c r="O2" s="180"/>
    </row>
    <row r="3" spans="2:15" ht="189.75" customHeight="1" thickBot="1" x14ac:dyDescent="0.3">
      <c r="B3" s="181" t="s">
        <v>211</v>
      </c>
      <c r="C3" s="181"/>
      <c r="D3" s="181"/>
      <c r="E3" s="181"/>
      <c r="F3" s="22" t="s">
        <v>157</v>
      </c>
      <c r="G3" s="181" t="s">
        <v>212</v>
      </c>
      <c r="H3" s="181"/>
      <c r="I3" s="181"/>
      <c r="J3" s="181" t="s">
        <v>213</v>
      </c>
      <c r="K3" s="181"/>
      <c r="L3" s="181"/>
      <c r="M3" s="181" t="s">
        <v>200</v>
      </c>
      <c r="N3" s="181"/>
      <c r="O3" s="181"/>
    </row>
    <row r="4" spans="2:15" s="8" customFormat="1" ht="47.25" customHeight="1" thickBot="1" x14ac:dyDescent="0.3">
      <c r="B4" s="3" t="s">
        <v>8</v>
      </c>
      <c r="C4" s="4" t="s">
        <v>0</v>
      </c>
      <c r="D4" s="4" t="s">
        <v>1</v>
      </c>
      <c r="E4" s="4" t="s">
        <v>54</v>
      </c>
      <c r="F4" s="5" t="s">
        <v>9</v>
      </c>
      <c r="G4" s="3" t="s">
        <v>2</v>
      </c>
      <c r="H4" s="4" t="s">
        <v>3</v>
      </c>
      <c r="I4" s="5" t="s">
        <v>4</v>
      </c>
      <c r="J4" s="6" t="s">
        <v>2</v>
      </c>
      <c r="K4" s="4" t="s">
        <v>3</v>
      </c>
      <c r="L4" s="7" t="s">
        <v>4</v>
      </c>
      <c r="M4" s="3" t="s">
        <v>2</v>
      </c>
      <c r="N4" s="4" t="s">
        <v>3</v>
      </c>
      <c r="O4" s="5" t="s">
        <v>4</v>
      </c>
    </row>
    <row r="5" spans="2:15" ht="33.75" customHeight="1" thickBot="1" x14ac:dyDescent="0.3">
      <c r="B5" s="13">
        <v>1</v>
      </c>
      <c r="C5" s="14" t="s">
        <v>13</v>
      </c>
      <c r="D5" s="14" t="s">
        <v>144</v>
      </c>
      <c r="E5" s="15" t="s">
        <v>214</v>
      </c>
      <c r="F5" s="15" t="s">
        <v>215</v>
      </c>
      <c r="G5" s="13">
        <v>16</v>
      </c>
      <c r="H5" s="87">
        <v>0.55000000000000004</v>
      </c>
      <c r="I5" s="76">
        <f>H5*G5</f>
        <v>8.8000000000000007</v>
      </c>
      <c r="J5" s="149" t="s">
        <v>17</v>
      </c>
      <c r="K5" s="150"/>
      <c r="L5" s="151"/>
      <c r="M5" s="149" t="s">
        <v>17</v>
      </c>
      <c r="N5" s="150"/>
      <c r="O5" s="151"/>
    </row>
    <row r="6" spans="2:15" ht="24" customHeight="1" thickBot="1" x14ac:dyDescent="0.3">
      <c r="B6" s="167" t="s">
        <v>5</v>
      </c>
      <c r="C6" s="172"/>
      <c r="D6" s="172"/>
      <c r="E6" s="172"/>
      <c r="F6" s="168"/>
      <c r="G6" s="9"/>
      <c r="H6" s="10"/>
      <c r="I6" s="76">
        <v>8.8000000000000007</v>
      </c>
      <c r="J6" s="152"/>
      <c r="K6" s="153"/>
      <c r="L6" s="154"/>
      <c r="M6" s="152"/>
      <c r="N6" s="153"/>
      <c r="O6" s="154"/>
    </row>
    <row r="7" spans="2:15" ht="10.5" customHeight="1" thickBot="1" x14ac:dyDescent="0.3">
      <c r="B7" s="11"/>
      <c r="C7" s="173"/>
      <c r="D7" s="173"/>
      <c r="E7" s="173"/>
      <c r="F7" s="173"/>
      <c r="G7" s="173"/>
      <c r="H7" s="173"/>
      <c r="I7" s="173"/>
      <c r="J7" s="173"/>
      <c r="K7" s="173"/>
      <c r="L7" s="173"/>
      <c r="M7" s="173"/>
      <c r="N7" s="173"/>
      <c r="O7" s="174"/>
    </row>
    <row r="8" spans="2:15" ht="27" customHeight="1" thickBot="1" x14ac:dyDescent="0.3">
      <c r="B8" s="175" t="s">
        <v>10</v>
      </c>
      <c r="C8" s="176"/>
      <c r="D8" s="177"/>
      <c r="E8" s="177"/>
      <c r="F8" s="177"/>
      <c r="G8" s="177"/>
      <c r="H8" s="177"/>
      <c r="I8" s="177"/>
      <c r="J8" s="177"/>
      <c r="K8" s="177"/>
      <c r="L8" s="177"/>
      <c r="M8" s="177"/>
      <c r="N8" s="177"/>
      <c r="O8" s="178"/>
    </row>
    <row r="9" spans="2:15" ht="38.25" customHeight="1" thickBot="1" x14ac:dyDescent="0.3">
      <c r="B9" s="167" t="s">
        <v>6</v>
      </c>
      <c r="C9" s="168"/>
      <c r="D9" s="182" t="s">
        <v>216</v>
      </c>
      <c r="E9" s="169"/>
      <c r="F9" s="169"/>
      <c r="G9" s="169"/>
      <c r="H9" s="169"/>
      <c r="I9" s="169"/>
      <c r="J9" s="169"/>
      <c r="K9" s="169"/>
      <c r="L9" s="169"/>
      <c r="M9" s="169"/>
      <c r="N9" s="169"/>
      <c r="O9" s="170"/>
    </row>
    <row r="10" spans="2:15" ht="15" customHeight="1" x14ac:dyDescent="0.25">
      <c r="I10" s="83"/>
    </row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1.25" customHeight="1" x14ac:dyDescent="0.25"/>
    <row r="19" spans="11:15" ht="11.25" customHeight="1" x14ac:dyDescent="0.25"/>
    <row r="20" spans="11:15" ht="24" customHeight="1" x14ac:dyDescent="0.25">
      <c r="K20" s="12"/>
      <c r="M20" s="171" t="s">
        <v>11</v>
      </c>
      <c r="N20" s="171"/>
      <c r="O20" s="171"/>
    </row>
  </sheetData>
  <sheetProtection algorithmName="SHA-512" hashValue="+wnhgMMdUdb/iVqw2XACvziOR4gUCNg2P7maOrZ8+B/dMnBTE/EfCLOzug5nIiw7Z7fr2WFhbsMHmTpN4ZRWpA==" saltValue="iNYJg9SD85FsdsxeqGS+7g==" spinCount="100000" sheet="1" formatCells="0" formatColumns="0" formatRows="0" insertColumns="0" insertRows="0" insertHyperlinks="0" deleteColumns="0" deleteRows="0" sort="0" autoFilter="0" pivotTables="0"/>
  <mergeCells count="15">
    <mergeCell ref="B1:O1"/>
    <mergeCell ref="C2:O2"/>
    <mergeCell ref="B3:E3"/>
    <mergeCell ref="G3:I3"/>
    <mergeCell ref="J3:L3"/>
    <mergeCell ref="M3:O3"/>
    <mergeCell ref="B9:C9"/>
    <mergeCell ref="D9:O9"/>
    <mergeCell ref="M20:O20"/>
    <mergeCell ref="J5:L6"/>
    <mergeCell ref="M5:O6"/>
    <mergeCell ref="B6:F6"/>
    <mergeCell ref="C7:O7"/>
    <mergeCell ref="B8:C8"/>
    <mergeCell ref="D8:O8"/>
  </mergeCells>
  <pageMargins left="0.28999999999999998" right="0.25" top="0.19" bottom="0.27" header="0.21" footer="0.21"/>
  <pageSetup paperSize="9" scale="80" orientation="landscape" verticalDpi="1200" r:id="rId1"/>
  <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-0.249977111117893"/>
  </sheetPr>
  <dimension ref="B1:O20"/>
  <sheetViews>
    <sheetView showGridLines="0" zoomScaleNormal="100" workbookViewId="0">
      <selection activeCell="D9" sqref="D9:O9"/>
    </sheetView>
  </sheetViews>
  <sheetFormatPr defaultColWidth="8.85546875" defaultRowHeight="15.75" x14ac:dyDescent="0.25"/>
  <cols>
    <col min="1" max="1" width="3.7109375" style="1" customWidth="1"/>
    <col min="2" max="2" width="5.5703125" style="1" customWidth="1"/>
    <col min="3" max="3" width="9.28515625" style="1" customWidth="1"/>
    <col min="4" max="4" width="16" style="1" bestFit="1" customWidth="1"/>
    <col min="5" max="5" width="28.28515625" style="1" bestFit="1" customWidth="1"/>
    <col min="6" max="6" width="19.28515625" style="1" bestFit="1" customWidth="1"/>
    <col min="7" max="7" width="6.7109375" style="1" customWidth="1"/>
    <col min="8" max="8" width="15.7109375" style="1" bestFit="1" customWidth="1"/>
    <col min="9" max="9" width="15.7109375" style="1" customWidth="1"/>
    <col min="10" max="10" width="6.7109375" style="1" customWidth="1"/>
    <col min="11" max="11" width="9.42578125" style="1" customWidth="1"/>
    <col min="12" max="12" width="10" style="1" customWidth="1"/>
    <col min="13" max="13" width="6.7109375" style="1" customWidth="1"/>
    <col min="14" max="14" width="9.140625" style="1" customWidth="1"/>
    <col min="15" max="15" width="10.42578125" style="1" customWidth="1"/>
    <col min="16" max="16" width="3.7109375" style="1" customWidth="1"/>
    <col min="17" max="16384" width="8.85546875" style="1"/>
  </cols>
  <sheetData>
    <row r="1" spans="2:15" ht="45" customHeight="1" x14ac:dyDescent="0.25">
      <c r="B1" s="179" t="s">
        <v>7</v>
      </c>
      <c r="C1" s="179"/>
      <c r="D1" s="179"/>
      <c r="E1" s="179"/>
      <c r="F1" s="179"/>
      <c r="G1" s="179"/>
      <c r="H1" s="179"/>
      <c r="I1" s="179"/>
      <c r="J1" s="179"/>
      <c r="K1" s="179"/>
      <c r="L1" s="179"/>
      <c r="M1" s="179"/>
      <c r="N1" s="179"/>
      <c r="O1" s="179"/>
    </row>
    <row r="2" spans="2:15" ht="21.75" customHeight="1" x14ac:dyDescent="0.25">
      <c r="B2" s="2"/>
      <c r="C2" s="180"/>
      <c r="D2" s="180"/>
      <c r="E2" s="180"/>
      <c r="F2" s="180"/>
      <c r="G2" s="180"/>
      <c r="H2" s="180"/>
      <c r="I2" s="180"/>
      <c r="J2" s="180"/>
      <c r="K2" s="180"/>
      <c r="L2" s="180"/>
      <c r="M2" s="180"/>
      <c r="N2" s="180"/>
      <c r="O2" s="180"/>
    </row>
    <row r="3" spans="2:15" ht="189.75" customHeight="1" thickBot="1" x14ac:dyDescent="0.3">
      <c r="B3" s="181" t="s">
        <v>217</v>
      </c>
      <c r="C3" s="181"/>
      <c r="D3" s="181"/>
      <c r="E3" s="181"/>
      <c r="F3" s="22" t="s">
        <v>157</v>
      </c>
      <c r="G3" s="181" t="s">
        <v>198</v>
      </c>
      <c r="H3" s="181"/>
      <c r="I3" s="181"/>
      <c r="J3" s="181" t="s">
        <v>19</v>
      </c>
      <c r="K3" s="181"/>
      <c r="L3" s="181"/>
      <c r="M3" s="181" t="s">
        <v>200</v>
      </c>
      <c r="N3" s="181"/>
      <c r="O3" s="181"/>
    </row>
    <row r="4" spans="2:15" s="8" customFormat="1" ht="47.25" customHeight="1" thickBot="1" x14ac:dyDescent="0.3">
      <c r="B4" s="3" t="s">
        <v>8</v>
      </c>
      <c r="C4" s="4" t="s">
        <v>0</v>
      </c>
      <c r="D4" s="4" t="s">
        <v>1</v>
      </c>
      <c r="E4" s="4" t="s">
        <v>54</v>
      </c>
      <c r="F4" s="5" t="s">
        <v>9</v>
      </c>
      <c r="G4" s="3" t="s">
        <v>2</v>
      </c>
      <c r="H4" s="4" t="s">
        <v>3</v>
      </c>
      <c r="I4" s="5" t="s">
        <v>4</v>
      </c>
      <c r="J4" s="6" t="s">
        <v>2</v>
      </c>
      <c r="K4" s="4" t="s">
        <v>3</v>
      </c>
      <c r="L4" s="7" t="s">
        <v>4</v>
      </c>
      <c r="M4" s="3" t="s">
        <v>2</v>
      </c>
      <c r="N4" s="4" t="s">
        <v>3</v>
      </c>
      <c r="O4" s="5" t="s">
        <v>4</v>
      </c>
    </row>
    <row r="5" spans="2:15" ht="33.75" customHeight="1" thickBot="1" x14ac:dyDescent="0.3">
      <c r="B5" s="13">
        <v>1</v>
      </c>
      <c r="C5" s="14" t="s">
        <v>13</v>
      </c>
      <c r="D5" s="15" t="s">
        <v>28</v>
      </c>
      <c r="E5" s="15" t="s">
        <v>194</v>
      </c>
      <c r="F5" s="16" t="s">
        <v>195</v>
      </c>
      <c r="G5" s="13">
        <v>1</v>
      </c>
      <c r="H5" s="88">
        <v>2600000</v>
      </c>
      <c r="I5" s="88">
        <v>2600000</v>
      </c>
      <c r="J5" s="149" t="s">
        <v>17</v>
      </c>
      <c r="K5" s="150"/>
      <c r="L5" s="151"/>
      <c r="M5" s="149" t="s">
        <v>17</v>
      </c>
      <c r="N5" s="150"/>
      <c r="O5" s="151"/>
    </row>
    <row r="6" spans="2:15" ht="24" customHeight="1" thickBot="1" x14ac:dyDescent="0.3">
      <c r="B6" s="167" t="s">
        <v>5</v>
      </c>
      <c r="C6" s="172"/>
      <c r="D6" s="172"/>
      <c r="E6" s="172"/>
      <c r="F6" s="168"/>
      <c r="G6" s="9"/>
      <c r="H6" s="10"/>
      <c r="I6" s="88">
        <v>2600000</v>
      </c>
      <c r="J6" s="152"/>
      <c r="K6" s="153"/>
      <c r="L6" s="154"/>
      <c r="M6" s="152"/>
      <c r="N6" s="153"/>
      <c r="O6" s="154"/>
    </row>
    <row r="7" spans="2:15" ht="10.5" customHeight="1" thickBot="1" x14ac:dyDescent="0.3">
      <c r="B7" s="11"/>
      <c r="C7" s="173"/>
      <c r="D7" s="173"/>
      <c r="E7" s="173"/>
      <c r="F7" s="173"/>
      <c r="G7" s="173"/>
      <c r="H7" s="173"/>
      <c r="I7" s="173"/>
      <c r="J7" s="173"/>
      <c r="K7" s="173"/>
      <c r="L7" s="173"/>
      <c r="M7" s="173"/>
      <c r="N7" s="173"/>
      <c r="O7" s="174"/>
    </row>
    <row r="8" spans="2:15" ht="27" customHeight="1" thickBot="1" x14ac:dyDescent="0.3">
      <c r="B8" s="175" t="s">
        <v>10</v>
      </c>
      <c r="C8" s="176"/>
      <c r="D8" s="177" t="s">
        <v>218</v>
      </c>
      <c r="E8" s="177"/>
      <c r="F8" s="177"/>
      <c r="G8" s="177"/>
      <c r="H8" s="177"/>
      <c r="I8" s="177"/>
      <c r="J8" s="177"/>
      <c r="K8" s="177"/>
      <c r="L8" s="177"/>
      <c r="M8" s="177"/>
      <c r="N8" s="177"/>
      <c r="O8" s="178"/>
    </row>
    <row r="9" spans="2:15" ht="38.25" customHeight="1" thickBot="1" x14ac:dyDescent="0.3">
      <c r="B9" s="167" t="s">
        <v>6</v>
      </c>
      <c r="C9" s="168"/>
      <c r="D9" s="182" t="s">
        <v>219</v>
      </c>
      <c r="E9" s="169"/>
      <c r="F9" s="169"/>
      <c r="G9" s="169"/>
      <c r="H9" s="169"/>
      <c r="I9" s="169"/>
      <c r="J9" s="169"/>
      <c r="K9" s="169"/>
      <c r="L9" s="169"/>
      <c r="M9" s="169"/>
      <c r="N9" s="169"/>
      <c r="O9" s="170"/>
    </row>
    <row r="10" spans="2:15" ht="15" customHeight="1" x14ac:dyDescent="0.25">
      <c r="I10" s="83"/>
    </row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1.25" customHeight="1" x14ac:dyDescent="0.25"/>
    <row r="19" spans="11:15" ht="11.25" customHeight="1" x14ac:dyDescent="0.25"/>
    <row r="20" spans="11:15" ht="24" customHeight="1" x14ac:dyDescent="0.25">
      <c r="K20" s="12"/>
      <c r="M20" s="171" t="s">
        <v>11</v>
      </c>
      <c r="N20" s="171"/>
      <c r="O20" s="171"/>
    </row>
  </sheetData>
  <sheetProtection algorithmName="SHA-512" hashValue="+wnhgMMdUdb/iVqw2XACvziOR4gUCNg2P7maOrZ8+B/dMnBTE/EfCLOzug5nIiw7Z7fr2WFhbsMHmTpN4ZRWpA==" saltValue="iNYJg9SD85FsdsxeqGS+7g==" spinCount="100000" sheet="1" formatCells="0" formatColumns="0" formatRows="0" insertColumns="0" insertRows="0" insertHyperlinks="0" deleteColumns="0" deleteRows="0" sort="0" autoFilter="0" pivotTables="0"/>
  <mergeCells count="15">
    <mergeCell ref="B1:O1"/>
    <mergeCell ref="C2:O2"/>
    <mergeCell ref="B3:E3"/>
    <mergeCell ref="G3:I3"/>
    <mergeCell ref="J3:L3"/>
    <mergeCell ref="M3:O3"/>
    <mergeCell ref="B9:C9"/>
    <mergeCell ref="D9:O9"/>
    <mergeCell ref="M20:O20"/>
    <mergeCell ref="J5:L6"/>
    <mergeCell ref="M5:O6"/>
    <mergeCell ref="B6:F6"/>
    <mergeCell ref="C7:O7"/>
    <mergeCell ref="B8:C8"/>
    <mergeCell ref="D8:O8"/>
  </mergeCells>
  <pageMargins left="0.28999999999999998" right="0.25" top="0.19" bottom="0.27" header="0.21" footer="0.21"/>
  <pageSetup paperSize="9" scale="80" orientation="landscape" verticalDpi="1200" r:id="rId1"/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-0.249977111117893"/>
  </sheetPr>
  <dimension ref="B1:O21"/>
  <sheetViews>
    <sheetView showGridLines="0" zoomScaleNormal="100" workbookViewId="0">
      <selection activeCell="J5" sqref="J5:L7"/>
    </sheetView>
  </sheetViews>
  <sheetFormatPr defaultColWidth="8.85546875" defaultRowHeight="15.75" x14ac:dyDescent="0.25"/>
  <cols>
    <col min="1" max="1" width="3.7109375" style="1" customWidth="1"/>
    <col min="2" max="2" width="5.5703125" style="1" customWidth="1"/>
    <col min="3" max="3" width="9.28515625" style="1" customWidth="1"/>
    <col min="4" max="4" width="16" style="1" bestFit="1" customWidth="1"/>
    <col min="5" max="5" width="28.28515625" style="1" bestFit="1" customWidth="1"/>
    <col min="6" max="6" width="19.28515625" style="1" bestFit="1" customWidth="1"/>
    <col min="7" max="7" width="6.7109375" style="1" customWidth="1"/>
    <col min="8" max="8" width="15.7109375" style="1" bestFit="1" customWidth="1"/>
    <col min="9" max="9" width="15.7109375" style="1" customWidth="1"/>
    <col min="10" max="10" width="6.7109375" style="1" customWidth="1"/>
    <col min="11" max="11" width="9.42578125" style="1" customWidth="1"/>
    <col min="12" max="12" width="10" style="1" customWidth="1"/>
    <col min="13" max="13" width="6.7109375" style="1" customWidth="1"/>
    <col min="14" max="14" width="9.140625" style="1" customWidth="1"/>
    <col min="15" max="15" width="10.42578125" style="1" customWidth="1"/>
    <col min="16" max="16" width="3.7109375" style="1" customWidth="1"/>
    <col min="17" max="16384" width="8.85546875" style="1"/>
  </cols>
  <sheetData>
    <row r="1" spans="2:15" ht="45" customHeight="1" x14ac:dyDescent="0.25">
      <c r="B1" s="179" t="s">
        <v>7</v>
      </c>
      <c r="C1" s="179"/>
      <c r="D1" s="179"/>
      <c r="E1" s="179"/>
      <c r="F1" s="179"/>
      <c r="G1" s="179"/>
      <c r="H1" s="179"/>
      <c r="I1" s="179"/>
      <c r="J1" s="179"/>
      <c r="K1" s="179"/>
      <c r="L1" s="179"/>
      <c r="M1" s="179"/>
      <c r="N1" s="179"/>
      <c r="O1" s="179"/>
    </row>
    <row r="2" spans="2:15" ht="21.75" customHeight="1" x14ac:dyDescent="0.25">
      <c r="B2" s="2"/>
      <c r="C2" s="180"/>
      <c r="D2" s="180"/>
      <c r="E2" s="180"/>
      <c r="F2" s="180"/>
      <c r="G2" s="180"/>
      <c r="H2" s="180"/>
      <c r="I2" s="180"/>
      <c r="J2" s="180"/>
      <c r="K2" s="180"/>
      <c r="L2" s="180"/>
      <c r="M2" s="180"/>
      <c r="N2" s="180"/>
      <c r="O2" s="180"/>
    </row>
    <row r="3" spans="2:15" ht="189.75" customHeight="1" thickBot="1" x14ac:dyDescent="0.3">
      <c r="B3" s="181" t="s">
        <v>220</v>
      </c>
      <c r="C3" s="181"/>
      <c r="D3" s="181"/>
      <c r="E3" s="181"/>
      <c r="F3" s="22" t="s">
        <v>221</v>
      </c>
      <c r="G3" s="181" t="s">
        <v>222</v>
      </c>
      <c r="H3" s="181"/>
      <c r="I3" s="181"/>
      <c r="J3" s="181" t="s">
        <v>19</v>
      </c>
      <c r="K3" s="181"/>
      <c r="L3" s="181"/>
      <c r="M3" s="181" t="s">
        <v>20</v>
      </c>
      <c r="N3" s="181"/>
      <c r="O3" s="181"/>
    </row>
    <row r="4" spans="2:15" s="8" customFormat="1" ht="47.25" customHeight="1" thickBot="1" x14ac:dyDescent="0.3">
      <c r="B4" s="3" t="s">
        <v>8</v>
      </c>
      <c r="C4" s="4" t="s">
        <v>0</v>
      </c>
      <c r="D4" s="4" t="s">
        <v>1</v>
      </c>
      <c r="E4" s="4" t="s">
        <v>54</v>
      </c>
      <c r="F4" s="5" t="s">
        <v>9</v>
      </c>
      <c r="G4" s="3" t="s">
        <v>2</v>
      </c>
      <c r="H4" s="4" t="s">
        <v>3</v>
      </c>
      <c r="I4" s="5" t="s">
        <v>4</v>
      </c>
      <c r="J4" s="6" t="s">
        <v>2</v>
      </c>
      <c r="K4" s="4" t="s">
        <v>3</v>
      </c>
      <c r="L4" s="7" t="s">
        <v>4</v>
      </c>
      <c r="M4" s="3" t="s">
        <v>2</v>
      </c>
      <c r="N4" s="4" t="s">
        <v>3</v>
      </c>
      <c r="O4" s="5" t="s">
        <v>4</v>
      </c>
    </row>
    <row r="5" spans="2:15" ht="33.75" customHeight="1" thickBot="1" x14ac:dyDescent="0.3">
      <c r="B5" s="13">
        <v>1</v>
      </c>
      <c r="C5" s="14" t="s">
        <v>13</v>
      </c>
      <c r="D5" s="14" t="s">
        <v>28</v>
      </c>
      <c r="E5" s="15" t="s">
        <v>223</v>
      </c>
      <c r="F5" s="16" t="s">
        <v>215</v>
      </c>
      <c r="G5" s="13">
        <v>10</v>
      </c>
      <c r="H5" s="88">
        <v>4300</v>
      </c>
      <c r="I5" s="88">
        <f>G5*H5</f>
        <v>43000</v>
      </c>
      <c r="J5" s="149" t="s">
        <v>17</v>
      </c>
      <c r="K5" s="150"/>
      <c r="L5" s="151"/>
      <c r="M5" s="149" t="s">
        <v>17</v>
      </c>
      <c r="N5" s="150"/>
      <c r="O5" s="151"/>
    </row>
    <row r="6" spans="2:15" ht="33.75" customHeight="1" thickBot="1" x14ac:dyDescent="0.3">
      <c r="B6" s="13">
        <v>2</v>
      </c>
      <c r="C6" s="14" t="s">
        <v>13</v>
      </c>
      <c r="D6" s="14" t="s">
        <v>224</v>
      </c>
      <c r="E6" s="15" t="s">
        <v>225</v>
      </c>
      <c r="F6" s="16" t="s">
        <v>226</v>
      </c>
      <c r="G6" s="13">
        <v>1</v>
      </c>
      <c r="H6" s="88">
        <v>70000</v>
      </c>
      <c r="I6" s="88">
        <f>G6*H6</f>
        <v>70000</v>
      </c>
      <c r="J6" s="164"/>
      <c r="K6" s="144"/>
      <c r="L6" s="145"/>
      <c r="M6" s="164"/>
      <c r="N6" s="144"/>
      <c r="O6" s="145"/>
    </row>
    <row r="7" spans="2:15" ht="24" customHeight="1" thickBot="1" x14ac:dyDescent="0.3">
      <c r="B7" s="167" t="s">
        <v>5</v>
      </c>
      <c r="C7" s="172"/>
      <c r="D7" s="172"/>
      <c r="E7" s="172"/>
      <c r="F7" s="168"/>
      <c r="G7" s="9"/>
      <c r="H7" s="10"/>
      <c r="I7" s="88">
        <f>I5+I6</f>
        <v>113000</v>
      </c>
      <c r="J7" s="152"/>
      <c r="K7" s="153"/>
      <c r="L7" s="154"/>
      <c r="M7" s="152"/>
      <c r="N7" s="153"/>
      <c r="O7" s="154"/>
    </row>
    <row r="8" spans="2:15" ht="10.5" customHeight="1" thickBot="1" x14ac:dyDescent="0.3">
      <c r="B8" s="11"/>
      <c r="C8" s="173"/>
      <c r="D8" s="173"/>
      <c r="E8" s="173"/>
      <c r="F8" s="173"/>
      <c r="G8" s="173"/>
      <c r="H8" s="173"/>
      <c r="I8" s="173"/>
      <c r="J8" s="173"/>
      <c r="K8" s="173"/>
      <c r="L8" s="173"/>
      <c r="M8" s="173"/>
      <c r="N8" s="173"/>
      <c r="O8" s="174"/>
    </row>
    <row r="9" spans="2:15" ht="27" customHeight="1" thickBot="1" x14ac:dyDescent="0.3">
      <c r="B9" s="175" t="s">
        <v>10</v>
      </c>
      <c r="C9" s="176"/>
      <c r="D9" s="177"/>
      <c r="E9" s="177"/>
      <c r="F9" s="177"/>
      <c r="G9" s="177"/>
      <c r="H9" s="177"/>
      <c r="I9" s="177"/>
      <c r="J9" s="177"/>
      <c r="K9" s="177"/>
      <c r="L9" s="177"/>
      <c r="M9" s="177"/>
      <c r="N9" s="177"/>
      <c r="O9" s="178"/>
    </row>
    <row r="10" spans="2:15" ht="38.25" customHeight="1" thickBot="1" x14ac:dyDescent="0.3">
      <c r="B10" s="167" t="s">
        <v>6</v>
      </c>
      <c r="C10" s="168"/>
      <c r="D10" s="182" t="s">
        <v>227</v>
      </c>
      <c r="E10" s="169"/>
      <c r="F10" s="169"/>
      <c r="G10" s="169"/>
      <c r="H10" s="169"/>
      <c r="I10" s="169"/>
      <c r="J10" s="169"/>
      <c r="K10" s="169"/>
      <c r="L10" s="169"/>
      <c r="M10" s="169"/>
      <c r="N10" s="169"/>
      <c r="O10" s="170"/>
    </row>
    <row r="11" spans="2:15" ht="15" customHeight="1" x14ac:dyDescent="0.25">
      <c r="I11" s="83"/>
    </row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1.25" customHeight="1" x14ac:dyDescent="0.25"/>
    <row r="20" spans="11:15" ht="11.25" customHeight="1" x14ac:dyDescent="0.25"/>
    <row r="21" spans="11:15" ht="24" customHeight="1" x14ac:dyDescent="0.25">
      <c r="K21" s="12"/>
      <c r="M21" s="171" t="s">
        <v>11</v>
      </c>
      <c r="N21" s="171"/>
      <c r="O21" s="171"/>
    </row>
  </sheetData>
  <sheetProtection algorithmName="SHA-512" hashValue="+wnhgMMdUdb/iVqw2XACvziOR4gUCNg2P7maOrZ8+B/dMnBTE/EfCLOzug5nIiw7Z7fr2WFhbsMHmTpN4ZRWpA==" saltValue="iNYJg9SD85FsdsxeqGS+7g==" spinCount="100000" sheet="1" formatCells="0" formatColumns="0" formatRows="0" insertColumns="0" insertRows="0" insertHyperlinks="0" deleteColumns="0" deleteRows="0" sort="0" autoFilter="0" pivotTables="0"/>
  <mergeCells count="15">
    <mergeCell ref="B1:O1"/>
    <mergeCell ref="C2:O2"/>
    <mergeCell ref="B3:E3"/>
    <mergeCell ref="G3:I3"/>
    <mergeCell ref="J3:L3"/>
    <mergeCell ref="M3:O3"/>
    <mergeCell ref="B10:C10"/>
    <mergeCell ref="D10:O10"/>
    <mergeCell ref="M21:O21"/>
    <mergeCell ref="J5:L7"/>
    <mergeCell ref="M5:O7"/>
    <mergeCell ref="B7:F7"/>
    <mergeCell ref="C8:O8"/>
    <mergeCell ref="B9:C9"/>
    <mergeCell ref="D9:O9"/>
  </mergeCells>
  <pageMargins left="0.28999999999999998" right="0.25" top="0.19" bottom="0.27" header="0.21" footer="0.21"/>
  <pageSetup paperSize="9" scale="80" orientation="landscape" verticalDpi="1200" r:id="rId1"/>
  <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2"/>
  <sheetViews>
    <sheetView showGridLines="0" zoomScaleNormal="100" workbookViewId="0">
      <selection activeCell="E22" sqref="E22"/>
    </sheetView>
  </sheetViews>
  <sheetFormatPr defaultColWidth="8.85546875" defaultRowHeight="15.75" x14ac:dyDescent="0.25"/>
  <cols>
    <col min="1" max="1" width="3.7109375" style="1" customWidth="1"/>
    <col min="2" max="2" width="5.5703125" style="1" customWidth="1"/>
    <col min="3" max="3" width="9.28515625" style="1" customWidth="1"/>
    <col min="4" max="4" width="16" style="1" bestFit="1" customWidth="1"/>
    <col min="5" max="5" width="28.28515625" style="1" bestFit="1" customWidth="1"/>
    <col min="6" max="6" width="19.28515625" style="1" bestFit="1" customWidth="1"/>
    <col min="7" max="7" width="6.7109375" style="1" customWidth="1"/>
    <col min="8" max="8" width="15.7109375" style="1" bestFit="1" customWidth="1"/>
    <col min="9" max="9" width="15.7109375" style="1" customWidth="1"/>
    <col min="10" max="10" width="6.7109375" style="1" customWidth="1"/>
    <col min="11" max="11" width="9.42578125" style="1" customWidth="1"/>
    <col min="12" max="12" width="10" style="1" customWidth="1"/>
    <col min="13" max="13" width="6.7109375" style="1" customWidth="1"/>
    <col min="14" max="14" width="9.140625" style="1" customWidth="1"/>
    <col min="15" max="15" width="10.42578125" style="1" customWidth="1"/>
    <col min="16" max="16" width="3.7109375" style="1" customWidth="1"/>
    <col min="17" max="16384" width="8.85546875" style="1"/>
  </cols>
  <sheetData>
    <row r="1" spans="2:15" ht="45" customHeight="1" x14ac:dyDescent="0.25">
      <c r="B1" s="179" t="s">
        <v>7</v>
      </c>
      <c r="C1" s="179"/>
      <c r="D1" s="179"/>
      <c r="E1" s="179"/>
      <c r="F1" s="179"/>
      <c r="G1" s="179"/>
      <c r="H1" s="179"/>
      <c r="I1" s="179"/>
      <c r="J1" s="179"/>
      <c r="K1" s="179"/>
      <c r="L1" s="179"/>
      <c r="M1" s="179"/>
      <c r="N1" s="179"/>
      <c r="O1" s="179"/>
    </row>
    <row r="2" spans="2:15" ht="21.75" customHeight="1" x14ac:dyDescent="0.25">
      <c r="B2" s="2"/>
      <c r="C2" s="180"/>
      <c r="D2" s="180"/>
      <c r="E2" s="180"/>
      <c r="F2" s="180"/>
      <c r="G2" s="180"/>
      <c r="H2" s="180"/>
      <c r="I2" s="180"/>
      <c r="J2" s="180"/>
      <c r="K2" s="180"/>
      <c r="L2" s="180"/>
      <c r="M2" s="180"/>
      <c r="N2" s="180"/>
      <c r="O2" s="180"/>
    </row>
    <row r="3" spans="2:15" ht="189.75" customHeight="1" thickBot="1" x14ac:dyDescent="0.3">
      <c r="B3" s="181" t="s">
        <v>228</v>
      </c>
      <c r="C3" s="181"/>
      <c r="D3" s="181"/>
      <c r="E3" s="181"/>
      <c r="F3" s="22" t="s">
        <v>221</v>
      </c>
      <c r="G3" s="181" t="s">
        <v>212</v>
      </c>
      <c r="H3" s="181"/>
      <c r="I3" s="181"/>
      <c r="J3" s="181" t="s">
        <v>229</v>
      </c>
      <c r="K3" s="181"/>
      <c r="L3" s="181"/>
      <c r="M3" s="181" t="s">
        <v>20</v>
      </c>
      <c r="N3" s="181"/>
      <c r="O3" s="181"/>
    </row>
    <row r="4" spans="2:15" s="8" customFormat="1" ht="47.25" customHeight="1" thickBot="1" x14ac:dyDescent="0.3">
      <c r="B4" s="3" t="s">
        <v>8</v>
      </c>
      <c r="C4" s="4" t="s">
        <v>0</v>
      </c>
      <c r="D4" s="4" t="s">
        <v>1</v>
      </c>
      <c r="E4" s="4" t="s">
        <v>54</v>
      </c>
      <c r="F4" s="5" t="s">
        <v>9</v>
      </c>
      <c r="G4" s="3" t="s">
        <v>2</v>
      </c>
      <c r="H4" s="4" t="s">
        <v>3</v>
      </c>
      <c r="I4" s="5" t="s">
        <v>4</v>
      </c>
      <c r="J4" s="6" t="s">
        <v>2</v>
      </c>
      <c r="K4" s="4" t="s">
        <v>3</v>
      </c>
      <c r="L4" s="7" t="s">
        <v>4</v>
      </c>
      <c r="M4" s="3" t="s">
        <v>2</v>
      </c>
      <c r="N4" s="4" t="s">
        <v>3</v>
      </c>
      <c r="O4" s="5" t="s">
        <v>4</v>
      </c>
    </row>
    <row r="5" spans="2:15" ht="33.75" customHeight="1" thickBot="1" x14ac:dyDescent="0.3">
      <c r="B5" s="13">
        <v>1</v>
      </c>
      <c r="C5" s="14" t="s">
        <v>13</v>
      </c>
      <c r="D5" s="14" t="s">
        <v>144</v>
      </c>
      <c r="E5" s="15" t="s">
        <v>230</v>
      </c>
      <c r="F5" s="16" t="s">
        <v>231</v>
      </c>
      <c r="G5" s="13">
        <v>1</v>
      </c>
      <c r="H5" s="20">
        <v>24.04</v>
      </c>
      <c r="I5" s="87">
        <f>H5*G5</f>
        <v>24.04</v>
      </c>
      <c r="J5" s="149" t="s">
        <v>17</v>
      </c>
      <c r="K5" s="150"/>
      <c r="L5" s="151"/>
      <c r="M5" s="149" t="s">
        <v>17</v>
      </c>
      <c r="N5" s="150"/>
      <c r="O5" s="151"/>
    </row>
    <row r="6" spans="2:15" ht="33.75" customHeight="1" thickBot="1" x14ac:dyDescent="0.3">
      <c r="B6" s="13">
        <v>2</v>
      </c>
      <c r="C6" s="14" t="s">
        <v>13</v>
      </c>
      <c r="D6" s="14" t="s">
        <v>144</v>
      </c>
      <c r="E6" s="15" t="s">
        <v>232</v>
      </c>
      <c r="F6" s="16" t="s">
        <v>233</v>
      </c>
      <c r="G6" s="13">
        <v>1</v>
      </c>
      <c r="H6" s="20">
        <v>31.23</v>
      </c>
      <c r="I6" s="87">
        <f>H6*G6</f>
        <v>31.23</v>
      </c>
      <c r="J6" s="164"/>
      <c r="K6" s="144"/>
      <c r="L6" s="145"/>
      <c r="M6" s="164"/>
      <c r="N6" s="144"/>
      <c r="O6" s="145"/>
    </row>
    <row r="7" spans="2:15" ht="33.75" customHeight="1" thickBot="1" x14ac:dyDescent="0.3">
      <c r="B7" s="13">
        <v>3</v>
      </c>
      <c r="C7" s="14" t="s">
        <v>13</v>
      </c>
      <c r="D7" s="14" t="s">
        <v>144</v>
      </c>
      <c r="E7" s="15" t="s">
        <v>234</v>
      </c>
      <c r="F7" s="16" t="s">
        <v>235</v>
      </c>
      <c r="G7" s="13">
        <v>2</v>
      </c>
      <c r="H7" s="20">
        <v>24.38</v>
      </c>
      <c r="I7" s="87">
        <f t="shared" ref="I7" si="0">H7*G7</f>
        <v>48.76</v>
      </c>
      <c r="J7" s="164"/>
      <c r="K7" s="144"/>
      <c r="L7" s="145"/>
      <c r="M7" s="164"/>
      <c r="N7" s="144"/>
      <c r="O7" s="145"/>
    </row>
    <row r="8" spans="2:15" ht="24" customHeight="1" thickBot="1" x14ac:dyDescent="0.3">
      <c r="B8" s="167" t="s">
        <v>5</v>
      </c>
      <c r="C8" s="172"/>
      <c r="D8" s="172"/>
      <c r="E8" s="172"/>
      <c r="F8" s="168"/>
      <c r="G8" s="9"/>
      <c r="H8" s="10"/>
      <c r="I8" s="87">
        <f>I5+I6+I7</f>
        <v>104.03</v>
      </c>
      <c r="J8" s="152"/>
      <c r="K8" s="153"/>
      <c r="L8" s="154"/>
      <c r="M8" s="152"/>
      <c r="N8" s="153"/>
      <c r="O8" s="154"/>
    </row>
    <row r="9" spans="2:15" ht="10.5" customHeight="1" thickBot="1" x14ac:dyDescent="0.3">
      <c r="B9" s="11"/>
      <c r="C9" s="173"/>
      <c r="D9" s="173"/>
      <c r="E9" s="173"/>
      <c r="F9" s="173"/>
      <c r="G9" s="173"/>
      <c r="H9" s="173"/>
      <c r="I9" s="173"/>
      <c r="J9" s="173"/>
      <c r="K9" s="173"/>
      <c r="L9" s="173"/>
      <c r="M9" s="173"/>
      <c r="N9" s="173"/>
      <c r="O9" s="174"/>
    </row>
    <row r="10" spans="2:15" ht="27" customHeight="1" thickBot="1" x14ac:dyDescent="0.3">
      <c r="B10" s="175" t="s">
        <v>10</v>
      </c>
      <c r="C10" s="176"/>
      <c r="D10" s="183" t="s">
        <v>236</v>
      </c>
      <c r="E10" s="177"/>
      <c r="F10" s="177"/>
      <c r="G10" s="177"/>
      <c r="H10" s="177"/>
      <c r="I10" s="177"/>
      <c r="J10" s="177"/>
      <c r="K10" s="177"/>
      <c r="L10" s="177"/>
      <c r="M10" s="177"/>
      <c r="N10" s="177"/>
      <c r="O10" s="178"/>
    </row>
    <row r="11" spans="2:15" ht="38.25" customHeight="1" thickBot="1" x14ac:dyDescent="0.3">
      <c r="B11" s="167" t="s">
        <v>6</v>
      </c>
      <c r="C11" s="168"/>
      <c r="D11" s="182" t="s">
        <v>237</v>
      </c>
      <c r="E11" s="169"/>
      <c r="F11" s="169"/>
      <c r="G11" s="169"/>
      <c r="H11" s="169"/>
      <c r="I11" s="169"/>
      <c r="J11" s="169"/>
      <c r="K11" s="169"/>
      <c r="L11" s="169"/>
      <c r="M11" s="169"/>
      <c r="N11" s="169"/>
      <c r="O11" s="170"/>
    </row>
    <row r="12" spans="2:15" ht="15" customHeight="1" x14ac:dyDescent="0.25">
      <c r="I12" s="83"/>
    </row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1.25" customHeight="1" x14ac:dyDescent="0.25"/>
    <row r="21" spans="11:15" ht="11.25" customHeight="1" x14ac:dyDescent="0.25"/>
    <row r="22" spans="11:15" ht="24" customHeight="1" x14ac:dyDescent="0.25">
      <c r="K22" s="12"/>
      <c r="M22" s="171" t="s">
        <v>11</v>
      </c>
      <c r="N22" s="171"/>
      <c r="O22" s="171"/>
    </row>
  </sheetData>
  <sheetProtection algorithmName="SHA-512" hashValue="+wnhgMMdUdb/iVqw2XACvziOR4gUCNg2P7maOrZ8+B/dMnBTE/EfCLOzug5nIiw7Z7fr2WFhbsMHmTpN4ZRWpA==" saltValue="iNYJg9SD85FsdsxeqGS+7g==" spinCount="100000" sheet="1" formatCells="0" formatColumns="0" formatRows="0" insertColumns="0" insertRows="0" insertHyperlinks="0" deleteColumns="0" deleteRows="0" sort="0" autoFilter="0" pivotTables="0"/>
  <mergeCells count="15">
    <mergeCell ref="B1:O1"/>
    <mergeCell ref="C2:O2"/>
    <mergeCell ref="B3:E3"/>
    <mergeCell ref="G3:I3"/>
    <mergeCell ref="J3:L3"/>
    <mergeCell ref="M3:O3"/>
    <mergeCell ref="B11:C11"/>
    <mergeCell ref="D11:O11"/>
    <mergeCell ref="M22:O22"/>
    <mergeCell ref="J5:L8"/>
    <mergeCell ref="M5:O8"/>
    <mergeCell ref="B8:F8"/>
    <mergeCell ref="C9:O9"/>
    <mergeCell ref="B10:C10"/>
    <mergeCell ref="D10:O10"/>
  </mergeCells>
  <pageMargins left="0.28999999999999998" right="0.25" top="0.19" bottom="0.27" header="0.21" footer="0.21"/>
  <pageSetup paperSize="9" scale="80" orientation="landscape" verticalDpi="1200" r:id="rId1"/>
  <drawing r:id="rId2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39997558519241921"/>
  </sheetPr>
  <dimension ref="B1:O33"/>
  <sheetViews>
    <sheetView showGridLines="0" zoomScaleNormal="100" workbookViewId="0">
      <selection activeCell="D12" sqref="D12:O12"/>
    </sheetView>
  </sheetViews>
  <sheetFormatPr defaultColWidth="8.85546875" defaultRowHeight="15.75" x14ac:dyDescent="0.25"/>
  <cols>
    <col min="1" max="1" width="3.7109375" style="1" customWidth="1"/>
    <col min="2" max="2" width="5.5703125" style="1" customWidth="1"/>
    <col min="3" max="3" width="9.28515625" style="1" customWidth="1"/>
    <col min="4" max="4" width="16" style="1" bestFit="1" customWidth="1"/>
    <col min="5" max="5" width="28.28515625" style="1" bestFit="1" customWidth="1"/>
    <col min="6" max="6" width="19.28515625" style="1" bestFit="1" customWidth="1"/>
    <col min="7" max="7" width="6.7109375" style="1" customWidth="1"/>
    <col min="8" max="8" width="15.7109375" style="1" bestFit="1" customWidth="1"/>
    <col min="9" max="9" width="15.7109375" style="1" customWidth="1"/>
    <col min="10" max="10" width="6.7109375" style="1" customWidth="1"/>
    <col min="11" max="11" width="9.42578125" style="1" customWidth="1"/>
    <col min="12" max="12" width="10" style="1" customWidth="1"/>
    <col min="13" max="13" width="6.7109375" style="1" customWidth="1"/>
    <col min="14" max="14" width="9.140625" style="1" customWidth="1"/>
    <col min="15" max="15" width="10.42578125" style="1" customWidth="1"/>
    <col min="16" max="16" width="3.7109375" style="1" customWidth="1"/>
    <col min="17" max="16384" width="8.85546875" style="1"/>
  </cols>
  <sheetData>
    <row r="1" spans="2:15" ht="45" customHeight="1" x14ac:dyDescent="0.25">
      <c r="B1" s="179" t="s">
        <v>7</v>
      </c>
      <c r="C1" s="179"/>
      <c r="D1" s="179"/>
      <c r="E1" s="179"/>
      <c r="F1" s="179"/>
      <c r="G1" s="179"/>
      <c r="H1" s="179"/>
      <c r="I1" s="179"/>
      <c r="J1" s="179"/>
      <c r="K1" s="179"/>
      <c r="L1" s="179"/>
      <c r="M1" s="179"/>
      <c r="N1" s="179"/>
      <c r="O1" s="179"/>
    </row>
    <row r="2" spans="2:15" ht="21.75" customHeight="1" x14ac:dyDescent="0.25">
      <c r="B2" s="2"/>
      <c r="C2" s="180"/>
      <c r="D2" s="180"/>
      <c r="E2" s="180"/>
      <c r="F2" s="180"/>
      <c r="G2" s="180"/>
      <c r="H2" s="180"/>
      <c r="I2" s="180"/>
      <c r="J2" s="180"/>
      <c r="K2" s="180"/>
      <c r="L2" s="180"/>
      <c r="M2" s="180"/>
      <c r="N2" s="180"/>
      <c r="O2" s="180"/>
    </row>
    <row r="3" spans="2:15" ht="189.75" customHeight="1" thickBot="1" x14ac:dyDescent="0.3">
      <c r="B3" s="181" t="s">
        <v>238</v>
      </c>
      <c r="C3" s="181"/>
      <c r="D3" s="181"/>
      <c r="E3" s="181"/>
      <c r="F3" s="22" t="s">
        <v>221</v>
      </c>
      <c r="G3" s="181" t="s">
        <v>239</v>
      </c>
      <c r="H3" s="181"/>
      <c r="I3" s="181"/>
      <c r="J3" s="181" t="s">
        <v>240</v>
      </c>
      <c r="K3" s="181"/>
      <c r="L3" s="181"/>
      <c r="M3" s="181" t="s">
        <v>37</v>
      </c>
      <c r="N3" s="181"/>
      <c r="O3" s="181"/>
    </row>
    <row r="4" spans="2:15" s="8" customFormat="1" ht="47.25" customHeight="1" thickBot="1" x14ac:dyDescent="0.3">
      <c r="B4" s="3" t="s">
        <v>8</v>
      </c>
      <c r="C4" s="4" t="s">
        <v>0</v>
      </c>
      <c r="D4" s="4" t="s">
        <v>1</v>
      </c>
      <c r="E4" s="4" t="s">
        <v>54</v>
      </c>
      <c r="F4" s="5" t="s">
        <v>9</v>
      </c>
      <c r="G4" s="3" t="s">
        <v>2</v>
      </c>
      <c r="H4" s="4" t="s">
        <v>3</v>
      </c>
      <c r="I4" s="5" t="s">
        <v>4</v>
      </c>
      <c r="J4" s="6" t="s">
        <v>2</v>
      </c>
      <c r="K4" s="4" t="s">
        <v>3</v>
      </c>
      <c r="L4" s="7" t="s">
        <v>4</v>
      </c>
      <c r="M4" s="3" t="s">
        <v>2</v>
      </c>
      <c r="N4" s="4" t="s">
        <v>3</v>
      </c>
      <c r="O4" s="5" t="s">
        <v>4</v>
      </c>
    </row>
    <row r="5" spans="2:15" ht="33.75" customHeight="1" thickBot="1" x14ac:dyDescent="0.3">
      <c r="B5" s="13">
        <v>1</v>
      </c>
      <c r="C5" s="14" t="s">
        <v>13</v>
      </c>
      <c r="D5" s="14" t="s">
        <v>144</v>
      </c>
      <c r="E5" s="15" t="s">
        <v>241</v>
      </c>
      <c r="F5" s="16" t="s">
        <v>242</v>
      </c>
      <c r="G5" s="13">
        <v>1</v>
      </c>
      <c r="H5" s="17">
        <v>600000</v>
      </c>
      <c r="I5" s="17">
        <v>600000</v>
      </c>
      <c r="J5" s="13">
        <v>1</v>
      </c>
      <c r="K5" s="89">
        <v>136.44</v>
      </c>
      <c r="L5" s="89">
        <v>136.44</v>
      </c>
      <c r="M5" s="149" t="s">
        <v>17</v>
      </c>
      <c r="N5" s="150"/>
      <c r="O5" s="151"/>
    </row>
    <row r="6" spans="2:15" ht="33.75" customHeight="1" thickBot="1" x14ac:dyDescent="0.3">
      <c r="B6" s="13">
        <v>2</v>
      </c>
      <c r="C6" s="14" t="s">
        <v>13</v>
      </c>
      <c r="D6" s="14" t="s">
        <v>144</v>
      </c>
      <c r="E6" s="15" t="s">
        <v>44</v>
      </c>
      <c r="F6" s="16" t="s">
        <v>43</v>
      </c>
      <c r="G6" s="13">
        <v>1</v>
      </c>
      <c r="H6" s="17">
        <v>730000</v>
      </c>
      <c r="I6" s="17">
        <v>730000</v>
      </c>
      <c r="J6" s="13">
        <v>1</v>
      </c>
      <c r="K6" s="89">
        <v>230.89</v>
      </c>
      <c r="L6" s="89">
        <v>230.89</v>
      </c>
      <c r="M6" s="164"/>
      <c r="N6" s="144"/>
      <c r="O6" s="145"/>
    </row>
    <row r="7" spans="2:15" ht="33.75" customHeight="1" thickBot="1" x14ac:dyDescent="0.3">
      <c r="B7" s="13">
        <v>3</v>
      </c>
      <c r="C7" s="14" t="s">
        <v>13</v>
      </c>
      <c r="D7" s="14" t="s">
        <v>144</v>
      </c>
      <c r="E7" s="15" t="s">
        <v>243</v>
      </c>
      <c r="F7" s="16" t="s">
        <v>244</v>
      </c>
      <c r="G7" s="13">
        <v>1</v>
      </c>
      <c r="H7" s="17">
        <v>1600000</v>
      </c>
      <c r="I7" s="17">
        <v>1600000</v>
      </c>
      <c r="J7" s="149" t="s">
        <v>17</v>
      </c>
      <c r="K7" s="150"/>
      <c r="L7" s="151"/>
      <c r="M7" s="164"/>
      <c r="N7" s="144"/>
      <c r="O7" s="145"/>
    </row>
    <row r="8" spans="2:15" ht="33.75" customHeight="1" thickBot="1" x14ac:dyDescent="0.3">
      <c r="B8" s="13">
        <v>4</v>
      </c>
      <c r="C8" s="14" t="s">
        <v>13</v>
      </c>
      <c r="D8" s="14" t="s">
        <v>144</v>
      </c>
      <c r="E8" s="15" t="s">
        <v>245</v>
      </c>
      <c r="F8" s="16" t="s">
        <v>246</v>
      </c>
      <c r="G8" s="13">
        <v>1</v>
      </c>
      <c r="H8" s="17">
        <v>280000</v>
      </c>
      <c r="I8" s="17">
        <v>280000</v>
      </c>
      <c r="J8" s="164"/>
      <c r="K8" s="144"/>
      <c r="L8" s="145"/>
      <c r="M8" s="164"/>
      <c r="N8" s="144"/>
      <c r="O8" s="145"/>
    </row>
    <row r="9" spans="2:15" ht="24" customHeight="1" thickBot="1" x14ac:dyDescent="0.3">
      <c r="B9" s="167" t="s">
        <v>5</v>
      </c>
      <c r="C9" s="172"/>
      <c r="D9" s="172"/>
      <c r="E9" s="172"/>
      <c r="F9" s="168"/>
      <c r="G9" s="9"/>
      <c r="H9" s="10"/>
      <c r="I9" s="90">
        <f>I5+I6+I7+I8</f>
        <v>3210000</v>
      </c>
      <c r="J9" s="152"/>
      <c r="K9" s="153"/>
      <c r="L9" s="154"/>
      <c r="M9" s="152"/>
      <c r="N9" s="153"/>
      <c r="O9" s="154"/>
    </row>
    <row r="10" spans="2:15" ht="10.5" customHeight="1" thickBot="1" x14ac:dyDescent="0.3">
      <c r="B10" s="11"/>
      <c r="C10" s="173"/>
      <c r="D10" s="173"/>
      <c r="E10" s="173"/>
      <c r="F10" s="173"/>
      <c r="G10" s="173"/>
      <c r="H10" s="173"/>
      <c r="I10" s="173"/>
      <c r="J10" s="173"/>
      <c r="K10" s="173"/>
      <c r="L10" s="173"/>
      <c r="M10" s="173"/>
      <c r="N10" s="173"/>
      <c r="O10" s="174"/>
    </row>
    <row r="11" spans="2:15" ht="27" customHeight="1" thickBot="1" x14ac:dyDescent="0.3">
      <c r="B11" s="175" t="s">
        <v>10</v>
      </c>
      <c r="C11" s="176"/>
      <c r="D11" s="183" t="s">
        <v>247</v>
      </c>
      <c r="E11" s="177"/>
      <c r="F11" s="177"/>
      <c r="G11" s="177"/>
      <c r="H11" s="177"/>
      <c r="I11" s="177"/>
      <c r="J11" s="177"/>
      <c r="K11" s="177"/>
      <c r="L11" s="177"/>
      <c r="M11" s="177"/>
      <c r="N11" s="177"/>
      <c r="O11" s="178"/>
    </row>
    <row r="12" spans="2:15" ht="38.25" customHeight="1" thickBot="1" x14ac:dyDescent="0.3">
      <c r="B12" s="167" t="s">
        <v>6</v>
      </c>
      <c r="C12" s="168"/>
      <c r="D12" s="182" t="s">
        <v>248</v>
      </c>
      <c r="E12" s="169"/>
      <c r="F12" s="169"/>
      <c r="G12" s="169"/>
      <c r="H12" s="169"/>
      <c r="I12" s="169"/>
      <c r="J12" s="169"/>
      <c r="K12" s="169"/>
      <c r="L12" s="169"/>
      <c r="M12" s="169"/>
      <c r="N12" s="169"/>
      <c r="O12" s="170"/>
    </row>
    <row r="13" spans="2:15" ht="15" customHeight="1" x14ac:dyDescent="0.25">
      <c r="I13" s="83"/>
    </row>
    <row r="14" spans="2:15" ht="15" customHeight="1" x14ac:dyDescent="0.25"/>
    <row r="15" spans="2:15" ht="15" customHeight="1" x14ac:dyDescent="0.25"/>
    <row r="16" spans="2:15" ht="15" customHeight="1" x14ac:dyDescent="0.25"/>
    <row r="17" spans="9:15" ht="15" customHeight="1" x14ac:dyDescent="0.25"/>
    <row r="18" spans="9:15" ht="15" customHeight="1" x14ac:dyDescent="0.25"/>
    <row r="19" spans="9:15" ht="15" customHeight="1" x14ac:dyDescent="0.25"/>
    <row r="20" spans="9:15" ht="15" customHeight="1" x14ac:dyDescent="0.25"/>
    <row r="21" spans="9:15" ht="11.25" customHeight="1" x14ac:dyDescent="0.25"/>
    <row r="22" spans="9:15" ht="11.25" customHeight="1" x14ac:dyDescent="0.25"/>
    <row r="23" spans="9:15" ht="24" customHeight="1" x14ac:dyDescent="0.25">
      <c r="K23" s="12"/>
      <c r="M23" s="171" t="s">
        <v>11</v>
      </c>
      <c r="N23" s="171"/>
      <c r="O23" s="171"/>
    </row>
    <row r="31" spans="9:15" x14ac:dyDescent="0.25">
      <c r="I31" s="1">
        <v>3210000</v>
      </c>
    </row>
    <row r="32" spans="9:15" x14ac:dyDescent="0.25">
      <c r="I32" s="1">
        <v>50000</v>
      </c>
    </row>
    <row r="33" spans="9:9" x14ac:dyDescent="0.25">
      <c r="I33" s="1">
        <f>I31+I32</f>
        <v>3260000</v>
      </c>
    </row>
  </sheetData>
  <sheetProtection algorithmName="SHA-512" hashValue="+wnhgMMdUdb/iVqw2XACvziOR4gUCNg2P7maOrZ8+B/dMnBTE/EfCLOzug5nIiw7Z7fr2WFhbsMHmTpN4ZRWpA==" saltValue="iNYJg9SD85FsdsxeqGS+7g==" spinCount="100000" sheet="1" formatCells="0" formatColumns="0" formatRows="0" insertColumns="0" insertRows="0" insertHyperlinks="0" deleteColumns="0" deleteRows="0" sort="0" autoFilter="0" pivotTables="0"/>
  <mergeCells count="15">
    <mergeCell ref="B1:O1"/>
    <mergeCell ref="C2:O2"/>
    <mergeCell ref="B3:E3"/>
    <mergeCell ref="G3:I3"/>
    <mergeCell ref="J3:L3"/>
    <mergeCell ref="M3:O3"/>
    <mergeCell ref="B12:C12"/>
    <mergeCell ref="D12:O12"/>
    <mergeCell ref="M23:O23"/>
    <mergeCell ref="M5:O9"/>
    <mergeCell ref="J7:L9"/>
    <mergeCell ref="B9:F9"/>
    <mergeCell ref="C10:O10"/>
    <mergeCell ref="B11:C11"/>
    <mergeCell ref="D11:O11"/>
  </mergeCells>
  <pageMargins left="0.28999999999999998" right="0.25" top="0.19" bottom="0.27" header="0.21" footer="0.21"/>
  <pageSetup paperSize="9" scale="80" orientation="landscape" verticalDpi="1200" r:id="rId1"/>
  <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B1:O21"/>
  <sheetViews>
    <sheetView showGridLines="0" zoomScaleNormal="100" workbookViewId="0">
      <selection activeCell="H38" sqref="H38"/>
    </sheetView>
  </sheetViews>
  <sheetFormatPr defaultColWidth="8.85546875" defaultRowHeight="15.75" x14ac:dyDescent="0.25"/>
  <cols>
    <col min="1" max="1" width="3.7109375" style="1" customWidth="1"/>
    <col min="2" max="2" width="6.7109375" style="1" customWidth="1"/>
    <col min="3" max="3" width="11.140625" style="1" customWidth="1"/>
    <col min="4" max="4" width="13.7109375" style="1" customWidth="1"/>
    <col min="5" max="5" width="18" style="1" customWidth="1"/>
    <col min="6" max="6" width="24.28515625" style="1" bestFit="1" customWidth="1"/>
    <col min="7" max="7" width="6.7109375" style="1" customWidth="1"/>
    <col min="8" max="8" width="11.5703125" style="1" bestFit="1" customWidth="1"/>
    <col min="9" max="9" width="15.7109375" style="1" customWidth="1"/>
    <col min="10" max="10" width="7.140625" style="1" customWidth="1"/>
    <col min="11" max="12" width="10.140625" style="1" customWidth="1"/>
    <col min="13" max="13" width="6.28515625" style="1" customWidth="1"/>
    <col min="14" max="15" width="10" style="1" customWidth="1"/>
    <col min="16" max="16" width="3.7109375" style="1" customWidth="1"/>
    <col min="17" max="16384" width="8.85546875" style="1"/>
  </cols>
  <sheetData>
    <row r="1" spans="2:15" ht="39.75" customHeight="1" x14ac:dyDescent="0.25">
      <c r="B1" s="179" t="s">
        <v>7</v>
      </c>
      <c r="C1" s="179"/>
      <c r="D1" s="179"/>
      <c r="E1" s="179"/>
      <c r="F1" s="179"/>
      <c r="G1" s="179"/>
      <c r="H1" s="179"/>
      <c r="I1" s="179"/>
      <c r="J1" s="179"/>
      <c r="K1" s="179"/>
      <c r="L1" s="179"/>
      <c r="M1" s="179"/>
      <c r="N1" s="179"/>
      <c r="O1" s="179"/>
    </row>
    <row r="2" spans="2:15" ht="34.5" customHeight="1" x14ac:dyDescent="0.25">
      <c r="B2" s="2"/>
      <c r="C2" s="180"/>
      <c r="D2" s="180"/>
      <c r="E2" s="180"/>
      <c r="F2" s="180"/>
      <c r="G2" s="180"/>
      <c r="H2" s="180"/>
      <c r="I2" s="180"/>
      <c r="J2" s="180"/>
      <c r="K2" s="180"/>
      <c r="L2" s="180"/>
      <c r="M2" s="180"/>
      <c r="N2" s="180"/>
      <c r="O2" s="180"/>
    </row>
    <row r="3" spans="2:15" ht="177" customHeight="1" thickBot="1" x14ac:dyDescent="0.3">
      <c r="B3" s="181" t="s">
        <v>24</v>
      </c>
      <c r="C3" s="181"/>
      <c r="D3" s="181"/>
      <c r="E3" s="181"/>
      <c r="G3" s="181" t="s">
        <v>18</v>
      </c>
      <c r="H3" s="181"/>
      <c r="I3" s="181"/>
      <c r="J3" s="181" t="s">
        <v>19</v>
      </c>
      <c r="K3" s="181"/>
      <c r="L3" s="181"/>
      <c r="M3" s="181" t="s">
        <v>20</v>
      </c>
      <c r="N3" s="181"/>
      <c r="O3" s="181"/>
    </row>
    <row r="4" spans="2:15" s="8" customFormat="1" ht="30" customHeight="1" thickBot="1" x14ac:dyDescent="0.3">
      <c r="B4" s="3" t="s">
        <v>8</v>
      </c>
      <c r="C4" s="4" t="s">
        <v>0</v>
      </c>
      <c r="D4" s="4" t="s">
        <v>1</v>
      </c>
      <c r="E4" s="4" t="s">
        <v>12</v>
      </c>
      <c r="F4" s="5" t="s">
        <v>9</v>
      </c>
      <c r="G4" s="3" t="s">
        <v>2</v>
      </c>
      <c r="H4" s="4" t="s">
        <v>3</v>
      </c>
      <c r="I4" s="5" t="s">
        <v>4</v>
      </c>
      <c r="J4" s="6" t="s">
        <v>2</v>
      </c>
      <c r="K4" s="4" t="s">
        <v>3</v>
      </c>
      <c r="L4" s="7" t="s">
        <v>4</v>
      </c>
      <c r="M4" s="3" t="s">
        <v>2</v>
      </c>
      <c r="N4" s="4" t="s">
        <v>3</v>
      </c>
      <c r="O4" s="5" t="s">
        <v>4</v>
      </c>
    </row>
    <row r="5" spans="2:15" ht="38.25" customHeight="1" thickBot="1" x14ac:dyDescent="0.3">
      <c r="B5" s="13">
        <v>1</v>
      </c>
      <c r="C5" s="14" t="s">
        <v>13</v>
      </c>
      <c r="D5" s="14" t="s">
        <v>14</v>
      </c>
      <c r="E5" s="15" t="s">
        <v>15</v>
      </c>
      <c r="F5" s="16" t="s">
        <v>16</v>
      </c>
      <c r="G5" s="13">
        <v>1</v>
      </c>
      <c r="H5" s="17">
        <v>70000</v>
      </c>
      <c r="I5" s="17">
        <v>70000</v>
      </c>
      <c r="J5" s="149" t="s">
        <v>17</v>
      </c>
      <c r="K5" s="150"/>
      <c r="L5" s="151"/>
      <c r="M5" s="149" t="s">
        <v>17</v>
      </c>
      <c r="N5" s="150"/>
      <c r="O5" s="151"/>
    </row>
    <row r="6" spans="2:15" ht="38.25" customHeight="1" thickBot="1" x14ac:dyDescent="0.3">
      <c r="B6" s="13">
        <v>2</v>
      </c>
      <c r="C6" s="14" t="s">
        <v>13</v>
      </c>
      <c r="D6" s="14" t="s">
        <v>14</v>
      </c>
      <c r="E6" s="15" t="s">
        <v>23</v>
      </c>
      <c r="F6" s="16" t="s">
        <v>22</v>
      </c>
      <c r="G6" s="13">
        <v>4</v>
      </c>
      <c r="H6" s="17">
        <v>27500</v>
      </c>
      <c r="I6" s="17">
        <f>H6*G6</f>
        <v>110000</v>
      </c>
      <c r="J6" s="164"/>
      <c r="K6" s="144"/>
      <c r="L6" s="145"/>
      <c r="M6" s="164"/>
      <c r="N6" s="144"/>
      <c r="O6" s="145"/>
    </row>
    <row r="7" spans="2:15" ht="24" customHeight="1" thickBot="1" x14ac:dyDescent="0.3">
      <c r="B7" s="167" t="s">
        <v>5</v>
      </c>
      <c r="C7" s="172"/>
      <c r="D7" s="172"/>
      <c r="E7" s="172"/>
      <c r="F7" s="168"/>
      <c r="G7" s="9"/>
      <c r="H7" s="10"/>
      <c r="I7" s="17">
        <f>I5+I6</f>
        <v>180000</v>
      </c>
      <c r="J7" s="152"/>
      <c r="K7" s="153"/>
      <c r="L7" s="154"/>
      <c r="M7" s="152"/>
      <c r="N7" s="153"/>
      <c r="O7" s="154"/>
    </row>
    <row r="8" spans="2:15" ht="10.5" customHeight="1" thickBot="1" x14ac:dyDescent="0.3">
      <c r="B8" s="11"/>
      <c r="C8" s="173"/>
      <c r="D8" s="173"/>
      <c r="E8" s="173"/>
      <c r="F8" s="173"/>
      <c r="G8" s="173"/>
      <c r="H8" s="173"/>
      <c r="I8" s="173"/>
      <c r="J8" s="173"/>
      <c r="K8" s="173"/>
      <c r="L8" s="173"/>
      <c r="M8" s="173"/>
      <c r="N8" s="173"/>
      <c r="O8" s="174"/>
    </row>
    <row r="9" spans="2:15" ht="27" customHeight="1" thickBot="1" x14ac:dyDescent="0.3">
      <c r="B9" s="175" t="s">
        <v>10</v>
      </c>
      <c r="C9" s="176"/>
      <c r="D9" s="177"/>
      <c r="E9" s="177"/>
      <c r="F9" s="177"/>
      <c r="G9" s="177"/>
      <c r="H9" s="177"/>
      <c r="I9" s="177"/>
      <c r="J9" s="177"/>
      <c r="K9" s="177"/>
      <c r="L9" s="177"/>
      <c r="M9" s="177"/>
      <c r="N9" s="177"/>
      <c r="O9" s="178"/>
    </row>
    <row r="10" spans="2:15" ht="38.25" customHeight="1" thickBot="1" x14ac:dyDescent="0.3">
      <c r="B10" s="167" t="s">
        <v>6</v>
      </c>
      <c r="C10" s="168"/>
      <c r="D10" s="169" t="s">
        <v>21</v>
      </c>
      <c r="E10" s="169"/>
      <c r="F10" s="169"/>
      <c r="G10" s="169"/>
      <c r="H10" s="169"/>
      <c r="I10" s="169"/>
      <c r="J10" s="169"/>
      <c r="K10" s="169"/>
      <c r="L10" s="169"/>
      <c r="M10" s="169"/>
      <c r="N10" s="169"/>
      <c r="O10" s="170"/>
    </row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1.25" customHeight="1" x14ac:dyDescent="0.25"/>
    <row r="20" spans="11:15" ht="11.25" customHeight="1" x14ac:dyDescent="0.25"/>
    <row r="21" spans="11:15" ht="24" customHeight="1" x14ac:dyDescent="0.25">
      <c r="K21" s="12"/>
      <c r="M21" s="171" t="s">
        <v>11</v>
      </c>
      <c r="N21" s="171"/>
      <c r="O21" s="171"/>
    </row>
  </sheetData>
  <sheetProtection algorithmName="SHA-512" hashValue="gI2lWR2/XpzeA2lDageM9ICBmvMA8zvzUlgHfenPtaRwxF6bK+FV88MaKNXdhlCWWn0GV6Nqvx0SaUW80t2IJA==" saltValue="4w8nsRVaunYsC/eMGZblFA==" spinCount="100000" sheet="1" formatCells="0" formatColumns="0" formatRows="0" insertColumns="0" insertRows="0" insertHyperlinks="0" deleteColumns="0" deleteRows="0" sort="0" autoFilter="0" pivotTables="0"/>
  <mergeCells count="15">
    <mergeCell ref="J5:L7"/>
    <mergeCell ref="M5:O7"/>
    <mergeCell ref="M21:O21"/>
    <mergeCell ref="B1:O1"/>
    <mergeCell ref="D10:O10"/>
    <mergeCell ref="C8:O8"/>
    <mergeCell ref="B10:C10"/>
    <mergeCell ref="C2:O2"/>
    <mergeCell ref="B7:F7"/>
    <mergeCell ref="G3:I3"/>
    <mergeCell ref="J3:L3"/>
    <mergeCell ref="M3:O3"/>
    <mergeCell ref="B3:E3"/>
    <mergeCell ref="B9:C9"/>
    <mergeCell ref="D9:O9"/>
  </mergeCells>
  <pageMargins left="0.28999999999999998" right="0.25" top="0.19" bottom="0.27" header="0.21" footer="0.21"/>
  <pageSetup paperSize="9" scale="80" orientation="landscape" verticalDpi="1200" r:id="rId1"/>
  <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B1:O25"/>
  <sheetViews>
    <sheetView showGridLines="0" zoomScaleNormal="100" workbookViewId="0">
      <selection activeCell="G7" sqref="G7"/>
    </sheetView>
  </sheetViews>
  <sheetFormatPr defaultColWidth="8.85546875" defaultRowHeight="15.75" x14ac:dyDescent="0.25"/>
  <cols>
    <col min="1" max="1" width="3.7109375" style="1" customWidth="1"/>
    <col min="2" max="2" width="6.7109375" style="1" customWidth="1"/>
    <col min="3" max="3" width="11.140625" style="1" customWidth="1"/>
    <col min="4" max="4" width="13.7109375" style="1" customWidth="1"/>
    <col min="5" max="5" width="30.28515625" style="1" bestFit="1" customWidth="1"/>
    <col min="6" max="6" width="14.5703125" style="1" customWidth="1"/>
    <col min="7" max="7" width="6.7109375" style="1" customWidth="1"/>
    <col min="8" max="8" width="11.5703125" style="1" bestFit="1" customWidth="1"/>
    <col min="9" max="9" width="15.7109375" style="1" customWidth="1"/>
    <col min="10" max="10" width="7.140625" style="1" customWidth="1"/>
    <col min="11" max="12" width="10.140625" style="1" customWidth="1"/>
    <col min="13" max="13" width="6.28515625" style="1" customWidth="1"/>
    <col min="14" max="15" width="10" style="1" customWidth="1"/>
    <col min="16" max="16" width="3.7109375" style="1" customWidth="1"/>
    <col min="17" max="16384" width="8.85546875" style="1"/>
  </cols>
  <sheetData>
    <row r="1" spans="2:15" ht="39.75" customHeight="1" x14ac:dyDescent="0.25">
      <c r="B1" s="179" t="s">
        <v>7</v>
      </c>
      <c r="C1" s="179"/>
      <c r="D1" s="179"/>
      <c r="E1" s="179"/>
      <c r="F1" s="179"/>
      <c r="G1" s="179"/>
      <c r="H1" s="179"/>
      <c r="I1" s="179"/>
      <c r="J1" s="179"/>
      <c r="K1" s="179"/>
      <c r="L1" s="179"/>
      <c r="M1" s="179"/>
      <c r="N1" s="179"/>
      <c r="O1" s="179"/>
    </row>
    <row r="2" spans="2:15" ht="34.5" customHeight="1" x14ac:dyDescent="0.25">
      <c r="B2" s="2"/>
      <c r="C2" s="180"/>
      <c r="D2" s="180"/>
      <c r="E2" s="180"/>
      <c r="F2" s="180"/>
      <c r="G2" s="180"/>
      <c r="H2" s="180"/>
      <c r="I2" s="180"/>
      <c r="J2" s="180"/>
      <c r="K2" s="180"/>
      <c r="L2" s="180"/>
      <c r="M2" s="180"/>
      <c r="N2" s="180"/>
      <c r="O2" s="180"/>
    </row>
    <row r="3" spans="2:15" ht="177" customHeight="1" thickBot="1" x14ac:dyDescent="0.3">
      <c r="B3" s="181" t="s">
        <v>31</v>
      </c>
      <c r="C3" s="181"/>
      <c r="D3" s="181"/>
      <c r="E3" s="181"/>
      <c r="G3" s="181" t="s">
        <v>30</v>
      </c>
      <c r="H3" s="181"/>
      <c r="I3" s="181"/>
      <c r="J3" s="181" t="s">
        <v>19</v>
      </c>
      <c r="K3" s="181"/>
      <c r="L3" s="181"/>
      <c r="M3" s="181" t="s">
        <v>20</v>
      </c>
      <c r="N3" s="181"/>
      <c r="O3" s="181"/>
    </row>
    <row r="4" spans="2:15" s="8" customFormat="1" ht="30" customHeight="1" thickBot="1" x14ac:dyDescent="0.3">
      <c r="B4" s="3" t="s">
        <v>8</v>
      </c>
      <c r="C4" s="4" t="s">
        <v>0</v>
      </c>
      <c r="D4" s="4" t="s">
        <v>1</v>
      </c>
      <c r="E4" s="4" t="s">
        <v>12</v>
      </c>
      <c r="F4" s="5" t="s">
        <v>9</v>
      </c>
      <c r="G4" s="3" t="s">
        <v>2</v>
      </c>
      <c r="H4" s="4" t="s">
        <v>3</v>
      </c>
      <c r="I4" s="5" t="s">
        <v>4</v>
      </c>
      <c r="J4" s="6" t="s">
        <v>2</v>
      </c>
      <c r="K4" s="4" t="s">
        <v>3</v>
      </c>
      <c r="L4" s="7" t="s">
        <v>4</v>
      </c>
      <c r="M4" s="3" t="s">
        <v>2</v>
      </c>
      <c r="N4" s="4" t="s">
        <v>3</v>
      </c>
      <c r="O4" s="5" t="s">
        <v>4</v>
      </c>
    </row>
    <row r="5" spans="2:15" ht="38.25" customHeight="1" thickBot="1" x14ac:dyDescent="0.3">
      <c r="B5" s="13">
        <v>1</v>
      </c>
      <c r="C5" s="14" t="s">
        <v>13</v>
      </c>
      <c r="D5" s="14" t="s">
        <v>28</v>
      </c>
      <c r="E5" s="15" t="s">
        <v>25</v>
      </c>
      <c r="F5" s="18">
        <v>4506415</v>
      </c>
      <c r="G5" s="13">
        <v>2</v>
      </c>
      <c r="H5" s="20">
        <v>1.83</v>
      </c>
      <c r="I5" s="20">
        <f>H5*G5</f>
        <v>3.66</v>
      </c>
      <c r="J5" s="149" t="s">
        <v>17</v>
      </c>
      <c r="K5" s="150"/>
      <c r="L5" s="151"/>
      <c r="M5" s="149" t="s">
        <v>17</v>
      </c>
      <c r="N5" s="150"/>
      <c r="O5" s="151"/>
    </row>
    <row r="6" spans="2:15" ht="38.25" customHeight="1" thickBot="1" x14ac:dyDescent="0.3">
      <c r="B6" s="13">
        <v>2</v>
      </c>
      <c r="C6" s="14" t="s">
        <v>13</v>
      </c>
      <c r="D6" s="14" t="s">
        <v>28</v>
      </c>
      <c r="E6" s="15" t="s">
        <v>26</v>
      </c>
      <c r="F6" s="18">
        <v>4396774</v>
      </c>
      <c r="G6" s="13">
        <v>1</v>
      </c>
      <c r="H6" s="20">
        <v>13.11</v>
      </c>
      <c r="I6" s="20">
        <f t="shared" ref="I6:I7" si="0">H6*G6</f>
        <v>13.11</v>
      </c>
      <c r="J6" s="164"/>
      <c r="K6" s="144"/>
      <c r="L6" s="145"/>
      <c r="M6" s="164"/>
      <c r="N6" s="144"/>
      <c r="O6" s="145"/>
    </row>
    <row r="7" spans="2:15" ht="38.25" customHeight="1" thickBot="1" x14ac:dyDescent="0.3">
      <c r="B7" s="13">
        <v>3</v>
      </c>
      <c r="C7" s="14" t="s">
        <v>13</v>
      </c>
      <c r="D7" s="14" t="s">
        <v>28</v>
      </c>
      <c r="E7" s="15" t="s">
        <v>27</v>
      </c>
      <c r="F7" s="19" t="s">
        <v>29</v>
      </c>
      <c r="G7" s="13">
        <v>2</v>
      </c>
      <c r="H7" s="20">
        <v>150.06</v>
      </c>
      <c r="I7" s="20">
        <f t="shared" si="0"/>
        <v>300.12</v>
      </c>
      <c r="J7" s="164"/>
      <c r="K7" s="144"/>
      <c r="L7" s="145"/>
      <c r="M7" s="164"/>
      <c r="N7" s="144"/>
      <c r="O7" s="145"/>
    </row>
    <row r="8" spans="2:15" ht="24" customHeight="1" thickBot="1" x14ac:dyDescent="0.3">
      <c r="B8" s="167" t="s">
        <v>5</v>
      </c>
      <c r="C8" s="172"/>
      <c r="D8" s="172"/>
      <c r="E8" s="172"/>
      <c r="F8" s="168"/>
      <c r="G8" s="9"/>
      <c r="H8" s="10"/>
      <c r="I8" s="20">
        <f>I5+I6+I7</f>
        <v>316.89</v>
      </c>
      <c r="J8" s="152"/>
      <c r="K8" s="153"/>
      <c r="L8" s="154"/>
      <c r="M8" s="152"/>
      <c r="N8" s="153"/>
      <c r="O8" s="154"/>
    </row>
    <row r="9" spans="2:15" ht="10.5" customHeight="1" thickBot="1" x14ac:dyDescent="0.3">
      <c r="B9" s="11"/>
      <c r="C9" s="173"/>
      <c r="D9" s="173"/>
      <c r="E9" s="173"/>
      <c r="F9" s="173"/>
      <c r="G9" s="173"/>
      <c r="H9" s="173"/>
      <c r="I9" s="173"/>
      <c r="J9" s="173"/>
      <c r="K9" s="173"/>
      <c r="L9" s="173"/>
      <c r="M9" s="173"/>
      <c r="N9" s="173"/>
      <c r="O9" s="174"/>
    </row>
    <row r="10" spans="2:15" ht="27" customHeight="1" thickBot="1" x14ac:dyDescent="0.3">
      <c r="B10" s="175" t="s">
        <v>10</v>
      </c>
      <c r="C10" s="176"/>
      <c r="D10" s="177" t="s">
        <v>32</v>
      </c>
      <c r="E10" s="177"/>
      <c r="F10" s="177"/>
      <c r="G10" s="177"/>
      <c r="H10" s="177"/>
      <c r="I10" s="177"/>
      <c r="J10" s="177"/>
      <c r="K10" s="177"/>
      <c r="L10" s="177"/>
      <c r="M10" s="177"/>
      <c r="N10" s="177"/>
      <c r="O10" s="178"/>
    </row>
    <row r="11" spans="2:15" ht="38.25" customHeight="1" thickBot="1" x14ac:dyDescent="0.3">
      <c r="B11" s="167" t="s">
        <v>6</v>
      </c>
      <c r="C11" s="168"/>
      <c r="D11" s="184" t="s">
        <v>33</v>
      </c>
      <c r="E11" s="169"/>
      <c r="F11" s="169"/>
      <c r="G11" s="169"/>
      <c r="H11" s="169"/>
      <c r="I11" s="169"/>
      <c r="J11" s="169"/>
      <c r="K11" s="169"/>
      <c r="L11" s="169"/>
      <c r="M11" s="169"/>
      <c r="N11" s="169"/>
      <c r="O11" s="170"/>
    </row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8:15" ht="15" customHeight="1" x14ac:dyDescent="0.25"/>
    <row r="18" spans="8:15" ht="15" customHeight="1" x14ac:dyDescent="0.25"/>
    <row r="19" spans="8:15" ht="15" customHeight="1" x14ac:dyDescent="0.25"/>
    <row r="20" spans="8:15" ht="11.25" customHeight="1" x14ac:dyDescent="0.25"/>
    <row r="21" spans="8:15" ht="11.25" customHeight="1" x14ac:dyDescent="0.25"/>
    <row r="22" spans="8:15" ht="24" customHeight="1" x14ac:dyDescent="0.25">
      <c r="K22" s="12"/>
      <c r="M22" s="171" t="s">
        <v>11</v>
      </c>
      <c r="N22" s="171"/>
      <c r="O22" s="171"/>
    </row>
    <row r="25" spans="8:15" x14ac:dyDescent="0.25">
      <c r="H25" s="1">
        <f>110000/4</f>
        <v>27500</v>
      </c>
    </row>
  </sheetData>
  <sheetProtection algorithmName="SHA-512" hashValue="gI2lWR2/XpzeA2lDageM9ICBmvMA8zvzUlgHfenPtaRwxF6bK+FV88MaKNXdhlCWWn0GV6Nqvx0SaUW80t2IJA==" saltValue="4w8nsRVaunYsC/eMGZblFA==" spinCount="100000" sheet="1" formatCells="0" formatColumns="0" formatRows="0" insertColumns="0" insertRows="0" insertHyperlinks="0" deleteColumns="0" deleteRows="0" sort="0" autoFilter="0" pivotTables="0"/>
  <mergeCells count="15">
    <mergeCell ref="B1:O1"/>
    <mergeCell ref="C2:O2"/>
    <mergeCell ref="B3:E3"/>
    <mergeCell ref="G3:I3"/>
    <mergeCell ref="J3:L3"/>
    <mergeCell ref="M3:O3"/>
    <mergeCell ref="B11:C11"/>
    <mergeCell ref="D11:O11"/>
    <mergeCell ref="M22:O22"/>
    <mergeCell ref="J5:L8"/>
    <mergeCell ref="M5:O8"/>
    <mergeCell ref="B8:F8"/>
    <mergeCell ref="C9:O9"/>
    <mergeCell ref="B10:C10"/>
    <mergeCell ref="D10:O10"/>
  </mergeCells>
  <pageMargins left="0.28999999999999998" right="0.25" top="0.19" bottom="0.27" header="0.21" footer="0.21"/>
  <pageSetup paperSize="9" scale="80" orientation="landscape" verticalDpi="1200" r:id="rId1"/>
  <drawing r:id="rId2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B1:O21"/>
  <sheetViews>
    <sheetView showGridLines="0" zoomScaleNormal="100" workbookViewId="0">
      <selection activeCell="A22" sqref="A22"/>
    </sheetView>
  </sheetViews>
  <sheetFormatPr defaultColWidth="8.85546875" defaultRowHeight="15.75" x14ac:dyDescent="0.25"/>
  <cols>
    <col min="1" max="1" width="3.7109375" style="1" customWidth="1"/>
    <col min="2" max="2" width="6.7109375" style="1" customWidth="1"/>
    <col min="3" max="3" width="8.5703125" style="1" customWidth="1"/>
    <col min="4" max="4" width="16" style="1" bestFit="1" customWidth="1"/>
    <col min="5" max="5" width="27" style="1" customWidth="1"/>
    <col min="6" max="6" width="18.85546875" style="1" bestFit="1" customWidth="1"/>
    <col min="7" max="7" width="4.85546875" style="1" customWidth="1"/>
    <col min="8" max="8" width="12.7109375" style="1" bestFit="1" customWidth="1"/>
    <col min="9" max="9" width="14.5703125" style="1" bestFit="1" customWidth="1"/>
    <col min="10" max="10" width="5.28515625" style="1" customWidth="1"/>
    <col min="11" max="11" width="8.7109375" style="1" bestFit="1" customWidth="1"/>
    <col min="12" max="12" width="9.7109375" style="1" customWidth="1"/>
    <col min="13" max="13" width="6.28515625" style="1" customWidth="1"/>
    <col min="14" max="14" width="14.28515625" style="1" bestFit="1" customWidth="1"/>
    <col min="15" max="15" width="15.140625" style="1" customWidth="1"/>
    <col min="16" max="16" width="3.7109375" style="1" customWidth="1"/>
    <col min="17" max="16384" width="8.85546875" style="1"/>
  </cols>
  <sheetData>
    <row r="1" spans="2:15" ht="39.75" customHeight="1" x14ac:dyDescent="0.25">
      <c r="B1" s="179" t="s">
        <v>7</v>
      </c>
      <c r="C1" s="179"/>
      <c r="D1" s="179"/>
      <c r="E1" s="179"/>
      <c r="F1" s="179"/>
      <c r="G1" s="179"/>
      <c r="H1" s="179"/>
      <c r="I1" s="179"/>
      <c r="J1" s="179"/>
      <c r="K1" s="179"/>
      <c r="L1" s="179"/>
      <c r="M1" s="179"/>
      <c r="N1" s="179"/>
      <c r="O1" s="179"/>
    </row>
    <row r="2" spans="2:15" ht="34.5" customHeight="1" x14ac:dyDescent="0.25">
      <c r="B2" s="2"/>
      <c r="C2" s="180"/>
      <c r="D2" s="180"/>
      <c r="E2" s="180"/>
      <c r="F2" s="180"/>
      <c r="G2" s="180"/>
      <c r="H2" s="180"/>
      <c r="I2" s="180"/>
      <c r="J2" s="180"/>
      <c r="K2" s="180"/>
      <c r="L2" s="180"/>
      <c r="M2" s="180"/>
      <c r="N2" s="180"/>
      <c r="O2" s="180"/>
    </row>
    <row r="3" spans="2:15" ht="177" customHeight="1" thickBot="1" x14ac:dyDescent="0.3">
      <c r="B3" s="181" t="s">
        <v>270</v>
      </c>
      <c r="C3" s="181"/>
      <c r="D3" s="181"/>
      <c r="E3" s="181"/>
      <c r="G3" s="181" t="s">
        <v>36</v>
      </c>
      <c r="H3" s="181"/>
      <c r="I3" s="181"/>
      <c r="J3" s="181" t="s">
        <v>19</v>
      </c>
      <c r="K3" s="181"/>
      <c r="L3" s="181"/>
      <c r="M3" s="181" t="s">
        <v>271</v>
      </c>
      <c r="N3" s="181"/>
      <c r="O3" s="181"/>
    </row>
    <row r="4" spans="2:15" s="8" customFormat="1" ht="30" customHeight="1" thickBot="1" x14ac:dyDescent="0.3">
      <c r="B4" s="3" t="s">
        <v>8</v>
      </c>
      <c r="C4" s="4" t="s">
        <v>0</v>
      </c>
      <c r="D4" s="4" t="s">
        <v>1</v>
      </c>
      <c r="E4" s="4" t="s">
        <v>12</v>
      </c>
      <c r="F4" s="5" t="s">
        <v>9</v>
      </c>
      <c r="G4" s="3" t="s">
        <v>2</v>
      </c>
      <c r="H4" s="4" t="s">
        <v>3</v>
      </c>
      <c r="I4" s="5" t="s">
        <v>4</v>
      </c>
      <c r="J4" s="6" t="s">
        <v>2</v>
      </c>
      <c r="K4" s="4" t="s">
        <v>3</v>
      </c>
      <c r="L4" s="7" t="s">
        <v>4</v>
      </c>
      <c r="M4" s="3" t="s">
        <v>2</v>
      </c>
      <c r="N4" s="4" t="s">
        <v>3</v>
      </c>
      <c r="O4" s="5" t="s">
        <v>4</v>
      </c>
    </row>
    <row r="5" spans="2:15" ht="50.25" customHeight="1" thickBot="1" x14ac:dyDescent="0.3">
      <c r="B5" s="13">
        <v>1</v>
      </c>
      <c r="C5" s="14" t="s">
        <v>13</v>
      </c>
      <c r="D5" s="14" t="s">
        <v>34</v>
      </c>
      <c r="E5" s="15" t="s">
        <v>38</v>
      </c>
      <c r="F5" s="18" t="s">
        <v>39</v>
      </c>
      <c r="G5" s="13">
        <v>6</v>
      </c>
      <c r="H5" s="17">
        <v>750000</v>
      </c>
      <c r="I5" s="17">
        <f>H5*G5</f>
        <v>4500000</v>
      </c>
      <c r="J5" s="13">
        <v>6</v>
      </c>
      <c r="K5" s="20">
        <v>23.27</v>
      </c>
      <c r="L5" s="20">
        <f>K5*J5</f>
        <v>139.62</v>
      </c>
      <c r="M5" s="13">
        <v>6</v>
      </c>
      <c r="N5" s="116" t="s">
        <v>273</v>
      </c>
      <c r="O5" s="117" t="s">
        <v>272</v>
      </c>
    </row>
    <row r="6" spans="2:15" ht="48" thickBot="1" x14ac:dyDescent="0.3">
      <c r="B6" s="167" t="s">
        <v>5</v>
      </c>
      <c r="C6" s="172"/>
      <c r="D6" s="172"/>
      <c r="E6" s="172"/>
      <c r="F6" s="168"/>
      <c r="G6" s="9"/>
      <c r="H6" s="10"/>
      <c r="I6" s="17">
        <v>4500000</v>
      </c>
      <c r="J6" s="9"/>
      <c r="K6" s="10"/>
      <c r="L6" s="20">
        <v>139.62</v>
      </c>
      <c r="M6" s="9"/>
      <c r="N6" s="10"/>
      <c r="O6" s="117" t="s">
        <v>272</v>
      </c>
    </row>
    <row r="7" spans="2:15" ht="10.5" customHeight="1" thickBot="1" x14ac:dyDescent="0.3">
      <c r="B7" s="11"/>
      <c r="C7" s="173"/>
      <c r="D7" s="173"/>
      <c r="E7" s="173"/>
      <c r="F7" s="173"/>
      <c r="G7" s="173"/>
      <c r="H7" s="173"/>
      <c r="I7" s="173"/>
      <c r="J7" s="173"/>
      <c r="K7" s="173"/>
      <c r="L7" s="173"/>
      <c r="M7" s="173"/>
      <c r="N7" s="173"/>
      <c r="O7" s="174"/>
    </row>
    <row r="8" spans="2:15" ht="27" customHeight="1" thickBot="1" x14ac:dyDescent="0.3">
      <c r="B8" s="175" t="s">
        <v>10</v>
      </c>
      <c r="C8" s="176"/>
      <c r="D8" s="177" t="s">
        <v>40</v>
      </c>
      <c r="E8" s="177"/>
      <c r="F8" s="177"/>
      <c r="G8" s="177"/>
      <c r="H8" s="177"/>
      <c r="I8" s="177"/>
      <c r="J8" s="177"/>
      <c r="K8" s="177"/>
      <c r="L8" s="177"/>
      <c r="M8" s="177"/>
      <c r="N8" s="177"/>
      <c r="O8" s="178"/>
    </row>
    <row r="9" spans="2:15" ht="38.25" customHeight="1" thickBot="1" x14ac:dyDescent="0.3">
      <c r="B9" s="167" t="s">
        <v>6</v>
      </c>
      <c r="C9" s="168"/>
      <c r="D9" s="184" t="s">
        <v>35</v>
      </c>
      <c r="E9" s="169"/>
      <c r="F9" s="169"/>
      <c r="G9" s="169"/>
      <c r="H9" s="169"/>
      <c r="I9" s="169"/>
      <c r="J9" s="169"/>
      <c r="K9" s="169"/>
      <c r="L9" s="169"/>
      <c r="M9" s="169"/>
      <c r="N9" s="169"/>
      <c r="O9" s="170"/>
    </row>
    <row r="10" spans="2:15" ht="15" customHeight="1" x14ac:dyDescent="0.25"/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6:15" ht="15" customHeight="1" x14ac:dyDescent="0.25"/>
    <row r="18" spans="6:15" ht="11.25" customHeight="1" x14ac:dyDescent="0.25"/>
    <row r="19" spans="6:15" ht="11.25" customHeight="1" x14ac:dyDescent="0.25"/>
    <row r="20" spans="6:15" ht="24" customHeight="1" x14ac:dyDescent="0.25">
      <c r="K20" s="12"/>
      <c r="M20" s="171" t="s">
        <v>11</v>
      </c>
      <c r="N20" s="171"/>
      <c r="O20" s="171"/>
    </row>
    <row r="21" spans="6:15" x14ac:dyDescent="0.25">
      <c r="F21" s="21"/>
    </row>
  </sheetData>
  <sheetProtection algorithmName="SHA-512" hashValue="gI2lWR2/XpzeA2lDageM9ICBmvMA8zvzUlgHfenPtaRwxF6bK+FV88MaKNXdhlCWWn0GV6Nqvx0SaUW80t2IJA==" saltValue="4w8nsRVaunYsC/eMGZblFA==" spinCount="100000" sheet="1" formatCells="0" formatColumns="0" formatRows="0" insertColumns="0" insertRows="0" insertHyperlinks="0" deleteColumns="0" deleteRows="0" sort="0" autoFilter="0" pivotTables="0"/>
  <mergeCells count="13">
    <mergeCell ref="B9:C9"/>
    <mergeCell ref="D9:O9"/>
    <mergeCell ref="M20:O20"/>
    <mergeCell ref="B6:F6"/>
    <mergeCell ref="C7:O7"/>
    <mergeCell ref="B8:C8"/>
    <mergeCell ref="D8:O8"/>
    <mergeCell ref="B1:O1"/>
    <mergeCell ref="C2:O2"/>
    <mergeCell ref="B3:E3"/>
    <mergeCell ref="G3:I3"/>
    <mergeCell ref="J3:L3"/>
    <mergeCell ref="M3:O3"/>
  </mergeCells>
  <pageMargins left="0.28999999999999998" right="0.25" top="0.19" bottom="0.27" header="0.21" footer="0.21"/>
  <pageSetup paperSize="9" scale="80" orientation="landscape" verticalDpi="1200" r:id="rId1"/>
  <drawing r:id="rId2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B1:O22"/>
  <sheetViews>
    <sheetView showGridLines="0" zoomScaleNormal="100" workbookViewId="0">
      <selection activeCell="B3" sqref="B3:E3"/>
    </sheetView>
  </sheetViews>
  <sheetFormatPr defaultColWidth="8.85546875" defaultRowHeight="15.75" x14ac:dyDescent="0.25"/>
  <cols>
    <col min="1" max="1" width="3.7109375" style="1" customWidth="1"/>
    <col min="2" max="2" width="6.7109375" style="1" customWidth="1"/>
    <col min="3" max="3" width="8.5703125" style="1" customWidth="1"/>
    <col min="4" max="4" width="16" style="1" bestFit="1" customWidth="1"/>
    <col min="5" max="5" width="19.7109375" style="1" customWidth="1"/>
    <col min="6" max="6" width="18.85546875" style="1" bestFit="1" customWidth="1"/>
    <col min="7" max="7" width="6.7109375" style="1" customWidth="1"/>
    <col min="8" max="9" width="11" style="1" customWidth="1"/>
    <col min="10" max="10" width="7.140625" style="1" customWidth="1"/>
    <col min="11" max="11" width="10.5703125" style="1" customWidth="1"/>
    <col min="12" max="12" width="8.85546875" style="1" customWidth="1"/>
    <col min="13" max="13" width="6.28515625" style="1" customWidth="1"/>
    <col min="14" max="14" width="8.7109375" style="1" customWidth="1"/>
    <col min="15" max="15" width="10.7109375" style="1" customWidth="1"/>
    <col min="16" max="16" width="3.7109375" style="1" customWidth="1"/>
    <col min="17" max="16384" width="8.85546875" style="1"/>
  </cols>
  <sheetData>
    <row r="1" spans="2:15" ht="39.75" customHeight="1" x14ac:dyDescent="0.25">
      <c r="B1" s="179" t="s">
        <v>7</v>
      </c>
      <c r="C1" s="179"/>
      <c r="D1" s="179"/>
      <c r="E1" s="179"/>
      <c r="F1" s="179"/>
      <c r="G1" s="179"/>
      <c r="H1" s="179"/>
      <c r="I1" s="179"/>
      <c r="J1" s="179"/>
      <c r="K1" s="179"/>
      <c r="L1" s="179"/>
      <c r="M1" s="179"/>
      <c r="N1" s="179"/>
      <c r="O1" s="179"/>
    </row>
    <row r="2" spans="2:15" ht="34.5" customHeight="1" x14ac:dyDescent="0.25">
      <c r="B2" s="2"/>
      <c r="C2" s="180"/>
      <c r="D2" s="180"/>
      <c r="E2" s="180"/>
      <c r="F2" s="180"/>
      <c r="G2" s="180"/>
      <c r="H2" s="180"/>
      <c r="I2" s="180"/>
      <c r="J2" s="180"/>
      <c r="K2" s="180"/>
      <c r="L2" s="180"/>
      <c r="M2" s="180"/>
      <c r="N2" s="180"/>
      <c r="O2" s="180"/>
    </row>
    <row r="3" spans="2:15" ht="177" customHeight="1" thickBot="1" x14ac:dyDescent="0.3">
      <c r="B3" s="181" t="s">
        <v>48</v>
      </c>
      <c r="C3" s="181"/>
      <c r="D3" s="181"/>
      <c r="E3" s="181"/>
      <c r="F3" s="22"/>
      <c r="G3" s="181" t="s">
        <v>42</v>
      </c>
      <c r="H3" s="181"/>
      <c r="I3" s="181"/>
      <c r="J3" s="181" t="s">
        <v>41</v>
      </c>
      <c r="K3" s="181"/>
      <c r="L3" s="181"/>
      <c r="M3" s="181" t="s">
        <v>49</v>
      </c>
      <c r="N3" s="181"/>
      <c r="O3" s="181"/>
    </row>
    <row r="4" spans="2:15" s="8" customFormat="1" ht="30" customHeight="1" thickBot="1" x14ac:dyDescent="0.3">
      <c r="B4" s="3" t="s">
        <v>8</v>
      </c>
      <c r="C4" s="4" t="s">
        <v>0</v>
      </c>
      <c r="D4" s="4" t="s">
        <v>1</v>
      </c>
      <c r="E4" s="4" t="s">
        <v>12</v>
      </c>
      <c r="F4" s="5" t="s">
        <v>9</v>
      </c>
      <c r="G4" s="3" t="s">
        <v>2</v>
      </c>
      <c r="H4" s="4" t="s">
        <v>3</v>
      </c>
      <c r="I4" s="5" t="s">
        <v>4</v>
      </c>
      <c r="J4" s="6" t="s">
        <v>2</v>
      </c>
      <c r="K4" s="4" t="s">
        <v>3</v>
      </c>
      <c r="L4" s="7" t="s">
        <v>4</v>
      </c>
      <c r="M4" s="3" t="s">
        <v>2</v>
      </c>
      <c r="N4" s="4" t="s">
        <v>3</v>
      </c>
      <c r="O4" s="5" t="s">
        <v>4</v>
      </c>
    </row>
    <row r="5" spans="2:15" ht="38.25" customHeight="1" thickBot="1" x14ac:dyDescent="0.3">
      <c r="B5" s="13">
        <v>1</v>
      </c>
      <c r="C5" s="14" t="s">
        <v>13</v>
      </c>
      <c r="D5" s="14" t="s">
        <v>34</v>
      </c>
      <c r="E5" s="15" t="s">
        <v>44</v>
      </c>
      <c r="F5" s="18" t="s">
        <v>43</v>
      </c>
      <c r="G5" s="13">
        <v>1</v>
      </c>
      <c r="H5" s="20">
        <v>230.89</v>
      </c>
      <c r="I5" s="20">
        <f>H5*G5</f>
        <v>230.89</v>
      </c>
      <c r="J5" s="164" t="s">
        <v>17</v>
      </c>
      <c r="K5" s="144"/>
      <c r="L5" s="145"/>
      <c r="M5" s="164" t="s">
        <v>17</v>
      </c>
      <c r="N5" s="144"/>
      <c r="O5" s="145"/>
    </row>
    <row r="6" spans="2:15" ht="38.25" customHeight="1" thickBot="1" x14ac:dyDescent="0.3">
      <c r="B6" s="13">
        <v>2</v>
      </c>
      <c r="C6" s="14" t="s">
        <v>13</v>
      </c>
      <c r="D6" s="14" t="s">
        <v>34</v>
      </c>
      <c r="E6" s="15" t="s">
        <v>46</v>
      </c>
      <c r="F6" s="18" t="s">
        <v>45</v>
      </c>
      <c r="G6" s="13">
        <v>1</v>
      </c>
      <c r="H6" s="20">
        <v>31.5</v>
      </c>
      <c r="I6" s="20">
        <f>H6*G6</f>
        <v>31.5</v>
      </c>
      <c r="J6" s="164"/>
      <c r="K6" s="144"/>
      <c r="L6" s="145"/>
      <c r="M6" s="164"/>
      <c r="N6" s="144"/>
      <c r="O6" s="145"/>
    </row>
    <row r="7" spans="2:15" ht="24" customHeight="1" thickBot="1" x14ac:dyDescent="0.3">
      <c r="B7" s="167" t="s">
        <v>5</v>
      </c>
      <c r="C7" s="172"/>
      <c r="D7" s="172"/>
      <c r="E7" s="172"/>
      <c r="F7" s="168"/>
      <c r="G7" s="9"/>
      <c r="H7" s="10"/>
      <c r="I7" s="20">
        <f>I5+I6</f>
        <v>262.39</v>
      </c>
      <c r="J7" s="152"/>
      <c r="K7" s="153"/>
      <c r="L7" s="154"/>
      <c r="M7" s="152"/>
      <c r="N7" s="153"/>
      <c r="O7" s="154"/>
    </row>
    <row r="8" spans="2:15" ht="10.5" customHeight="1" thickBot="1" x14ac:dyDescent="0.3">
      <c r="B8" s="11"/>
      <c r="C8" s="173"/>
      <c r="D8" s="173"/>
      <c r="E8" s="173"/>
      <c r="F8" s="173"/>
      <c r="G8" s="173"/>
      <c r="H8" s="173"/>
      <c r="I8" s="173"/>
      <c r="J8" s="173"/>
      <c r="K8" s="173"/>
      <c r="L8" s="173"/>
      <c r="M8" s="173"/>
      <c r="N8" s="173"/>
      <c r="O8" s="174"/>
    </row>
    <row r="9" spans="2:15" ht="27" customHeight="1" thickBot="1" x14ac:dyDescent="0.3">
      <c r="B9" s="175" t="s">
        <v>10</v>
      </c>
      <c r="C9" s="176"/>
      <c r="D9" s="177" t="s">
        <v>47</v>
      </c>
      <c r="E9" s="177"/>
      <c r="F9" s="177"/>
      <c r="G9" s="177"/>
      <c r="H9" s="177"/>
      <c r="I9" s="177"/>
      <c r="J9" s="177"/>
      <c r="K9" s="177"/>
      <c r="L9" s="177"/>
      <c r="M9" s="177"/>
      <c r="N9" s="177"/>
      <c r="O9" s="178"/>
    </row>
    <row r="10" spans="2:15" ht="38.25" customHeight="1" thickBot="1" x14ac:dyDescent="0.3">
      <c r="B10" s="167" t="s">
        <v>6</v>
      </c>
      <c r="C10" s="168"/>
      <c r="D10" s="184" t="s">
        <v>35</v>
      </c>
      <c r="E10" s="169"/>
      <c r="F10" s="169"/>
      <c r="G10" s="169"/>
      <c r="H10" s="169"/>
      <c r="I10" s="169"/>
      <c r="J10" s="169"/>
      <c r="K10" s="169"/>
      <c r="L10" s="169"/>
      <c r="M10" s="169"/>
      <c r="N10" s="169"/>
      <c r="O10" s="170"/>
    </row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6:15" ht="15" customHeight="1" x14ac:dyDescent="0.25"/>
    <row r="18" spans="6:15" ht="15" customHeight="1" x14ac:dyDescent="0.25"/>
    <row r="19" spans="6:15" ht="11.25" customHeight="1" x14ac:dyDescent="0.25"/>
    <row r="20" spans="6:15" ht="11.25" customHeight="1" x14ac:dyDescent="0.25"/>
    <row r="21" spans="6:15" ht="24" customHeight="1" x14ac:dyDescent="0.25">
      <c r="K21" s="12"/>
      <c r="M21" s="171" t="s">
        <v>11</v>
      </c>
      <c r="N21" s="171"/>
      <c r="O21" s="171"/>
    </row>
    <row r="22" spans="6:15" x14ac:dyDescent="0.25">
      <c r="F22" s="21"/>
    </row>
  </sheetData>
  <sheetProtection algorithmName="SHA-512" hashValue="gI2lWR2/XpzeA2lDageM9ICBmvMA8zvzUlgHfenPtaRwxF6bK+FV88MaKNXdhlCWWn0GV6Nqvx0SaUW80t2IJA==" saltValue="4w8nsRVaunYsC/eMGZblFA==" spinCount="100000" sheet="1" formatCells="0" formatColumns="0" formatRows="0" insertColumns="0" insertRows="0" insertHyperlinks="0" deleteColumns="0" deleteRows="0" sort="0" autoFilter="0" pivotTables="0"/>
  <mergeCells count="15">
    <mergeCell ref="B10:C10"/>
    <mergeCell ref="D10:O10"/>
    <mergeCell ref="M21:O21"/>
    <mergeCell ref="J5:L7"/>
    <mergeCell ref="M5:O7"/>
    <mergeCell ref="B7:F7"/>
    <mergeCell ref="C8:O8"/>
    <mergeCell ref="B9:C9"/>
    <mergeCell ref="D9:O9"/>
    <mergeCell ref="B1:O1"/>
    <mergeCell ref="C2:O2"/>
    <mergeCell ref="B3:E3"/>
    <mergeCell ref="G3:I3"/>
    <mergeCell ref="J3:L3"/>
    <mergeCell ref="M3:O3"/>
  </mergeCells>
  <pageMargins left="0.28999999999999998" right="0.25" top="0.19" bottom="0.27" header="0.21" footer="0.21"/>
  <pageSetup paperSize="9" scale="80" orientation="landscape" verticalDpi="1200" r:id="rId1"/>
  <drawing r:id="rId2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B1:R22"/>
  <sheetViews>
    <sheetView showGridLines="0" zoomScaleNormal="100" workbookViewId="0">
      <selection activeCell="I23" sqref="I23"/>
    </sheetView>
  </sheetViews>
  <sheetFormatPr defaultColWidth="8.85546875" defaultRowHeight="15.75" x14ac:dyDescent="0.25"/>
  <cols>
    <col min="1" max="1" width="3.7109375" style="1" customWidth="1"/>
    <col min="2" max="2" width="6.7109375" style="1" customWidth="1"/>
    <col min="3" max="3" width="8.5703125" style="1" customWidth="1"/>
    <col min="4" max="4" width="16" style="1" bestFit="1" customWidth="1"/>
    <col min="5" max="5" width="19.7109375" style="1" customWidth="1"/>
    <col min="6" max="6" width="18.85546875" style="1" bestFit="1" customWidth="1"/>
    <col min="7" max="7" width="6.7109375" style="1" customWidth="1"/>
    <col min="8" max="9" width="11.5703125" style="1" customWidth="1"/>
    <col min="10" max="10" width="7.140625" style="1" customWidth="1"/>
    <col min="11" max="11" width="10.5703125" style="1" customWidth="1"/>
    <col min="12" max="12" width="8.85546875" style="1" customWidth="1"/>
    <col min="13" max="13" width="6.28515625" style="1" customWidth="1"/>
    <col min="14" max="14" width="8.7109375" style="1" customWidth="1"/>
    <col min="15" max="15" width="10.7109375" style="1" customWidth="1"/>
    <col min="16" max="16" width="3.7109375" style="1" customWidth="1"/>
    <col min="17" max="17" width="10.28515625" style="1" bestFit="1" customWidth="1"/>
    <col min="18" max="16384" width="8.85546875" style="1"/>
  </cols>
  <sheetData>
    <row r="1" spans="2:18" ht="39.75" customHeight="1" x14ac:dyDescent="0.25">
      <c r="B1" s="179" t="s">
        <v>7</v>
      </c>
      <c r="C1" s="179"/>
      <c r="D1" s="179"/>
      <c r="E1" s="179"/>
      <c r="F1" s="179"/>
      <c r="G1" s="179"/>
      <c r="H1" s="179"/>
      <c r="I1" s="179"/>
      <c r="J1" s="179"/>
      <c r="K1" s="179"/>
      <c r="L1" s="179"/>
      <c r="M1" s="179"/>
      <c r="N1" s="179"/>
      <c r="O1" s="179"/>
    </row>
    <row r="2" spans="2:18" ht="34.5" customHeight="1" x14ac:dyDescent="0.25">
      <c r="B2" s="2"/>
      <c r="C2" s="180"/>
      <c r="D2" s="180"/>
      <c r="E2" s="180"/>
      <c r="F2" s="180"/>
      <c r="G2" s="180"/>
      <c r="H2" s="180"/>
      <c r="I2" s="180"/>
      <c r="J2" s="180"/>
      <c r="K2" s="180"/>
      <c r="L2" s="180"/>
      <c r="M2" s="180"/>
      <c r="N2" s="180"/>
      <c r="O2" s="180"/>
    </row>
    <row r="3" spans="2:18" ht="210" customHeight="1" thickBot="1" x14ac:dyDescent="0.3">
      <c r="B3" s="181" t="s">
        <v>280</v>
      </c>
      <c r="C3" s="181"/>
      <c r="D3" s="181"/>
      <c r="E3" s="181"/>
      <c r="F3" s="22"/>
      <c r="G3" s="181" t="s">
        <v>279</v>
      </c>
      <c r="H3" s="181"/>
      <c r="I3" s="181"/>
      <c r="J3" s="181" t="s">
        <v>19</v>
      </c>
      <c r="K3" s="181"/>
      <c r="L3" s="181"/>
      <c r="M3" s="181" t="s">
        <v>49</v>
      </c>
      <c r="N3" s="181"/>
      <c r="O3" s="181"/>
    </row>
    <row r="4" spans="2:18" s="8" customFormat="1" ht="30" customHeight="1" thickBot="1" x14ac:dyDescent="0.3">
      <c r="B4" s="3" t="s">
        <v>8</v>
      </c>
      <c r="C4" s="4" t="s">
        <v>0</v>
      </c>
      <c r="D4" s="4" t="s">
        <v>1</v>
      </c>
      <c r="E4" s="4" t="s">
        <v>12</v>
      </c>
      <c r="F4" s="5" t="s">
        <v>9</v>
      </c>
      <c r="G4" s="3" t="s">
        <v>2</v>
      </c>
      <c r="H4" s="4" t="s">
        <v>3</v>
      </c>
      <c r="I4" s="5" t="s">
        <v>4</v>
      </c>
      <c r="J4" s="6" t="s">
        <v>2</v>
      </c>
      <c r="K4" s="4" t="s">
        <v>3</v>
      </c>
      <c r="L4" s="7" t="s">
        <v>4</v>
      </c>
      <c r="M4" s="3" t="s">
        <v>2</v>
      </c>
      <c r="N4" s="4" t="s">
        <v>3</v>
      </c>
      <c r="O4" s="5" t="s">
        <v>4</v>
      </c>
    </row>
    <row r="5" spans="2:18" ht="38.25" customHeight="1" thickBot="1" x14ac:dyDescent="0.3">
      <c r="B5" s="13">
        <v>1</v>
      </c>
      <c r="C5" s="14" t="s">
        <v>278</v>
      </c>
      <c r="D5" s="14" t="s">
        <v>277</v>
      </c>
      <c r="E5" s="15" t="s">
        <v>275</v>
      </c>
      <c r="F5" s="18">
        <v>8973720771</v>
      </c>
      <c r="G5" s="13">
        <v>1</v>
      </c>
      <c r="H5" s="20">
        <v>35.450000000000003</v>
      </c>
      <c r="I5" s="20">
        <f>H5*G5</f>
        <v>35.450000000000003</v>
      </c>
      <c r="J5" s="164" t="s">
        <v>17</v>
      </c>
      <c r="K5" s="144"/>
      <c r="L5" s="145"/>
      <c r="M5" s="164" t="s">
        <v>17</v>
      </c>
      <c r="N5" s="144"/>
      <c r="O5" s="145"/>
      <c r="Q5" s="118"/>
      <c r="R5" s="119"/>
    </row>
    <row r="6" spans="2:18" ht="38.25" customHeight="1" thickBot="1" x14ac:dyDescent="0.3">
      <c r="B6" s="13">
        <v>2</v>
      </c>
      <c r="C6" s="14" t="s">
        <v>278</v>
      </c>
      <c r="D6" s="14" t="s">
        <v>277</v>
      </c>
      <c r="E6" s="15" t="s">
        <v>276</v>
      </c>
      <c r="F6" s="18">
        <v>8980171660</v>
      </c>
      <c r="G6" s="13">
        <v>4</v>
      </c>
      <c r="H6" s="20">
        <v>25.023</v>
      </c>
      <c r="I6" s="20">
        <f t="shared" ref="I6" si="0">H6*G6</f>
        <v>100.092</v>
      </c>
      <c r="J6" s="164"/>
      <c r="K6" s="144"/>
      <c r="L6" s="145"/>
      <c r="M6" s="164"/>
      <c r="N6" s="144"/>
      <c r="O6" s="145"/>
    </row>
    <row r="7" spans="2:18" ht="24" customHeight="1" thickBot="1" x14ac:dyDescent="0.3">
      <c r="B7" s="167" t="s">
        <v>5</v>
      </c>
      <c r="C7" s="172"/>
      <c r="D7" s="172"/>
      <c r="E7" s="172"/>
      <c r="F7" s="168"/>
      <c r="G7" s="9"/>
      <c r="H7" s="10"/>
      <c r="I7" s="20">
        <f>I5+I6</f>
        <v>135.542</v>
      </c>
      <c r="J7" s="152"/>
      <c r="K7" s="153"/>
      <c r="L7" s="154"/>
      <c r="M7" s="152"/>
      <c r="N7" s="153"/>
      <c r="O7" s="154"/>
    </row>
    <row r="8" spans="2:18" ht="10.5" customHeight="1" thickBot="1" x14ac:dyDescent="0.3">
      <c r="B8" s="11"/>
      <c r="C8" s="173"/>
      <c r="D8" s="173"/>
      <c r="E8" s="173"/>
      <c r="F8" s="173"/>
      <c r="G8" s="173"/>
      <c r="H8" s="173"/>
      <c r="I8" s="173"/>
      <c r="J8" s="173"/>
      <c r="K8" s="173"/>
      <c r="L8" s="173"/>
      <c r="M8" s="173"/>
      <c r="N8" s="173"/>
      <c r="O8" s="174"/>
    </row>
    <row r="9" spans="2:18" ht="27" customHeight="1" thickBot="1" x14ac:dyDescent="0.3">
      <c r="B9" s="175" t="s">
        <v>10</v>
      </c>
      <c r="C9" s="176"/>
      <c r="D9" s="177" t="s">
        <v>281</v>
      </c>
      <c r="E9" s="177"/>
      <c r="F9" s="177"/>
      <c r="G9" s="177"/>
      <c r="H9" s="177"/>
      <c r="I9" s="177"/>
      <c r="J9" s="177"/>
      <c r="K9" s="177"/>
      <c r="L9" s="177"/>
      <c r="M9" s="177"/>
      <c r="N9" s="177"/>
      <c r="O9" s="178"/>
    </row>
    <row r="10" spans="2:18" ht="38.25" customHeight="1" thickBot="1" x14ac:dyDescent="0.3">
      <c r="B10" s="167" t="s">
        <v>6</v>
      </c>
      <c r="C10" s="168"/>
      <c r="D10" s="184" t="s">
        <v>274</v>
      </c>
      <c r="E10" s="169"/>
      <c r="F10" s="169"/>
      <c r="G10" s="169"/>
      <c r="H10" s="169"/>
      <c r="I10" s="169"/>
      <c r="J10" s="169"/>
      <c r="K10" s="169"/>
      <c r="L10" s="169"/>
      <c r="M10" s="169"/>
      <c r="N10" s="169"/>
      <c r="O10" s="170"/>
    </row>
    <row r="11" spans="2:18" ht="15" customHeight="1" x14ac:dyDescent="0.25"/>
    <row r="12" spans="2:18" ht="15" customHeight="1" x14ac:dyDescent="0.25"/>
    <row r="13" spans="2:18" ht="15" customHeight="1" x14ac:dyDescent="0.25"/>
    <row r="14" spans="2:18" ht="15" customHeight="1" x14ac:dyDescent="0.25"/>
    <row r="15" spans="2:18" ht="15" customHeight="1" x14ac:dyDescent="0.25"/>
    <row r="16" spans="2:18" ht="15" customHeight="1" x14ac:dyDescent="0.25"/>
    <row r="17" spans="6:15" ht="15" customHeight="1" x14ac:dyDescent="0.25"/>
    <row r="18" spans="6:15" ht="15" customHeight="1" x14ac:dyDescent="0.25"/>
    <row r="19" spans="6:15" ht="11.25" customHeight="1" x14ac:dyDescent="0.25"/>
    <row r="20" spans="6:15" ht="11.25" customHeight="1" x14ac:dyDescent="0.25"/>
    <row r="21" spans="6:15" ht="24" customHeight="1" x14ac:dyDescent="0.25">
      <c r="K21" s="12"/>
      <c r="M21" s="171" t="s">
        <v>11</v>
      </c>
      <c r="N21" s="171"/>
      <c r="O21" s="171"/>
    </row>
    <row r="22" spans="6:15" x14ac:dyDescent="0.25">
      <c r="F22" s="21"/>
    </row>
  </sheetData>
  <sheetProtection algorithmName="SHA-512" hashValue="gI2lWR2/XpzeA2lDageM9ICBmvMA8zvzUlgHfenPtaRwxF6bK+FV88MaKNXdhlCWWn0GV6Nqvx0SaUW80t2IJA==" saltValue="4w8nsRVaunYsC/eMGZblFA==" spinCount="100000" sheet="1" formatCells="0" formatColumns="0" formatRows="0" insertColumns="0" insertRows="0" insertHyperlinks="0" deleteColumns="0" deleteRows="0" sort="0" autoFilter="0" pivotTables="0"/>
  <mergeCells count="15">
    <mergeCell ref="B10:C10"/>
    <mergeCell ref="D10:O10"/>
    <mergeCell ref="M21:O21"/>
    <mergeCell ref="J5:L7"/>
    <mergeCell ref="M5:O7"/>
    <mergeCell ref="B7:F7"/>
    <mergeCell ref="C8:O8"/>
    <mergeCell ref="B9:C9"/>
    <mergeCell ref="D9:O9"/>
    <mergeCell ref="B1:O1"/>
    <mergeCell ref="C2:O2"/>
    <mergeCell ref="B3:E3"/>
    <mergeCell ref="G3:I3"/>
    <mergeCell ref="J3:L3"/>
    <mergeCell ref="M3:O3"/>
  </mergeCells>
  <pageMargins left="0.28999999999999998" right="0.25" top="0.19" bottom="0.27" header="0.21" footer="0.21"/>
  <pageSetup paperSize="9" scale="80" orientation="landscape" verticalDpi="1200" r:id="rId1"/>
  <drawing r:id="rId2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B1:R21"/>
  <sheetViews>
    <sheetView showGridLines="0" zoomScaleNormal="100" workbookViewId="0">
      <selection activeCell="G3" sqref="G3:I3"/>
    </sheetView>
  </sheetViews>
  <sheetFormatPr defaultColWidth="8.85546875" defaultRowHeight="15.75" x14ac:dyDescent="0.25"/>
  <cols>
    <col min="1" max="1" width="3.7109375" style="1" customWidth="1"/>
    <col min="2" max="2" width="6.7109375" style="1" customWidth="1"/>
    <col min="3" max="3" width="10" style="1" customWidth="1"/>
    <col min="4" max="4" width="16" style="1" bestFit="1" customWidth="1"/>
    <col min="5" max="5" width="19.7109375" style="1" customWidth="1"/>
    <col min="6" max="6" width="18.85546875" style="1" bestFit="1" customWidth="1"/>
    <col min="7" max="7" width="6.7109375" style="1" customWidth="1"/>
    <col min="8" max="8" width="11.5703125" style="1" customWidth="1"/>
    <col min="9" max="9" width="12.42578125" style="1" customWidth="1"/>
    <col min="10" max="10" width="7.140625" style="1" customWidth="1"/>
    <col min="11" max="11" width="11.5703125" style="1" customWidth="1"/>
    <col min="12" max="12" width="9" style="1" customWidth="1"/>
    <col min="13" max="13" width="7.140625" style="1" customWidth="1"/>
    <col min="14" max="14" width="10.28515625" style="1" customWidth="1"/>
    <col min="15" max="15" width="11.7109375" style="1" customWidth="1"/>
    <col min="16" max="16" width="3.7109375" style="1" customWidth="1"/>
    <col min="17" max="17" width="10.28515625" style="1" bestFit="1" customWidth="1"/>
    <col min="18" max="16384" width="8.85546875" style="1"/>
  </cols>
  <sheetData>
    <row r="1" spans="2:18" ht="39.75" customHeight="1" x14ac:dyDescent="0.25">
      <c r="B1" s="179" t="s">
        <v>7</v>
      </c>
      <c r="C1" s="179"/>
      <c r="D1" s="179"/>
      <c r="E1" s="179"/>
      <c r="F1" s="179"/>
      <c r="G1" s="179"/>
      <c r="H1" s="179"/>
      <c r="I1" s="179"/>
      <c r="J1" s="179"/>
      <c r="K1" s="179"/>
      <c r="L1" s="179"/>
      <c r="M1" s="179"/>
      <c r="N1" s="179"/>
      <c r="O1" s="179"/>
    </row>
    <row r="2" spans="2:18" ht="34.5" customHeight="1" x14ac:dyDescent="0.25">
      <c r="B2" s="2"/>
      <c r="C2" s="180"/>
      <c r="D2" s="180"/>
      <c r="E2" s="180"/>
      <c r="F2" s="180"/>
      <c r="G2" s="180"/>
      <c r="H2" s="180"/>
      <c r="I2" s="180"/>
      <c r="J2" s="180"/>
      <c r="K2" s="180"/>
      <c r="L2" s="180"/>
      <c r="M2" s="180"/>
      <c r="N2" s="180"/>
      <c r="O2" s="180"/>
    </row>
    <row r="3" spans="2:18" ht="210" customHeight="1" thickBot="1" x14ac:dyDescent="0.3">
      <c r="B3" s="181" t="s">
        <v>284</v>
      </c>
      <c r="C3" s="181"/>
      <c r="D3" s="181"/>
      <c r="E3" s="181"/>
      <c r="F3" s="22"/>
      <c r="G3" s="181" t="s">
        <v>279</v>
      </c>
      <c r="H3" s="181"/>
      <c r="I3" s="181"/>
      <c r="J3" s="181" t="s">
        <v>19</v>
      </c>
      <c r="K3" s="181"/>
      <c r="L3" s="181"/>
      <c r="M3" s="181" t="s">
        <v>49</v>
      </c>
      <c r="N3" s="181"/>
      <c r="O3" s="181"/>
    </row>
    <row r="4" spans="2:18" s="8" customFormat="1" ht="30" customHeight="1" thickBot="1" x14ac:dyDescent="0.3">
      <c r="B4" s="3" t="s">
        <v>8</v>
      </c>
      <c r="C4" s="4" t="s">
        <v>0</v>
      </c>
      <c r="D4" s="4" t="s">
        <v>1</v>
      </c>
      <c r="E4" s="4" t="s">
        <v>12</v>
      </c>
      <c r="F4" s="5" t="s">
        <v>9</v>
      </c>
      <c r="G4" s="3" t="s">
        <v>2</v>
      </c>
      <c r="H4" s="4" t="s">
        <v>3</v>
      </c>
      <c r="I4" s="5" t="s">
        <v>4</v>
      </c>
      <c r="J4" s="6" t="s">
        <v>2</v>
      </c>
      <c r="K4" s="4" t="s">
        <v>3</v>
      </c>
      <c r="L4" s="7" t="s">
        <v>4</v>
      </c>
      <c r="M4" s="3" t="s">
        <v>2</v>
      </c>
      <c r="N4" s="4" t="s">
        <v>3</v>
      </c>
      <c r="O4" s="5" t="s">
        <v>4</v>
      </c>
    </row>
    <row r="5" spans="2:18" ht="38.25" customHeight="1" thickBot="1" x14ac:dyDescent="0.3">
      <c r="B5" s="13">
        <v>1</v>
      </c>
      <c r="C5" s="14" t="s">
        <v>283</v>
      </c>
      <c r="D5" s="14" t="s">
        <v>28</v>
      </c>
      <c r="E5" s="15" t="s">
        <v>25</v>
      </c>
      <c r="F5" s="18">
        <v>4201993</v>
      </c>
      <c r="G5" s="13">
        <v>8</v>
      </c>
      <c r="H5" s="20">
        <v>1.8334999999999999</v>
      </c>
      <c r="I5" s="20">
        <f>H5*G5</f>
        <v>14.667999999999999</v>
      </c>
      <c r="J5" s="164" t="s">
        <v>17</v>
      </c>
      <c r="K5" s="144"/>
      <c r="L5" s="145"/>
      <c r="M5" s="164" t="s">
        <v>17</v>
      </c>
      <c r="N5" s="144"/>
      <c r="O5" s="145"/>
      <c r="Q5" s="118"/>
      <c r="R5" s="119"/>
    </row>
    <row r="6" spans="2:18" ht="24" customHeight="1" thickBot="1" x14ac:dyDescent="0.3">
      <c r="B6" s="167" t="s">
        <v>5</v>
      </c>
      <c r="C6" s="172"/>
      <c r="D6" s="172"/>
      <c r="E6" s="172"/>
      <c r="F6" s="168"/>
      <c r="G6" s="9"/>
      <c r="H6" s="10"/>
      <c r="I6" s="20">
        <v>14.67</v>
      </c>
      <c r="J6" s="152"/>
      <c r="K6" s="153"/>
      <c r="L6" s="154"/>
      <c r="M6" s="152"/>
      <c r="N6" s="153"/>
      <c r="O6" s="154"/>
    </row>
    <row r="7" spans="2:18" ht="10.5" customHeight="1" thickBot="1" x14ac:dyDescent="0.3">
      <c r="B7" s="11"/>
      <c r="C7" s="173"/>
      <c r="D7" s="173"/>
      <c r="E7" s="173"/>
      <c r="F7" s="173"/>
      <c r="G7" s="173"/>
      <c r="H7" s="173"/>
      <c r="I7" s="173"/>
      <c r="J7" s="173"/>
      <c r="K7" s="173"/>
      <c r="L7" s="173"/>
      <c r="M7" s="173"/>
      <c r="N7" s="173"/>
      <c r="O7" s="174"/>
    </row>
    <row r="8" spans="2:18" ht="27" customHeight="1" thickBot="1" x14ac:dyDescent="0.3">
      <c r="B8" s="175" t="s">
        <v>10</v>
      </c>
      <c r="C8" s="176"/>
      <c r="D8" s="177" t="s">
        <v>285</v>
      </c>
      <c r="E8" s="177"/>
      <c r="F8" s="177"/>
      <c r="G8" s="177"/>
      <c r="H8" s="177"/>
      <c r="I8" s="177"/>
      <c r="J8" s="177"/>
      <c r="K8" s="177"/>
      <c r="L8" s="177"/>
      <c r="M8" s="177"/>
      <c r="N8" s="177"/>
      <c r="O8" s="178"/>
    </row>
    <row r="9" spans="2:18" ht="38.25" customHeight="1" thickBot="1" x14ac:dyDescent="0.3">
      <c r="B9" s="167" t="s">
        <v>6</v>
      </c>
      <c r="C9" s="168"/>
      <c r="D9" s="184" t="s">
        <v>282</v>
      </c>
      <c r="E9" s="169"/>
      <c r="F9" s="169"/>
      <c r="G9" s="169"/>
      <c r="H9" s="169"/>
      <c r="I9" s="169"/>
      <c r="J9" s="169"/>
      <c r="K9" s="169"/>
      <c r="L9" s="169"/>
      <c r="M9" s="169"/>
      <c r="N9" s="169"/>
      <c r="O9" s="170"/>
    </row>
    <row r="10" spans="2:18" ht="15" customHeight="1" x14ac:dyDescent="0.25"/>
    <row r="11" spans="2:18" ht="15" customHeight="1" x14ac:dyDescent="0.25"/>
    <row r="12" spans="2:18" ht="15" customHeight="1" x14ac:dyDescent="0.25"/>
    <row r="13" spans="2:18" ht="15" customHeight="1" x14ac:dyDescent="0.25"/>
    <row r="14" spans="2:18" ht="15" customHeight="1" x14ac:dyDescent="0.25"/>
    <row r="15" spans="2:18" ht="15" customHeight="1" x14ac:dyDescent="0.25"/>
    <row r="16" spans="2:18" ht="15" customHeight="1" x14ac:dyDescent="0.25"/>
    <row r="17" spans="6:15" ht="15" customHeight="1" x14ac:dyDescent="0.25"/>
    <row r="18" spans="6:15" ht="11.25" customHeight="1" x14ac:dyDescent="0.25"/>
    <row r="19" spans="6:15" ht="11.25" customHeight="1" x14ac:dyDescent="0.25"/>
    <row r="20" spans="6:15" ht="24" customHeight="1" x14ac:dyDescent="0.25">
      <c r="K20" s="12"/>
      <c r="M20" s="171" t="s">
        <v>11</v>
      </c>
      <c r="N20" s="171"/>
      <c r="O20" s="171"/>
    </row>
    <row r="21" spans="6:15" x14ac:dyDescent="0.25">
      <c r="F21" s="21"/>
    </row>
  </sheetData>
  <sheetProtection algorithmName="SHA-512" hashValue="gI2lWR2/XpzeA2lDageM9ICBmvMA8zvzUlgHfenPtaRwxF6bK+FV88MaKNXdhlCWWn0GV6Nqvx0SaUW80t2IJA==" saltValue="4w8nsRVaunYsC/eMGZblFA==" spinCount="100000" sheet="1" formatCells="0" formatColumns="0" formatRows="0" insertColumns="0" insertRows="0" insertHyperlinks="0" deleteColumns="0" deleteRows="0" sort="0" autoFilter="0" pivotTables="0"/>
  <mergeCells count="15">
    <mergeCell ref="B1:O1"/>
    <mergeCell ref="C2:O2"/>
    <mergeCell ref="B3:E3"/>
    <mergeCell ref="G3:I3"/>
    <mergeCell ref="J3:L3"/>
    <mergeCell ref="M3:O3"/>
    <mergeCell ref="B9:C9"/>
    <mergeCell ref="D9:O9"/>
    <mergeCell ref="M20:O20"/>
    <mergeCell ref="J5:L6"/>
    <mergeCell ref="M5:O6"/>
    <mergeCell ref="B6:F6"/>
    <mergeCell ref="C7:O7"/>
    <mergeCell ref="B8:C8"/>
    <mergeCell ref="D8:O8"/>
  </mergeCells>
  <pageMargins left="0.28999999999999998" right="0.25" top="0.19" bottom="0.27" header="0.21" footer="0.21"/>
  <pageSetup paperSize="9" scale="80" orientation="landscape" verticalDpi="1200" r:id="rId1"/>
  <drawing r:id="rId2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R21"/>
  <sheetViews>
    <sheetView showGridLines="0" zoomScaleNormal="100" workbookViewId="0">
      <selection activeCell="I19" sqref="I19"/>
    </sheetView>
  </sheetViews>
  <sheetFormatPr defaultColWidth="8.85546875" defaultRowHeight="15.75" x14ac:dyDescent="0.25"/>
  <cols>
    <col min="1" max="1" width="3.7109375" style="1" customWidth="1"/>
    <col min="2" max="2" width="6.7109375" style="1" customWidth="1"/>
    <col min="3" max="3" width="10" style="1" customWidth="1"/>
    <col min="4" max="4" width="16" style="1" bestFit="1" customWidth="1"/>
    <col min="5" max="5" width="19.7109375" style="1" customWidth="1"/>
    <col min="6" max="6" width="18.85546875" style="1" bestFit="1" customWidth="1"/>
    <col min="7" max="7" width="6.7109375" style="1" customWidth="1"/>
    <col min="8" max="8" width="13.28515625" style="1" bestFit="1" customWidth="1"/>
    <col min="9" max="9" width="15.42578125" style="1" customWidth="1"/>
    <col min="10" max="10" width="7.140625" style="1" customWidth="1"/>
    <col min="11" max="11" width="11.5703125" style="1" customWidth="1"/>
    <col min="12" max="12" width="9" style="1" customWidth="1"/>
    <col min="13" max="13" width="7.140625" style="1" customWidth="1"/>
    <col min="14" max="14" width="10.28515625" style="1" customWidth="1"/>
    <col min="15" max="15" width="11.7109375" style="1" customWidth="1"/>
    <col min="16" max="16" width="3.7109375" style="1" customWidth="1"/>
    <col min="17" max="17" width="10.28515625" style="1" bestFit="1" customWidth="1"/>
    <col min="18" max="16384" width="8.85546875" style="1"/>
  </cols>
  <sheetData>
    <row r="1" spans="2:18" ht="39.75" customHeight="1" x14ac:dyDescent="0.25">
      <c r="B1" s="179" t="s">
        <v>7</v>
      </c>
      <c r="C1" s="179"/>
      <c r="D1" s="179"/>
      <c r="E1" s="179"/>
      <c r="F1" s="179"/>
      <c r="G1" s="179"/>
      <c r="H1" s="179"/>
      <c r="I1" s="179"/>
      <c r="J1" s="179"/>
      <c r="K1" s="179"/>
      <c r="L1" s="179"/>
      <c r="M1" s="179"/>
      <c r="N1" s="179"/>
      <c r="O1" s="179"/>
    </row>
    <row r="2" spans="2:18" ht="34.5" customHeight="1" x14ac:dyDescent="0.25">
      <c r="B2" s="2"/>
      <c r="C2" s="180"/>
      <c r="D2" s="180"/>
      <c r="E2" s="180"/>
      <c r="F2" s="180"/>
      <c r="G2" s="180"/>
      <c r="H2" s="180"/>
      <c r="I2" s="180"/>
      <c r="J2" s="180"/>
      <c r="K2" s="180"/>
      <c r="L2" s="180"/>
      <c r="M2" s="180"/>
      <c r="N2" s="180"/>
      <c r="O2" s="180"/>
    </row>
    <row r="3" spans="2:18" ht="238.5" customHeight="1" thickBot="1" x14ac:dyDescent="0.3">
      <c r="B3" s="181" t="s">
        <v>291</v>
      </c>
      <c r="C3" s="181"/>
      <c r="D3" s="181"/>
      <c r="E3" s="181"/>
      <c r="F3" s="22"/>
      <c r="G3" s="181" t="s">
        <v>286</v>
      </c>
      <c r="H3" s="181"/>
      <c r="I3" s="181"/>
      <c r="J3" s="181" t="s">
        <v>19</v>
      </c>
      <c r="K3" s="181"/>
      <c r="L3" s="181"/>
      <c r="M3" s="181" t="s">
        <v>49</v>
      </c>
      <c r="N3" s="181"/>
      <c r="O3" s="181"/>
    </row>
    <row r="4" spans="2:18" s="8" customFormat="1" ht="30" customHeight="1" thickBot="1" x14ac:dyDescent="0.3">
      <c r="B4" s="3" t="s">
        <v>8</v>
      </c>
      <c r="C4" s="4" t="s">
        <v>0</v>
      </c>
      <c r="D4" s="4" t="s">
        <v>1</v>
      </c>
      <c r="E4" s="4" t="s">
        <v>12</v>
      </c>
      <c r="F4" s="5" t="s">
        <v>9</v>
      </c>
      <c r="G4" s="3" t="s">
        <v>2</v>
      </c>
      <c r="H4" s="4" t="s">
        <v>3</v>
      </c>
      <c r="I4" s="5" t="s">
        <v>4</v>
      </c>
      <c r="J4" s="6" t="s">
        <v>2</v>
      </c>
      <c r="K4" s="4" t="s">
        <v>3</v>
      </c>
      <c r="L4" s="7" t="s">
        <v>4</v>
      </c>
      <c r="M4" s="3" t="s">
        <v>2</v>
      </c>
      <c r="N4" s="4" t="s">
        <v>3</v>
      </c>
      <c r="O4" s="5" t="s">
        <v>4</v>
      </c>
    </row>
    <row r="5" spans="2:18" ht="38.25" customHeight="1" thickBot="1" x14ac:dyDescent="0.3">
      <c r="B5" s="13">
        <v>1</v>
      </c>
      <c r="C5" s="14" t="s">
        <v>13</v>
      </c>
      <c r="D5" s="14" t="s">
        <v>289</v>
      </c>
      <c r="E5" s="15" t="s">
        <v>288</v>
      </c>
      <c r="F5" s="18" t="s">
        <v>287</v>
      </c>
      <c r="G5" s="13">
        <v>1</v>
      </c>
      <c r="H5" s="120">
        <v>255300</v>
      </c>
      <c r="I5" s="120">
        <v>255300</v>
      </c>
      <c r="J5" s="164" t="s">
        <v>17</v>
      </c>
      <c r="K5" s="144"/>
      <c r="L5" s="145"/>
      <c r="M5" s="164" t="s">
        <v>17</v>
      </c>
      <c r="N5" s="144"/>
      <c r="O5" s="145"/>
      <c r="Q5" s="118"/>
      <c r="R5" s="119"/>
    </row>
    <row r="6" spans="2:18" ht="24" customHeight="1" thickBot="1" x14ac:dyDescent="0.3">
      <c r="B6" s="167" t="s">
        <v>5</v>
      </c>
      <c r="C6" s="172"/>
      <c r="D6" s="172"/>
      <c r="E6" s="172"/>
      <c r="F6" s="168"/>
      <c r="G6" s="9"/>
      <c r="H6" s="10"/>
      <c r="I6" s="120">
        <v>255300</v>
      </c>
      <c r="J6" s="152"/>
      <c r="K6" s="153"/>
      <c r="L6" s="154"/>
      <c r="M6" s="152"/>
      <c r="N6" s="153"/>
      <c r="O6" s="154"/>
    </row>
    <row r="7" spans="2:18" ht="10.5" customHeight="1" thickBot="1" x14ac:dyDescent="0.3">
      <c r="B7" s="11"/>
      <c r="C7" s="173"/>
      <c r="D7" s="173"/>
      <c r="E7" s="173"/>
      <c r="F7" s="173"/>
      <c r="G7" s="173"/>
      <c r="H7" s="173"/>
      <c r="I7" s="173"/>
      <c r="J7" s="173"/>
      <c r="K7" s="173"/>
      <c r="L7" s="173"/>
      <c r="M7" s="173"/>
      <c r="N7" s="173"/>
      <c r="O7" s="174"/>
    </row>
    <row r="8" spans="2:18" ht="27" customHeight="1" thickBot="1" x14ac:dyDescent="0.3">
      <c r="B8" s="175" t="s">
        <v>10</v>
      </c>
      <c r="C8" s="176"/>
      <c r="D8" s="177" t="s">
        <v>290</v>
      </c>
      <c r="E8" s="177"/>
      <c r="F8" s="177"/>
      <c r="G8" s="177"/>
      <c r="H8" s="177"/>
      <c r="I8" s="177"/>
      <c r="J8" s="177"/>
      <c r="K8" s="177"/>
      <c r="L8" s="177"/>
      <c r="M8" s="177"/>
      <c r="N8" s="177"/>
      <c r="O8" s="178"/>
    </row>
    <row r="9" spans="2:18" ht="38.25" customHeight="1" thickBot="1" x14ac:dyDescent="0.3">
      <c r="B9" s="167" t="s">
        <v>6</v>
      </c>
      <c r="C9" s="168"/>
      <c r="D9" s="184" t="s">
        <v>292</v>
      </c>
      <c r="E9" s="169"/>
      <c r="F9" s="169"/>
      <c r="G9" s="169"/>
      <c r="H9" s="169"/>
      <c r="I9" s="169"/>
      <c r="J9" s="169"/>
      <c r="K9" s="169"/>
      <c r="L9" s="169"/>
      <c r="M9" s="169"/>
      <c r="N9" s="169"/>
      <c r="O9" s="170"/>
    </row>
    <row r="10" spans="2:18" ht="15" customHeight="1" x14ac:dyDescent="0.25"/>
    <row r="11" spans="2:18" ht="15" customHeight="1" x14ac:dyDescent="0.25"/>
    <row r="12" spans="2:18" ht="15" customHeight="1" x14ac:dyDescent="0.25"/>
    <row r="13" spans="2:18" ht="15" customHeight="1" x14ac:dyDescent="0.25"/>
    <row r="14" spans="2:18" ht="15" customHeight="1" x14ac:dyDescent="0.25"/>
    <row r="15" spans="2:18" ht="15" customHeight="1" x14ac:dyDescent="0.25"/>
    <row r="16" spans="2:18" ht="15" customHeight="1" x14ac:dyDescent="0.25"/>
    <row r="17" spans="6:15" ht="15" customHeight="1" x14ac:dyDescent="0.25"/>
    <row r="18" spans="6:15" ht="11.25" customHeight="1" x14ac:dyDescent="0.25"/>
    <row r="19" spans="6:15" ht="11.25" customHeight="1" x14ac:dyDescent="0.25"/>
    <row r="20" spans="6:15" ht="24" customHeight="1" x14ac:dyDescent="0.25">
      <c r="K20" s="12"/>
      <c r="M20" s="171" t="s">
        <v>11</v>
      </c>
      <c r="N20" s="171"/>
      <c r="O20" s="171"/>
    </row>
    <row r="21" spans="6:15" x14ac:dyDescent="0.25">
      <c r="F21" s="21"/>
    </row>
  </sheetData>
  <sheetProtection algorithmName="SHA-512" hashValue="gI2lWR2/XpzeA2lDageM9ICBmvMA8zvzUlgHfenPtaRwxF6bK+FV88MaKNXdhlCWWn0GV6Nqvx0SaUW80t2IJA==" saltValue="4w8nsRVaunYsC/eMGZblFA==" spinCount="100000" sheet="1" formatCells="0" formatColumns="0" formatRows="0" insertColumns="0" insertRows="0" insertHyperlinks="0" deleteColumns="0" deleteRows="0" sort="0" autoFilter="0" pivotTables="0"/>
  <mergeCells count="15">
    <mergeCell ref="B9:C9"/>
    <mergeCell ref="D9:O9"/>
    <mergeCell ref="M20:O20"/>
    <mergeCell ref="J5:L6"/>
    <mergeCell ref="M5:O6"/>
    <mergeCell ref="B6:F6"/>
    <mergeCell ref="C7:O7"/>
    <mergeCell ref="B8:C8"/>
    <mergeCell ref="D8:O8"/>
    <mergeCell ref="B1:O1"/>
    <mergeCell ref="C2:O2"/>
    <mergeCell ref="B3:E3"/>
    <mergeCell ref="G3:I3"/>
    <mergeCell ref="J3:L3"/>
    <mergeCell ref="M3:O3"/>
  </mergeCells>
  <pageMargins left="0.28999999999999998" right="0.25" top="0.19" bottom="0.27" header="0.21" footer="0.21"/>
  <pageSetup paperSize="9" scale="80" orientation="landscape" verticalDpi="1200" r:id="rId1"/>
  <drawing r:id="rId2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B1:R24"/>
  <sheetViews>
    <sheetView showGridLines="0" zoomScaleNormal="100" workbookViewId="0">
      <selection activeCell="D6" sqref="D6"/>
    </sheetView>
  </sheetViews>
  <sheetFormatPr defaultColWidth="8.85546875" defaultRowHeight="15.75" x14ac:dyDescent="0.25"/>
  <cols>
    <col min="1" max="1" width="3.7109375" style="1" customWidth="1"/>
    <col min="2" max="2" width="5" style="1" customWidth="1"/>
    <col min="3" max="3" width="7.42578125" style="1" customWidth="1"/>
    <col min="4" max="4" width="14" style="1" customWidth="1"/>
    <col min="5" max="5" width="16.42578125" style="1" customWidth="1"/>
    <col min="6" max="6" width="17.28515625" style="1" customWidth="1"/>
    <col min="7" max="7" width="6.7109375" style="1" customWidth="1"/>
    <col min="8" max="8" width="11" style="1" customWidth="1"/>
    <col min="9" max="9" width="15.42578125" style="1" customWidth="1"/>
    <col min="10" max="10" width="7.140625" style="1" customWidth="1"/>
    <col min="11" max="11" width="11.5703125" style="1" customWidth="1"/>
    <col min="12" max="12" width="9" style="1" customWidth="1"/>
    <col min="13" max="13" width="7.140625" style="1" customWidth="1"/>
    <col min="14" max="14" width="10.28515625" style="1" customWidth="1"/>
    <col min="15" max="15" width="11.7109375" style="1" customWidth="1"/>
    <col min="16" max="16" width="3.7109375" style="1" customWidth="1"/>
    <col min="17" max="17" width="10.28515625" style="1" bestFit="1" customWidth="1"/>
    <col min="18" max="16384" width="8.85546875" style="1"/>
  </cols>
  <sheetData>
    <row r="1" spans="2:18" ht="39.75" customHeight="1" x14ac:dyDescent="0.25">
      <c r="B1" s="179" t="s">
        <v>7</v>
      </c>
      <c r="C1" s="179"/>
      <c r="D1" s="179"/>
      <c r="E1" s="179"/>
      <c r="F1" s="179"/>
      <c r="G1" s="179"/>
      <c r="H1" s="179"/>
      <c r="I1" s="179"/>
      <c r="J1" s="179"/>
      <c r="K1" s="179"/>
      <c r="L1" s="179"/>
      <c r="M1" s="179"/>
      <c r="N1" s="179"/>
      <c r="O1" s="179"/>
    </row>
    <row r="2" spans="2:18" ht="34.5" customHeight="1" x14ac:dyDescent="0.25">
      <c r="B2" s="2"/>
      <c r="C2" s="180"/>
      <c r="D2" s="180"/>
      <c r="E2" s="180"/>
      <c r="F2" s="180"/>
      <c r="G2" s="180"/>
      <c r="H2" s="180"/>
      <c r="I2" s="180"/>
      <c r="J2" s="180"/>
      <c r="K2" s="180"/>
      <c r="L2" s="180"/>
      <c r="M2" s="180"/>
      <c r="N2" s="180"/>
      <c r="O2" s="180"/>
    </row>
    <row r="3" spans="2:18" ht="208.5" customHeight="1" thickBot="1" x14ac:dyDescent="0.3">
      <c r="B3" s="181" t="s">
        <v>311</v>
      </c>
      <c r="C3" s="181"/>
      <c r="D3" s="181"/>
      <c r="E3" s="181"/>
      <c r="F3" s="22"/>
      <c r="G3" s="181" t="s">
        <v>293</v>
      </c>
      <c r="H3" s="181"/>
      <c r="I3" s="181"/>
      <c r="J3" s="181" t="s">
        <v>19</v>
      </c>
      <c r="K3" s="181"/>
      <c r="L3" s="181"/>
      <c r="M3" s="181" t="s">
        <v>49</v>
      </c>
      <c r="N3" s="181"/>
      <c r="O3" s="181"/>
    </row>
    <row r="4" spans="2:18" s="8" customFormat="1" ht="30" customHeight="1" thickBot="1" x14ac:dyDescent="0.3">
      <c r="B4" s="3" t="s">
        <v>8</v>
      </c>
      <c r="C4" s="4" t="s">
        <v>0</v>
      </c>
      <c r="D4" s="4" t="s">
        <v>1</v>
      </c>
      <c r="E4" s="4" t="s">
        <v>12</v>
      </c>
      <c r="F4" s="5" t="s">
        <v>9</v>
      </c>
      <c r="G4" s="3" t="s">
        <v>2</v>
      </c>
      <c r="H4" s="4" t="s">
        <v>3</v>
      </c>
      <c r="I4" s="5" t="s">
        <v>4</v>
      </c>
      <c r="J4" s="6" t="s">
        <v>2</v>
      </c>
      <c r="K4" s="4" t="s">
        <v>3</v>
      </c>
      <c r="L4" s="7" t="s">
        <v>4</v>
      </c>
      <c r="M4" s="3" t="s">
        <v>2</v>
      </c>
      <c r="N4" s="4" t="s">
        <v>3</v>
      </c>
      <c r="O4" s="5" t="s">
        <v>4</v>
      </c>
    </row>
    <row r="5" spans="2:18" ht="30.75" customHeight="1" thickBot="1" x14ac:dyDescent="0.3">
      <c r="B5" s="13">
        <v>1</v>
      </c>
      <c r="C5" s="14" t="s">
        <v>13</v>
      </c>
      <c r="D5" s="14" t="s">
        <v>300</v>
      </c>
      <c r="E5" s="15" t="s">
        <v>294</v>
      </c>
      <c r="F5" s="18" t="s">
        <v>297</v>
      </c>
      <c r="G5" s="13">
        <v>2</v>
      </c>
      <c r="H5" s="20">
        <v>7.79</v>
      </c>
      <c r="I5" s="20">
        <f>H5*G5</f>
        <v>15.58</v>
      </c>
      <c r="J5" s="164" t="s">
        <v>17</v>
      </c>
      <c r="K5" s="144"/>
      <c r="L5" s="145"/>
      <c r="M5" s="164" t="s">
        <v>17</v>
      </c>
      <c r="N5" s="144"/>
      <c r="O5" s="145"/>
      <c r="Q5" s="118"/>
      <c r="R5" s="119"/>
    </row>
    <row r="6" spans="2:18" ht="30.75" customHeight="1" thickBot="1" x14ac:dyDescent="0.3">
      <c r="B6" s="13">
        <v>2</v>
      </c>
      <c r="C6" s="14" t="s">
        <v>13</v>
      </c>
      <c r="D6" s="14" t="s">
        <v>300</v>
      </c>
      <c r="E6" s="15" t="s">
        <v>295</v>
      </c>
      <c r="F6" s="18" t="s">
        <v>298</v>
      </c>
      <c r="G6" s="13">
        <v>2</v>
      </c>
      <c r="H6" s="20">
        <v>6.1849999999999996</v>
      </c>
      <c r="I6" s="20">
        <f t="shared" ref="I6" si="0">H6*G6</f>
        <v>12.37</v>
      </c>
      <c r="J6" s="164"/>
      <c r="K6" s="144"/>
      <c r="L6" s="145"/>
      <c r="M6" s="164"/>
      <c r="N6" s="144"/>
      <c r="O6" s="145"/>
      <c r="Q6" s="118"/>
      <c r="R6" s="119"/>
    </row>
    <row r="7" spans="2:18" ht="30.75" customHeight="1" thickBot="1" x14ac:dyDescent="0.3">
      <c r="B7" s="13">
        <v>3</v>
      </c>
      <c r="C7" s="14" t="s">
        <v>13</v>
      </c>
      <c r="D7" s="14" t="s">
        <v>300</v>
      </c>
      <c r="E7" s="15" t="s">
        <v>302</v>
      </c>
      <c r="F7" s="18" t="s">
        <v>303</v>
      </c>
      <c r="G7" s="13">
        <v>2</v>
      </c>
      <c r="H7" s="20">
        <v>40.799999999999997</v>
      </c>
      <c r="I7" s="20">
        <f t="shared" ref="I7" si="1">H7*G7</f>
        <v>81.599999999999994</v>
      </c>
      <c r="J7" s="164"/>
      <c r="K7" s="144"/>
      <c r="L7" s="145"/>
      <c r="M7" s="164"/>
      <c r="N7" s="144"/>
      <c r="O7" s="145"/>
      <c r="Q7" s="118"/>
      <c r="R7" s="119"/>
    </row>
    <row r="8" spans="2:18" ht="30.75" customHeight="1" thickBot="1" x14ac:dyDescent="0.3">
      <c r="B8" s="13">
        <v>4</v>
      </c>
      <c r="C8" s="14" t="s">
        <v>13</v>
      </c>
      <c r="D8" s="14" t="s">
        <v>300</v>
      </c>
      <c r="E8" s="15" t="s">
        <v>296</v>
      </c>
      <c r="F8" s="18" t="s">
        <v>299</v>
      </c>
      <c r="G8" s="13">
        <v>1</v>
      </c>
      <c r="H8" s="20">
        <v>24.46</v>
      </c>
      <c r="I8" s="20">
        <v>24.46</v>
      </c>
      <c r="J8" s="164"/>
      <c r="K8" s="144"/>
      <c r="L8" s="145"/>
      <c r="M8" s="164"/>
      <c r="N8" s="144"/>
      <c r="O8" s="145"/>
      <c r="Q8" s="118"/>
      <c r="R8" s="119"/>
    </row>
    <row r="9" spans="2:18" ht="24" customHeight="1" thickBot="1" x14ac:dyDescent="0.3">
      <c r="B9" s="167" t="s">
        <v>5</v>
      </c>
      <c r="C9" s="172"/>
      <c r="D9" s="172"/>
      <c r="E9" s="172"/>
      <c r="F9" s="168"/>
      <c r="G9" s="9"/>
      <c r="H9" s="10"/>
      <c r="I9" s="20">
        <f>I5+I6+I7+I8</f>
        <v>134.01</v>
      </c>
      <c r="J9" s="152"/>
      <c r="K9" s="153"/>
      <c r="L9" s="154"/>
      <c r="M9" s="152"/>
      <c r="N9" s="153"/>
      <c r="O9" s="154"/>
    </row>
    <row r="10" spans="2:18" ht="10.5" customHeight="1" thickBot="1" x14ac:dyDescent="0.3">
      <c r="B10" s="11"/>
      <c r="C10" s="173"/>
      <c r="D10" s="173"/>
      <c r="E10" s="173"/>
      <c r="F10" s="173"/>
      <c r="G10" s="173"/>
      <c r="H10" s="173"/>
      <c r="I10" s="173"/>
      <c r="J10" s="173"/>
      <c r="K10" s="173"/>
      <c r="L10" s="173"/>
      <c r="M10" s="173"/>
      <c r="N10" s="173"/>
      <c r="O10" s="174"/>
    </row>
    <row r="11" spans="2:18" ht="27" customHeight="1" thickBot="1" x14ac:dyDescent="0.3">
      <c r="B11" s="175" t="s">
        <v>10</v>
      </c>
      <c r="C11" s="176"/>
      <c r="D11" s="177"/>
      <c r="E11" s="177"/>
      <c r="F11" s="177"/>
      <c r="G11" s="177"/>
      <c r="H11" s="177"/>
      <c r="I11" s="177"/>
      <c r="J11" s="177"/>
      <c r="K11" s="177"/>
      <c r="L11" s="177"/>
      <c r="M11" s="177"/>
      <c r="N11" s="177"/>
      <c r="O11" s="178"/>
    </row>
    <row r="12" spans="2:18" ht="38.25" customHeight="1" thickBot="1" x14ac:dyDescent="0.3">
      <c r="B12" s="167" t="s">
        <v>6</v>
      </c>
      <c r="C12" s="168"/>
      <c r="D12" s="184" t="s">
        <v>301</v>
      </c>
      <c r="E12" s="169"/>
      <c r="F12" s="169"/>
      <c r="G12" s="169"/>
      <c r="H12" s="169"/>
      <c r="I12" s="169"/>
      <c r="J12" s="169"/>
      <c r="K12" s="169"/>
      <c r="L12" s="169"/>
      <c r="M12" s="169"/>
      <c r="N12" s="169"/>
      <c r="O12" s="170"/>
    </row>
    <row r="13" spans="2:18" ht="15" customHeight="1" x14ac:dyDescent="0.25"/>
    <row r="14" spans="2:18" ht="15" customHeight="1" x14ac:dyDescent="0.25"/>
    <row r="15" spans="2:18" ht="15" customHeight="1" x14ac:dyDescent="0.25"/>
    <row r="16" spans="2:18" ht="15" customHeight="1" x14ac:dyDescent="0.25"/>
    <row r="17" spans="6:15" ht="15" customHeight="1" x14ac:dyDescent="0.25"/>
    <row r="18" spans="6:15" ht="15" customHeight="1" x14ac:dyDescent="0.25"/>
    <row r="19" spans="6:15" ht="15" customHeight="1" x14ac:dyDescent="0.25"/>
    <row r="20" spans="6:15" ht="15" customHeight="1" x14ac:dyDescent="0.25"/>
    <row r="21" spans="6:15" ht="11.25" customHeight="1" x14ac:dyDescent="0.25"/>
    <row r="22" spans="6:15" ht="11.25" customHeight="1" x14ac:dyDescent="0.25"/>
    <row r="23" spans="6:15" ht="24" customHeight="1" x14ac:dyDescent="0.25">
      <c r="K23" s="12"/>
      <c r="M23" s="171" t="s">
        <v>11</v>
      </c>
      <c r="N23" s="171"/>
      <c r="O23" s="171"/>
    </row>
    <row r="24" spans="6:15" x14ac:dyDescent="0.25">
      <c r="F24" s="21"/>
    </row>
  </sheetData>
  <sheetProtection algorithmName="SHA-512" hashValue="gI2lWR2/XpzeA2lDageM9ICBmvMA8zvzUlgHfenPtaRwxF6bK+FV88MaKNXdhlCWWn0GV6Nqvx0SaUW80t2IJA==" saltValue="4w8nsRVaunYsC/eMGZblFA==" spinCount="100000" sheet="1" formatCells="0" formatColumns="0" formatRows="0" insertColumns="0" insertRows="0" insertHyperlinks="0" deleteColumns="0" deleteRows="0" sort="0" autoFilter="0" pivotTables="0"/>
  <mergeCells count="15">
    <mergeCell ref="B1:O1"/>
    <mergeCell ref="C2:O2"/>
    <mergeCell ref="B3:E3"/>
    <mergeCell ref="G3:I3"/>
    <mergeCell ref="J3:L3"/>
    <mergeCell ref="M3:O3"/>
    <mergeCell ref="B12:C12"/>
    <mergeCell ref="D12:O12"/>
    <mergeCell ref="M23:O23"/>
    <mergeCell ref="J5:L9"/>
    <mergeCell ref="M5:O9"/>
    <mergeCell ref="B9:F9"/>
    <mergeCell ref="C10:O10"/>
    <mergeCell ref="B11:C11"/>
    <mergeCell ref="D11:O11"/>
  </mergeCells>
  <pageMargins left="0.28999999999999998" right="0.25" top="0.19" bottom="0.27" header="0.21" footer="0.21"/>
  <pageSetup paperSize="9" scale="80" orientation="landscape" verticalDpi="1200" r:id="rId1"/>
  <drawing r:id="rId2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B1:R23"/>
  <sheetViews>
    <sheetView showGridLines="0" zoomScaleNormal="100" workbookViewId="0">
      <selection activeCell="D11" sqref="D11:O11"/>
    </sheetView>
  </sheetViews>
  <sheetFormatPr defaultColWidth="8.85546875" defaultRowHeight="15.75" x14ac:dyDescent="0.25"/>
  <cols>
    <col min="1" max="1" width="3.7109375" style="1" customWidth="1"/>
    <col min="2" max="2" width="5" style="1" customWidth="1"/>
    <col min="3" max="3" width="9.85546875" style="1" customWidth="1"/>
    <col min="4" max="4" width="14" style="1" customWidth="1"/>
    <col min="5" max="5" width="16.42578125" style="1" customWidth="1"/>
    <col min="6" max="6" width="20.28515625" style="1" customWidth="1"/>
    <col min="7" max="7" width="6.7109375" style="1" customWidth="1"/>
    <col min="8" max="8" width="11" style="1" customWidth="1"/>
    <col min="9" max="9" width="15.42578125" style="1" customWidth="1"/>
    <col min="10" max="10" width="7.140625" style="1" customWidth="1"/>
    <col min="11" max="11" width="11.5703125" style="1" customWidth="1"/>
    <col min="12" max="12" width="9" style="1" customWidth="1"/>
    <col min="13" max="13" width="7.140625" style="1" customWidth="1"/>
    <col min="14" max="14" width="10.28515625" style="1" customWidth="1"/>
    <col min="15" max="15" width="11.7109375" style="1" customWidth="1"/>
    <col min="16" max="16" width="3.7109375" style="1" customWidth="1"/>
    <col min="17" max="17" width="10.28515625" style="1" bestFit="1" customWidth="1"/>
    <col min="18" max="16384" width="8.85546875" style="1"/>
  </cols>
  <sheetData>
    <row r="1" spans="2:18" ht="39.75" customHeight="1" x14ac:dyDescent="0.25">
      <c r="B1" s="179" t="s">
        <v>7</v>
      </c>
      <c r="C1" s="179"/>
      <c r="D1" s="179"/>
      <c r="E1" s="179"/>
      <c r="F1" s="179"/>
      <c r="G1" s="179"/>
      <c r="H1" s="179"/>
      <c r="I1" s="179"/>
      <c r="J1" s="179"/>
      <c r="K1" s="179"/>
      <c r="L1" s="179"/>
      <c r="M1" s="179"/>
      <c r="N1" s="179"/>
      <c r="O1" s="179"/>
    </row>
    <row r="2" spans="2:18" ht="34.5" customHeight="1" x14ac:dyDescent="0.25">
      <c r="B2" s="2"/>
      <c r="C2" s="180"/>
      <c r="D2" s="180"/>
      <c r="E2" s="180"/>
      <c r="F2" s="180"/>
      <c r="G2" s="180"/>
      <c r="H2" s="180"/>
      <c r="I2" s="180"/>
      <c r="J2" s="180"/>
      <c r="K2" s="180"/>
      <c r="L2" s="180"/>
      <c r="M2" s="180"/>
      <c r="N2" s="180"/>
      <c r="O2" s="180"/>
    </row>
    <row r="3" spans="2:18" ht="208.5" customHeight="1" thickBot="1" x14ac:dyDescent="0.3">
      <c r="B3" s="181" t="s">
        <v>304</v>
      </c>
      <c r="C3" s="181"/>
      <c r="D3" s="181"/>
      <c r="E3" s="181"/>
      <c r="F3" s="22"/>
      <c r="G3" s="181" t="s">
        <v>293</v>
      </c>
      <c r="H3" s="181"/>
      <c r="I3" s="181"/>
      <c r="J3" s="181" t="s">
        <v>19</v>
      </c>
      <c r="K3" s="181"/>
      <c r="L3" s="181"/>
      <c r="M3" s="181" t="s">
        <v>49</v>
      </c>
      <c r="N3" s="181"/>
      <c r="O3" s="181"/>
    </row>
    <row r="4" spans="2:18" s="8" customFormat="1" ht="30" customHeight="1" thickBot="1" x14ac:dyDescent="0.3">
      <c r="B4" s="3" t="s">
        <v>8</v>
      </c>
      <c r="C4" s="4" t="s">
        <v>0</v>
      </c>
      <c r="D4" s="4" t="s">
        <v>1</v>
      </c>
      <c r="E4" s="4" t="s">
        <v>12</v>
      </c>
      <c r="F4" s="5" t="s">
        <v>9</v>
      </c>
      <c r="G4" s="3" t="s">
        <v>2</v>
      </c>
      <c r="H4" s="4" t="s">
        <v>3</v>
      </c>
      <c r="I4" s="5" t="s">
        <v>4</v>
      </c>
      <c r="J4" s="6" t="s">
        <v>2</v>
      </c>
      <c r="K4" s="4" t="s">
        <v>3</v>
      </c>
      <c r="L4" s="7" t="s">
        <v>4</v>
      </c>
      <c r="M4" s="3" t="s">
        <v>2</v>
      </c>
      <c r="N4" s="4" t="s">
        <v>3</v>
      </c>
      <c r="O4" s="5" t="s">
        <v>4</v>
      </c>
    </row>
    <row r="5" spans="2:18" ht="30.75" customHeight="1" thickBot="1" x14ac:dyDescent="0.3">
      <c r="B5" s="13">
        <v>1</v>
      </c>
      <c r="C5" s="14" t="s">
        <v>13</v>
      </c>
      <c r="D5" s="14" t="s">
        <v>300</v>
      </c>
      <c r="E5" s="15" t="s">
        <v>294</v>
      </c>
      <c r="F5" s="18" t="s">
        <v>297</v>
      </c>
      <c r="G5" s="13">
        <v>1</v>
      </c>
      <c r="H5" s="20">
        <v>7.79</v>
      </c>
      <c r="I5" s="20">
        <f>H5*G5</f>
        <v>7.79</v>
      </c>
      <c r="J5" s="164" t="s">
        <v>17</v>
      </c>
      <c r="K5" s="144"/>
      <c r="L5" s="145"/>
      <c r="M5" s="164" t="s">
        <v>17</v>
      </c>
      <c r="N5" s="144"/>
      <c r="O5" s="145"/>
      <c r="Q5" s="118"/>
      <c r="R5" s="119"/>
    </row>
    <row r="6" spans="2:18" ht="30.75" customHeight="1" thickBot="1" x14ac:dyDescent="0.3">
      <c r="B6" s="13">
        <v>2</v>
      </c>
      <c r="C6" s="14" t="s">
        <v>13</v>
      </c>
      <c r="D6" s="14" t="s">
        <v>300</v>
      </c>
      <c r="E6" s="15" t="s">
        <v>295</v>
      </c>
      <c r="F6" s="18" t="s">
        <v>298</v>
      </c>
      <c r="G6" s="13">
        <v>2</v>
      </c>
      <c r="H6" s="20">
        <v>8.41</v>
      </c>
      <c r="I6" s="20">
        <f t="shared" ref="I6:I7" si="0">H6*G6</f>
        <v>16.82</v>
      </c>
      <c r="J6" s="164"/>
      <c r="K6" s="144"/>
      <c r="L6" s="145"/>
      <c r="M6" s="164"/>
      <c r="N6" s="144"/>
      <c r="O6" s="145"/>
      <c r="Q6" s="118"/>
      <c r="R6" s="119"/>
    </row>
    <row r="7" spans="2:18" ht="30.75" customHeight="1" thickBot="1" x14ac:dyDescent="0.3">
      <c r="B7" s="13">
        <v>3</v>
      </c>
      <c r="C7" s="14" t="s">
        <v>13</v>
      </c>
      <c r="D7" s="14" t="s">
        <v>300</v>
      </c>
      <c r="E7" s="15" t="s">
        <v>302</v>
      </c>
      <c r="F7" s="18" t="s">
        <v>303</v>
      </c>
      <c r="G7" s="13">
        <v>1</v>
      </c>
      <c r="H7" s="20">
        <v>40.799999999999997</v>
      </c>
      <c r="I7" s="20">
        <f t="shared" si="0"/>
        <v>40.799999999999997</v>
      </c>
      <c r="J7" s="164"/>
      <c r="K7" s="144"/>
      <c r="L7" s="145"/>
      <c r="M7" s="164"/>
      <c r="N7" s="144"/>
      <c r="O7" s="145"/>
      <c r="Q7" s="118"/>
      <c r="R7" s="119"/>
    </row>
    <row r="8" spans="2:18" ht="24" customHeight="1" thickBot="1" x14ac:dyDescent="0.3">
      <c r="B8" s="167" t="s">
        <v>5</v>
      </c>
      <c r="C8" s="172"/>
      <c r="D8" s="172"/>
      <c r="E8" s="172"/>
      <c r="F8" s="168"/>
      <c r="G8" s="9"/>
      <c r="H8" s="10"/>
      <c r="I8" s="20">
        <f>I5+I6+I7</f>
        <v>65.41</v>
      </c>
      <c r="J8" s="152"/>
      <c r="K8" s="153"/>
      <c r="L8" s="154"/>
      <c r="M8" s="152"/>
      <c r="N8" s="153"/>
      <c r="O8" s="154"/>
    </row>
    <row r="9" spans="2:18" ht="10.5" customHeight="1" thickBot="1" x14ac:dyDescent="0.3">
      <c r="B9" s="11"/>
      <c r="C9" s="173"/>
      <c r="D9" s="173"/>
      <c r="E9" s="173"/>
      <c r="F9" s="173"/>
      <c r="G9" s="173"/>
      <c r="H9" s="173"/>
      <c r="I9" s="173"/>
      <c r="J9" s="173"/>
      <c r="K9" s="173"/>
      <c r="L9" s="173"/>
      <c r="M9" s="173"/>
      <c r="N9" s="173"/>
      <c r="O9" s="174"/>
    </row>
    <row r="10" spans="2:18" ht="27" customHeight="1" thickBot="1" x14ac:dyDescent="0.3">
      <c r="B10" s="175" t="s">
        <v>10</v>
      </c>
      <c r="C10" s="176"/>
      <c r="D10" s="177"/>
      <c r="E10" s="177"/>
      <c r="F10" s="177"/>
      <c r="G10" s="177"/>
      <c r="H10" s="177"/>
      <c r="I10" s="177"/>
      <c r="J10" s="177"/>
      <c r="K10" s="177"/>
      <c r="L10" s="177"/>
      <c r="M10" s="177"/>
      <c r="N10" s="177"/>
      <c r="O10" s="178"/>
    </row>
    <row r="11" spans="2:18" ht="38.25" customHeight="1" thickBot="1" x14ac:dyDescent="0.3">
      <c r="B11" s="167" t="s">
        <v>6</v>
      </c>
      <c r="C11" s="168"/>
      <c r="D11" s="184" t="s">
        <v>312</v>
      </c>
      <c r="E11" s="169"/>
      <c r="F11" s="169"/>
      <c r="G11" s="169"/>
      <c r="H11" s="169"/>
      <c r="I11" s="169"/>
      <c r="J11" s="169"/>
      <c r="K11" s="169"/>
      <c r="L11" s="169"/>
      <c r="M11" s="169"/>
      <c r="N11" s="169"/>
      <c r="O11" s="170"/>
    </row>
    <row r="12" spans="2:18" ht="15" customHeight="1" x14ac:dyDescent="0.25"/>
    <row r="13" spans="2:18" ht="15" customHeight="1" x14ac:dyDescent="0.25"/>
    <row r="14" spans="2:18" ht="15" customHeight="1" x14ac:dyDescent="0.25"/>
    <row r="15" spans="2:18" ht="15" customHeight="1" x14ac:dyDescent="0.25"/>
    <row r="16" spans="2:18" ht="15" customHeight="1" x14ac:dyDescent="0.25"/>
    <row r="17" spans="6:15" ht="15" customHeight="1" x14ac:dyDescent="0.25"/>
    <row r="18" spans="6:15" ht="15" customHeight="1" x14ac:dyDescent="0.25"/>
    <row r="19" spans="6:15" ht="15" customHeight="1" x14ac:dyDescent="0.25"/>
    <row r="20" spans="6:15" ht="11.25" customHeight="1" x14ac:dyDescent="0.25"/>
    <row r="21" spans="6:15" ht="11.25" customHeight="1" x14ac:dyDescent="0.25"/>
    <row r="22" spans="6:15" ht="24" customHeight="1" x14ac:dyDescent="0.25">
      <c r="K22" s="12"/>
      <c r="M22" s="171" t="s">
        <v>11</v>
      </c>
      <c r="N22" s="171"/>
      <c r="O22" s="171"/>
    </row>
    <row r="23" spans="6:15" x14ac:dyDescent="0.25">
      <c r="F23" s="21"/>
    </row>
  </sheetData>
  <sheetProtection algorithmName="SHA-512" hashValue="gI2lWR2/XpzeA2lDageM9ICBmvMA8zvzUlgHfenPtaRwxF6bK+FV88MaKNXdhlCWWn0GV6Nqvx0SaUW80t2IJA==" saltValue="4w8nsRVaunYsC/eMGZblFA==" spinCount="100000" sheet="1" formatCells="0" formatColumns="0" formatRows="0" insertColumns="0" insertRows="0" insertHyperlinks="0" deleteColumns="0" deleteRows="0" sort="0" autoFilter="0" pivotTables="0"/>
  <mergeCells count="15">
    <mergeCell ref="B11:C11"/>
    <mergeCell ref="D11:O11"/>
    <mergeCell ref="M22:O22"/>
    <mergeCell ref="J5:L8"/>
    <mergeCell ref="M5:O8"/>
    <mergeCell ref="B8:F8"/>
    <mergeCell ref="C9:O9"/>
    <mergeCell ref="B10:C10"/>
    <mergeCell ref="D10:O10"/>
    <mergeCell ref="B1:O1"/>
    <mergeCell ref="C2:O2"/>
    <mergeCell ref="B3:E3"/>
    <mergeCell ref="G3:I3"/>
    <mergeCell ref="J3:L3"/>
    <mergeCell ref="M3:O3"/>
  </mergeCells>
  <pageMargins left="0.28999999999999998" right="0.25" top="0.19" bottom="0.27" header="0.21" footer="0.21"/>
  <pageSetup paperSize="9" scale="80" orientation="landscape" verticalDpi="1200" r:id="rId1"/>
  <drawing r:id="rId2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B1:R30"/>
  <sheetViews>
    <sheetView showGridLines="0" zoomScaleNormal="100" workbookViewId="0">
      <selection activeCell="F16" sqref="F16"/>
    </sheetView>
  </sheetViews>
  <sheetFormatPr defaultColWidth="8.85546875" defaultRowHeight="15.75" x14ac:dyDescent="0.25"/>
  <cols>
    <col min="1" max="1" width="3.7109375" style="1" customWidth="1"/>
    <col min="2" max="2" width="5" style="1" customWidth="1"/>
    <col min="3" max="3" width="9.85546875" style="1" customWidth="1"/>
    <col min="4" max="4" width="14" style="1" customWidth="1"/>
    <col min="5" max="5" width="24.85546875" style="1" bestFit="1" customWidth="1"/>
    <col min="6" max="6" width="20.28515625" style="1" customWidth="1"/>
    <col min="7" max="7" width="6.7109375" style="1" customWidth="1"/>
    <col min="8" max="8" width="12.7109375" style="1" bestFit="1" customWidth="1"/>
    <col min="9" max="9" width="15.42578125" style="1" customWidth="1"/>
    <col min="10" max="10" width="7.140625" style="1" customWidth="1"/>
    <col min="11" max="11" width="11.5703125" style="1" customWidth="1"/>
    <col min="12" max="12" width="9" style="1" customWidth="1"/>
    <col min="13" max="13" width="7.140625" style="1" customWidth="1"/>
    <col min="14" max="14" width="10.28515625" style="1" customWidth="1"/>
    <col min="15" max="15" width="11.7109375" style="1" customWidth="1"/>
    <col min="16" max="16" width="3.7109375" style="1" customWidth="1"/>
    <col min="17" max="17" width="10.28515625" style="1" bestFit="1" customWidth="1"/>
    <col min="18" max="16384" width="8.85546875" style="1"/>
  </cols>
  <sheetData>
    <row r="1" spans="2:18" ht="39.75" customHeight="1" x14ac:dyDescent="0.25">
      <c r="B1" s="179" t="s">
        <v>7</v>
      </c>
      <c r="C1" s="179"/>
      <c r="D1" s="179"/>
      <c r="E1" s="179"/>
      <c r="F1" s="179"/>
      <c r="G1" s="179"/>
      <c r="H1" s="179"/>
      <c r="I1" s="179"/>
      <c r="J1" s="179"/>
      <c r="K1" s="179"/>
      <c r="L1" s="179"/>
      <c r="M1" s="179"/>
      <c r="N1" s="179"/>
      <c r="O1" s="179"/>
    </row>
    <row r="2" spans="2:18" ht="34.5" customHeight="1" x14ac:dyDescent="0.25">
      <c r="B2" s="2"/>
      <c r="C2" s="180"/>
      <c r="D2" s="180"/>
      <c r="E2" s="180"/>
      <c r="F2" s="180"/>
      <c r="G2" s="180"/>
      <c r="H2" s="180"/>
      <c r="I2" s="180"/>
      <c r="J2" s="180"/>
      <c r="K2" s="180"/>
      <c r="L2" s="180"/>
      <c r="M2" s="180"/>
      <c r="N2" s="180"/>
      <c r="O2" s="180"/>
    </row>
    <row r="3" spans="2:18" ht="208.5" customHeight="1" thickBot="1" x14ac:dyDescent="0.3">
      <c r="B3" s="181" t="s">
        <v>306</v>
      </c>
      <c r="C3" s="181"/>
      <c r="D3" s="181"/>
      <c r="E3" s="181"/>
      <c r="F3" s="22"/>
      <c r="G3" s="181" t="s">
        <v>307</v>
      </c>
      <c r="H3" s="181"/>
      <c r="I3" s="181"/>
      <c r="J3" s="181" t="s">
        <v>19</v>
      </c>
      <c r="K3" s="181"/>
      <c r="L3" s="181"/>
      <c r="M3" s="181" t="s">
        <v>49</v>
      </c>
      <c r="N3" s="181"/>
      <c r="O3" s="181"/>
    </row>
    <row r="4" spans="2:18" s="8" customFormat="1" ht="30" customHeight="1" thickBot="1" x14ac:dyDescent="0.3">
      <c r="B4" s="3" t="s">
        <v>8</v>
      </c>
      <c r="C4" s="4" t="s">
        <v>0</v>
      </c>
      <c r="D4" s="4" t="s">
        <v>1</v>
      </c>
      <c r="E4" s="4" t="s">
        <v>12</v>
      </c>
      <c r="F4" s="5" t="s">
        <v>9</v>
      </c>
      <c r="G4" s="3" t="s">
        <v>2</v>
      </c>
      <c r="H4" s="4" t="s">
        <v>3</v>
      </c>
      <c r="I4" s="5" t="s">
        <v>4</v>
      </c>
      <c r="J4" s="6" t="s">
        <v>2</v>
      </c>
      <c r="K4" s="4" t="s">
        <v>3</v>
      </c>
      <c r="L4" s="7" t="s">
        <v>4</v>
      </c>
      <c r="M4" s="3" t="s">
        <v>2</v>
      </c>
      <c r="N4" s="4" t="s">
        <v>3</v>
      </c>
      <c r="O4" s="5" t="s">
        <v>4</v>
      </c>
    </row>
    <row r="5" spans="2:18" ht="30.75" customHeight="1" thickBot="1" x14ac:dyDescent="0.3">
      <c r="B5" s="13">
        <v>1</v>
      </c>
      <c r="C5" s="14" t="s">
        <v>309</v>
      </c>
      <c r="D5" s="14" t="s">
        <v>310</v>
      </c>
      <c r="E5" s="15" t="s">
        <v>305</v>
      </c>
      <c r="F5" s="18" t="s">
        <v>308</v>
      </c>
      <c r="G5" s="13">
        <v>56</v>
      </c>
      <c r="H5" s="17">
        <v>16262.1</v>
      </c>
      <c r="I5" s="17">
        <f>H5*G5</f>
        <v>910677.6</v>
      </c>
      <c r="J5" s="164" t="s">
        <v>17</v>
      </c>
      <c r="K5" s="144"/>
      <c r="L5" s="145"/>
      <c r="M5" s="164" t="s">
        <v>17</v>
      </c>
      <c r="N5" s="144"/>
      <c r="O5" s="145"/>
      <c r="Q5" s="118"/>
      <c r="R5" s="119"/>
    </row>
    <row r="6" spans="2:18" ht="24" customHeight="1" thickBot="1" x14ac:dyDescent="0.3">
      <c r="B6" s="167" t="s">
        <v>5</v>
      </c>
      <c r="C6" s="172"/>
      <c r="D6" s="172"/>
      <c r="E6" s="172"/>
      <c r="F6" s="168"/>
      <c r="G6" s="9"/>
      <c r="H6" s="10"/>
      <c r="I6" s="17">
        <f>910677.6</f>
        <v>910677.6</v>
      </c>
      <c r="J6" s="152"/>
      <c r="K6" s="153"/>
      <c r="L6" s="154"/>
      <c r="M6" s="152"/>
      <c r="N6" s="153"/>
      <c r="O6" s="154"/>
    </row>
    <row r="7" spans="2:18" ht="10.5" customHeight="1" thickBot="1" x14ac:dyDescent="0.3">
      <c r="B7" s="11"/>
      <c r="C7" s="173"/>
      <c r="D7" s="173"/>
      <c r="E7" s="173"/>
      <c r="F7" s="173"/>
      <c r="G7" s="173"/>
      <c r="H7" s="173"/>
      <c r="I7" s="173"/>
      <c r="J7" s="173"/>
      <c r="K7" s="173"/>
      <c r="L7" s="173"/>
      <c r="M7" s="173"/>
      <c r="N7" s="173"/>
      <c r="O7" s="174"/>
    </row>
    <row r="8" spans="2:18" ht="27" customHeight="1" thickBot="1" x14ac:dyDescent="0.3">
      <c r="B8" s="175" t="s">
        <v>10</v>
      </c>
      <c r="C8" s="176"/>
      <c r="D8" s="177"/>
      <c r="E8" s="177"/>
      <c r="F8" s="177"/>
      <c r="G8" s="177"/>
      <c r="H8" s="177"/>
      <c r="I8" s="177"/>
      <c r="J8" s="177"/>
      <c r="K8" s="177"/>
      <c r="L8" s="177"/>
      <c r="M8" s="177"/>
      <c r="N8" s="177"/>
      <c r="O8" s="178"/>
    </row>
    <row r="9" spans="2:18" ht="38.25" customHeight="1" thickBot="1" x14ac:dyDescent="0.3">
      <c r="B9" s="167" t="s">
        <v>6</v>
      </c>
      <c r="C9" s="168"/>
      <c r="D9" s="184" t="s">
        <v>313</v>
      </c>
      <c r="E9" s="169"/>
      <c r="F9" s="169"/>
      <c r="G9" s="169"/>
      <c r="H9" s="169"/>
      <c r="I9" s="169"/>
      <c r="J9" s="169"/>
      <c r="K9" s="169"/>
      <c r="L9" s="169"/>
      <c r="M9" s="169"/>
      <c r="N9" s="169"/>
      <c r="O9" s="170"/>
    </row>
    <row r="10" spans="2:18" ht="15" customHeight="1" x14ac:dyDescent="0.25"/>
    <row r="11" spans="2:18" ht="15" customHeight="1" x14ac:dyDescent="0.25"/>
    <row r="12" spans="2:18" ht="15" customHeight="1" x14ac:dyDescent="0.25"/>
    <row r="13" spans="2:18" ht="15" customHeight="1" x14ac:dyDescent="0.25"/>
    <row r="14" spans="2:18" ht="15" customHeight="1" x14ac:dyDescent="0.25"/>
    <row r="15" spans="2:18" ht="15" customHeight="1" x14ac:dyDescent="0.25"/>
    <row r="16" spans="2:18" ht="15" customHeight="1" x14ac:dyDescent="0.25"/>
    <row r="17" spans="6:15" ht="15" customHeight="1" x14ac:dyDescent="0.25"/>
    <row r="18" spans="6:15" ht="11.25" customHeight="1" x14ac:dyDescent="0.25"/>
    <row r="19" spans="6:15" ht="11.25" customHeight="1" x14ac:dyDescent="0.25"/>
    <row r="20" spans="6:15" ht="24" customHeight="1" x14ac:dyDescent="0.25">
      <c r="K20" s="12"/>
      <c r="M20" s="171" t="s">
        <v>11</v>
      </c>
      <c r="N20" s="171"/>
      <c r="O20" s="171"/>
    </row>
    <row r="21" spans="6:15" x14ac:dyDescent="0.25">
      <c r="F21" s="21"/>
    </row>
    <row r="27" spans="6:15" x14ac:dyDescent="0.25">
      <c r="F27" s="121">
        <v>910677.6</v>
      </c>
    </row>
    <row r="30" spans="6:15" x14ac:dyDescent="0.25">
      <c r="F30" s="1">
        <f>F27/56</f>
        <v>16262.1</v>
      </c>
      <c r="I30" s="1">
        <v>16262.1</v>
      </c>
    </row>
  </sheetData>
  <sheetProtection algorithmName="SHA-512" hashValue="gI2lWR2/XpzeA2lDageM9ICBmvMA8zvzUlgHfenPtaRwxF6bK+FV88MaKNXdhlCWWn0GV6Nqvx0SaUW80t2IJA==" saltValue="4w8nsRVaunYsC/eMGZblFA==" spinCount="100000" sheet="1" formatCells="0" formatColumns="0" formatRows="0" insertColumns="0" insertRows="0" insertHyperlinks="0" deleteColumns="0" deleteRows="0" sort="0" autoFilter="0" pivotTables="0"/>
  <mergeCells count="15">
    <mergeCell ref="B1:O1"/>
    <mergeCell ref="C2:O2"/>
    <mergeCell ref="B3:E3"/>
    <mergeCell ref="G3:I3"/>
    <mergeCell ref="J3:L3"/>
    <mergeCell ref="M3:O3"/>
    <mergeCell ref="B9:C9"/>
    <mergeCell ref="D9:O9"/>
    <mergeCell ref="M20:O20"/>
    <mergeCell ref="J5:L6"/>
    <mergeCell ref="M5:O6"/>
    <mergeCell ref="B6:F6"/>
    <mergeCell ref="C7:O7"/>
    <mergeCell ref="B8:C8"/>
    <mergeCell ref="D8:O8"/>
  </mergeCells>
  <pageMargins left="0.28999999999999998" right="0.25" top="0.19" bottom="0.27" header="0.21" footer="0.21"/>
  <pageSetup paperSize="9" scale="80" orientation="landscape" verticalDpi="1200" r:id="rId1"/>
  <drawing r:id="rId2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B1:R30"/>
  <sheetViews>
    <sheetView showGridLines="0" zoomScaleNormal="100" workbookViewId="0">
      <selection activeCell="F12" sqref="F12"/>
    </sheetView>
  </sheetViews>
  <sheetFormatPr defaultColWidth="8.85546875" defaultRowHeight="15.75" x14ac:dyDescent="0.25"/>
  <cols>
    <col min="1" max="1" width="3.7109375" style="1" customWidth="1"/>
    <col min="2" max="2" width="5" style="1" customWidth="1"/>
    <col min="3" max="3" width="13.85546875" style="1" bestFit="1" customWidth="1"/>
    <col min="4" max="4" width="12.7109375" style="1" customWidth="1"/>
    <col min="5" max="5" width="31.28515625" style="1" customWidth="1"/>
    <col min="6" max="6" width="15.42578125" style="1" customWidth="1"/>
    <col min="7" max="7" width="6.7109375" style="1" customWidth="1"/>
    <col min="8" max="8" width="12.7109375" style="1" bestFit="1" customWidth="1"/>
    <col min="9" max="9" width="12.42578125" style="1" customWidth="1"/>
    <col min="10" max="10" width="7.140625" style="1" customWidth="1"/>
    <col min="11" max="11" width="11.5703125" style="1" customWidth="1"/>
    <col min="12" max="12" width="9" style="1" customWidth="1"/>
    <col min="13" max="13" width="7.140625" style="1" customWidth="1"/>
    <col min="14" max="14" width="10.28515625" style="1" customWidth="1"/>
    <col min="15" max="15" width="11.7109375" style="1" customWidth="1"/>
    <col min="16" max="16" width="3.7109375" style="1" customWidth="1"/>
    <col min="17" max="17" width="10.28515625" style="1" bestFit="1" customWidth="1"/>
    <col min="18" max="16384" width="8.85546875" style="1"/>
  </cols>
  <sheetData>
    <row r="1" spans="2:18" ht="39.75" customHeight="1" x14ac:dyDescent="0.25">
      <c r="B1" s="179" t="s">
        <v>7</v>
      </c>
      <c r="C1" s="179"/>
      <c r="D1" s="179"/>
      <c r="E1" s="179"/>
      <c r="F1" s="179"/>
      <c r="G1" s="179"/>
      <c r="H1" s="179"/>
      <c r="I1" s="179"/>
      <c r="J1" s="179"/>
      <c r="K1" s="179"/>
      <c r="L1" s="179"/>
      <c r="M1" s="179"/>
      <c r="N1" s="179"/>
      <c r="O1" s="179"/>
    </row>
    <row r="2" spans="2:18" ht="34.5" customHeight="1" x14ac:dyDescent="0.25">
      <c r="B2" s="2"/>
      <c r="C2" s="180"/>
      <c r="D2" s="180"/>
      <c r="E2" s="180"/>
      <c r="F2" s="180"/>
      <c r="G2" s="180"/>
      <c r="H2" s="180"/>
      <c r="I2" s="180"/>
      <c r="J2" s="180"/>
      <c r="K2" s="180"/>
      <c r="L2" s="180"/>
      <c r="M2" s="180"/>
      <c r="N2" s="180"/>
      <c r="O2" s="180"/>
    </row>
    <row r="3" spans="2:18" ht="208.5" customHeight="1" thickBot="1" x14ac:dyDescent="0.3">
      <c r="B3" s="181" t="s">
        <v>320</v>
      </c>
      <c r="C3" s="181"/>
      <c r="D3" s="181"/>
      <c r="E3" s="181"/>
      <c r="F3" s="22"/>
      <c r="G3" s="181" t="s">
        <v>307</v>
      </c>
      <c r="H3" s="181"/>
      <c r="I3" s="181"/>
      <c r="J3" s="181" t="s">
        <v>19</v>
      </c>
      <c r="K3" s="181"/>
      <c r="L3" s="181"/>
      <c r="M3" s="181" t="s">
        <v>49</v>
      </c>
      <c r="N3" s="181"/>
      <c r="O3" s="181"/>
    </row>
    <row r="4" spans="2:18" s="8" customFormat="1" ht="30" customHeight="1" thickBot="1" x14ac:dyDescent="0.3">
      <c r="B4" s="3" t="s">
        <v>8</v>
      </c>
      <c r="C4" s="4" t="s">
        <v>0</v>
      </c>
      <c r="D4" s="4" t="s">
        <v>1</v>
      </c>
      <c r="E4" s="4" t="s">
        <v>12</v>
      </c>
      <c r="F4" s="5" t="s">
        <v>9</v>
      </c>
      <c r="G4" s="3" t="s">
        <v>2</v>
      </c>
      <c r="H4" s="4" t="s">
        <v>3</v>
      </c>
      <c r="I4" s="5" t="s">
        <v>4</v>
      </c>
      <c r="J4" s="6" t="s">
        <v>2</v>
      </c>
      <c r="K4" s="4" t="s">
        <v>3</v>
      </c>
      <c r="L4" s="7" t="s">
        <v>4</v>
      </c>
      <c r="M4" s="3" t="s">
        <v>2</v>
      </c>
      <c r="N4" s="4" t="s">
        <v>3</v>
      </c>
      <c r="O4" s="5" t="s">
        <v>4</v>
      </c>
    </row>
    <row r="5" spans="2:18" ht="30.75" customHeight="1" thickBot="1" x14ac:dyDescent="0.3">
      <c r="B5" s="13">
        <v>1</v>
      </c>
      <c r="C5" s="14" t="s">
        <v>315</v>
      </c>
      <c r="D5" s="14" t="s">
        <v>14</v>
      </c>
      <c r="E5" s="122" t="s">
        <v>317</v>
      </c>
      <c r="F5" s="18" t="s">
        <v>314</v>
      </c>
      <c r="G5" s="13" t="s">
        <v>316</v>
      </c>
      <c r="H5" s="20">
        <v>76.900000000000006</v>
      </c>
      <c r="I5" s="20">
        <v>76.900000000000006</v>
      </c>
      <c r="J5" s="164" t="s">
        <v>17</v>
      </c>
      <c r="K5" s="144"/>
      <c r="L5" s="145"/>
      <c r="M5" s="164" t="s">
        <v>17</v>
      </c>
      <c r="N5" s="144"/>
      <c r="O5" s="145"/>
      <c r="Q5" s="118"/>
      <c r="R5" s="119"/>
    </row>
    <row r="6" spans="2:18" ht="24" customHeight="1" thickBot="1" x14ac:dyDescent="0.3">
      <c r="B6" s="167" t="s">
        <v>5</v>
      </c>
      <c r="C6" s="172"/>
      <c r="D6" s="172"/>
      <c r="E6" s="172"/>
      <c r="F6" s="168"/>
      <c r="G6" s="9"/>
      <c r="H6" s="10"/>
      <c r="I6" s="20">
        <v>76.900000000000006</v>
      </c>
      <c r="J6" s="152"/>
      <c r="K6" s="153"/>
      <c r="L6" s="154"/>
      <c r="M6" s="152"/>
      <c r="N6" s="153"/>
      <c r="O6" s="154"/>
    </row>
    <row r="7" spans="2:18" ht="10.5" customHeight="1" thickBot="1" x14ac:dyDescent="0.3">
      <c r="B7" s="11"/>
      <c r="C7" s="173"/>
      <c r="D7" s="173"/>
      <c r="E7" s="173"/>
      <c r="F7" s="173"/>
      <c r="G7" s="173"/>
      <c r="H7" s="173"/>
      <c r="I7" s="173"/>
      <c r="J7" s="173"/>
      <c r="K7" s="173"/>
      <c r="L7" s="173"/>
      <c r="M7" s="173"/>
      <c r="N7" s="173"/>
      <c r="O7" s="174"/>
    </row>
    <row r="8" spans="2:18" ht="27" customHeight="1" thickBot="1" x14ac:dyDescent="0.3">
      <c r="B8" s="175" t="s">
        <v>10</v>
      </c>
      <c r="C8" s="176"/>
      <c r="D8" s="177"/>
      <c r="E8" s="177"/>
      <c r="F8" s="177"/>
      <c r="G8" s="177"/>
      <c r="H8" s="177"/>
      <c r="I8" s="177"/>
      <c r="J8" s="177"/>
      <c r="K8" s="177"/>
      <c r="L8" s="177"/>
      <c r="M8" s="177"/>
      <c r="N8" s="177"/>
      <c r="O8" s="178"/>
    </row>
    <row r="9" spans="2:18" ht="38.25" customHeight="1" thickBot="1" x14ac:dyDescent="0.3">
      <c r="B9" s="167" t="s">
        <v>6</v>
      </c>
      <c r="C9" s="168"/>
      <c r="D9" s="184" t="s">
        <v>318</v>
      </c>
      <c r="E9" s="169"/>
      <c r="F9" s="169"/>
      <c r="G9" s="169"/>
      <c r="H9" s="169"/>
      <c r="I9" s="169"/>
      <c r="J9" s="169"/>
      <c r="K9" s="169"/>
      <c r="L9" s="169"/>
      <c r="M9" s="169"/>
      <c r="N9" s="169"/>
      <c r="O9" s="170"/>
    </row>
    <row r="10" spans="2:18" ht="15" customHeight="1" x14ac:dyDescent="0.25"/>
    <row r="11" spans="2:18" ht="15" customHeight="1" x14ac:dyDescent="0.25"/>
    <row r="12" spans="2:18" ht="15" customHeight="1" x14ac:dyDescent="0.25"/>
    <row r="13" spans="2:18" ht="15" customHeight="1" x14ac:dyDescent="0.25"/>
    <row r="14" spans="2:18" ht="15" customHeight="1" x14ac:dyDescent="0.25"/>
    <row r="15" spans="2:18" ht="15" customHeight="1" x14ac:dyDescent="0.25"/>
    <row r="16" spans="2:18" ht="15" customHeight="1" x14ac:dyDescent="0.25"/>
    <row r="17" spans="6:15" ht="15" customHeight="1" x14ac:dyDescent="0.25"/>
    <row r="18" spans="6:15" ht="11.25" customHeight="1" x14ac:dyDescent="0.25"/>
    <row r="19" spans="6:15" ht="11.25" customHeight="1" x14ac:dyDescent="0.25"/>
    <row r="20" spans="6:15" ht="24" customHeight="1" x14ac:dyDescent="0.25">
      <c r="K20" s="12"/>
      <c r="M20" s="171" t="s">
        <v>11</v>
      </c>
      <c r="N20" s="171"/>
      <c r="O20" s="171"/>
    </row>
    <row r="21" spans="6:15" x14ac:dyDescent="0.25">
      <c r="F21" s="21"/>
    </row>
    <row r="27" spans="6:15" x14ac:dyDescent="0.25">
      <c r="F27" s="121">
        <v>910677.6</v>
      </c>
    </row>
    <row r="30" spans="6:15" x14ac:dyDescent="0.25">
      <c r="F30" s="1">
        <f>F27/56</f>
        <v>16262.1</v>
      </c>
      <c r="I30" s="1">
        <v>16262.1</v>
      </c>
    </row>
  </sheetData>
  <sheetProtection algorithmName="SHA-512" hashValue="gI2lWR2/XpzeA2lDageM9ICBmvMA8zvzUlgHfenPtaRwxF6bK+FV88MaKNXdhlCWWn0GV6Nqvx0SaUW80t2IJA==" saltValue="4w8nsRVaunYsC/eMGZblFA==" spinCount="100000" sheet="1" formatCells="0" formatColumns="0" formatRows="0" insertColumns="0" insertRows="0" insertHyperlinks="0" deleteColumns="0" deleteRows="0" sort="0" autoFilter="0" pivotTables="0"/>
  <mergeCells count="15">
    <mergeCell ref="B9:C9"/>
    <mergeCell ref="D9:O9"/>
    <mergeCell ref="M20:O20"/>
    <mergeCell ref="J5:L6"/>
    <mergeCell ref="M5:O6"/>
    <mergeCell ref="B6:F6"/>
    <mergeCell ref="C7:O7"/>
    <mergeCell ref="B8:C8"/>
    <mergeCell ref="D8:O8"/>
    <mergeCell ref="B1:O1"/>
    <mergeCell ref="C2:O2"/>
    <mergeCell ref="B3:E3"/>
    <mergeCell ref="G3:I3"/>
    <mergeCell ref="J3:L3"/>
    <mergeCell ref="M3:O3"/>
  </mergeCells>
  <pageMargins left="0.28999999999999998" right="0.25" top="0.19" bottom="0.27" header="0.21" footer="0.21"/>
  <pageSetup paperSize="9" scale="80" orientation="landscape" verticalDpi="1200" r:id="rId1"/>
  <drawing r:id="rId2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B1:R27"/>
  <sheetViews>
    <sheetView showGridLines="0" topLeftCell="A4" zoomScaleNormal="100" workbookViewId="0">
      <selection activeCell="D9" sqref="D9:O9"/>
    </sheetView>
  </sheetViews>
  <sheetFormatPr defaultColWidth="8.85546875" defaultRowHeight="15.75" x14ac:dyDescent="0.25"/>
  <cols>
    <col min="1" max="1" width="3.7109375" style="1" customWidth="1"/>
    <col min="2" max="2" width="5" style="1" customWidth="1"/>
    <col min="3" max="3" width="13.85546875" style="1" bestFit="1" customWidth="1"/>
    <col min="4" max="4" width="12.7109375" style="1" customWidth="1"/>
    <col min="5" max="5" width="31.28515625" style="1" customWidth="1"/>
    <col min="6" max="6" width="15.42578125" style="1" customWidth="1"/>
    <col min="7" max="7" width="6.7109375" style="1" customWidth="1"/>
    <col min="8" max="8" width="12.7109375" style="1" bestFit="1" customWidth="1"/>
    <col min="9" max="9" width="12.42578125" style="1" customWidth="1"/>
    <col min="10" max="10" width="7.140625" style="1" customWidth="1"/>
    <col min="11" max="11" width="11.5703125" style="1" customWidth="1"/>
    <col min="12" max="12" width="9" style="1" customWidth="1"/>
    <col min="13" max="13" width="7.140625" style="1" customWidth="1"/>
    <col min="14" max="14" width="10.28515625" style="1" customWidth="1"/>
    <col min="15" max="15" width="11.7109375" style="1" customWidth="1"/>
    <col min="16" max="16" width="3.7109375" style="1" customWidth="1"/>
    <col min="17" max="17" width="10.28515625" style="1" bestFit="1" customWidth="1"/>
    <col min="18" max="16384" width="8.85546875" style="1"/>
  </cols>
  <sheetData>
    <row r="1" spans="2:18" ht="39.75" customHeight="1" x14ac:dyDescent="0.25">
      <c r="B1" s="179" t="s">
        <v>7</v>
      </c>
      <c r="C1" s="179"/>
      <c r="D1" s="179"/>
      <c r="E1" s="179"/>
      <c r="F1" s="179"/>
      <c r="G1" s="179"/>
      <c r="H1" s="179"/>
      <c r="I1" s="179"/>
      <c r="J1" s="179"/>
      <c r="K1" s="179"/>
      <c r="L1" s="179"/>
      <c r="M1" s="179"/>
      <c r="N1" s="179"/>
      <c r="O1" s="179"/>
    </row>
    <row r="2" spans="2:18" ht="34.5" customHeight="1" x14ac:dyDescent="0.25">
      <c r="B2" s="2"/>
      <c r="C2" s="180"/>
      <c r="D2" s="180"/>
      <c r="E2" s="180"/>
      <c r="F2" s="180"/>
      <c r="G2" s="180"/>
      <c r="H2" s="180"/>
      <c r="I2" s="180"/>
      <c r="J2" s="180"/>
      <c r="K2" s="180"/>
      <c r="L2" s="180"/>
      <c r="M2" s="180"/>
      <c r="N2" s="180"/>
      <c r="O2" s="180"/>
    </row>
    <row r="3" spans="2:18" ht="208.5" customHeight="1" thickBot="1" x14ac:dyDescent="0.3">
      <c r="B3" s="181" t="s">
        <v>319</v>
      </c>
      <c r="C3" s="181"/>
      <c r="D3" s="181"/>
      <c r="E3" s="181"/>
      <c r="F3" s="22"/>
      <c r="G3" s="181" t="s">
        <v>321</v>
      </c>
      <c r="H3" s="181"/>
      <c r="I3" s="181"/>
      <c r="J3" s="181" t="s">
        <v>19</v>
      </c>
      <c r="K3" s="181"/>
      <c r="L3" s="181"/>
      <c r="M3" s="181" t="s">
        <v>49</v>
      </c>
      <c r="N3" s="181"/>
      <c r="O3" s="181"/>
    </row>
    <row r="4" spans="2:18" s="8" customFormat="1" ht="30" customHeight="1" thickBot="1" x14ac:dyDescent="0.3">
      <c r="B4" s="3" t="s">
        <v>8</v>
      </c>
      <c r="C4" s="4" t="s">
        <v>0</v>
      </c>
      <c r="D4" s="4" t="s">
        <v>1</v>
      </c>
      <c r="E4" s="4" t="s">
        <v>12</v>
      </c>
      <c r="F4" s="5" t="s">
        <v>9</v>
      </c>
      <c r="G4" s="3" t="s">
        <v>2</v>
      </c>
      <c r="H4" s="4" t="s">
        <v>3</v>
      </c>
      <c r="I4" s="5" t="s">
        <v>4</v>
      </c>
      <c r="J4" s="6" t="s">
        <v>2</v>
      </c>
      <c r="K4" s="4" t="s">
        <v>3</v>
      </c>
      <c r="L4" s="7" t="s">
        <v>4</v>
      </c>
      <c r="M4" s="3" t="s">
        <v>2</v>
      </c>
      <c r="N4" s="4" t="s">
        <v>3</v>
      </c>
      <c r="O4" s="5" t="s">
        <v>4</v>
      </c>
    </row>
    <row r="5" spans="2:18" ht="30.75" customHeight="1" thickBot="1" x14ac:dyDescent="0.3">
      <c r="B5" s="13">
        <v>1</v>
      </c>
      <c r="C5" s="14" t="s">
        <v>13</v>
      </c>
      <c r="D5" s="14" t="s">
        <v>322</v>
      </c>
      <c r="E5" s="122" t="s">
        <v>323</v>
      </c>
      <c r="F5" s="18" t="s">
        <v>324</v>
      </c>
      <c r="G5" s="13">
        <v>2</v>
      </c>
      <c r="H5" s="17">
        <v>40000</v>
      </c>
      <c r="I5" s="17">
        <f>H5*G5</f>
        <v>80000</v>
      </c>
      <c r="J5" s="164" t="s">
        <v>17</v>
      </c>
      <c r="K5" s="144"/>
      <c r="L5" s="145"/>
      <c r="M5" s="164" t="s">
        <v>17</v>
      </c>
      <c r="N5" s="144"/>
      <c r="O5" s="145"/>
      <c r="Q5" s="118"/>
      <c r="R5" s="119"/>
    </row>
    <row r="6" spans="2:18" ht="24" customHeight="1" thickBot="1" x14ac:dyDescent="0.3">
      <c r="B6" s="167" t="s">
        <v>5</v>
      </c>
      <c r="C6" s="172"/>
      <c r="D6" s="172"/>
      <c r="E6" s="172"/>
      <c r="F6" s="168"/>
      <c r="G6" s="9"/>
      <c r="H6" s="10"/>
      <c r="I6" s="17">
        <v>80000</v>
      </c>
      <c r="J6" s="152"/>
      <c r="K6" s="153"/>
      <c r="L6" s="154"/>
      <c r="M6" s="152"/>
      <c r="N6" s="153"/>
      <c r="O6" s="154"/>
    </row>
    <row r="7" spans="2:18" ht="10.5" customHeight="1" thickBot="1" x14ac:dyDescent="0.3">
      <c r="B7" s="11"/>
      <c r="C7" s="173"/>
      <c r="D7" s="173"/>
      <c r="E7" s="173"/>
      <c r="F7" s="173"/>
      <c r="G7" s="173"/>
      <c r="H7" s="173"/>
      <c r="I7" s="173"/>
      <c r="J7" s="173"/>
      <c r="K7" s="173"/>
      <c r="L7" s="173"/>
      <c r="M7" s="173"/>
      <c r="N7" s="173"/>
      <c r="O7" s="174"/>
    </row>
    <row r="8" spans="2:18" ht="27" customHeight="1" thickBot="1" x14ac:dyDescent="0.3">
      <c r="B8" s="175" t="s">
        <v>10</v>
      </c>
      <c r="C8" s="176"/>
      <c r="D8" s="177"/>
      <c r="E8" s="177"/>
      <c r="F8" s="177"/>
      <c r="G8" s="177"/>
      <c r="H8" s="177"/>
      <c r="I8" s="177"/>
      <c r="J8" s="177"/>
      <c r="K8" s="177"/>
      <c r="L8" s="177"/>
      <c r="M8" s="177"/>
      <c r="N8" s="177"/>
      <c r="O8" s="178"/>
    </row>
    <row r="9" spans="2:18" ht="38.25" customHeight="1" thickBot="1" x14ac:dyDescent="0.3">
      <c r="B9" s="167" t="s">
        <v>6</v>
      </c>
      <c r="C9" s="168"/>
      <c r="D9" s="184" t="s">
        <v>325</v>
      </c>
      <c r="E9" s="169"/>
      <c r="F9" s="169"/>
      <c r="G9" s="169"/>
      <c r="H9" s="169"/>
      <c r="I9" s="169"/>
      <c r="J9" s="169"/>
      <c r="K9" s="169"/>
      <c r="L9" s="169"/>
      <c r="M9" s="169"/>
      <c r="N9" s="169"/>
      <c r="O9" s="170"/>
    </row>
    <row r="10" spans="2:18" ht="15" customHeight="1" x14ac:dyDescent="0.25"/>
    <row r="11" spans="2:18" ht="15" customHeight="1" x14ac:dyDescent="0.25"/>
    <row r="12" spans="2:18" ht="15" customHeight="1" x14ac:dyDescent="0.25"/>
    <row r="13" spans="2:18" ht="15" customHeight="1" x14ac:dyDescent="0.25"/>
    <row r="14" spans="2:18" ht="15" customHeight="1" x14ac:dyDescent="0.25"/>
    <row r="15" spans="2:18" ht="15" customHeight="1" x14ac:dyDescent="0.25"/>
    <row r="16" spans="2:18" ht="15" customHeight="1" x14ac:dyDescent="0.25"/>
    <row r="17" spans="6:15" ht="15" customHeight="1" x14ac:dyDescent="0.25"/>
    <row r="18" spans="6:15" ht="11.25" customHeight="1" x14ac:dyDescent="0.25"/>
    <row r="19" spans="6:15" ht="11.25" customHeight="1" x14ac:dyDescent="0.25"/>
    <row r="20" spans="6:15" ht="24" customHeight="1" x14ac:dyDescent="0.25">
      <c r="K20" s="12"/>
      <c r="M20" s="171" t="s">
        <v>11</v>
      </c>
      <c r="N20" s="171"/>
      <c r="O20" s="171"/>
    </row>
    <row r="21" spans="6:15" x14ac:dyDescent="0.25">
      <c r="F21" s="21"/>
    </row>
    <row r="27" spans="6:15" x14ac:dyDescent="0.25">
      <c r="F27" s="121"/>
    </row>
  </sheetData>
  <sheetProtection algorithmName="SHA-512" hashValue="gI2lWR2/XpzeA2lDageM9ICBmvMA8zvzUlgHfenPtaRwxF6bK+FV88MaKNXdhlCWWn0GV6Nqvx0SaUW80t2IJA==" saltValue="4w8nsRVaunYsC/eMGZblFA==" spinCount="100000" sheet="1" formatCells="0" formatColumns="0" formatRows="0" insertColumns="0" insertRows="0" insertHyperlinks="0" deleteColumns="0" deleteRows="0" sort="0" autoFilter="0" pivotTables="0"/>
  <mergeCells count="15">
    <mergeCell ref="B1:O1"/>
    <mergeCell ref="C2:O2"/>
    <mergeCell ref="B3:E3"/>
    <mergeCell ref="G3:I3"/>
    <mergeCell ref="J3:L3"/>
    <mergeCell ref="M3:O3"/>
    <mergeCell ref="B9:C9"/>
    <mergeCell ref="D9:O9"/>
    <mergeCell ref="M20:O20"/>
    <mergeCell ref="J5:L6"/>
    <mergeCell ref="M5:O6"/>
    <mergeCell ref="B6:F6"/>
    <mergeCell ref="C7:O7"/>
    <mergeCell ref="B8:C8"/>
    <mergeCell ref="D8:O8"/>
  </mergeCells>
  <pageMargins left="0.28999999999999998" right="0.25" top="0.19" bottom="0.27" header="0.21" footer="0.21"/>
  <pageSetup paperSize="9" scale="80" orientation="landscape" verticalDpi="1200" r:id="rId1"/>
  <drawing r:id="rId2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B1:R27"/>
  <sheetViews>
    <sheetView showGridLines="0" topLeftCell="A4" zoomScaleNormal="100" workbookViewId="0">
      <selection activeCell="G3" sqref="G3:I3"/>
    </sheetView>
  </sheetViews>
  <sheetFormatPr defaultColWidth="8.85546875" defaultRowHeight="15.75" x14ac:dyDescent="0.25"/>
  <cols>
    <col min="1" max="1" width="3.7109375" style="1" customWidth="1"/>
    <col min="2" max="2" width="5" style="1" customWidth="1"/>
    <col min="3" max="3" width="10.85546875" style="1" customWidth="1"/>
    <col min="4" max="4" width="14.42578125" style="1" bestFit="1" customWidth="1"/>
    <col min="5" max="5" width="23.7109375" style="1" customWidth="1"/>
    <col min="6" max="6" width="20.42578125" style="1" customWidth="1"/>
    <col min="7" max="7" width="6.7109375" style="1" customWidth="1"/>
    <col min="8" max="8" width="12.7109375" style="1" bestFit="1" customWidth="1"/>
    <col min="9" max="9" width="12.42578125" style="1" customWidth="1"/>
    <col min="10" max="10" width="7.140625" style="1" customWidth="1"/>
    <col min="11" max="11" width="11.5703125" style="1" customWidth="1"/>
    <col min="12" max="12" width="9" style="1" customWidth="1"/>
    <col min="13" max="13" width="7.140625" style="1" customWidth="1"/>
    <col min="14" max="14" width="10.28515625" style="1" customWidth="1"/>
    <col min="15" max="15" width="11.7109375" style="1" customWidth="1"/>
    <col min="16" max="16" width="3.7109375" style="1" customWidth="1"/>
    <col min="17" max="17" width="10.28515625" style="1" bestFit="1" customWidth="1"/>
    <col min="18" max="16384" width="8.85546875" style="1"/>
  </cols>
  <sheetData>
    <row r="1" spans="2:18" ht="39.75" customHeight="1" x14ac:dyDescent="0.25">
      <c r="B1" s="179" t="s">
        <v>7</v>
      </c>
      <c r="C1" s="179"/>
      <c r="D1" s="179"/>
      <c r="E1" s="179"/>
      <c r="F1" s="179"/>
      <c r="G1" s="179"/>
      <c r="H1" s="179"/>
      <c r="I1" s="179"/>
      <c r="J1" s="179"/>
      <c r="K1" s="179"/>
      <c r="L1" s="179"/>
      <c r="M1" s="179"/>
      <c r="N1" s="179"/>
      <c r="O1" s="179"/>
    </row>
    <row r="2" spans="2:18" ht="34.5" customHeight="1" x14ac:dyDescent="0.25">
      <c r="B2" s="2"/>
      <c r="C2" s="180"/>
      <c r="D2" s="180"/>
      <c r="E2" s="180"/>
      <c r="F2" s="180"/>
      <c r="G2" s="180"/>
      <c r="H2" s="180"/>
      <c r="I2" s="180"/>
      <c r="J2" s="180"/>
      <c r="K2" s="180"/>
      <c r="L2" s="180"/>
      <c r="M2" s="180"/>
      <c r="N2" s="180"/>
      <c r="O2" s="180"/>
    </row>
    <row r="3" spans="2:18" ht="208.5" customHeight="1" thickBot="1" x14ac:dyDescent="0.3">
      <c r="B3" s="181" t="s">
        <v>326</v>
      </c>
      <c r="C3" s="181"/>
      <c r="D3" s="181"/>
      <c r="E3" s="181"/>
      <c r="F3" s="22"/>
      <c r="G3" s="181" t="s">
        <v>331</v>
      </c>
      <c r="H3" s="181"/>
      <c r="I3" s="181"/>
      <c r="J3" s="181" t="s">
        <v>19</v>
      </c>
      <c r="K3" s="181"/>
      <c r="L3" s="181"/>
      <c r="M3" s="181" t="s">
        <v>49</v>
      </c>
      <c r="N3" s="181"/>
      <c r="O3" s="181"/>
    </row>
    <row r="4" spans="2:18" s="8" customFormat="1" ht="30" customHeight="1" thickBot="1" x14ac:dyDescent="0.3">
      <c r="B4" s="3" t="s">
        <v>8</v>
      </c>
      <c r="C4" s="4" t="s">
        <v>0</v>
      </c>
      <c r="D4" s="4" t="s">
        <v>1</v>
      </c>
      <c r="E4" s="4" t="s">
        <v>12</v>
      </c>
      <c r="F4" s="5" t="s">
        <v>9</v>
      </c>
      <c r="G4" s="3" t="s">
        <v>2</v>
      </c>
      <c r="H4" s="4" t="s">
        <v>3</v>
      </c>
      <c r="I4" s="5" t="s">
        <v>4</v>
      </c>
      <c r="J4" s="6" t="s">
        <v>2</v>
      </c>
      <c r="K4" s="4" t="s">
        <v>3</v>
      </c>
      <c r="L4" s="7" t="s">
        <v>4</v>
      </c>
      <c r="M4" s="3" t="s">
        <v>2</v>
      </c>
      <c r="N4" s="4" t="s">
        <v>3</v>
      </c>
      <c r="O4" s="5" t="s">
        <v>4</v>
      </c>
    </row>
    <row r="5" spans="2:18" ht="30.75" customHeight="1" thickBot="1" x14ac:dyDescent="0.3">
      <c r="B5" s="13">
        <v>1</v>
      </c>
      <c r="C5" s="14" t="s">
        <v>13</v>
      </c>
      <c r="D5" s="14" t="s">
        <v>327</v>
      </c>
      <c r="E5" s="122" t="s">
        <v>328</v>
      </c>
      <c r="F5" s="18" t="s">
        <v>329</v>
      </c>
      <c r="G5" s="13">
        <v>1</v>
      </c>
      <c r="H5" s="17">
        <v>640000</v>
      </c>
      <c r="I5" s="17">
        <v>640000</v>
      </c>
      <c r="J5" s="164" t="s">
        <v>17</v>
      </c>
      <c r="K5" s="144"/>
      <c r="L5" s="145"/>
      <c r="M5" s="164" t="s">
        <v>17</v>
      </c>
      <c r="N5" s="144"/>
      <c r="O5" s="145"/>
      <c r="Q5" s="118"/>
      <c r="R5" s="119"/>
    </row>
    <row r="6" spans="2:18" ht="24" customHeight="1" thickBot="1" x14ac:dyDescent="0.3">
      <c r="B6" s="167" t="s">
        <v>5</v>
      </c>
      <c r="C6" s="172"/>
      <c r="D6" s="172"/>
      <c r="E6" s="172"/>
      <c r="F6" s="168"/>
      <c r="G6" s="9"/>
      <c r="H6" s="10"/>
      <c r="I6" s="17">
        <v>640000</v>
      </c>
      <c r="J6" s="152"/>
      <c r="K6" s="153"/>
      <c r="L6" s="154"/>
      <c r="M6" s="152"/>
      <c r="N6" s="153"/>
      <c r="O6" s="154"/>
    </row>
    <row r="7" spans="2:18" ht="10.5" customHeight="1" thickBot="1" x14ac:dyDescent="0.3">
      <c r="B7" s="11"/>
      <c r="C7" s="173"/>
      <c r="D7" s="173"/>
      <c r="E7" s="173"/>
      <c r="F7" s="173"/>
      <c r="G7" s="173"/>
      <c r="H7" s="173"/>
      <c r="I7" s="173"/>
      <c r="J7" s="173"/>
      <c r="K7" s="173"/>
      <c r="L7" s="173"/>
      <c r="M7" s="173"/>
      <c r="N7" s="173"/>
      <c r="O7" s="174"/>
    </row>
    <row r="8" spans="2:18" ht="27" customHeight="1" thickBot="1" x14ac:dyDescent="0.3">
      <c r="B8" s="175" t="s">
        <v>10</v>
      </c>
      <c r="C8" s="176"/>
      <c r="D8" s="177"/>
      <c r="E8" s="177"/>
      <c r="F8" s="177"/>
      <c r="G8" s="177"/>
      <c r="H8" s="177"/>
      <c r="I8" s="177"/>
      <c r="J8" s="177"/>
      <c r="K8" s="177"/>
      <c r="L8" s="177"/>
      <c r="M8" s="177"/>
      <c r="N8" s="177"/>
      <c r="O8" s="178"/>
    </row>
    <row r="9" spans="2:18" ht="38.25" customHeight="1" thickBot="1" x14ac:dyDescent="0.3">
      <c r="B9" s="167" t="s">
        <v>6</v>
      </c>
      <c r="C9" s="168"/>
      <c r="D9" s="184" t="s">
        <v>330</v>
      </c>
      <c r="E9" s="169"/>
      <c r="F9" s="169"/>
      <c r="G9" s="169"/>
      <c r="H9" s="169"/>
      <c r="I9" s="169"/>
      <c r="J9" s="169"/>
      <c r="K9" s="169"/>
      <c r="L9" s="169"/>
      <c r="M9" s="169"/>
      <c r="N9" s="169"/>
      <c r="O9" s="170"/>
    </row>
    <row r="10" spans="2:18" ht="15" customHeight="1" x14ac:dyDescent="0.25"/>
    <row r="11" spans="2:18" ht="15" customHeight="1" x14ac:dyDescent="0.25"/>
    <row r="12" spans="2:18" ht="15" customHeight="1" x14ac:dyDescent="0.25"/>
    <row r="13" spans="2:18" ht="15" customHeight="1" x14ac:dyDescent="0.25"/>
    <row r="14" spans="2:18" ht="15" customHeight="1" x14ac:dyDescent="0.25"/>
    <row r="15" spans="2:18" ht="15" customHeight="1" x14ac:dyDescent="0.25"/>
    <row r="16" spans="2:18" ht="15" customHeight="1" x14ac:dyDescent="0.25"/>
    <row r="17" spans="6:15" ht="15" customHeight="1" x14ac:dyDescent="0.25"/>
    <row r="18" spans="6:15" ht="11.25" customHeight="1" x14ac:dyDescent="0.25"/>
    <row r="19" spans="6:15" ht="11.25" customHeight="1" x14ac:dyDescent="0.25"/>
    <row r="20" spans="6:15" ht="24" customHeight="1" x14ac:dyDescent="0.25">
      <c r="K20" s="12"/>
      <c r="M20" s="171" t="s">
        <v>11</v>
      </c>
      <c r="N20" s="171"/>
      <c r="O20" s="171"/>
    </row>
    <row r="21" spans="6:15" x14ac:dyDescent="0.25">
      <c r="F21" s="21"/>
    </row>
    <row r="27" spans="6:15" x14ac:dyDescent="0.25">
      <c r="F27" s="121"/>
    </row>
  </sheetData>
  <sheetProtection algorithmName="SHA-512" hashValue="gI2lWR2/XpzeA2lDageM9ICBmvMA8zvzUlgHfenPtaRwxF6bK+FV88MaKNXdhlCWWn0GV6Nqvx0SaUW80t2IJA==" saltValue="4w8nsRVaunYsC/eMGZblFA==" spinCount="100000" sheet="1" formatCells="0" formatColumns="0" formatRows="0" insertColumns="0" insertRows="0" insertHyperlinks="0" deleteColumns="0" deleteRows="0" sort="0" autoFilter="0" pivotTables="0"/>
  <mergeCells count="15">
    <mergeCell ref="B1:O1"/>
    <mergeCell ref="C2:O2"/>
    <mergeCell ref="B3:E3"/>
    <mergeCell ref="G3:I3"/>
    <mergeCell ref="J3:L3"/>
    <mergeCell ref="M3:O3"/>
    <mergeCell ref="B9:C9"/>
    <mergeCell ref="D9:O9"/>
    <mergeCell ref="M20:O20"/>
    <mergeCell ref="J5:L6"/>
    <mergeCell ref="M5:O6"/>
    <mergeCell ref="B6:F6"/>
    <mergeCell ref="C7:O7"/>
    <mergeCell ref="B8:C8"/>
    <mergeCell ref="D8:O8"/>
  </mergeCells>
  <pageMargins left="0.28999999999999998" right="0.25" top="0.19" bottom="0.27" header="0.21" footer="0.21"/>
  <pageSetup paperSize="9" scale="80" orientation="landscape" verticalDpi="1200" r:id="rId1"/>
  <drawing r:id="rId2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B1:R27"/>
  <sheetViews>
    <sheetView showGridLines="0" topLeftCell="A4" zoomScaleNormal="100" workbookViewId="0">
      <selection activeCell="F5" sqref="F5"/>
    </sheetView>
  </sheetViews>
  <sheetFormatPr defaultColWidth="8.85546875" defaultRowHeight="15.75" x14ac:dyDescent="0.25"/>
  <cols>
    <col min="1" max="1" width="3.7109375" style="1" customWidth="1"/>
    <col min="2" max="2" width="5" style="1" customWidth="1"/>
    <col min="3" max="3" width="10.85546875" style="1" customWidth="1"/>
    <col min="4" max="4" width="14.42578125" style="1" bestFit="1" customWidth="1"/>
    <col min="5" max="5" width="23.7109375" style="1" customWidth="1"/>
    <col min="6" max="6" width="20.42578125" style="1" customWidth="1"/>
    <col min="7" max="7" width="6.7109375" style="1" customWidth="1"/>
    <col min="8" max="8" width="12.7109375" style="1" bestFit="1" customWidth="1"/>
    <col min="9" max="9" width="12.42578125" style="1" customWidth="1"/>
    <col min="10" max="10" width="7.140625" style="1" customWidth="1"/>
    <col min="11" max="11" width="11.5703125" style="1" customWidth="1"/>
    <col min="12" max="12" width="9" style="1" customWidth="1"/>
    <col min="13" max="13" width="7.140625" style="1" customWidth="1"/>
    <col min="14" max="14" width="10.28515625" style="1" customWidth="1"/>
    <col min="15" max="15" width="11.7109375" style="1" customWidth="1"/>
    <col min="16" max="16" width="3.7109375" style="1" customWidth="1"/>
    <col min="17" max="17" width="10.28515625" style="1" bestFit="1" customWidth="1"/>
    <col min="18" max="16384" width="8.85546875" style="1"/>
  </cols>
  <sheetData>
    <row r="1" spans="2:18" ht="39.75" customHeight="1" x14ac:dyDescent="0.25">
      <c r="B1" s="179" t="s">
        <v>7</v>
      </c>
      <c r="C1" s="179"/>
      <c r="D1" s="179"/>
      <c r="E1" s="179"/>
      <c r="F1" s="179"/>
      <c r="G1" s="179"/>
      <c r="H1" s="179"/>
      <c r="I1" s="179"/>
      <c r="J1" s="179"/>
      <c r="K1" s="179"/>
      <c r="L1" s="179"/>
      <c r="M1" s="179"/>
      <c r="N1" s="179"/>
      <c r="O1" s="179"/>
    </row>
    <row r="2" spans="2:18" ht="34.5" customHeight="1" x14ac:dyDescent="0.25">
      <c r="B2" s="2"/>
      <c r="C2" s="180"/>
      <c r="D2" s="180"/>
      <c r="E2" s="180"/>
      <c r="F2" s="180"/>
      <c r="G2" s="180"/>
      <c r="H2" s="180"/>
      <c r="I2" s="180"/>
      <c r="J2" s="180"/>
      <c r="K2" s="180"/>
      <c r="L2" s="180"/>
      <c r="M2" s="180"/>
      <c r="N2" s="180"/>
      <c r="O2" s="180"/>
    </row>
    <row r="3" spans="2:18" ht="208.5" customHeight="1" thickBot="1" x14ac:dyDescent="0.3">
      <c r="B3" s="181" t="s">
        <v>333</v>
      </c>
      <c r="C3" s="181"/>
      <c r="D3" s="181"/>
      <c r="E3" s="181"/>
      <c r="F3" s="22"/>
      <c r="G3" s="181" t="s">
        <v>332</v>
      </c>
      <c r="H3" s="181"/>
      <c r="I3" s="181"/>
      <c r="J3" s="181" t="s">
        <v>41</v>
      </c>
      <c r="K3" s="181"/>
      <c r="L3" s="181"/>
      <c r="M3" s="181" t="s">
        <v>49</v>
      </c>
      <c r="N3" s="181"/>
      <c r="O3" s="181"/>
    </row>
    <row r="4" spans="2:18" s="8" customFormat="1" ht="30" customHeight="1" thickBot="1" x14ac:dyDescent="0.3">
      <c r="B4" s="3" t="s">
        <v>8</v>
      </c>
      <c r="C4" s="4" t="s">
        <v>0</v>
      </c>
      <c r="D4" s="4" t="s">
        <v>1</v>
      </c>
      <c r="E4" s="4" t="s">
        <v>12</v>
      </c>
      <c r="F4" s="5" t="s">
        <v>9</v>
      </c>
      <c r="G4" s="3" t="s">
        <v>2</v>
      </c>
      <c r="H4" s="4" t="s">
        <v>3</v>
      </c>
      <c r="I4" s="5" t="s">
        <v>4</v>
      </c>
      <c r="J4" s="6" t="s">
        <v>2</v>
      </c>
      <c r="K4" s="4" t="s">
        <v>3</v>
      </c>
      <c r="L4" s="7" t="s">
        <v>4</v>
      </c>
      <c r="M4" s="3" t="s">
        <v>2</v>
      </c>
      <c r="N4" s="4" t="s">
        <v>3</v>
      </c>
      <c r="O4" s="5" t="s">
        <v>4</v>
      </c>
    </row>
    <row r="5" spans="2:18" ht="30.75" customHeight="1" thickBot="1" x14ac:dyDescent="0.3">
      <c r="B5" s="13">
        <v>1</v>
      </c>
      <c r="C5" s="14" t="s">
        <v>13</v>
      </c>
      <c r="D5" s="14" t="s">
        <v>28</v>
      </c>
      <c r="E5" s="122" t="s">
        <v>335</v>
      </c>
      <c r="F5" s="18" t="s">
        <v>334</v>
      </c>
      <c r="G5" s="13">
        <v>200</v>
      </c>
      <c r="H5" s="20">
        <v>1.6</v>
      </c>
      <c r="I5" s="20">
        <f>H5*G5</f>
        <v>320</v>
      </c>
      <c r="J5" s="164" t="s">
        <v>17</v>
      </c>
      <c r="K5" s="144"/>
      <c r="L5" s="145"/>
      <c r="M5" s="164" t="s">
        <v>17</v>
      </c>
      <c r="N5" s="144"/>
      <c r="O5" s="145"/>
      <c r="Q5" s="118"/>
      <c r="R5" s="119"/>
    </row>
    <row r="6" spans="2:18" ht="24" customHeight="1" thickBot="1" x14ac:dyDescent="0.3">
      <c r="B6" s="167" t="s">
        <v>5</v>
      </c>
      <c r="C6" s="172"/>
      <c r="D6" s="172"/>
      <c r="E6" s="172"/>
      <c r="F6" s="168"/>
      <c r="G6" s="9"/>
      <c r="H6" s="10"/>
      <c r="I6" s="20">
        <v>320</v>
      </c>
      <c r="J6" s="152"/>
      <c r="K6" s="153"/>
      <c r="L6" s="154"/>
      <c r="M6" s="152"/>
      <c r="N6" s="153"/>
      <c r="O6" s="154"/>
    </row>
    <row r="7" spans="2:18" ht="10.5" customHeight="1" thickBot="1" x14ac:dyDescent="0.3">
      <c r="B7" s="11"/>
      <c r="C7" s="173"/>
      <c r="D7" s="173"/>
      <c r="E7" s="173"/>
      <c r="F7" s="173"/>
      <c r="G7" s="173"/>
      <c r="H7" s="173"/>
      <c r="I7" s="173"/>
      <c r="J7" s="173"/>
      <c r="K7" s="173"/>
      <c r="L7" s="173"/>
      <c r="M7" s="173"/>
      <c r="N7" s="173"/>
      <c r="O7" s="174"/>
    </row>
    <row r="8" spans="2:18" ht="27" customHeight="1" thickBot="1" x14ac:dyDescent="0.3">
      <c r="B8" s="175" t="s">
        <v>10</v>
      </c>
      <c r="C8" s="176"/>
      <c r="D8" s="177"/>
      <c r="E8" s="177"/>
      <c r="F8" s="177"/>
      <c r="G8" s="177"/>
      <c r="H8" s="177"/>
      <c r="I8" s="177"/>
      <c r="J8" s="177"/>
      <c r="K8" s="177"/>
      <c r="L8" s="177"/>
      <c r="M8" s="177"/>
      <c r="N8" s="177"/>
      <c r="O8" s="178"/>
    </row>
    <row r="9" spans="2:18" ht="38.25" customHeight="1" thickBot="1" x14ac:dyDescent="0.3">
      <c r="B9" s="167" t="s">
        <v>6</v>
      </c>
      <c r="C9" s="168"/>
      <c r="D9" s="184" t="s">
        <v>336</v>
      </c>
      <c r="E9" s="169"/>
      <c r="F9" s="169"/>
      <c r="G9" s="169"/>
      <c r="H9" s="169"/>
      <c r="I9" s="169"/>
      <c r="J9" s="169"/>
      <c r="K9" s="169"/>
      <c r="L9" s="169"/>
      <c r="M9" s="169"/>
      <c r="N9" s="169"/>
      <c r="O9" s="170"/>
    </row>
    <row r="10" spans="2:18" ht="15" customHeight="1" x14ac:dyDescent="0.25"/>
    <row r="11" spans="2:18" ht="15" customHeight="1" x14ac:dyDescent="0.25"/>
    <row r="12" spans="2:18" ht="15" customHeight="1" x14ac:dyDescent="0.25"/>
    <row r="13" spans="2:18" ht="15" customHeight="1" x14ac:dyDescent="0.25"/>
    <row r="14" spans="2:18" ht="15" customHeight="1" x14ac:dyDescent="0.25"/>
    <row r="15" spans="2:18" ht="15" customHeight="1" x14ac:dyDescent="0.25"/>
    <row r="16" spans="2:18" ht="15" customHeight="1" x14ac:dyDescent="0.25"/>
    <row r="17" spans="6:15" ht="15" customHeight="1" x14ac:dyDescent="0.25"/>
    <row r="18" spans="6:15" ht="11.25" customHeight="1" x14ac:dyDescent="0.25"/>
    <row r="19" spans="6:15" ht="11.25" customHeight="1" x14ac:dyDescent="0.25"/>
    <row r="20" spans="6:15" ht="24" customHeight="1" x14ac:dyDescent="0.25">
      <c r="K20" s="12"/>
      <c r="M20" s="171" t="s">
        <v>11</v>
      </c>
      <c r="N20" s="171"/>
      <c r="O20" s="171"/>
    </row>
    <row r="21" spans="6:15" x14ac:dyDescent="0.25">
      <c r="F21" s="21"/>
    </row>
    <row r="27" spans="6:15" x14ac:dyDescent="0.25">
      <c r="F27" s="121"/>
    </row>
  </sheetData>
  <sheetProtection algorithmName="SHA-512" hashValue="gI2lWR2/XpzeA2lDageM9ICBmvMA8zvzUlgHfenPtaRwxF6bK+FV88MaKNXdhlCWWn0GV6Nqvx0SaUW80t2IJA==" saltValue="4w8nsRVaunYsC/eMGZblFA==" spinCount="100000" sheet="1" formatCells="0" formatColumns="0" formatRows="0" insertColumns="0" insertRows="0" insertHyperlinks="0" deleteColumns="0" deleteRows="0" sort="0" autoFilter="0" pivotTables="0"/>
  <mergeCells count="15">
    <mergeCell ref="B1:O1"/>
    <mergeCell ref="C2:O2"/>
    <mergeCell ref="B3:E3"/>
    <mergeCell ref="G3:I3"/>
    <mergeCell ref="J3:L3"/>
    <mergeCell ref="M3:O3"/>
    <mergeCell ref="B9:C9"/>
    <mergeCell ref="D9:O9"/>
    <mergeCell ref="M20:O20"/>
    <mergeCell ref="J5:L6"/>
    <mergeCell ref="M5:O6"/>
    <mergeCell ref="B6:F6"/>
    <mergeCell ref="C7:O7"/>
    <mergeCell ref="B8:C8"/>
    <mergeCell ref="D8:O8"/>
  </mergeCells>
  <pageMargins left="0.28999999999999998" right="0.25" top="0.19" bottom="0.27" header="0.21" footer="0.21"/>
  <pageSetup paperSize="9" scale="80" orientation="landscape" verticalDpi="1200" r:id="rId1"/>
  <drawing r:id="rId2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B1:R27"/>
  <sheetViews>
    <sheetView showGridLines="0" topLeftCell="A4" zoomScaleNormal="100" workbookViewId="0">
      <selection activeCell="F16" sqref="F16"/>
    </sheetView>
  </sheetViews>
  <sheetFormatPr defaultColWidth="8.85546875" defaultRowHeight="15.75" x14ac:dyDescent="0.25"/>
  <cols>
    <col min="1" max="1" width="3.7109375" style="1" customWidth="1"/>
    <col min="2" max="2" width="5" style="1" customWidth="1"/>
    <col min="3" max="3" width="10.85546875" style="1" customWidth="1"/>
    <col min="4" max="4" width="14.42578125" style="1" bestFit="1" customWidth="1"/>
    <col min="5" max="5" width="23.7109375" style="1" customWidth="1"/>
    <col min="6" max="6" width="20.42578125" style="1" customWidth="1"/>
    <col min="7" max="7" width="6.7109375" style="1" customWidth="1"/>
    <col min="8" max="8" width="12.7109375" style="1" bestFit="1" customWidth="1"/>
    <col min="9" max="9" width="12.42578125" style="1" customWidth="1"/>
    <col min="10" max="10" width="7.140625" style="1" customWidth="1"/>
    <col min="11" max="11" width="11.5703125" style="1" customWidth="1"/>
    <col min="12" max="12" width="9" style="1" customWidth="1"/>
    <col min="13" max="13" width="7.140625" style="1" customWidth="1"/>
    <col min="14" max="14" width="10.28515625" style="1" customWidth="1"/>
    <col min="15" max="15" width="11.7109375" style="1" customWidth="1"/>
    <col min="16" max="16" width="3.7109375" style="1" customWidth="1"/>
    <col min="17" max="17" width="10.28515625" style="1" bestFit="1" customWidth="1"/>
    <col min="18" max="16384" width="8.85546875" style="1"/>
  </cols>
  <sheetData>
    <row r="1" spans="2:18" ht="39.75" customHeight="1" x14ac:dyDescent="0.25">
      <c r="B1" s="179" t="s">
        <v>7</v>
      </c>
      <c r="C1" s="179"/>
      <c r="D1" s="179"/>
      <c r="E1" s="179"/>
      <c r="F1" s="179"/>
      <c r="G1" s="179"/>
      <c r="H1" s="179"/>
      <c r="I1" s="179"/>
      <c r="J1" s="179"/>
      <c r="K1" s="179"/>
      <c r="L1" s="179"/>
      <c r="M1" s="179"/>
      <c r="N1" s="179"/>
      <c r="O1" s="179"/>
    </row>
    <row r="2" spans="2:18" ht="34.5" customHeight="1" x14ac:dyDescent="0.25">
      <c r="B2" s="2"/>
      <c r="C2" s="180"/>
      <c r="D2" s="180"/>
      <c r="E2" s="180"/>
      <c r="F2" s="180"/>
      <c r="G2" s="180"/>
      <c r="H2" s="180"/>
      <c r="I2" s="180"/>
      <c r="J2" s="180"/>
      <c r="K2" s="180"/>
      <c r="L2" s="180"/>
      <c r="M2" s="180"/>
      <c r="N2" s="180"/>
      <c r="O2" s="180"/>
    </row>
    <row r="3" spans="2:18" ht="208.5" customHeight="1" thickBot="1" x14ac:dyDescent="0.3">
      <c r="B3" s="181" t="s">
        <v>337</v>
      </c>
      <c r="C3" s="181"/>
      <c r="D3" s="181"/>
      <c r="E3" s="181"/>
      <c r="F3" s="22" t="s">
        <v>176</v>
      </c>
      <c r="G3" s="181" t="s">
        <v>339</v>
      </c>
      <c r="H3" s="181"/>
      <c r="I3" s="181"/>
      <c r="J3" s="181" t="s">
        <v>19</v>
      </c>
      <c r="K3" s="181"/>
      <c r="L3" s="181"/>
      <c r="M3" s="181" t="s">
        <v>338</v>
      </c>
      <c r="N3" s="181"/>
      <c r="O3" s="181"/>
    </row>
    <row r="4" spans="2:18" s="8" customFormat="1" ht="30" customHeight="1" thickBot="1" x14ac:dyDescent="0.3">
      <c r="B4" s="3" t="s">
        <v>8</v>
      </c>
      <c r="C4" s="4" t="s">
        <v>0</v>
      </c>
      <c r="D4" s="4" t="s">
        <v>1</v>
      </c>
      <c r="E4" s="4" t="s">
        <v>12</v>
      </c>
      <c r="F4" s="5" t="s">
        <v>9</v>
      </c>
      <c r="G4" s="3" t="s">
        <v>2</v>
      </c>
      <c r="H4" s="4" t="s">
        <v>3</v>
      </c>
      <c r="I4" s="5" t="s">
        <v>4</v>
      </c>
      <c r="J4" s="6" t="s">
        <v>2</v>
      </c>
      <c r="K4" s="4" t="s">
        <v>3</v>
      </c>
      <c r="L4" s="7" t="s">
        <v>4</v>
      </c>
      <c r="M4" s="3" t="s">
        <v>2</v>
      </c>
      <c r="N4" s="4" t="s">
        <v>3</v>
      </c>
      <c r="O4" s="5" t="s">
        <v>4</v>
      </c>
    </row>
    <row r="5" spans="2:18" ht="30.75" customHeight="1" thickBot="1" x14ac:dyDescent="0.3">
      <c r="B5" s="13">
        <v>1</v>
      </c>
      <c r="C5" s="14" t="s">
        <v>13</v>
      </c>
      <c r="D5" s="14" t="s">
        <v>343</v>
      </c>
      <c r="E5" s="122" t="s">
        <v>340</v>
      </c>
      <c r="F5" s="18">
        <v>1136715160</v>
      </c>
      <c r="G5" s="13">
        <v>1</v>
      </c>
      <c r="H5" s="20">
        <v>64.88</v>
      </c>
      <c r="I5" s="20">
        <v>64.88</v>
      </c>
      <c r="J5" s="164" t="s">
        <v>17</v>
      </c>
      <c r="K5" s="144"/>
      <c r="L5" s="145"/>
      <c r="M5" s="164" t="s">
        <v>17</v>
      </c>
      <c r="N5" s="144"/>
      <c r="O5" s="145"/>
      <c r="Q5" s="118"/>
      <c r="R5" s="119"/>
    </row>
    <row r="6" spans="2:18" ht="24" customHeight="1" thickBot="1" x14ac:dyDescent="0.3">
      <c r="B6" s="167" t="s">
        <v>5</v>
      </c>
      <c r="C6" s="172"/>
      <c r="D6" s="172"/>
      <c r="E6" s="172"/>
      <c r="F6" s="168"/>
      <c r="G6" s="9"/>
      <c r="H6" s="10"/>
      <c r="I6" s="20">
        <v>64.88</v>
      </c>
      <c r="J6" s="152"/>
      <c r="K6" s="153"/>
      <c r="L6" s="154"/>
      <c r="M6" s="152"/>
      <c r="N6" s="153"/>
      <c r="O6" s="154"/>
    </row>
    <row r="7" spans="2:18" ht="10.5" customHeight="1" thickBot="1" x14ac:dyDescent="0.3">
      <c r="B7" s="11"/>
      <c r="C7" s="173"/>
      <c r="D7" s="173"/>
      <c r="E7" s="173"/>
      <c r="F7" s="173"/>
      <c r="G7" s="173"/>
      <c r="H7" s="173"/>
      <c r="I7" s="173"/>
      <c r="J7" s="173"/>
      <c r="K7" s="173"/>
      <c r="L7" s="173"/>
      <c r="M7" s="173"/>
      <c r="N7" s="173"/>
      <c r="O7" s="174"/>
    </row>
    <row r="8" spans="2:18" ht="27" customHeight="1" thickBot="1" x14ac:dyDescent="0.3">
      <c r="B8" s="175" t="s">
        <v>10</v>
      </c>
      <c r="C8" s="176"/>
      <c r="D8" s="177" t="s">
        <v>342</v>
      </c>
      <c r="E8" s="177"/>
      <c r="F8" s="177"/>
      <c r="G8" s="177"/>
      <c r="H8" s="177"/>
      <c r="I8" s="177"/>
      <c r="J8" s="177"/>
      <c r="K8" s="177"/>
      <c r="L8" s="177"/>
      <c r="M8" s="177"/>
      <c r="N8" s="177"/>
      <c r="O8" s="178"/>
    </row>
    <row r="9" spans="2:18" ht="38.25" customHeight="1" thickBot="1" x14ac:dyDescent="0.3">
      <c r="B9" s="167" t="s">
        <v>6</v>
      </c>
      <c r="C9" s="168"/>
      <c r="D9" s="184" t="s">
        <v>341</v>
      </c>
      <c r="E9" s="169"/>
      <c r="F9" s="169"/>
      <c r="G9" s="169"/>
      <c r="H9" s="169"/>
      <c r="I9" s="169"/>
      <c r="J9" s="169"/>
      <c r="K9" s="169"/>
      <c r="L9" s="169"/>
      <c r="M9" s="169"/>
      <c r="N9" s="169"/>
      <c r="O9" s="170"/>
    </row>
    <row r="10" spans="2:18" ht="15" customHeight="1" x14ac:dyDescent="0.25"/>
    <row r="11" spans="2:18" ht="15" customHeight="1" x14ac:dyDescent="0.25"/>
    <row r="12" spans="2:18" ht="15" customHeight="1" x14ac:dyDescent="0.25"/>
    <row r="13" spans="2:18" ht="15" customHeight="1" x14ac:dyDescent="0.25"/>
    <row r="14" spans="2:18" ht="15" customHeight="1" x14ac:dyDescent="0.25"/>
    <row r="15" spans="2:18" ht="15" customHeight="1" x14ac:dyDescent="0.25"/>
    <row r="16" spans="2:18" ht="15" customHeight="1" x14ac:dyDescent="0.25"/>
    <row r="17" spans="6:15" ht="15" customHeight="1" x14ac:dyDescent="0.25"/>
    <row r="18" spans="6:15" ht="11.25" customHeight="1" x14ac:dyDescent="0.25"/>
    <row r="19" spans="6:15" ht="11.25" customHeight="1" x14ac:dyDescent="0.25"/>
    <row r="20" spans="6:15" ht="24" customHeight="1" x14ac:dyDescent="0.25">
      <c r="K20" s="12"/>
      <c r="M20" s="171" t="s">
        <v>11</v>
      </c>
      <c r="N20" s="171"/>
      <c r="O20" s="171"/>
    </row>
    <row r="21" spans="6:15" x14ac:dyDescent="0.25">
      <c r="F21" s="21"/>
    </row>
    <row r="27" spans="6:15" x14ac:dyDescent="0.25">
      <c r="F27" s="121"/>
    </row>
  </sheetData>
  <sheetProtection algorithmName="SHA-512" hashValue="gI2lWR2/XpzeA2lDageM9ICBmvMA8zvzUlgHfenPtaRwxF6bK+FV88MaKNXdhlCWWn0GV6Nqvx0SaUW80t2IJA==" saltValue="4w8nsRVaunYsC/eMGZblFA==" spinCount="100000" sheet="1" formatCells="0" formatColumns="0" formatRows="0" insertColumns="0" insertRows="0" insertHyperlinks="0" deleteColumns="0" deleteRows="0" sort="0" autoFilter="0" pivotTables="0"/>
  <mergeCells count="15">
    <mergeCell ref="B9:C9"/>
    <mergeCell ref="D9:O9"/>
    <mergeCell ref="M20:O20"/>
    <mergeCell ref="J5:L6"/>
    <mergeCell ref="M5:O6"/>
    <mergeCell ref="B6:F6"/>
    <mergeCell ref="C7:O7"/>
    <mergeCell ref="B8:C8"/>
    <mergeCell ref="D8:O8"/>
    <mergeCell ref="B1:O1"/>
    <mergeCell ref="C2:O2"/>
    <mergeCell ref="B3:E3"/>
    <mergeCell ref="G3:I3"/>
    <mergeCell ref="J3:L3"/>
    <mergeCell ref="M3:O3"/>
  </mergeCells>
  <pageMargins left="0.28999999999999998" right="0.25" top="0.19" bottom="0.27" header="0.21" footer="0.21"/>
  <pageSetup paperSize="9" scale="80" orientation="landscape" verticalDpi="1200" r:id="rId1"/>
  <drawing r:id="rId2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B1:R27"/>
  <sheetViews>
    <sheetView showGridLines="0" topLeftCell="A4" zoomScaleNormal="100" workbookViewId="0">
      <selection activeCell="B1" sqref="B1:O1"/>
    </sheetView>
  </sheetViews>
  <sheetFormatPr defaultColWidth="8.85546875" defaultRowHeight="15.75" x14ac:dyDescent="0.25"/>
  <cols>
    <col min="1" max="1" width="3.7109375" style="1" customWidth="1"/>
    <col min="2" max="2" width="5" style="1" customWidth="1"/>
    <col min="3" max="3" width="10.85546875" style="1" customWidth="1"/>
    <col min="4" max="4" width="14.42578125" style="1" bestFit="1" customWidth="1"/>
    <col min="5" max="5" width="23.7109375" style="1" customWidth="1"/>
    <col min="6" max="6" width="20.42578125" style="1" customWidth="1"/>
    <col min="7" max="7" width="6.7109375" style="1" customWidth="1"/>
    <col min="8" max="8" width="12.7109375" style="1" bestFit="1" customWidth="1"/>
    <col min="9" max="9" width="12.42578125" style="1" customWidth="1"/>
    <col min="10" max="10" width="7.140625" style="1" customWidth="1"/>
    <col min="11" max="11" width="11.5703125" style="1" customWidth="1"/>
    <col min="12" max="12" width="9" style="1" customWidth="1"/>
    <col min="13" max="13" width="7.140625" style="1" customWidth="1"/>
    <col min="14" max="14" width="10.28515625" style="1" customWidth="1"/>
    <col min="15" max="15" width="11.7109375" style="1" customWidth="1"/>
    <col min="16" max="16" width="3.7109375" style="1" customWidth="1"/>
    <col min="17" max="17" width="10.28515625" style="1" bestFit="1" customWidth="1"/>
    <col min="18" max="16384" width="8.85546875" style="1"/>
  </cols>
  <sheetData>
    <row r="1" spans="2:18" ht="39.75" customHeight="1" x14ac:dyDescent="0.25">
      <c r="B1" s="179" t="s">
        <v>7</v>
      </c>
      <c r="C1" s="179"/>
      <c r="D1" s="179"/>
      <c r="E1" s="179"/>
      <c r="F1" s="179"/>
      <c r="G1" s="179"/>
      <c r="H1" s="179"/>
      <c r="I1" s="179"/>
      <c r="J1" s="179"/>
      <c r="K1" s="179"/>
      <c r="L1" s="179"/>
      <c r="M1" s="179"/>
      <c r="N1" s="179"/>
      <c r="O1" s="179"/>
    </row>
    <row r="2" spans="2:18" ht="34.5" customHeight="1" x14ac:dyDescent="0.25">
      <c r="B2" s="2"/>
      <c r="C2" s="180"/>
      <c r="D2" s="180"/>
      <c r="E2" s="180"/>
      <c r="F2" s="180"/>
      <c r="G2" s="180"/>
      <c r="H2" s="180"/>
      <c r="I2" s="180"/>
      <c r="J2" s="180"/>
      <c r="K2" s="180"/>
      <c r="L2" s="180"/>
      <c r="M2" s="180"/>
      <c r="N2" s="180"/>
      <c r="O2" s="180"/>
    </row>
    <row r="3" spans="2:18" ht="208.5" customHeight="1" thickBot="1" x14ac:dyDescent="0.3">
      <c r="B3" s="181" t="s">
        <v>347</v>
      </c>
      <c r="C3" s="181"/>
      <c r="D3" s="181"/>
      <c r="E3" s="181"/>
      <c r="F3" s="22" t="s">
        <v>176</v>
      </c>
      <c r="G3" s="181" t="s">
        <v>332</v>
      </c>
      <c r="H3" s="181"/>
      <c r="I3" s="181"/>
      <c r="J3" s="181" t="s">
        <v>229</v>
      </c>
      <c r="K3" s="181"/>
      <c r="L3" s="181"/>
      <c r="M3" s="181" t="s">
        <v>338</v>
      </c>
      <c r="N3" s="181"/>
      <c r="O3" s="181"/>
    </row>
    <row r="4" spans="2:18" s="8" customFormat="1" ht="30" customHeight="1" thickBot="1" x14ac:dyDescent="0.3">
      <c r="B4" s="3" t="s">
        <v>8</v>
      </c>
      <c r="C4" s="4" t="s">
        <v>0</v>
      </c>
      <c r="D4" s="4" t="s">
        <v>1</v>
      </c>
      <c r="E4" s="4" t="s">
        <v>12</v>
      </c>
      <c r="F4" s="5" t="s">
        <v>9</v>
      </c>
      <c r="G4" s="3" t="s">
        <v>2</v>
      </c>
      <c r="H4" s="4" t="s">
        <v>3</v>
      </c>
      <c r="I4" s="5" t="s">
        <v>4</v>
      </c>
      <c r="J4" s="6" t="s">
        <v>2</v>
      </c>
      <c r="K4" s="4" t="s">
        <v>3</v>
      </c>
      <c r="L4" s="7" t="s">
        <v>4</v>
      </c>
      <c r="M4" s="3" t="s">
        <v>2</v>
      </c>
      <c r="N4" s="4" t="s">
        <v>3</v>
      </c>
      <c r="O4" s="5" t="s">
        <v>4</v>
      </c>
    </row>
    <row r="5" spans="2:18" ht="30.75" customHeight="1" thickBot="1" x14ac:dyDescent="0.3">
      <c r="B5" s="13">
        <v>1</v>
      </c>
      <c r="C5" s="14" t="s">
        <v>13</v>
      </c>
      <c r="D5" s="14" t="s">
        <v>28</v>
      </c>
      <c r="E5" s="122" t="s">
        <v>344</v>
      </c>
      <c r="F5" s="18" t="s">
        <v>120</v>
      </c>
      <c r="G5" s="13">
        <v>32</v>
      </c>
      <c r="H5" s="20">
        <v>0.52</v>
      </c>
      <c r="I5" s="20">
        <f>H5*G5</f>
        <v>16.64</v>
      </c>
      <c r="J5" s="164" t="s">
        <v>17</v>
      </c>
      <c r="K5" s="144"/>
      <c r="L5" s="145"/>
      <c r="M5" s="164" t="s">
        <v>17</v>
      </c>
      <c r="N5" s="144"/>
      <c r="O5" s="145"/>
      <c r="Q5" s="118"/>
      <c r="R5" s="119"/>
    </row>
    <row r="6" spans="2:18" ht="24" customHeight="1" thickBot="1" x14ac:dyDescent="0.3">
      <c r="B6" s="167" t="s">
        <v>5</v>
      </c>
      <c r="C6" s="172"/>
      <c r="D6" s="172"/>
      <c r="E6" s="172"/>
      <c r="F6" s="168"/>
      <c r="G6" s="9"/>
      <c r="H6" s="10"/>
      <c r="I6" s="20">
        <v>16.64</v>
      </c>
      <c r="J6" s="152"/>
      <c r="K6" s="153"/>
      <c r="L6" s="154"/>
      <c r="M6" s="152"/>
      <c r="N6" s="153"/>
      <c r="O6" s="154"/>
    </row>
    <row r="7" spans="2:18" ht="10.5" customHeight="1" thickBot="1" x14ac:dyDescent="0.3">
      <c r="B7" s="11"/>
      <c r="C7" s="173"/>
      <c r="D7" s="173"/>
      <c r="E7" s="173"/>
      <c r="F7" s="173"/>
      <c r="G7" s="173"/>
      <c r="H7" s="173"/>
      <c r="I7" s="173"/>
      <c r="J7" s="173"/>
      <c r="K7" s="173"/>
      <c r="L7" s="173"/>
      <c r="M7" s="173"/>
      <c r="N7" s="173"/>
      <c r="O7" s="174"/>
    </row>
    <row r="8" spans="2:18" ht="27" customHeight="1" thickBot="1" x14ac:dyDescent="0.3">
      <c r="B8" s="175" t="s">
        <v>10</v>
      </c>
      <c r="C8" s="176"/>
      <c r="D8" s="177" t="s">
        <v>345</v>
      </c>
      <c r="E8" s="177"/>
      <c r="F8" s="177"/>
      <c r="G8" s="177"/>
      <c r="H8" s="177"/>
      <c r="I8" s="177"/>
      <c r="J8" s="177"/>
      <c r="K8" s="177"/>
      <c r="L8" s="177"/>
      <c r="M8" s="177"/>
      <c r="N8" s="177"/>
      <c r="O8" s="178"/>
    </row>
    <row r="9" spans="2:18" ht="38.25" customHeight="1" thickBot="1" x14ac:dyDescent="0.3">
      <c r="B9" s="167" t="s">
        <v>6</v>
      </c>
      <c r="C9" s="168"/>
      <c r="D9" s="184" t="s">
        <v>346</v>
      </c>
      <c r="E9" s="169"/>
      <c r="F9" s="169"/>
      <c r="G9" s="169"/>
      <c r="H9" s="169"/>
      <c r="I9" s="169"/>
      <c r="J9" s="169"/>
      <c r="K9" s="169"/>
      <c r="L9" s="169"/>
      <c r="M9" s="169"/>
      <c r="N9" s="169"/>
      <c r="O9" s="170"/>
    </row>
    <row r="10" spans="2:18" ht="15" customHeight="1" x14ac:dyDescent="0.25"/>
    <row r="11" spans="2:18" ht="15" customHeight="1" x14ac:dyDescent="0.25"/>
    <row r="12" spans="2:18" ht="15" customHeight="1" x14ac:dyDescent="0.25"/>
    <row r="13" spans="2:18" ht="15" customHeight="1" x14ac:dyDescent="0.25"/>
    <row r="14" spans="2:18" ht="15" customHeight="1" x14ac:dyDescent="0.25"/>
    <row r="15" spans="2:18" ht="15" customHeight="1" x14ac:dyDescent="0.25"/>
    <row r="16" spans="2:18" ht="15" customHeight="1" x14ac:dyDescent="0.25"/>
    <row r="17" spans="6:15" ht="15" customHeight="1" x14ac:dyDescent="0.25"/>
    <row r="18" spans="6:15" ht="11.25" customHeight="1" x14ac:dyDescent="0.25"/>
    <row r="19" spans="6:15" ht="11.25" customHeight="1" x14ac:dyDescent="0.25"/>
    <row r="20" spans="6:15" ht="24" customHeight="1" x14ac:dyDescent="0.25">
      <c r="K20" s="12"/>
      <c r="M20" s="171" t="s">
        <v>11</v>
      </c>
      <c r="N20" s="171"/>
      <c r="O20" s="171"/>
    </row>
    <row r="21" spans="6:15" x14ac:dyDescent="0.25">
      <c r="F21" s="21"/>
    </row>
    <row r="27" spans="6:15" x14ac:dyDescent="0.25">
      <c r="F27" s="121"/>
    </row>
  </sheetData>
  <sheetProtection algorithmName="SHA-512" hashValue="gI2lWR2/XpzeA2lDageM9ICBmvMA8zvzUlgHfenPtaRwxF6bK+FV88MaKNXdhlCWWn0GV6Nqvx0SaUW80t2IJA==" saltValue="4w8nsRVaunYsC/eMGZblFA==" spinCount="100000" sheet="1" formatCells="0" formatColumns="0" formatRows="0" insertColumns="0" insertRows="0" insertHyperlinks="0" deleteColumns="0" deleteRows="0" sort="0" autoFilter="0" pivotTables="0"/>
  <mergeCells count="15">
    <mergeCell ref="B1:O1"/>
    <mergeCell ref="C2:O2"/>
    <mergeCell ref="B3:E3"/>
    <mergeCell ref="G3:I3"/>
    <mergeCell ref="J3:L3"/>
    <mergeCell ref="M3:O3"/>
    <mergeCell ref="B9:C9"/>
    <mergeCell ref="D9:O9"/>
    <mergeCell ref="M20:O20"/>
    <mergeCell ref="J5:L6"/>
    <mergeCell ref="M5:O6"/>
    <mergeCell ref="B6:F6"/>
    <mergeCell ref="C7:O7"/>
    <mergeCell ref="B8:C8"/>
    <mergeCell ref="D8:O8"/>
  </mergeCells>
  <pageMargins left="0.28999999999999998" right="0.25" top="0.19" bottom="0.27" header="0.21" footer="0.21"/>
  <pageSetup paperSize="9" scale="80" orientation="landscape" verticalDpi="1200" r:id="rId1"/>
  <drawing r:id="rId2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B1:R29"/>
  <sheetViews>
    <sheetView showGridLines="0" topLeftCell="A4" zoomScaleNormal="100" workbookViewId="0">
      <selection activeCell="J3" sqref="J3:L3"/>
    </sheetView>
  </sheetViews>
  <sheetFormatPr defaultColWidth="8.85546875" defaultRowHeight="15.75" x14ac:dyDescent="0.25"/>
  <cols>
    <col min="1" max="1" width="3.7109375" style="1" customWidth="1"/>
    <col min="2" max="2" width="5" style="1" customWidth="1"/>
    <col min="3" max="3" width="10.85546875" style="1" customWidth="1"/>
    <col min="4" max="4" width="14.42578125" style="1" bestFit="1" customWidth="1"/>
    <col min="5" max="5" width="23.7109375" style="1" customWidth="1"/>
    <col min="6" max="6" width="20.42578125" style="1" customWidth="1"/>
    <col min="7" max="7" width="6.7109375" style="1" customWidth="1"/>
    <col min="8" max="8" width="12.7109375" style="1" bestFit="1" customWidth="1"/>
    <col min="9" max="9" width="12.42578125" style="1" customWidth="1"/>
    <col min="10" max="10" width="7.140625" style="1" customWidth="1"/>
    <col min="11" max="11" width="11.5703125" style="1" customWidth="1"/>
    <col min="12" max="12" width="9" style="1" customWidth="1"/>
    <col min="13" max="13" width="7.140625" style="1" customWidth="1"/>
    <col min="14" max="14" width="10.28515625" style="1" customWidth="1"/>
    <col min="15" max="15" width="11.7109375" style="1" customWidth="1"/>
    <col min="16" max="16" width="3.7109375" style="1" customWidth="1"/>
    <col min="17" max="17" width="10.28515625" style="1" bestFit="1" customWidth="1"/>
    <col min="18" max="16384" width="8.85546875" style="1"/>
  </cols>
  <sheetData>
    <row r="1" spans="2:18" ht="39.75" customHeight="1" x14ac:dyDescent="0.25">
      <c r="B1" s="179" t="s">
        <v>7</v>
      </c>
      <c r="C1" s="179"/>
      <c r="D1" s="179"/>
      <c r="E1" s="179"/>
      <c r="F1" s="179"/>
      <c r="G1" s="179"/>
      <c r="H1" s="179"/>
      <c r="I1" s="179"/>
      <c r="J1" s="179"/>
      <c r="K1" s="179"/>
      <c r="L1" s="179"/>
      <c r="M1" s="179"/>
      <c r="N1" s="179"/>
      <c r="O1" s="179"/>
    </row>
    <row r="2" spans="2:18" ht="34.5" customHeight="1" x14ac:dyDescent="0.25">
      <c r="B2" s="2"/>
      <c r="C2" s="180"/>
      <c r="D2" s="180"/>
      <c r="E2" s="180"/>
      <c r="F2" s="180"/>
      <c r="G2" s="180"/>
      <c r="H2" s="180"/>
      <c r="I2" s="180"/>
      <c r="J2" s="180"/>
      <c r="K2" s="180"/>
      <c r="L2" s="180"/>
      <c r="M2" s="180"/>
      <c r="N2" s="180"/>
      <c r="O2" s="180"/>
    </row>
    <row r="3" spans="2:18" ht="208.5" customHeight="1" thickBot="1" x14ac:dyDescent="0.3">
      <c r="B3" s="181" t="s">
        <v>348</v>
      </c>
      <c r="C3" s="181"/>
      <c r="D3" s="181"/>
      <c r="E3" s="181"/>
      <c r="F3" s="22" t="s">
        <v>176</v>
      </c>
      <c r="G3" s="181" t="s">
        <v>339</v>
      </c>
      <c r="H3" s="181"/>
      <c r="I3" s="181"/>
      <c r="J3" s="181" t="s">
        <v>19</v>
      </c>
      <c r="K3" s="181"/>
      <c r="L3" s="181"/>
      <c r="M3" s="181" t="s">
        <v>338</v>
      </c>
      <c r="N3" s="181"/>
      <c r="O3" s="181"/>
    </row>
    <row r="4" spans="2:18" s="8" customFormat="1" ht="30" customHeight="1" thickBot="1" x14ac:dyDescent="0.3">
      <c r="B4" s="3" t="s">
        <v>8</v>
      </c>
      <c r="C4" s="4" t="s">
        <v>0</v>
      </c>
      <c r="D4" s="4" t="s">
        <v>1</v>
      </c>
      <c r="E4" s="4" t="s">
        <v>12</v>
      </c>
      <c r="F4" s="5" t="s">
        <v>9</v>
      </c>
      <c r="G4" s="3" t="s">
        <v>2</v>
      </c>
      <c r="H4" s="4" t="s">
        <v>3</v>
      </c>
      <c r="I4" s="5" t="s">
        <v>4</v>
      </c>
      <c r="J4" s="6" t="s">
        <v>2</v>
      </c>
      <c r="K4" s="4" t="s">
        <v>3</v>
      </c>
      <c r="L4" s="7" t="s">
        <v>4</v>
      </c>
      <c r="M4" s="3" t="s">
        <v>2</v>
      </c>
      <c r="N4" s="4" t="s">
        <v>3</v>
      </c>
      <c r="O4" s="5" t="s">
        <v>4</v>
      </c>
    </row>
    <row r="5" spans="2:18" ht="30.75" customHeight="1" thickBot="1" x14ac:dyDescent="0.3">
      <c r="B5" s="13">
        <v>1</v>
      </c>
      <c r="C5" s="14" t="s">
        <v>356</v>
      </c>
      <c r="D5" s="14" t="s">
        <v>289</v>
      </c>
      <c r="E5" s="122" t="s">
        <v>275</v>
      </c>
      <c r="F5" s="18">
        <v>8973720771</v>
      </c>
      <c r="G5" s="13">
        <v>5</v>
      </c>
      <c r="H5" s="20">
        <v>35.450000000000003</v>
      </c>
      <c r="I5" s="20">
        <f>H5*G5</f>
        <v>177.25</v>
      </c>
      <c r="J5" s="164" t="s">
        <v>17</v>
      </c>
      <c r="K5" s="144"/>
      <c r="L5" s="145"/>
      <c r="M5" s="164" t="s">
        <v>17</v>
      </c>
      <c r="N5" s="144"/>
      <c r="O5" s="145"/>
      <c r="Q5" s="118"/>
      <c r="R5" s="119"/>
    </row>
    <row r="6" spans="2:18" ht="30.75" customHeight="1" thickBot="1" x14ac:dyDescent="0.3">
      <c r="B6" s="13">
        <v>2</v>
      </c>
      <c r="C6" s="14" t="s">
        <v>356</v>
      </c>
      <c r="D6" s="14" t="s">
        <v>289</v>
      </c>
      <c r="E6" s="122" t="s">
        <v>349</v>
      </c>
      <c r="F6" s="18">
        <v>8973865480</v>
      </c>
      <c r="G6" s="13">
        <v>1</v>
      </c>
      <c r="H6" s="20">
        <v>19.23</v>
      </c>
      <c r="I6" s="20">
        <f t="shared" ref="I6:I7" si="0">H6*G6</f>
        <v>19.23</v>
      </c>
      <c r="J6" s="164"/>
      <c r="K6" s="144"/>
      <c r="L6" s="145"/>
      <c r="M6" s="164"/>
      <c r="N6" s="144"/>
      <c r="O6" s="145"/>
      <c r="Q6" s="118"/>
      <c r="R6" s="119"/>
    </row>
    <row r="7" spans="2:18" ht="30.75" customHeight="1" thickBot="1" x14ac:dyDescent="0.3">
      <c r="B7" s="13">
        <v>3</v>
      </c>
      <c r="C7" s="14" t="s">
        <v>356</v>
      </c>
      <c r="D7" s="14" t="s">
        <v>289</v>
      </c>
      <c r="E7" s="122" t="s">
        <v>350</v>
      </c>
      <c r="F7" s="18">
        <v>8973865490</v>
      </c>
      <c r="G7" s="13">
        <v>2</v>
      </c>
      <c r="H7" s="20">
        <v>19.510000000000002</v>
      </c>
      <c r="I7" s="20">
        <f t="shared" si="0"/>
        <v>39.020000000000003</v>
      </c>
      <c r="J7" s="164"/>
      <c r="K7" s="144"/>
      <c r="L7" s="145"/>
      <c r="M7" s="164"/>
      <c r="N7" s="144"/>
      <c r="O7" s="145"/>
      <c r="Q7" s="118"/>
      <c r="R7" s="119"/>
    </row>
    <row r="8" spans="2:18" ht="24" customHeight="1" thickBot="1" x14ac:dyDescent="0.3">
      <c r="B8" s="167" t="s">
        <v>5</v>
      </c>
      <c r="C8" s="172"/>
      <c r="D8" s="172"/>
      <c r="E8" s="172"/>
      <c r="F8" s="168"/>
      <c r="G8" s="9"/>
      <c r="H8" s="10"/>
      <c r="I8" s="20">
        <f>I5+I6+I7</f>
        <v>235.5</v>
      </c>
      <c r="J8" s="152"/>
      <c r="K8" s="153"/>
      <c r="L8" s="154"/>
      <c r="M8" s="152"/>
      <c r="N8" s="153"/>
      <c r="O8" s="154"/>
    </row>
    <row r="9" spans="2:18" ht="10.5" customHeight="1" thickBot="1" x14ac:dyDescent="0.3">
      <c r="B9" s="11"/>
      <c r="C9" s="173"/>
      <c r="D9" s="173"/>
      <c r="E9" s="173"/>
      <c r="F9" s="173"/>
      <c r="G9" s="173"/>
      <c r="H9" s="173"/>
      <c r="I9" s="173"/>
      <c r="J9" s="173"/>
      <c r="K9" s="173"/>
      <c r="L9" s="173"/>
      <c r="M9" s="173"/>
      <c r="N9" s="173"/>
      <c r="O9" s="174"/>
    </row>
    <row r="10" spans="2:18" ht="27" customHeight="1" thickBot="1" x14ac:dyDescent="0.3">
      <c r="B10" s="175" t="s">
        <v>10</v>
      </c>
      <c r="C10" s="176"/>
      <c r="D10" s="183" t="s">
        <v>351</v>
      </c>
      <c r="E10" s="177"/>
      <c r="F10" s="177"/>
      <c r="G10" s="177"/>
      <c r="H10" s="177"/>
      <c r="I10" s="177"/>
      <c r="J10" s="177"/>
      <c r="K10" s="177"/>
      <c r="L10" s="177"/>
      <c r="M10" s="177"/>
      <c r="N10" s="177"/>
      <c r="O10" s="178"/>
    </row>
    <row r="11" spans="2:18" ht="38.25" customHeight="1" thickBot="1" x14ac:dyDescent="0.3">
      <c r="B11" s="167" t="s">
        <v>6</v>
      </c>
      <c r="C11" s="168"/>
      <c r="D11" s="184" t="s">
        <v>352</v>
      </c>
      <c r="E11" s="169"/>
      <c r="F11" s="169"/>
      <c r="G11" s="169"/>
      <c r="H11" s="169"/>
      <c r="I11" s="169"/>
      <c r="J11" s="169"/>
      <c r="K11" s="169"/>
      <c r="L11" s="169"/>
      <c r="M11" s="169"/>
      <c r="N11" s="169"/>
      <c r="O11" s="170"/>
    </row>
    <row r="12" spans="2:18" ht="15" customHeight="1" x14ac:dyDescent="0.25"/>
    <row r="13" spans="2:18" ht="15" customHeight="1" x14ac:dyDescent="0.25"/>
    <row r="14" spans="2:18" ht="15" customHeight="1" x14ac:dyDescent="0.25"/>
    <row r="15" spans="2:18" ht="15" customHeight="1" x14ac:dyDescent="0.25"/>
    <row r="16" spans="2:18" ht="15" customHeight="1" x14ac:dyDescent="0.25"/>
    <row r="17" spans="6:15" ht="15" customHeight="1" x14ac:dyDescent="0.25"/>
    <row r="18" spans="6:15" ht="15" customHeight="1" x14ac:dyDescent="0.25"/>
    <row r="19" spans="6:15" ht="15" customHeight="1" x14ac:dyDescent="0.25"/>
    <row r="20" spans="6:15" ht="11.25" customHeight="1" x14ac:dyDescent="0.25"/>
    <row r="21" spans="6:15" ht="11.25" customHeight="1" x14ac:dyDescent="0.25"/>
    <row r="22" spans="6:15" ht="24" customHeight="1" x14ac:dyDescent="0.25">
      <c r="K22" s="12"/>
      <c r="M22" s="171" t="s">
        <v>11</v>
      </c>
      <c r="N22" s="171"/>
      <c r="O22" s="171"/>
    </row>
    <row r="23" spans="6:15" x14ac:dyDescent="0.25">
      <c r="F23" s="21"/>
    </row>
    <row r="29" spans="6:15" x14ac:dyDescent="0.25">
      <c r="F29" s="121"/>
    </row>
  </sheetData>
  <sheetProtection algorithmName="SHA-512" hashValue="gI2lWR2/XpzeA2lDageM9ICBmvMA8zvzUlgHfenPtaRwxF6bK+FV88MaKNXdhlCWWn0GV6Nqvx0SaUW80t2IJA==" saltValue="4w8nsRVaunYsC/eMGZblFA==" spinCount="100000" sheet="1" formatCells="0" formatColumns="0" formatRows="0" insertColumns="0" insertRows="0" insertHyperlinks="0" deleteColumns="0" deleteRows="0" sort="0" autoFilter="0" pivotTables="0"/>
  <mergeCells count="15">
    <mergeCell ref="B1:O1"/>
    <mergeCell ref="C2:O2"/>
    <mergeCell ref="B3:E3"/>
    <mergeCell ref="G3:I3"/>
    <mergeCell ref="J3:L3"/>
    <mergeCell ref="M3:O3"/>
    <mergeCell ref="B11:C11"/>
    <mergeCell ref="D11:O11"/>
    <mergeCell ref="M22:O22"/>
    <mergeCell ref="J5:L8"/>
    <mergeCell ref="M5:O8"/>
    <mergeCell ref="B8:F8"/>
    <mergeCell ref="C9:O9"/>
    <mergeCell ref="B10:C10"/>
    <mergeCell ref="D10:O10"/>
  </mergeCells>
  <pageMargins left="0.28999999999999998" right="0.25" top="0.19" bottom="0.27" header="0.21" footer="0.21"/>
  <pageSetup paperSize="9" scale="80" orientation="landscape" verticalDpi="1200" r:id="rId1"/>
  <drawing r:id="rId2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B1:R27"/>
  <sheetViews>
    <sheetView showGridLines="0" topLeftCell="A4" zoomScaleNormal="100" workbookViewId="0">
      <selection activeCell="G3" sqref="G3:I3"/>
    </sheetView>
  </sheetViews>
  <sheetFormatPr defaultColWidth="8.85546875" defaultRowHeight="15.75" x14ac:dyDescent="0.25"/>
  <cols>
    <col min="1" max="1" width="3.7109375" style="1" customWidth="1"/>
    <col min="2" max="2" width="5" style="1" customWidth="1"/>
    <col min="3" max="3" width="9" style="1" customWidth="1"/>
    <col min="4" max="4" width="12.28515625" style="1" customWidth="1"/>
    <col min="5" max="5" width="20.5703125" style="1" customWidth="1"/>
    <col min="6" max="6" width="19.85546875" style="1" customWidth="1"/>
    <col min="7" max="7" width="6.7109375" style="1" customWidth="1"/>
    <col min="8" max="8" width="14" style="1" bestFit="1" customWidth="1"/>
    <col min="9" max="9" width="14.5703125" style="1" bestFit="1" customWidth="1"/>
    <col min="10" max="10" width="7.140625" style="1" customWidth="1"/>
    <col min="11" max="11" width="12.7109375" style="1" bestFit="1" customWidth="1"/>
    <col min="12" max="12" width="15.7109375" style="1" bestFit="1" customWidth="1"/>
    <col min="13" max="13" width="7.140625" style="1" customWidth="1"/>
    <col min="14" max="14" width="10.28515625" style="1" customWidth="1"/>
    <col min="15" max="15" width="11.7109375" style="1" customWidth="1"/>
    <col min="16" max="16" width="3.7109375" style="1" customWidth="1"/>
    <col min="17" max="17" width="10.28515625" style="1" bestFit="1" customWidth="1"/>
    <col min="18" max="16384" width="8.85546875" style="1"/>
  </cols>
  <sheetData>
    <row r="1" spans="2:18" ht="39.75" customHeight="1" x14ac:dyDescent="0.25">
      <c r="B1" s="179" t="s">
        <v>7</v>
      </c>
      <c r="C1" s="179"/>
      <c r="D1" s="179"/>
      <c r="E1" s="179"/>
      <c r="F1" s="179"/>
      <c r="G1" s="179"/>
      <c r="H1" s="179"/>
      <c r="I1" s="179"/>
      <c r="J1" s="179"/>
      <c r="K1" s="179"/>
      <c r="L1" s="179"/>
      <c r="M1" s="179"/>
      <c r="N1" s="179"/>
      <c r="O1" s="179"/>
    </row>
    <row r="2" spans="2:18" ht="34.5" customHeight="1" x14ac:dyDescent="0.25">
      <c r="B2" s="2"/>
      <c r="C2" s="180"/>
      <c r="D2" s="180"/>
      <c r="E2" s="180"/>
      <c r="F2" s="180"/>
      <c r="G2" s="180"/>
      <c r="H2" s="180"/>
      <c r="I2" s="180"/>
      <c r="J2" s="180"/>
      <c r="K2" s="180"/>
      <c r="L2" s="180"/>
      <c r="M2" s="180"/>
      <c r="N2" s="180"/>
      <c r="O2" s="180"/>
    </row>
    <row r="3" spans="2:18" ht="208.5" customHeight="1" thickBot="1" x14ac:dyDescent="0.3">
      <c r="B3" s="181" t="s">
        <v>353</v>
      </c>
      <c r="C3" s="181"/>
      <c r="D3" s="181"/>
      <c r="E3" s="181"/>
      <c r="F3" s="22" t="s">
        <v>176</v>
      </c>
      <c r="G3" s="181" t="s">
        <v>366</v>
      </c>
      <c r="H3" s="181"/>
      <c r="I3" s="181"/>
      <c r="J3" s="181" t="s">
        <v>19</v>
      </c>
      <c r="K3" s="181"/>
      <c r="L3" s="181"/>
      <c r="M3" s="181" t="s">
        <v>338</v>
      </c>
      <c r="N3" s="181"/>
      <c r="O3" s="181"/>
    </row>
    <row r="4" spans="2:18" s="8" customFormat="1" ht="30" customHeight="1" thickBot="1" x14ac:dyDescent="0.3">
      <c r="B4" s="3" t="s">
        <v>8</v>
      </c>
      <c r="C4" s="4" t="s">
        <v>0</v>
      </c>
      <c r="D4" s="4" t="s">
        <v>1</v>
      </c>
      <c r="E4" s="4" t="s">
        <v>12</v>
      </c>
      <c r="F4" s="5" t="s">
        <v>9</v>
      </c>
      <c r="G4" s="3" t="s">
        <v>2</v>
      </c>
      <c r="H4" s="4" t="s">
        <v>3</v>
      </c>
      <c r="I4" s="5" t="s">
        <v>4</v>
      </c>
      <c r="J4" s="6" t="s">
        <v>2</v>
      </c>
      <c r="K4" s="4" t="s">
        <v>3</v>
      </c>
      <c r="L4" s="7" t="s">
        <v>4</v>
      </c>
      <c r="M4" s="3" t="s">
        <v>2</v>
      </c>
      <c r="N4" s="4" t="s">
        <v>3</v>
      </c>
      <c r="O4" s="5" t="s">
        <v>4</v>
      </c>
    </row>
    <row r="5" spans="2:18" ht="30.75" customHeight="1" thickBot="1" x14ac:dyDescent="0.3">
      <c r="B5" s="13">
        <v>1</v>
      </c>
      <c r="C5" s="14" t="s">
        <v>356</v>
      </c>
      <c r="D5" s="14" t="s">
        <v>289</v>
      </c>
      <c r="E5" s="122" t="s">
        <v>354</v>
      </c>
      <c r="F5" s="18">
        <v>1878137671</v>
      </c>
      <c r="G5" s="13">
        <v>3</v>
      </c>
      <c r="H5" s="20">
        <v>507.93</v>
      </c>
      <c r="I5" s="17">
        <f>H5*G5</f>
        <v>1523.79</v>
      </c>
      <c r="J5" s="13">
        <v>3</v>
      </c>
      <c r="K5" s="20">
        <v>191.62</v>
      </c>
      <c r="L5" s="20">
        <f>K5*J5</f>
        <v>574.86</v>
      </c>
      <c r="M5" s="13"/>
      <c r="N5" s="20"/>
      <c r="O5" s="20"/>
      <c r="Q5" s="118"/>
      <c r="R5" s="119"/>
    </row>
    <row r="6" spans="2:18" ht="24" customHeight="1" thickBot="1" x14ac:dyDescent="0.3">
      <c r="B6" s="167" t="s">
        <v>5</v>
      </c>
      <c r="C6" s="172"/>
      <c r="D6" s="172"/>
      <c r="E6" s="172"/>
      <c r="F6" s="168"/>
      <c r="G6" s="9"/>
      <c r="H6" s="10"/>
      <c r="I6" s="17"/>
      <c r="J6" s="9"/>
      <c r="K6" s="10"/>
      <c r="L6" s="17"/>
      <c r="M6" s="9"/>
      <c r="N6" s="123"/>
      <c r="O6" s="20"/>
    </row>
    <row r="7" spans="2:18" ht="10.5" customHeight="1" thickBot="1" x14ac:dyDescent="0.3">
      <c r="B7" s="11"/>
      <c r="C7" s="173"/>
      <c r="D7" s="173"/>
      <c r="E7" s="173"/>
      <c r="F7" s="173"/>
      <c r="G7" s="173"/>
      <c r="H7" s="173"/>
      <c r="I7" s="173"/>
      <c r="J7" s="173"/>
      <c r="K7" s="173"/>
      <c r="L7" s="173"/>
      <c r="M7" s="173"/>
      <c r="N7" s="173"/>
      <c r="O7" s="174"/>
    </row>
    <row r="8" spans="2:18" ht="27" customHeight="1" thickBot="1" x14ac:dyDescent="0.3">
      <c r="B8" s="175" t="s">
        <v>10</v>
      </c>
      <c r="C8" s="176"/>
      <c r="D8" s="183" t="s">
        <v>368</v>
      </c>
      <c r="E8" s="177"/>
      <c r="F8" s="177"/>
      <c r="G8" s="177"/>
      <c r="H8" s="177"/>
      <c r="I8" s="177"/>
      <c r="J8" s="177"/>
      <c r="K8" s="177"/>
      <c r="L8" s="177"/>
      <c r="M8" s="177"/>
      <c r="N8" s="177"/>
      <c r="O8" s="178"/>
    </row>
    <row r="9" spans="2:18" ht="38.25" customHeight="1" thickBot="1" x14ac:dyDescent="0.3">
      <c r="B9" s="167" t="s">
        <v>6</v>
      </c>
      <c r="C9" s="168"/>
      <c r="D9" s="184" t="s">
        <v>357</v>
      </c>
      <c r="E9" s="169"/>
      <c r="F9" s="169"/>
      <c r="G9" s="169"/>
      <c r="H9" s="169"/>
      <c r="I9" s="169"/>
      <c r="J9" s="169"/>
      <c r="K9" s="169"/>
      <c r="L9" s="169"/>
      <c r="M9" s="169"/>
      <c r="N9" s="169"/>
      <c r="O9" s="170"/>
    </row>
    <row r="10" spans="2:18" ht="15" customHeight="1" x14ac:dyDescent="0.25"/>
    <row r="11" spans="2:18" ht="15" customHeight="1" x14ac:dyDescent="0.25"/>
    <row r="12" spans="2:18" ht="15" customHeight="1" x14ac:dyDescent="0.25"/>
    <row r="13" spans="2:18" ht="15" customHeight="1" x14ac:dyDescent="0.25">
      <c r="I13" s="1" t="s">
        <v>367</v>
      </c>
    </row>
    <row r="14" spans="2:18" ht="15" customHeight="1" x14ac:dyDescent="0.25"/>
    <row r="15" spans="2:18" ht="15" customHeight="1" x14ac:dyDescent="0.25"/>
    <row r="16" spans="2:18" ht="15" customHeight="1" x14ac:dyDescent="0.25"/>
    <row r="17" spans="6:15" ht="15" customHeight="1" x14ac:dyDescent="0.25"/>
    <row r="18" spans="6:15" ht="11.25" customHeight="1" x14ac:dyDescent="0.25"/>
    <row r="19" spans="6:15" ht="11.25" customHeight="1" x14ac:dyDescent="0.25"/>
    <row r="20" spans="6:15" ht="24" customHeight="1" x14ac:dyDescent="0.25">
      <c r="K20" s="12"/>
      <c r="M20" s="171" t="s">
        <v>11</v>
      </c>
      <c r="N20" s="171"/>
      <c r="O20" s="171"/>
    </row>
    <row r="21" spans="6:15" x14ac:dyDescent="0.25">
      <c r="F21" s="21"/>
    </row>
    <row r="27" spans="6:15" x14ac:dyDescent="0.25">
      <c r="F27" s="121"/>
    </row>
  </sheetData>
  <sheetProtection algorithmName="SHA-512" hashValue="gI2lWR2/XpzeA2lDageM9ICBmvMA8zvzUlgHfenPtaRwxF6bK+FV88MaKNXdhlCWWn0GV6Nqvx0SaUW80t2IJA==" saltValue="4w8nsRVaunYsC/eMGZblFA==" spinCount="100000" sheet="1" formatCells="0" formatColumns="0" formatRows="0" insertColumns="0" insertRows="0" insertHyperlinks="0" deleteColumns="0" deleteRows="0" sort="0" autoFilter="0" pivotTables="0"/>
  <mergeCells count="13">
    <mergeCell ref="B1:O1"/>
    <mergeCell ref="C2:O2"/>
    <mergeCell ref="B3:E3"/>
    <mergeCell ref="G3:I3"/>
    <mergeCell ref="J3:L3"/>
    <mergeCell ref="M3:O3"/>
    <mergeCell ref="B9:C9"/>
    <mergeCell ref="D9:O9"/>
    <mergeCell ref="M20:O20"/>
    <mergeCell ref="B6:F6"/>
    <mergeCell ref="C7:O7"/>
    <mergeCell ref="B8:C8"/>
    <mergeCell ref="D8:O8"/>
  </mergeCells>
  <pageMargins left="0.28999999999999998" right="0.25" top="0.19" bottom="0.27" header="0.21" footer="0.21"/>
  <pageSetup paperSize="9" scale="80" orientation="landscape" verticalDpi="1200" r:id="rId1"/>
  <drawing r:id="rId2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R29"/>
  <sheetViews>
    <sheetView showGridLines="0" topLeftCell="A4" zoomScaleNormal="100" workbookViewId="0">
      <selection activeCell="I21" sqref="I21"/>
    </sheetView>
  </sheetViews>
  <sheetFormatPr defaultColWidth="8.85546875" defaultRowHeight="15.75" x14ac:dyDescent="0.25"/>
  <cols>
    <col min="1" max="1" width="3.7109375" style="1" customWidth="1"/>
    <col min="2" max="2" width="5" style="1" customWidth="1"/>
    <col min="3" max="3" width="9" style="1" customWidth="1"/>
    <col min="4" max="4" width="12.28515625" style="1" customWidth="1"/>
    <col min="5" max="5" width="20.5703125" style="1" customWidth="1"/>
    <col min="6" max="6" width="19.85546875" style="1" customWidth="1"/>
    <col min="7" max="7" width="6.7109375" style="1" customWidth="1"/>
    <col min="8" max="8" width="14" style="1" bestFit="1" customWidth="1"/>
    <col min="9" max="9" width="14.5703125" style="1" bestFit="1" customWidth="1"/>
    <col min="10" max="10" width="7.140625" style="1" customWidth="1"/>
    <col min="11" max="11" width="12.7109375" style="1" bestFit="1" customWidth="1"/>
    <col min="12" max="12" width="13.85546875" style="1" customWidth="1"/>
    <col min="13" max="13" width="7.140625" style="1" customWidth="1"/>
    <col min="14" max="14" width="10.28515625" style="1" customWidth="1"/>
    <col min="15" max="15" width="11.7109375" style="1" customWidth="1"/>
    <col min="16" max="16" width="3.7109375" style="1" customWidth="1"/>
    <col min="17" max="17" width="10.28515625" style="1" bestFit="1" customWidth="1"/>
    <col min="18" max="16384" width="8.85546875" style="1"/>
  </cols>
  <sheetData>
    <row r="1" spans="2:18" ht="39.75" customHeight="1" x14ac:dyDescent="0.25">
      <c r="B1" s="179" t="s">
        <v>7</v>
      </c>
      <c r="C1" s="179"/>
      <c r="D1" s="179"/>
      <c r="E1" s="179"/>
      <c r="F1" s="179"/>
      <c r="G1" s="179"/>
      <c r="H1" s="179"/>
      <c r="I1" s="179"/>
      <c r="J1" s="179"/>
      <c r="K1" s="179"/>
      <c r="L1" s="179"/>
      <c r="M1" s="179"/>
      <c r="N1" s="179"/>
      <c r="O1" s="179"/>
    </row>
    <row r="2" spans="2:18" ht="34.5" customHeight="1" x14ac:dyDescent="0.25">
      <c r="B2" s="2"/>
      <c r="C2" s="180"/>
      <c r="D2" s="180"/>
      <c r="E2" s="180"/>
      <c r="F2" s="180"/>
      <c r="G2" s="180"/>
      <c r="H2" s="180"/>
      <c r="I2" s="180"/>
      <c r="J2" s="180"/>
      <c r="K2" s="180"/>
      <c r="L2" s="180"/>
      <c r="M2" s="180"/>
      <c r="N2" s="180"/>
      <c r="O2" s="180"/>
    </row>
    <row r="3" spans="2:18" ht="208.5" customHeight="1" thickBot="1" x14ac:dyDescent="0.3">
      <c r="B3" s="181" t="s">
        <v>358</v>
      </c>
      <c r="C3" s="181"/>
      <c r="D3" s="181"/>
      <c r="E3" s="181"/>
      <c r="F3" s="22" t="s">
        <v>176</v>
      </c>
      <c r="G3" s="181" t="s">
        <v>332</v>
      </c>
      <c r="H3" s="181"/>
      <c r="I3" s="181"/>
      <c r="J3" s="181" t="s">
        <v>355</v>
      </c>
      <c r="K3" s="181"/>
      <c r="L3" s="181"/>
      <c r="M3" s="181" t="s">
        <v>365</v>
      </c>
      <c r="N3" s="181"/>
      <c r="O3" s="181"/>
    </row>
    <row r="4" spans="2:18" s="8" customFormat="1" ht="30" customHeight="1" thickBot="1" x14ac:dyDescent="0.3">
      <c r="B4" s="3" t="s">
        <v>8</v>
      </c>
      <c r="C4" s="4" t="s">
        <v>0</v>
      </c>
      <c r="D4" s="4" t="s">
        <v>1</v>
      </c>
      <c r="E4" s="4" t="s">
        <v>12</v>
      </c>
      <c r="F4" s="5" t="s">
        <v>9</v>
      </c>
      <c r="G4" s="3" t="s">
        <v>2</v>
      </c>
      <c r="H4" s="4" t="s">
        <v>3</v>
      </c>
      <c r="I4" s="5" t="s">
        <v>4</v>
      </c>
      <c r="J4" s="6" t="s">
        <v>2</v>
      </c>
      <c r="K4" s="4" t="s">
        <v>3</v>
      </c>
      <c r="L4" s="7" t="s">
        <v>4</v>
      </c>
      <c r="M4" s="3" t="s">
        <v>2</v>
      </c>
      <c r="N4" s="4" t="s">
        <v>3</v>
      </c>
      <c r="O4" s="5" t="s">
        <v>4</v>
      </c>
    </row>
    <row r="5" spans="2:18" ht="30.75" customHeight="1" thickBot="1" x14ac:dyDescent="0.3">
      <c r="B5" s="13">
        <v>1</v>
      </c>
      <c r="C5" s="14" t="s">
        <v>356</v>
      </c>
      <c r="D5" s="14" t="s">
        <v>289</v>
      </c>
      <c r="E5" s="122" t="s">
        <v>361</v>
      </c>
      <c r="F5" s="18" t="s">
        <v>369</v>
      </c>
      <c r="G5" s="13">
        <v>1</v>
      </c>
      <c r="H5" s="20">
        <v>47.6</v>
      </c>
      <c r="I5" s="20">
        <f>H5*G5</f>
        <v>47.6</v>
      </c>
      <c r="J5" s="164" t="s">
        <v>17</v>
      </c>
      <c r="K5" s="144"/>
      <c r="L5" s="145"/>
      <c r="M5" s="164" t="s">
        <v>17</v>
      </c>
      <c r="N5" s="144"/>
      <c r="O5" s="145"/>
      <c r="Q5" s="118"/>
      <c r="R5" s="119"/>
    </row>
    <row r="6" spans="2:18" ht="30.75" customHeight="1" thickBot="1" x14ac:dyDescent="0.3">
      <c r="B6" s="13">
        <v>2</v>
      </c>
      <c r="C6" s="14" t="s">
        <v>356</v>
      </c>
      <c r="D6" s="14" t="s">
        <v>289</v>
      </c>
      <c r="E6" s="122" t="s">
        <v>362</v>
      </c>
      <c r="F6" s="18" t="s">
        <v>359</v>
      </c>
      <c r="G6" s="13">
        <v>1</v>
      </c>
      <c r="H6" s="20">
        <v>66.599999999999994</v>
      </c>
      <c r="I6" s="20">
        <f t="shared" ref="I6:I7" si="0">H6*G6</f>
        <v>66.599999999999994</v>
      </c>
      <c r="J6" s="164"/>
      <c r="K6" s="144"/>
      <c r="L6" s="145"/>
      <c r="M6" s="164"/>
      <c r="N6" s="144"/>
      <c r="O6" s="145"/>
      <c r="Q6" s="118"/>
      <c r="R6" s="119"/>
    </row>
    <row r="7" spans="2:18" ht="30.75" customHeight="1" thickBot="1" x14ac:dyDescent="0.3">
      <c r="B7" s="13">
        <v>3</v>
      </c>
      <c r="C7" s="14" t="s">
        <v>356</v>
      </c>
      <c r="D7" s="14" t="s">
        <v>289</v>
      </c>
      <c r="E7" s="122" t="s">
        <v>363</v>
      </c>
      <c r="F7" s="18" t="s">
        <v>360</v>
      </c>
      <c r="G7" s="13">
        <v>1</v>
      </c>
      <c r="H7" s="20">
        <v>428.19</v>
      </c>
      <c r="I7" s="20">
        <f t="shared" si="0"/>
        <v>428.19</v>
      </c>
      <c r="J7" s="164"/>
      <c r="K7" s="144"/>
      <c r="L7" s="145"/>
      <c r="M7" s="164"/>
      <c r="N7" s="144"/>
      <c r="O7" s="145"/>
      <c r="Q7" s="118"/>
      <c r="R7" s="119"/>
    </row>
    <row r="8" spans="2:18" ht="24" customHeight="1" thickBot="1" x14ac:dyDescent="0.3">
      <c r="B8" s="167" t="s">
        <v>5</v>
      </c>
      <c r="C8" s="172"/>
      <c r="D8" s="172"/>
      <c r="E8" s="172"/>
      <c r="F8" s="168"/>
      <c r="G8" s="9"/>
      <c r="H8" s="10"/>
      <c r="I8" s="20">
        <f>I5+I6+I7</f>
        <v>542.39</v>
      </c>
      <c r="J8" s="152"/>
      <c r="K8" s="153"/>
      <c r="L8" s="154"/>
      <c r="M8" s="152"/>
      <c r="N8" s="153"/>
      <c r="O8" s="154"/>
    </row>
    <row r="9" spans="2:18" ht="10.5" customHeight="1" thickBot="1" x14ac:dyDescent="0.3">
      <c r="B9" s="11"/>
      <c r="C9" s="173"/>
      <c r="D9" s="173"/>
      <c r="E9" s="173"/>
      <c r="F9" s="173"/>
      <c r="G9" s="173"/>
      <c r="H9" s="173"/>
      <c r="I9" s="173"/>
      <c r="J9" s="173"/>
      <c r="K9" s="173"/>
      <c r="L9" s="173"/>
      <c r="M9" s="173"/>
      <c r="N9" s="173"/>
      <c r="O9" s="174"/>
    </row>
    <row r="10" spans="2:18" ht="27" customHeight="1" thickBot="1" x14ac:dyDescent="0.3">
      <c r="B10" s="175" t="s">
        <v>10</v>
      </c>
      <c r="C10" s="176"/>
      <c r="D10" s="183" t="s">
        <v>364</v>
      </c>
      <c r="E10" s="177"/>
      <c r="F10" s="177"/>
      <c r="G10" s="177"/>
      <c r="H10" s="177"/>
      <c r="I10" s="177"/>
      <c r="J10" s="177"/>
      <c r="K10" s="177"/>
      <c r="L10" s="177"/>
      <c r="M10" s="177"/>
      <c r="N10" s="177"/>
      <c r="O10" s="178"/>
    </row>
    <row r="11" spans="2:18" ht="38.25" customHeight="1" thickBot="1" x14ac:dyDescent="0.3">
      <c r="B11" s="167" t="s">
        <v>6</v>
      </c>
      <c r="C11" s="168"/>
      <c r="D11" s="184" t="s">
        <v>357</v>
      </c>
      <c r="E11" s="169"/>
      <c r="F11" s="169"/>
      <c r="G11" s="169"/>
      <c r="H11" s="169"/>
      <c r="I11" s="169"/>
      <c r="J11" s="169"/>
      <c r="K11" s="169"/>
      <c r="L11" s="169"/>
      <c r="M11" s="169"/>
      <c r="N11" s="169"/>
      <c r="O11" s="170"/>
    </row>
    <row r="12" spans="2:18" ht="15" customHeight="1" x14ac:dyDescent="0.25"/>
    <row r="13" spans="2:18" ht="15" customHeight="1" x14ac:dyDescent="0.25"/>
    <row r="14" spans="2:18" ht="15" customHeight="1" x14ac:dyDescent="0.25"/>
    <row r="15" spans="2:18" ht="15" customHeight="1" x14ac:dyDescent="0.25"/>
    <row r="16" spans="2:18" ht="15" customHeight="1" x14ac:dyDescent="0.25"/>
    <row r="17" spans="6:15" ht="15" customHeight="1" x14ac:dyDescent="0.25"/>
    <row r="18" spans="6:15" ht="15" customHeight="1" x14ac:dyDescent="0.25"/>
    <row r="19" spans="6:15" ht="15" customHeight="1" x14ac:dyDescent="0.25"/>
    <row r="20" spans="6:15" ht="11.25" customHeight="1" x14ac:dyDescent="0.25"/>
    <row r="21" spans="6:15" ht="11.25" customHeight="1" x14ac:dyDescent="0.25"/>
    <row r="22" spans="6:15" ht="24" customHeight="1" x14ac:dyDescent="0.25">
      <c r="K22" s="12"/>
      <c r="M22" s="171" t="s">
        <v>11</v>
      </c>
      <c r="N22" s="171"/>
      <c r="O22" s="171"/>
    </row>
    <row r="23" spans="6:15" x14ac:dyDescent="0.25">
      <c r="F23" s="21"/>
    </row>
    <row r="29" spans="6:15" x14ac:dyDescent="0.25">
      <c r="F29" s="121"/>
    </row>
  </sheetData>
  <sheetProtection algorithmName="SHA-512" hashValue="gI2lWR2/XpzeA2lDageM9ICBmvMA8zvzUlgHfenPtaRwxF6bK+FV88MaKNXdhlCWWn0GV6Nqvx0SaUW80t2IJA==" saltValue="4w8nsRVaunYsC/eMGZblFA==" spinCount="100000" sheet="1" formatCells="0" formatColumns="0" formatRows="0" insertColumns="0" insertRows="0" insertHyperlinks="0" deleteColumns="0" deleteRows="0" sort="0" autoFilter="0" pivotTables="0"/>
  <mergeCells count="15">
    <mergeCell ref="B1:O1"/>
    <mergeCell ref="C2:O2"/>
    <mergeCell ref="B3:E3"/>
    <mergeCell ref="G3:I3"/>
    <mergeCell ref="J3:L3"/>
    <mergeCell ref="M3:O3"/>
    <mergeCell ref="M22:O22"/>
    <mergeCell ref="J5:L8"/>
    <mergeCell ref="M5:O8"/>
    <mergeCell ref="B8:F8"/>
    <mergeCell ref="C9:O9"/>
    <mergeCell ref="B10:C10"/>
    <mergeCell ref="D10:O10"/>
    <mergeCell ref="B11:C11"/>
    <mergeCell ref="D11:O11"/>
  </mergeCells>
  <pageMargins left="0.28999999999999998" right="0.25" top="0.19" bottom="0.27" header="0.21" footer="0.21"/>
  <pageSetup paperSize="9" scale="80" orientation="landscape" verticalDpi="1200" r:id="rId1"/>
  <drawing r:id="rId2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R27"/>
  <sheetViews>
    <sheetView showGridLines="0" topLeftCell="A2" zoomScaleNormal="100" workbookViewId="0">
      <selection activeCell="I28" sqref="I28:I31"/>
    </sheetView>
  </sheetViews>
  <sheetFormatPr defaultColWidth="8.85546875" defaultRowHeight="15.75" x14ac:dyDescent="0.25"/>
  <cols>
    <col min="1" max="1" width="3.7109375" style="1" customWidth="1"/>
    <col min="2" max="2" width="5" style="1" customWidth="1"/>
    <col min="3" max="3" width="9.85546875" style="1" customWidth="1"/>
    <col min="4" max="4" width="14.140625" style="1" bestFit="1" customWidth="1"/>
    <col min="5" max="5" width="20.5703125" style="1" customWidth="1"/>
    <col min="6" max="6" width="19.85546875" style="1" customWidth="1"/>
    <col min="7" max="7" width="6.7109375" style="1" customWidth="1"/>
    <col min="8" max="8" width="14" style="1" bestFit="1" customWidth="1"/>
    <col min="9" max="9" width="14.5703125" style="1" bestFit="1" customWidth="1"/>
    <col min="10" max="10" width="7.140625" style="1" customWidth="1"/>
    <col min="11" max="11" width="12.7109375" style="1" bestFit="1" customWidth="1"/>
    <col min="12" max="12" width="13.85546875" style="1" customWidth="1"/>
    <col min="13" max="13" width="7.140625" style="1" customWidth="1"/>
    <col min="14" max="14" width="10.28515625" style="1" customWidth="1"/>
    <col min="15" max="15" width="11.7109375" style="1" customWidth="1"/>
    <col min="16" max="16" width="3.7109375" style="1" customWidth="1"/>
    <col min="17" max="17" width="10.28515625" style="1" bestFit="1" customWidth="1"/>
    <col min="18" max="16384" width="8.85546875" style="1"/>
  </cols>
  <sheetData>
    <row r="1" spans="2:18" ht="39.75" customHeight="1" x14ac:dyDescent="0.25">
      <c r="B1" s="179" t="s">
        <v>7</v>
      </c>
      <c r="C1" s="179"/>
      <c r="D1" s="179"/>
      <c r="E1" s="179"/>
      <c r="F1" s="179"/>
      <c r="G1" s="179"/>
      <c r="H1" s="179"/>
      <c r="I1" s="179"/>
      <c r="J1" s="179"/>
      <c r="K1" s="179"/>
      <c r="L1" s="179"/>
      <c r="M1" s="179"/>
      <c r="N1" s="179"/>
      <c r="O1" s="179"/>
    </row>
    <row r="2" spans="2:18" ht="34.5" customHeight="1" x14ac:dyDescent="0.25">
      <c r="B2" s="2"/>
      <c r="C2" s="180"/>
      <c r="D2" s="180"/>
      <c r="E2" s="180"/>
      <c r="F2" s="180"/>
      <c r="G2" s="180"/>
      <c r="H2" s="180"/>
      <c r="I2" s="180"/>
      <c r="J2" s="180"/>
      <c r="K2" s="180"/>
      <c r="L2" s="180"/>
      <c r="M2" s="180"/>
      <c r="N2" s="180"/>
      <c r="O2" s="180"/>
    </row>
    <row r="3" spans="2:18" ht="208.5" customHeight="1" thickBot="1" x14ac:dyDescent="0.3">
      <c r="B3" s="181" t="s">
        <v>374</v>
      </c>
      <c r="C3" s="181"/>
      <c r="D3" s="181"/>
      <c r="E3" s="181"/>
      <c r="F3" s="22" t="s">
        <v>176</v>
      </c>
      <c r="G3" s="181" t="s">
        <v>373</v>
      </c>
      <c r="H3" s="181"/>
      <c r="I3" s="181"/>
      <c r="J3" s="181" t="s">
        <v>19</v>
      </c>
      <c r="K3" s="181"/>
      <c r="L3" s="181"/>
      <c r="M3" s="181" t="s">
        <v>365</v>
      </c>
      <c r="N3" s="181"/>
      <c r="O3" s="181"/>
    </row>
    <row r="4" spans="2:18" s="8" customFormat="1" ht="30" customHeight="1" thickBot="1" x14ac:dyDescent="0.3">
      <c r="B4" s="3" t="s">
        <v>8</v>
      </c>
      <c r="C4" s="4" t="s">
        <v>0</v>
      </c>
      <c r="D4" s="4" t="s">
        <v>1</v>
      </c>
      <c r="E4" s="4" t="s">
        <v>12</v>
      </c>
      <c r="F4" s="5" t="s">
        <v>9</v>
      </c>
      <c r="G4" s="3" t="s">
        <v>2</v>
      </c>
      <c r="H4" s="4" t="s">
        <v>3</v>
      </c>
      <c r="I4" s="5" t="s">
        <v>4</v>
      </c>
      <c r="J4" s="6" t="s">
        <v>2</v>
      </c>
      <c r="K4" s="4" t="s">
        <v>3</v>
      </c>
      <c r="L4" s="7" t="s">
        <v>4</v>
      </c>
      <c r="M4" s="3" t="s">
        <v>2</v>
      </c>
      <c r="N4" s="4" t="s">
        <v>3</v>
      </c>
      <c r="O4" s="5" t="s">
        <v>4</v>
      </c>
    </row>
    <row r="5" spans="2:18" ht="30.75" customHeight="1" thickBot="1" x14ac:dyDescent="0.3">
      <c r="B5" s="13">
        <v>1</v>
      </c>
      <c r="C5" s="14" t="s">
        <v>13</v>
      </c>
      <c r="D5" s="14" t="s">
        <v>370</v>
      </c>
      <c r="E5" s="122" t="s">
        <v>371</v>
      </c>
      <c r="F5" s="18" t="s">
        <v>372</v>
      </c>
      <c r="G5" s="13">
        <v>1</v>
      </c>
      <c r="H5" s="124">
        <v>30000</v>
      </c>
      <c r="I5" s="124">
        <v>30000</v>
      </c>
      <c r="J5" s="164" t="s">
        <v>17</v>
      </c>
      <c r="K5" s="144"/>
      <c r="L5" s="145"/>
      <c r="M5" s="164" t="s">
        <v>17</v>
      </c>
      <c r="N5" s="144"/>
      <c r="O5" s="145"/>
      <c r="Q5" s="118"/>
      <c r="R5" s="119"/>
    </row>
    <row r="6" spans="2:18" ht="24" customHeight="1" thickBot="1" x14ac:dyDescent="0.3">
      <c r="B6" s="167" t="s">
        <v>5</v>
      </c>
      <c r="C6" s="172"/>
      <c r="D6" s="172"/>
      <c r="E6" s="172"/>
      <c r="F6" s="168"/>
      <c r="G6" s="9"/>
      <c r="H6" s="125"/>
      <c r="I6" s="124">
        <v>30000</v>
      </c>
      <c r="J6" s="152"/>
      <c r="K6" s="153"/>
      <c r="L6" s="154"/>
      <c r="M6" s="152"/>
      <c r="N6" s="153"/>
      <c r="O6" s="154"/>
    </row>
    <row r="7" spans="2:18" ht="10.5" customHeight="1" thickBot="1" x14ac:dyDescent="0.3">
      <c r="B7" s="11"/>
      <c r="C7" s="173"/>
      <c r="D7" s="173"/>
      <c r="E7" s="173"/>
      <c r="F7" s="173"/>
      <c r="G7" s="173"/>
      <c r="H7" s="173"/>
      <c r="I7" s="173"/>
      <c r="J7" s="173"/>
      <c r="K7" s="173"/>
      <c r="L7" s="173"/>
      <c r="M7" s="173"/>
      <c r="N7" s="173"/>
      <c r="O7" s="174"/>
    </row>
    <row r="8" spans="2:18" ht="27" customHeight="1" thickBot="1" x14ac:dyDescent="0.3">
      <c r="B8" s="175" t="s">
        <v>10</v>
      </c>
      <c r="C8" s="176"/>
      <c r="D8" s="183"/>
      <c r="E8" s="177"/>
      <c r="F8" s="177"/>
      <c r="G8" s="177"/>
      <c r="H8" s="177"/>
      <c r="I8" s="177"/>
      <c r="J8" s="177"/>
      <c r="K8" s="177"/>
      <c r="L8" s="177"/>
      <c r="M8" s="177"/>
      <c r="N8" s="177"/>
      <c r="O8" s="178"/>
    </row>
    <row r="9" spans="2:18" ht="38.25" customHeight="1" thickBot="1" x14ac:dyDescent="0.3">
      <c r="B9" s="167" t="s">
        <v>6</v>
      </c>
      <c r="C9" s="168"/>
      <c r="D9" s="184" t="s">
        <v>375</v>
      </c>
      <c r="E9" s="169"/>
      <c r="F9" s="169"/>
      <c r="G9" s="169"/>
      <c r="H9" s="169"/>
      <c r="I9" s="169"/>
      <c r="J9" s="169"/>
      <c r="K9" s="169"/>
      <c r="L9" s="169"/>
      <c r="M9" s="169"/>
      <c r="N9" s="169"/>
      <c r="O9" s="170"/>
    </row>
    <row r="10" spans="2:18" ht="15" customHeight="1" x14ac:dyDescent="0.25"/>
    <row r="11" spans="2:18" ht="15" customHeight="1" x14ac:dyDescent="0.25"/>
    <row r="12" spans="2:18" ht="15" customHeight="1" x14ac:dyDescent="0.25"/>
    <row r="13" spans="2:18" ht="15" customHeight="1" x14ac:dyDescent="0.25"/>
    <row r="14" spans="2:18" ht="15" customHeight="1" x14ac:dyDescent="0.25"/>
    <row r="15" spans="2:18" ht="15" customHeight="1" x14ac:dyDescent="0.25"/>
    <row r="16" spans="2:18" ht="15" customHeight="1" x14ac:dyDescent="0.25"/>
    <row r="17" spans="6:15" ht="15" customHeight="1" x14ac:dyDescent="0.25"/>
    <row r="18" spans="6:15" ht="11.25" customHeight="1" x14ac:dyDescent="0.25"/>
    <row r="19" spans="6:15" ht="11.25" customHeight="1" x14ac:dyDescent="0.25"/>
    <row r="20" spans="6:15" ht="24" customHeight="1" x14ac:dyDescent="0.25">
      <c r="K20" s="12"/>
      <c r="M20" s="171" t="s">
        <v>11</v>
      </c>
      <c r="N20" s="171"/>
      <c r="O20" s="171"/>
    </row>
    <row r="21" spans="6:15" x14ac:dyDescent="0.25">
      <c r="F21" s="21"/>
    </row>
    <row r="27" spans="6:15" x14ac:dyDescent="0.25">
      <c r="F27" s="121"/>
    </row>
  </sheetData>
  <sheetProtection algorithmName="SHA-512" hashValue="gI2lWR2/XpzeA2lDageM9ICBmvMA8zvzUlgHfenPtaRwxF6bK+FV88MaKNXdhlCWWn0GV6Nqvx0SaUW80t2IJA==" saltValue="4w8nsRVaunYsC/eMGZblFA==" spinCount="100000" sheet="1" formatCells="0" formatColumns="0" formatRows="0" insertColumns="0" insertRows="0" insertHyperlinks="0" deleteColumns="0" deleteRows="0" sort="0" autoFilter="0" pivotTables="0"/>
  <mergeCells count="15">
    <mergeCell ref="B9:C9"/>
    <mergeCell ref="D9:O9"/>
    <mergeCell ref="M20:O20"/>
    <mergeCell ref="J5:L6"/>
    <mergeCell ref="M5:O6"/>
    <mergeCell ref="B6:F6"/>
    <mergeCell ref="C7:O7"/>
    <mergeCell ref="B8:C8"/>
    <mergeCell ref="D8:O8"/>
    <mergeCell ref="B1:O1"/>
    <mergeCell ref="C2:O2"/>
    <mergeCell ref="B3:E3"/>
    <mergeCell ref="G3:I3"/>
    <mergeCell ref="J3:L3"/>
    <mergeCell ref="M3:O3"/>
  </mergeCells>
  <pageMargins left="0.28999999999999998" right="0.25" top="0.19" bottom="0.27" header="0.21" footer="0.21"/>
  <pageSetup paperSize="9" scale="80" orientation="landscape" verticalDpi="1200" r:id="rId1"/>
  <drawing r:id="rId2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R27"/>
  <sheetViews>
    <sheetView showGridLines="0" topLeftCell="A4" zoomScaleNormal="100" workbookViewId="0">
      <selection activeCell="F5" sqref="F5"/>
    </sheetView>
  </sheetViews>
  <sheetFormatPr defaultColWidth="8.85546875" defaultRowHeight="15.75" x14ac:dyDescent="0.25"/>
  <cols>
    <col min="1" max="1" width="3.7109375" style="1" customWidth="1"/>
    <col min="2" max="2" width="5" style="1" customWidth="1"/>
    <col min="3" max="3" width="9.85546875" style="1" customWidth="1"/>
    <col min="4" max="4" width="14.140625" style="1" bestFit="1" customWidth="1"/>
    <col min="5" max="5" width="20.5703125" style="1" customWidth="1"/>
    <col min="6" max="6" width="19.85546875" style="1" customWidth="1"/>
    <col min="7" max="7" width="6.7109375" style="1" customWidth="1"/>
    <col min="8" max="8" width="14" style="1" bestFit="1" customWidth="1"/>
    <col min="9" max="9" width="14.5703125" style="1" bestFit="1" customWidth="1"/>
    <col min="10" max="10" width="7.140625" style="1" customWidth="1"/>
    <col min="11" max="11" width="12.7109375" style="1" bestFit="1" customWidth="1"/>
    <col min="12" max="12" width="13.85546875" style="1" customWidth="1"/>
    <col min="13" max="13" width="7.140625" style="1" customWidth="1"/>
    <col min="14" max="14" width="10.28515625" style="1" customWidth="1"/>
    <col min="15" max="15" width="11.7109375" style="1" customWidth="1"/>
    <col min="16" max="16" width="3.7109375" style="1" customWidth="1"/>
    <col min="17" max="17" width="10.28515625" style="1" bestFit="1" customWidth="1"/>
    <col min="18" max="16384" width="8.85546875" style="1"/>
  </cols>
  <sheetData>
    <row r="1" spans="2:18" ht="39.75" customHeight="1" x14ac:dyDescent="0.25">
      <c r="B1" s="179" t="s">
        <v>7</v>
      </c>
      <c r="C1" s="179"/>
      <c r="D1" s="179"/>
      <c r="E1" s="179"/>
      <c r="F1" s="179"/>
      <c r="G1" s="179"/>
      <c r="H1" s="179"/>
      <c r="I1" s="179"/>
      <c r="J1" s="179"/>
      <c r="K1" s="179"/>
      <c r="L1" s="179"/>
      <c r="M1" s="179"/>
      <c r="N1" s="179"/>
      <c r="O1" s="179"/>
    </row>
    <row r="2" spans="2:18" ht="34.5" customHeight="1" x14ac:dyDescent="0.25">
      <c r="B2" s="2"/>
      <c r="C2" s="180"/>
      <c r="D2" s="180"/>
      <c r="E2" s="180"/>
      <c r="F2" s="180"/>
      <c r="G2" s="180"/>
      <c r="H2" s="180"/>
      <c r="I2" s="180"/>
      <c r="J2" s="180"/>
      <c r="K2" s="180"/>
      <c r="L2" s="180"/>
      <c r="M2" s="180"/>
      <c r="N2" s="180"/>
      <c r="O2" s="180"/>
    </row>
    <row r="3" spans="2:18" ht="208.5" customHeight="1" thickBot="1" x14ac:dyDescent="0.3">
      <c r="B3" s="181" t="s">
        <v>376</v>
      </c>
      <c r="C3" s="181"/>
      <c r="D3" s="181"/>
      <c r="E3" s="181"/>
      <c r="F3" s="22" t="s">
        <v>176</v>
      </c>
      <c r="G3" s="181" t="s">
        <v>377</v>
      </c>
      <c r="H3" s="181"/>
      <c r="I3" s="181"/>
      <c r="J3" s="181" t="s">
        <v>19</v>
      </c>
      <c r="K3" s="181"/>
      <c r="L3" s="181"/>
      <c r="M3" s="181" t="s">
        <v>365</v>
      </c>
      <c r="N3" s="181"/>
      <c r="O3" s="181"/>
    </row>
    <row r="4" spans="2:18" s="8" customFormat="1" ht="30" customHeight="1" thickBot="1" x14ac:dyDescent="0.3">
      <c r="B4" s="3" t="s">
        <v>8</v>
      </c>
      <c r="C4" s="4" t="s">
        <v>0</v>
      </c>
      <c r="D4" s="4" t="s">
        <v>1</v>
      </c>
      <c r="E4" s="4" t="s">
        <v>12</v>
      </c>
      <c r="F4" s="5" t="s">
        <v>9</v>
      </c>
      <c r="G4" s="3" t="s">
        <v>2</v>
      </c>
      <c r="H4" s="4" t="s">
        <v>3</v>
      </c>
      <c r="I4" s="5" t="s">
        <v>4</v>
      </c>
      <c r="J4" s="6" t="s">
        <v>2</v>
      </c>
      <c r="K4" s="4" t="s">
        <v>3</v>
      </c>
      <c r="L4" s="7" t="s">
        <v>4</v>
      </c>
      <c r="M4" s="3" t="s">
        <v>2</v>
      </c>
      <c r="N4" s="4" t="s">
        <v>3</v>
      </c>
      <c r="O4" s="5" t="s">
        <v>4</v>
      </c>
    </row>
    <row r="5" spans="2:18" ht="30.75" customHeight="1" thickBot="1" x14ac:dyDescent="0.3">
      <c r="B5" s="13">
        <v>1</v>
      </c>
      <c r="C5" s="14" t="s">
        <v>379</v>
      </c>
      <c r="D5" s="14" t="s">
        <v>28</v>
      </c>
      <c r="E5" s="122" t="s">
        <v>378</v>
      </c>
      <c r="F5" s="18">
        <v>4201993</v>
      </c>
      <c r="G5" s="13">
        <v>91</v>
      </c>
      <c r="H5" s="20">
        <v>1.8</v>
      </c>
      <c r="I5" s="20">
        <f>H5*G5</f>
        <v>163.80000000000001</v>
      </c>
      <c r="J5" s="164" t="s">
        <v>17</v>
      </c>
      <c r="K5" s="144"/>
      <c r="L5" s="145"/>
      <c r="M5" s="164" t="s">
        <v>17</v>
      </c>
      <c r="N5" s="144"/>
      <c r="O5" s="145"/>
      <c r="Q5" s="118"/>
      <c r="R5" s="119"/>
    </row>
    <row r="6" spans="2:18" ht="24" customHeight="1" thickBot="1" x14ac:dyDescent="0.3">
      <c r="B6" s="167" t="s">
        <v>5</v>
      </c>
      <c r="C6" s="172"/>
      <c r="D6" s="172"/>
      <c r="E6" s="172"/>
      <c r="F6" s="168"/>
      <c r="G6" s="9"/>
      <c r="H6" s="125"/>
      <c r="I6" s="20">
        <v>163.80000000000001</v>
      </c>
      <c r="J6" s="152"/>
      <c r="K6" s="153"/>
      <c r="L6" s="154"/>
      <c r="M6" s="152"/>
      <c r="N6" s="153"/>
      <c r="O6" s="154"/>
    </row>
    <row r="7" spans="2:18" ht="10.5" customHeight="1" thickBot="1" x14ac:dyDescent="0.3">
      <c r="B7" s="11"/>
      <c r="C7" s="173"/>
      <c r="D7" s="173"/>
      <c r="E7" s="173"/>
      <c r="F7" s="173"/>
      <c r="G7" s="173"/>
      <c r="H7" s="173"/>
      <c r="I7" s="173"/>
      <c r="J7" s="173"/>
      <c r="K7" s="173"/>
      <c r="L7" s="173"/>
      <c r="M7" s="173"/>
      <c r="N7" s="173"/>
      <c r="O7" s="174"/>
    </row>
    <row r="8" spans="2:18" ht="27" customHeight="1" thickBot="1" x14ac:dyDescent="0.3">
      <c r="B8" s="175" t="s">
        <v>10</v>
      </c>
      <c r="C8" s="176"/>
      <c r="D8" s="183"/>
      <c r="E8" s="177"/>
      <c r="F8" s="177"/>
      <c r="G8" s="177"/>
      <c r="H8" s="177"/>
      <c r="I8" s="177"/>
      <c r="J8" s="177"/>
      <c r="K8" s="177"/>
      <c r="L8" s="177"/>
      <c r="M8" s="177"/>
      <c r="N8" s="177"/>
      <c r="O8" s="178"/>
    </row>
    <row r="9" spans="2:18" ht="38.25" customHeight="1" thickBot="1" x14ac:dyDescent="0.3">
      <c r="B9" s="167" t="s">
        <v>6</v>
      </c>
      <c r="C9" s="168"/>
      <c r="D9" s="184" t="s">
        <v>110</v>
      </c>
      <c r="E9" s="169"/>
      <c r="F9" s="169"/>
      <c r="G9" s="169"/>
      <c r="H9" s="169"/>
      <c r="I9" s="169"/>
      <c r="J9" s="169"/>
      <c r="K9" s="169"/>
      <c r="L9" s="169"/>
      <c r="M9" s="169"/>
      <c r="N9" s="169"/>
      <c r="O9" s="170"/>
    </row>
    <row r="10" spans="2:18" ht="15" customHeight="1" x14ac:dyDescent="0.25"/>
    <row r="11" spans="2:18" ht="15" customHeight="1" x14ac:dyDescent="0.25"/>
    <row r="12" spans="2:18" ht="15" customHeight="1" x14ac:dyDescent="0.25"/>
    <row r="13" spans="2:18" ht="15" customHeight="1" x14ac:dyDescent="0.25"/>
    <row r="14" spans="2:18" ht="15" customHeight="1" x14ac:dyDescent="0.25"/>
    <row r="15" spans="2:18" ht="15" customHeight="1" x14ac:dyDescent="0.25"/>
    <row r="16" spans="2:18" ht="15" customHeight="1" x14ac:dyDescent="0.25"/>
    <row r="17" spans="6:15" ht="15" customHeight="1" x14ac:dyDescent="0.25"/>
    <row r="18" spans="6:15" ht="11.25" customHeight="1" x14ac:dyDescent="0.25"/>
    <row r="19" spans="6:15" ht="11.25" customHeight="1" x14ac:dyDescent="0.25"/>
    <row r="20" spans="6:15" ht="24" customHeight="1" x14ac:dyDescent="0.25">
      <c r="K20" s="12"/>
      <c r="M20" s="171" t="s">
        <v>11</v>
      </c>
      <c r="N20" s="171"/>
      <c r="O20" s="171"/>
    </row>
    <row r="21" spans="6:15" x14ac:dyDescent="0.25">
      <c r="F21" s="21"/>
    </row>
    <row r="27" spans="6:15" x14ac:dyDescent="0.25">
      <c r="F27" s="121"/>
    </row>
  </sheetData>
  <sheetProtection algorithmName="SHA-512" hashValue="gI2lWR2/XpzeA2lDageM9ICBmvMA8zvzUlgHfenPtaRwxF6bK+FV88MaKNXdhlCWWn0GV6Nqvx0SaUW80t2IJA==" saltValue="4w8nsRVaunYsC/eMGZblFA==" spinCount="100000" sheet="1" formatCells="0" formatColumns="0" formatRows="0" insertColumns="0" insertRows="0" insertHyperlinks="0" deleteColumns="0" deleteRows="0" sort="0" autoFilter="0" pivotTables="0"/>
  <mergeCells count="15">
    <mergeCell ref="B1:O1"/>
    <mergeCell ref="C2:O2"/>
    <mergeCell ref="B3:E3"/>
    <mergeCell ref="G3:I3"/>
    <mergeCell ref="J3:L3"/>
    <mergeCell ref="M3:O3"/>
    <mergeCell ref="B9:C9"/>
    <mergeCell ref="D9:O9"/>
    <mergeCell ref="M20:O20"/>
    <mergeCell ref="J5:L6"/>
    <mergeCell ref="M5:O6"/>
    <mergeCell ref="B6:F6"/>
    <mergeCell ref="C7:O7"/>
    <mergeCell ref="B8:C8"/>
    <mergeCell ref="D8:O8"/>
  </mergeCells>
  <pageMargins left="0.28999999999999998" right="0.25" top="0.19" bottom="0.27" header="0.21" footer="0.21"/>
  <pageSetup paperSize="9" scale="80" orientation="landscape" verticalDpi="1200" r:id="rId1"/>
  <drawing r:id="rId2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R27"/>
  <sheetViews>
    <sheetView showGridLines="0" tabSelected="1" topLeftCell="A4" zoomScaleNormal="100" workbookViewId="0">
      <selection activeCell="D9" sqref="D9:O9"/>
    </sheetView>
  </sheetViews>
  <sheetFormatPr defaultColWidth="8.85546875" defaultRowHeight="15.75" x14ac:dyDescent="0.25"/>
  <cols>
    <col min="1" max="1" width="3.7109375" style="1" customWidth="1"/>
    <col min="2" max="2" width="5" style="1" customWidth="1"/>
    <col min="3" max="3" width="9.85546875" style="1" customWidth="1"/>
    <col min="4" max="4" width="14.140625" style="1" bestFit="1" customWidth="1"/>
    <col min="5" max="5" width="20.5703125" style="1" customWidth="1"/>
    <col min="6" max="6" width="19.85546875" style="1" customWidth="1"/>
    <col min="7" max="7" width="6.7109375" style="1" customWidth="1"/>
    <col min="8" max="8" width="14" style="1" bestFit="1" customWidth="1"/>
    <col min="9" max="9" width="14.5703125" style="1" bestFit="1" customWidth="1"/>
    <col min="10" max="10" width="7.140625" style="1" customWidth="1"/>
    <col min="11" max="11" width="12.7109375" style="1" bestFit="1" customWidth="1"/>
    <col min="12" max="12" width="13.85546875" style="1" customWidth="1"/>
    <col min="13" max="13" width="7.140625" style="1" customWidth="1"/>
    <col min="14" max="14" width="10.28515625" style="1" customWidth="1"/>
    <col min="15" max="15" width="11.7109375" style="1" customWidth="1"/>
    <col min="16" max="16" width="3.7109375" style="1" customWidth="1"/>
    <col min="17" max="17" width="10.28515625" style="1" bestFit="1" customWidth="1"/>
    <col min="18" max="16384" width="8.85546875" style="1"/>
  </cols>
  <sheetData>
    <row r="1" spans="2:18" ht="39.75" customHeight="1" x14ac:dyDescent="0.25">
      <c r="B1" s="179" t="s">
        <v>7</v>
      </c>
      <c r="C1" s="179"/>
      <c r="D1" s="179"/>
      <c r="E1" s="179"/>
      <c r="F1" s="179"/>
      <c r="G1" s="179"/>
      <c r="H1" s="179"/>
      <c r="I1" s="179"/>
      <c r="J1" s="179"/>
      <c r="K1" s="179"/>
      <c r="L1" s="179"/>
      <c r="M1" s="179"/>
      <c r="N1" s="179"/>
      <c r="O1" s="179"/>
    </row>
    <row r="2" spans="2:18" ht="34.5" customHeight="1" x14ac:dyDescent="0.25">
      <c r="B2" s="2"/>
      <c r="C2" s="180"/>
      <c r="D2" s="180"/>
      <c r="E2" s="180"/>
      <c r="F2" s="180"/>
      <c r="G2" s="180"/>
      <c r="H2" s="180"/>
      <c r="I2" s="180"/>
      <c r="J2" s="180"/>
      <c r="K2" s="180"/>
      <c r="L2" s="180"/>
      <c r="M2" s="180"/>
      <c r="N2" s="180"/>
      <c r="O2" s="180"/>
    </row>
    <row r="3" spans="2:18" ht="208.5" customHeight="1" thickBot="1" x14ac:dyDescent="0.3">
      <c r="B3" s="181" t="s">
        <v>383</v>
      </c>
      <c r="C3" s="181"/>
      <c r="D3" s="181"/>
      <c r="E3" s="181"/>
      <c r="F3" s="22" t="s">
        <v>176</v>
      </c>
      <c r="G3" s="181" t="s">
        <v>384</v>
      </c>
      <c r="H3" s="181"/>
      <c r="I3" s="181"/>
      <c r="J3" s="181" t="s">
        <v>19</v>
      </c>
      <c r="K3" s="181"/>
      <c r="L3" s="181"/>
      <c r="M3" s="181" t="s">
        <v>365</v>
      </c>
      <c r="N3" s="181"/>
      <c r="O3" s="181"/>
    </row>
    <row r="4" spans="2:18" s="8" customFormat="1" ht="30" customHeight="1" thickBot="1" x14ac:dyDescent="0.3">
      <c r="B4" s="3" t="s">
        <v>8</v>
      </c>
      <c r="C4" s="4" t="s">
        <v>0</v>
      </c>
      <c r="D4" s="4" t="s">
        <v>1</v>
      </c>
      <c r="E4" s="4" t="s">
        <v>12</v>
      </c>
      <c r="F4" s="5" t="s">
        <v>9</v>
      </c>
      <c r="G4" s="3" t="s">
        <v>2</v>
      </c>
      <c r="H4" s="4" t="s">
        <v>3</v>
      </c>
      <c r="I4" s="5" t="s">
        <v>4</v>
      </c>
      <c r="J4" s="6" t="s">
        <v>2</v>
      </c>
      <c r="K4" s="4" t="s">
        <v>3</v>
      </c>
      <c r="L4" s="7" t="s">
        <v>4</v>
      </c>
      <c r="M4" s="3" t="s">
        <v>2</v>
      </c>
      <c r="N4" s="4" t="s">
        <v>3</v>
      </c>
      <c r="O4" s="5" t="s">
        <v>4</v>
      </c>
    </row>
    <row r="5" spans="2:18" ht="30.75" customHeight="1" thickBot="1" x14ac:dyDescent="0.3">
      <c r="B5" s="13">
        <v>1</v>
      </c>
      <c r="C5" s="14" t="s">
        <v>13</v>
      </c>
      <c r="D5" s="14" t="s">
        <v>28</v>
      </c>
      <c r="E5" s="122" t="s">
        <v>381</v>
      </c>
      <c r="F5" s="18" t="s">
        <v>380</v>
      </c>
      <c r="G5" s="13">
        <v>1</v>
      </c>
      <c r="H5" s="17">
        <v>250000</v>
      </c>
      <c r="I5" s="17">
        <v>250000</v>
      </c>
      <c r="J5" s="164" t="s">
        <v>17</v>
      </c>
      <c r="K5" s="144"/>
      <c r="L5" s="145"/>
      <c r="M5" s="164" t="s">
        <v>17</v>
      </c>
      <c r="N5" s="144"/>
      <c r="O5" s="145"/>
      <c r="Q5" s="118"/>
      <c r="R5" s="119"/>
    </row>
    <row r="6" spans="2:18" ht="24" customHeight="1" thickBot="1" x14ac:dyDescent="0.3">
      <c r="B6" s="167" t="s">
        <v>5</v>
      </c>
      <c r="C6" s="172"/>
      <c r="D6" s="172"/>
      <c r="E6" s="172"/>
      <c r="F6" s="168"/>
      <c r="G6" s="9"/>
      <c r="H6" s="125"/>
      <c r="I6" s="17">
        <v>250000</v>
      </c>
      <c r="J6" s="152"/>
      <c r="K6" s="153"/>
      <c r="L6" s="154"/>
      <c r="M6" s="152"/>
      <c r="N6" s="153"/>
      <c r="O6" s="154"/>
    </row>
    <row r="7" spans="2:18" ht="10.5" customHeight="1" thickBot="1" x14ac:dyDescent="0.3">
      <c r="B7" s="11"/>
      <c r="C7" s="173"/>
      <c r="D7" s="173"/>
      <c r="E7" s="173"/>
      <c r="F7" s="173"/>
      <c r="G7" s="173"/>
      <c r="H7" s="173"/>
      <c r="I7" s="173"/>
      <c r="J7" s="173"/>
      <c r="K7" s="173"/>
      <c r="L7" s="173"/>
      <c r="M7" s="173"/>
      <c r="N7" s="173"/>
      <c r="O7" s="174"/>
    </row>
    <row r="8" spans="2:18" ht="27" customHeight="1" thickBot="1" x14ac:dyDescent="0.3">
      <c r="B8" s="175" t="s">
        <v>10</v>
      </c>
      <c r="C8" s="176"/>
      <c r="D8" s="183" t="s">
        <v>385</v>
      </c>
      <c r="E8" s="177"/>
      <c r="F8" s="177"/>
      <c r="G8" s="177"/>
      <c r="H8" s="177"/>
      <c r="I8" s="177"/>
      <c r="J8" s="177"/>
      <c r="K8" s="177"/>
      <c r="L8" s="177"/>
      <c r="M8" s="177"/>
      <c r="N8" s="177"/>
      <c r="O8" s="178"/>
    </row>
    <row r="9" spans="2:18" ht="38.25" customHeight="1" thickBot="1" x14ac:dyDescent="0.3">
      <c r="B9" s="167" t="s">
        <v>6</v>
      </c>
      <c r="C9" s="168"/>
      <c r="D9" s="184" t="s">
        <v>382</v>
      </c>
      <c r="E9" s="169"/>
      <c r="F9" s="169"/>
      <c r="G9" s="169"/>
      <c r="H9" s="169"/>
      <c r="I9" s="169"/>
      <c r="J9" s="169"/>
      <c r="K9" s="169"/>
      <c r="L9" s="169"/>
      <c r="M9" s="169"/>
      <c r="N9" s="169"/>
      <c r="O9" s="170"/>
    </row>
    <row r="10" spans="2:18" ht="15" customHeight="1" x14ac:dyDescent="0.25"/>
    <row r="11" spans="2:18" ht="15" customHeight="1" x14ac:dyDescent="0.25"/>
    <row r="12" spans="2:18" ht="15" customHeight="1" x14ac:dyDescent="0.25"/>
    <row r="13" spans="2:18" ht="15" customHeight="1" x14ac:dyDescent="0.25"/>
    <row r="14" spans="2:18" ht="15" customHeight="1" x14ac:dyDescent="0.25"/>
    <row r="15" spans="2:18" ht="15" customHeight="1" x14ac:dyDescent="0.25"/>
    <row r="16" spans="2:18" ht="15" customHeight="1" x14ac:dyDescent="0.25"/>
    <row r="17" spans="6:15" ht="15" customHeight="1" x14ac:dyDescent="0.25"/>
    <row r="18" spans="6:15" ht="11.25" customHeight="1" x14ac:dyDescent="0.25"/>
    <row r="19" spans="6:15" ht="11.25" customHeight="1" x14ac:dyDescent="0.25"/>
    <row r="20" spans="6:15" ht="24" customHeight="1" x14ac:dyDescent="0.25">
      <c r="K20" s="12"/>
      <c r="M20" s="171" t="s">
        <v>11</v>
      </c>
      <c r="N20" s="171"/>
      <c r="O20" s="171"/>
    </row>
    <row r="21" spans="6:15" x14ac:dyDescent="0.25">
      <c r="F21" s="21"/>
    </row>
    <row r="27" spans="6:15" x14ac:dyDescent="0.25">
      <c r="F27" s="121"/>
    </row>
  </sheetData>
  <sheetProtection algorithmName="SHA-512" hashValue="gI2lWR2/XpzeA2lDageM9ICBmvMA8zvzUlgHfenPtaRwxF6bK+FV88MaKNXdhlCWWn0GV6Nqvx0SaUW80t2IJA==" saltValue="4w8nsRVaunYsC/eMGZblFA==" spinCount="100000" sheet="1" formatCells="0" formatColumns="0" formatRows="0" insertColumns="0" insertRows="0" insertHyperlinks="0" deleteColumns="0" deleteRows="0" sort="0" autoFilter="0" pivotTables="0"/>
  <mergeCells count="15">
    <mergeCell ref="B9:C9"/>
    <mergeCell ref="D9:O9"/>
    <mergeCell ref="M20:O20"/>
    <mergeCell ref="J5:L6"/>
    <mergeCell ref="M5:O6"/>
    <mergeCell ref="B6:F6"/>
    <mergeCell ref="C7:O7"/>
    <mergeCell ref="B8:C8"/>
    <mergeCell ref="D8:O8"/>
    <mergeCell ref="B1:O1"/>
    <mergeCell ref="C2:O2"/>
    <mergeCell ref="B3:E3"/>
    <mergeCell ref="G3:I3"/>
    <mergeCell ref="J3:L3"/>
    <mergeCell ref="M3:O3"/>
  </mergeCells>
  <pageMargins left="0.28999999999999998" right="0.25" top="0.19" bottom="0.27" header="0.21" footer="0.21"/>
  <pageSetup paperSize="9" scale="80" orientation="landscape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55</vt:i4>
      </vt:variant>
      <vt:variant>
        <vt:lpstr>Named Ranges</vt:lpstr>
      </vt:variant>
      <vt:variant>
        <vt:i4>33</vt:i4>
      </vt:variant>
    </vt:vector>
  </HeadingPairs>
  <TitlesOfParts>
    <vt:vector size="88" baseType="lpstr">
      <vt:lpstr>April 001</vt:lpstr>
      <vt:lpstr>002 (2)</vt:lpstr>
      <vt:lpstr>003 (2)</vt:lpstr>
      <vt:lpstr>May 001</vt:lpstr>
      <vt:lpstr>002</vt:lpstr>
      <vt:lpstr>003</vt:lpstr>
      <vt:lpstr>004</vt:lpstr>
      <vt:lpstr>005</vt:lpstr>
      <vt:lpstr>006</vt:lpstr>
      <vt:lpstr>007</vt:lpstr>
      <vt:lpstr>008</vt:lpstr>
      <vt:lpstr>June 9</vt:lpstr>
      <vt:lpstr>10</vt:lpstr>
      <vt:lpstr>11</vt:lpstr>
      <vt:lpstr>12</vt:lpstr>
      <vt:lpstr>13</vt:lpstr>
      <vt:lpstr>14</vt:lpstr>
      <vt:lpstr>15</vt:lpstr>
      <vt:lpstr>16</vt:lpstr>
      <vt:lpstr>17</vt:lpstr>
      <vt:lpstr>Jul 18</vt:lpstr>
      <vt:lpstr>19</vt:lpstr>
      <vt:lpstr>20</vt:lpstr>
      <vt:lpstr>21</vt:lpstr>
      <vt:lpstr>22</vt:lpstr>
      <vt:lpstr>Aug 23 Cancel</vt:lpstr>
      <vt:lpstr>24</vt:lpstr>
      <vt:lpstr>24(Price)</vt:lpstr>
      <vt:lpstr>25</vt:lpstr>
      <vt:lpstr>26</vt:lpstr>
      <vt:lpstr>27</vt:lpstr>
      <vt:lpstr>28</vt:lpstr>
      <vt:lpstr>Sep 29</vt:lpstr>
      <vt:lpstr>Oct 30 2 bought from MP</vt:lpstr>
      <vt:lpstr>31</vt:lpstr>
      <vt:lpstr>32</vt:lpstr>
      <vt:lpstr>33</vt:lpstr>
      <vt:lpstr>34</vt:lpstr>
      <vt:lpstr>35</vt:lpstr>
      <vt:lpstr>36</vt:lpstr>
      <vt:lpstr>Nov 37</vt:lpstr>
      <vt:lpstr>38</vt:lpstr>
      <vt:lpstr>39</vt:lpstr>
      <vt:lpstr>40</vt:lpstr>
      <vt:lpstr>41</vt:lpstr>
      <vt:lpstr>42</vt:lpstr>
      <vt:lpstr>43</vt:lpstr>
      <vt:lpstr>44</vt:lpstr>
      <vt:lpstr>45</vt:lpstr>
      <vt:lpstr>46</vt:lpstr>
      <vt:lpstr>47</vt:lpstr>
      <vt:lpstr>48</vt:lpstr>
      <vt:lpstr>Dec 49</vt:lpstr>
      <vt:lpstr>50</vt:lpstr>
      <vt:lpstr>51</vt:lpstr>
      <vt:lpstr>'20'!Print_Area</vt:lpstr>
      <vt:lpstr>'21'!Print_Area</vt:lpstr>
      <vt:lpstr>'22'!Print_Area</vt:lpstr>
      <vt:lpstr>'24'!Print_Area</vt:lpstr>
      <vt:lpstr>'24(Price)'!Print_Area</vt:lpstr>
      <vt:lpstr>'25'!Print_Area</vt:lpstr>
      <vt:lpstr>'26'!Print_Area</vt:lpstr>
      <vt:lpstr>'27'!Print_Area</vt:lpstr>
      <vt:lpstr>'28'!Print_Area</vt:lpstr>
      <vt:lpstr>'31'!Print_Area</vt:lpstr>
      <vt:lpstr>'32'!Print_Area</vt:lpstr>
      <vt:lpstr>'33'!Print_Area</vt:lpstr>
      <vt:lpstr>'34'!Print_Area</vt:lpstr>
      <vt:lpstr>'35'!Print_Area</vt:lpstr>
      <vt:lpstr>'36'!Print_Area</vt:lpstr>
      <vt:lpstr>'38'!Print_Area</vt:lpstr>
      <vt:lpstr>'39'!Print_Area</vt:lpstr>
      <vt:lpstr>'40'!Print_Area</vt:lpstr>
      <vt:lpstr>'41'!Print_Area</vt:lpstr>
      <vt:lpstr>'42'!Print_Area</vt:lpstr>
      <vt:lpstr>'43'!Print_Area</vt:lpstr>
      <vt:lpstr>'44'!Print_Area</vt:lpstr>
      <vt:lpstr>'45'!Print_Area</vt:lpstr>
      <vt:lpstr>'46'!Print_Area</vt:lpstr>
      <vt:lpstr>'47'!Print_Area</vt:lpstr>
      <vt:lpstr>'48'!Print_Area</vt:lpstr>
      <vt:lpstr>'50'!Print_Area</vt:lpstr>
      <vt:lpstr>'51'!Print_Area</vt:lpstr>
      <vt:lpstr>'Aug 23 Cancel'!Print_Area</vt:lpstr>
      <vt:lpstr>'Dec 49'!Print_Area</vt:lpstr>
      <vt:lpstr>'Nov 37'!Print_Area</vt:lpstr>
      <vt:lpstr>'Oct 30 2 bought from MP'!Print_Area</vt:lpstr>
      <vt:lpstr>'Sep 29'!Print_Area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UMG</cp:lastModifiedBy>
  <cp:lastPrinted>2024-12-04T07:07:40Z</cp:lastPrinted>
  <dcterms:created xsi:type="dcterms:W3CDTF">2022-12-26T07:39:48Z</dcterms:created>
  <dcterms:modified xsi:type="dcterms:W3CDTF">2024-12-04T07:18:32Z</dcterms:modified>
</cp:coreProperties>
</file>