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activeTab="1"/>
  </bookViews>
  <sheets>
    <sheet name="200-2023070119" sheetId="1" r:id="rId1"/>
    <sheet name="200-2023070119 (Quo)" sheetId="3" r:id="rId2"/>
    <sheet name="CCO" sheetId="4" r:id="rId3"/>
    <sheet name="Component Repair Recommendation" sheetId="2" state="hidden" r:id="rId4"/>
  </sheets>
  <externalReferences>
    <externalReference r:id="rId5"/>
    <externalReference r:id="rId6"/>
  </externalReferences>
  <definedNames>
    <definedName name="_xlnm._FilterDatabase" localSheetId="0" hidden="1">'200-2023070119'!$A$11:$H$23</definedName>
    <definedName name="_xlnm._FilterDatabase" localSheetId="1" hidden="1">'200-2023070119 (Quo)'!$A$11:$R$27</definedName>
    <definedName name="_xlnm._FilterDatabase" localSheetId="2" hidden="1">CCO!$A$11:$S$27</definedName>
  </definedNames>
  <calcPr calcId="152511"/>
  <fileRecoveryPr autoRecover="0"/>
</workbook>
</file>

<file path=xl/calcChain.xml><?xml version="1.0" encoding="utf-8"?>
<calcChain xmlns="http://schemas.openxmlformats.org/spreadsheetml/2006/main">
  <c r="M24" i="4" l="1"/>
  <c r="F24" i="4"/>
  <c r="M23" i="4"/>
  <c r="F23" i="4"/>
  <c r="M20" i="4"/>
  <c r="G20" i="4"/>
  <c r="F20" i="4"/>
  <c r="M19" i="4"/>
  <c r="G19" i="4"/>
  <c r="F19" i="4"/>
  <c r="M18" i="4"/>
  <c r="G18" i="4"/>
  <c r="F18" i="4"/>
  <c r="M17" i="4"/>
  <c r="G17" i="4"/>
  <c r="F17" i="4"/>
  <c r="M16" i="4"/>
  <c r="G16" i="4"/>
  <c r="F16" i="4"/>
  <c r="M15" i="4"/>
  <c r="G15" i="4"/>
  <c r="F15" i="4"/>
  <c r="M14" i="4"/>
  <c r="G14" i="4"/>
  <c r="F14" i="4"/>
  <c r="M13" i="4"/>
  <c r="G13" i="4"/>
  <c r="F13" i="4"/>
  <c r="M12" i="4"/>
  <c r="G12" i="4"/>
  <c r="F12" i="4"/>
  <c r="M25" i="4" l="1"/>
  <c r="M21" i="4"/>
  <c r="M18" i="3"/>
  <c r="M24" i="3"/>
  <c r="M14" i="3"/>
  <c r="M15" i="3"/>
  <c r="M17" i="3"/>
  <c r="M19" i="3"/>
  <c r="M20" i="3"/>
  <c r="M12" i="3"/>
  <c r="M23" i="3" l="1"/>
  <c r="M25" i="3" s="1"/>
  <c r="M16" i="3" l="1"/>
  <c r="M13" i="3"/>
  <c r="M21" i="3" l="1"/>
  <c r="G13" i="3"/>
  <c r="G14" i="3"/>
  <c r="G15" i="3"/>
  <c r="G16" i="3"/>
  <c r="G17" i="3"/>
  <c r="G18" i="3"/>
  <c r="G19" i="3"/>
  <c r="G20" i="3"/>
  <c r="G12" i="3"/>
  <c r="F24" i="3" l="1"/>
  <c r="F23" i="3"/>
  <c r="F13" i="3"/>
  <c r="F14" i="3"/>
  <c r="F15" i="3"/>
  <c r="F16" i="3"/>
  <c r="F17" i="3"/>
  <c r="F18" i="3"/>
  <c r="F19" i="3"/>
  <c r="F20" i="3"/>
  <c r="F12" i="3"/>
</calcChain>
</file>

<file path=xl/sharedStrings.xml><?xml version="1.0" encoding="utf-8"?>
<sst xmlns="http://schemas.openxmlformats.org/spreadsheetml/2006/main" count="262" uniqueCount="83">
  <si>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</si>
  <si>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</si>
  <si>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</si>
  <si>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</si>
  <si>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</si>
  <si>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</si>
  <si>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</si>
  <si>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</si>
  <si>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</si>
  <si>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</si>
  <si>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</si>
  <si>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</si>
  <si>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</si>
  <si>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</si>
  <si>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</si>
  <si>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</si>
  <si>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</si>
  <si>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</si>
  <si>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</si>
  <si>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</si>
  <si>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</si>
  <si>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</si>
  <si>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</si>
  <si>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</si>
  <si>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</si>
  <si>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</si>
  <si>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</si>
  <si>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</si>
  <si>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</si>
  <si>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Set screw</t>
  </si>
  <si>
    <t>Washer</t>
  </si>
  <si>
    <t>EC290Bprime</t>
  </si>
  <si>
    <t>18347hrs</t>
  </si>
  <si>
    <t>-</t>
  </si>
  <si>
    <t>Grease nipple</t>
  </si>
  <si>
    <t>Screw</t>
  </si>
  <si>
    <t>Seal</t>
  </si>
  <si>
    <t>Dust seal</t>
  </si>
  <si>
    <t>O-ring</t>
  </si>
  <si>
    <t>200-2023070119</t>
  </si>
  <si>
    <t>Bucket Cylinder</t>
  </si>
  <si>
    <t>14550135BJ001470</t>
  </si>
  <si>
    <t>Lubricating Nipple</t>
  </si>
  <si>
    <t>Rod</t>
  </si>
  <si>
    <t>Bent</t>
  </si>
  <si>
    <t>Bushing</t>
  </si>
  <si>
    <t>oval</t>
  </si>
  <si>
    <t>Sealing Kit</t>
  </si>
  <si>
    <t>pipe o-ring</t>
  </si>
  <si>
    <t>(OR)</t>
  </si>
  <si>
    <t>Note - Rod size / Bented  -   94.94 / 1.1 mm                            94.94 / 0.21                             94.95 / 0.3
Note - Bucket cylinder rod has damage.</t>
  </si>
  <si>
    <t>Unit Price</t>
  </si>
  <si>
    <t>Total Price</t>
  </si>
  <si>
    <t>Brand</t>
  </si>
  <si>
    <t>Stock Status</t>
  </si>
  <si>
    <t>volvo</t>
  </si>
  <si>
    <t>oem</t>
  </si>
  <si>
    <t>vk</t>
  </si>
  <si>
    <t>mata</t>
  </si>
  <si>
    <t>use</t>
  </si>
  <si>
    <t>13948700;14882685</t>
  </si>
  <si>
    <t>Volvo</t>
  </si>
  <si>
    <t>OEM</t>
  </si>
  <si>
    <t>Local</t>
  </si>
  <si>
    <t>f</t>
  </si>
  <si>
    <t>MTP/JDF</t>
  </si>
  <si>
    <t>Ex Stock in Multipart</t>
  </si>
  <si>
    <t>Total Amount</t>
  </si>
  <si>
    <t xml:space="preserve">Ex Stock  </t>
  </si>
  <si>
    <t>Inquiry Date :</t>
  </si>
  <si>
    <t>Reply Date    :</t>
  </si>
  <si>
    <t>Ex Stock Is priority sale</t>
  </si>
  <si>
    <t>Cancel</t>
  </si>
  <si>
    <t>Bent / reuse</t>
  </si>
  <si>
    <t>CCO</t>
  </si>
  <si>
    <t>14530666-CEI</t>
  </si>
  <si>
    <t>14526459L</t>
  </si>
  <si>
    <t>14560205-CEI</t>
  </si>
  <si>
    <t>14560206(REM)</t>
  </si>
  <si>
    <t>914167L</t>
  </si>
  <si>
    <t>14572052-CEI</t>
  </si>
  <si>
    <t>14517940L</t>
  </si>
  <si>
    <t>14589136(REM)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</si>
</sst>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3" fontId="1" fillId="2" borderId="1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43" fontId="1" fillId="4" borderId="1" xfId="1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164" fontId="1" fillId="4" borderId="1" xfId="0" applyNumberFormat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/>
          <cell r="AL1"/>
        </row>
        <row r="2">
          <cell r="F2" t="str">
            <v>Replacement PN</v>
          </cell>
          <cell r="AL2" t="str">
            <v>Closing Qty</v>
          </cell>
        </row>
        <row r="3">
          <cell r="F3"/>
          <cell r="AL3"/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11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99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/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/>
          <cell r="AL1997">
            <v>0</v>
          </cell>
        </row>
        <row r="1998">
          <cell r="F1998"/>
          <cell r="AL1998">
            <v>0</v>
          </cell>
        </row>
        <row r="1999">
          <cell r="F1999"/>
          <cell r="AL1999">
            <v>0</v>
          </cell>
        </row>
        <row r="2000">
          <cell r="F2000"/>
          <cell r="AL2000">
            <v>0</v>
          </cell>
        </row>
        <row r="2001">
          <cell r="F2001"/>
          <cell r="AL2001">
            <v>0</v>
          </cell>
        </row>
        <row r="2002">
          <cell r="F2002"/>
          <cell r="AL2002">
            <v>0</v>
          </cell>
        </row>
        <row r="2003">
          <cell r="F2003"/>
          <cell r="AL2003">
            <v>0</v>
          </cell>
        </row>
        <row r="2004">
          <cell r="F2004"/>
          <cell r="AL2004">
            <v>0</v>
          </cell>
        </row>
        <row r="2005">
          <cell r="F2005"/>
          <cell r="AL2005">
            <v>0</v>
          </cell>
        </row>
        <row r="2006">
          <cell r="F2006"/>
          <cell r="AL2006">
            <v>0</v>
          </cell>
        </row>
        <row r="2007">
          <cell r="F2007"/>
          <cell r="AL2007">
            <v>0</v>
          </cell>
        </row>
        <row r="2008">
          <cell r="F2008"/>
          <cell r="AL2008">
            <v>0</v>
          </cell>
        </row>
        <row r="2009">
          <cell r="F2009"/>
          <cell r="AL2009">
            <v>0</v>
          </cell>
        </row>
        <row r="2010">
          <cell r="F2010"/>
          <cell r="AL2010">
            <v>0</v>
          </cell>
        </row>
        <row r="2011">
          <cell r="F2011"/>
          <cell r="AL2011">
            <v>0</v>
          </cell>
        </row>
        <row r="2012">
          <cell r="F2012"/>
          <cell r="AL2012">
            <v>0</v>
          </cell>
        </row>
        <row r="2013">
          <cell r="F2013"/>
          <cell r="AL2013">
            <v>0</v>
          </cell>
        </row>
        <row r="2014">
          <cell r="F2014"/>
          <cell r="AL2014">
            <v>0</v>
          </cell>
        </row>
        <row r="2015">
          <cell r="F2015"/>
          <cell r="AL2015">
            <v>0</v>
          </cell>
        </row>
        <row r="2016">
          <cell r="F2016"/>
          <cell r="AL2016">
            <v>0</v>
          </cell>
        </row>
        <row r="2017">
          <cell r="F2017"/>
          <cell r="AL2017">
            <v>0</v>
          </cell>
        </row>
        <row r="2018">
          <cell r="F2018"/>
          <cell r="AL2018">
            <v>0</v>
          </cell>
        </row>
        <row r="2019">
          <cell r="F2019"/>
          <cell r="AL2019">
            <v>0</v>
          </cell>
        </row>
        <row r="2020">
          <cell r="F2020"/>
          <cell r="AL2020">
            <v>0</v>
          </cell>
        </row>
        <row r="2021">
          <cell r="F2021"/>
          <cell r="AL2021">
            <v>0</v>
          </cell>
        </row>
        <row r="2022">
          <cell r="F2022"/>
          <cell r="AL2022">
            <v>0</v>
          </cell>
        </row>
        <row r="2023">
          <cell r="F2023"/>
          <cell r="AL2023">
            <v>0</v>
          </cell>
        </row>
        <row r="2024">
          <cell r="F2024"/>
          <cell r="AL2024">
            <v>0</v>
          </cell>
        </row>
        <row r="2025">
          <cell r="F2025"/>
          <cell r="AL2025">
            <v>0</v>
          </cell>
        </row>
        <row r="2026">
          <cell r="F2026"/>
          <cell r="AL2026">
            <v>0</v>
          </cell>
        </row>
        <row r="2027">
          <cell r="F2027"/>
          <cell r="AL2027">
            <v>0</v>
          </cell>
        </row>
        <row r="2028">
          <cell r="F2028"/>
          <cell r="AL2028">
            <v>0</v>
          </cell>
        </row>
        <row r="2029">
          <cell r="F2029"/>
          <cell r="AL2029">
            <v>0</v>
          </cell>
        </row>
        <row r="2030">
          <cell r="F2030"/>
          <cell r="AL2030">
            <v>0</v>
          </cell>
        </row>
        <row r="2031">
          <cell r="F2031"/>
          <cell r="AL2031">
            <v>0</v>
          </cell>
        </row>
        <row r="2032">
          <cell r="F2032"/>
          <cell r="AL2032">
            <v>0</v>
          </cell>
        </row>
        <row r="2033">
          <cell r="F2033"/>
          <cell r="AL2033">
            <v>0</v>
          </cell>
        </row>
        <row r="2034">
          <cell r="F2034"/>
          <cell r="AL2034">
            <v>0</v>
          </cell>
        </row>
        <row r="2035">
          <cell r="F2035"/>
          <cell r="AL2035">
            <v>0</v>
          </cell>
        </row>
        <row r="2036">
          <cell r="F2036"/>
          <cell r="AL2036">
            <v>0</v>
          </cell>
        </row>
        <row r="2037">
          <cell r="F2037"/>
          <cell r="AL2037">
            <v>0</v>
          </cell>
        </row>
        <row r="2038">
          <cell r="F2038"/>
          <cell r="AL2038">
            <v>0</v>
          </cell>
        </row>
        <row r="2039">
          <cell r="F2039"/>
          <cell r="AL2039">
            <v>0</v>
          </cell>
        </row>
        <row r="2040">
          <cell r="F2040"/>
          <cell r="AL2040">
            <v>0</v>
          </cell>
        </row>
        <row r="2041">
          <cell r="F2041"/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/>
          <cell r="AL2043">
            <v>0</v>
          </cell>
        </row>
        <row r="2044">
          <cell r="F2044"/>
          <cell r="AL2044">
            <v>0</v>
          </cell>
        </row>
        <row r="2045">
          <cell r="F2045"/>
          <cell r="AL2045">
            <v>0</v>
          </cell>
        </row>
        <row r="2046">
          <cell r="F2046"/>
          <cell r="AL2046">
            <v>0</v>
          </cell>
        </row>
        <row r="2047">
          <cell r="F2047"/>
          <cell r="AL2047">
            <v>0</v>
          </cell>
        </row>
        <row r="2048">
          <cell r="F2048"/>
          <cell r="AL2048">
            <v>0</v>
          </cell>
        </row>
        <row r="2049">
          <cell r="F2049"/>
          <cell r="AL2049">
            <v>0</v>
          </cell>
        </row>
        <row r="2050">
          <cell r="F2050"/>
          <cell r="AL2050">
            <v>0</v>
          </cell>
        </row>
        <row r="2051">
          <cell r="F2051"/>
          <cell r="AL2051">
            <v>0</v>
          </cell>
        </row>
        <row r="2052">
          <cell r="F2052"/>
          <cell r="AL2052">
            <v>0</v>
          </cell>
        </row>
        <row r="2053">
          <cell r="F2053"/>
          <cell r="AL2053">
            <v>0</v>
          </cell>
        </row>
        <row r="2054">
          <cell r="F2054"/>
          <cell r="AL2054">
            <v>0</v>
          </cell>
        </row>
        <row r="2055">
          <cell r="F2055"/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/>
          <cell r="AL2059">
            <v>0</v>
          </cell>
        </row>
        <row r="2060">
          <cell r="F2060"/>
          <cell r="AL2060">
            <v>0</v>
          </cell>
        </row>
        <row r="2061">
          <cell r="F2061"/>
          <cell r="AL2061">
            <v>0</v>
          </cell>
        </row>
        <row r="2062">
          <cell r="F2062"/>
          <cell r="AL2062">
            <v>0</v>
          </cell>
        </row>
        <row r="2063">
          <cell r="F2063"/>
          <cell r="AL2063">
            <v>0</v>
          </cell>
        </row>
        <row r="2064">
          <cell r="F2064"/>
          <cell r="AL2064">
            <v>0</v>
          </cell>
        </row>
        <row r="2065">
          <cell r="F2065"/>
          <cell r="AL2065">
            <v>0</v>
          </cell>
        </row>
        <row r="2066">
          <cell r="F2066"/>
          <cell r="AL2066">
            <v>0</v>
          </cell>
        </row>
        <row r="2067">
          <cell r="F2067"/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/>
          <cell r="AL2104">
            <v>0</v>
          </cell>
        </row>
        <row r="2105">
          <cell r="F2105"/>
          <cell r="AL2105">
            <v>0</v>
          </cell>
        </row>
        <row r="2106">
          <cell r="F2106"/>
          <cell r="AL2106">
            <v>0</v>
          </cell>
        </row>
        <row r="2107">
          <cell r="F2107"/>
          <cell r="AL2107">
            <v>0</v>
          </cell>
        </row>
        <row r="2108">
          <cell r="F2108"/>
          <cell r="AL2108">
            <v>0</v>
          </cell>
        </row>
        <row r="2109">
          <cell r="F2109"/>
          <cell r="AL2109">
            <v>0</v>
          </cell>
        </row>
        <row r="2110">
          <cell r="F2110"/>
          <cell r="AL2110">
            <v>0</v>
          </cell>
        </row>
        <row r="2111">
          <cell r="F2111"/>
          <cell r="AL2111">
            <v>0</v>
          </cell>
        </row>
        <row r="2112">
          <cell r="F2112"/>
          <cell r="AL2112">
            <v>0</v>
          </cell>
        </row>
        <row r="2113">
          <cell r="F2113"/>
          <cell r="AL2113">
            <v>0</v>
          </cell>
        </row>
        <row r="2114">
          <cell r="F2114"/>
          <cell r="AL2114">
            <v>0</v>
          </cell>
        </row>
        <row r="2115">
          <cell r="F2115"/>
          <cell r="AL2115">
            <v>0</v>
          </cell>
        </row>
        <row r="2116">
          <cell r="F2116"/>
          <cell r="AL2116">
            <v>0</v>
          </cell>
        </row>
        <row r="2117">
          <cell r="F2117"/>
          <cell r="AL2117">
            <v>0</v>
          </cell>
        </row>
        <row r="2118">
          <cell r="F2118"/>
          <cell r="AL2118">
            <v>0</v>
          </cell>
        </row>
        <row r="2119">
          <cell r="F2119"/>
          <cell r="AL2119">
            <v>0</v>
          </cell>
        </row>
        <row r="2120">
          <cell r="F2120"/>
          <cell r="AL2120">
            <v>0</v>
          </cell>
        </row>
        <row r="2121">
          <cell r="F2121"/>
          <cell r="AL2121">
            <v>0</v>
          </cell>
        </row>
        <row r="2122">
          <cell r="F2122"/>
          <cell r="AL2122">
            <v>0</v>
          </cell>
        </row>
        <row r="2123">
          <cell r="F2123"/>
          <cell r="AL2123">
            <v>0</v>
          </cell>
        </row>
        <row r="2124">
          <cell r="F2124"/>
          <cell r="AL2124">
            <v>0</v>
          </cell>
        </row>
        <row r="2125">
          <cell r="F2125"/>
          <cell r="AL2125">
            <v>0</v>
          </cell>
        </row>
        <row r="2126">
          <cell r="F2126"/>
          <cell r="AL2126">
            <v>0</v>
          </cell>
        </row>
        <row r="2127">
          <cell r="F2127"/>
          <cell r="AL2127">
            <v>0</v>
          </cell>
        </row>
        <row r="2128">
          <cell r="F2128"/>
          <cell r="AL2128">
            <v>0</v>
          </cell>
        </row>
        <row r="2129">
          <cell r="F2129"/>
          <cell r="AL2129">
            <v>0</v>
          </cell>
        </row>
        <row r="2130">
          <cell r="F2130"/>
          <cell r="AL2130">
            <v>0</v>
          </cell>
        </row>
        <row r="2131">
          <cell r="F2131"/>
          <cell r="AL2131">
            <v>0</v>
          </cell>
        </row>
        <row r="2132">
          <cell r="F2132"/>
          <cell r="AL2132">
            <v>0</v>
          </cell>
        </row>
        <row r="2133">
          <cell r="F2133"/>
          <cell r="AL2133">
            <v>0</v>
          </cell>
        </row>
        <row r="2134">
          <cell r="F2134"/>
          <cell r="AL2134">
            <v>0</v>
          </cell>
        </row>
        <row r="2135">
          <cell r="F2135"/>
          <cell r="AL2135">
            <v>0</v>
          </cell>
        </row>
        <row r="2136">
          <cell r="F2136"/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showGridLines="0" topLeftCell="A13" zoomScaleNormal="100" workbookViewId="0">
      <selection activeCell="K19" sqref="K1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69"/>
      <c r="F1" s="69"/>
    </row>
    <row r="2" spans="1:8" ht="15.75" customHeight="1" x14ac:dyDescent="0.25">
      <c r="A2" s="8" t="s">
        <v>14</v>
      </c>
      <c r="B2" s="1"/>
      <c r="C2" s="17" t="s">
        <v>31</v>
      </c>
      <c r="D2" s="2"/>
      <c r="E2" s="69"/>
      <c r="F2" s="70"/>
    </row>
    <row r="3" spans="1:8" ht="15.75" customHeight="1" x14ac:dyDescent="0.25">
      <c r="A3" s="8" t="s">
        <v>4</v>
      </c>
      <c r="B3" s="9"/>
      <c r="C3" s="17">
        <v>18675</v>
      </c>
      <c r="D3" s="2"/>
      <c r="E3" s="3"/>
    </row>
    <row r="4" spans="1:8" ht="15.75" customHeight="1" x14ac:dyDescent="0.25">
      <c r="A4" s="8" t="s">
        <v>5</v>
      </c>
      <c r="B4" s="9"/>
      <c r="C4" s="17" t="s">
        <v>32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40</v>
      </c>
      <c r="D6" s="5"/>
      <c r="E6" s="4"/>
    </row>
    <row r="7" spans="1:8" ht="15.75" x14ac:dyDescent="0.25">
      <c r="A7" s="8" t="s">
        <v>13</v>
      </c>
      <c r="B7" s="10"/>
      <c r="C7" s="10" t="s">
        <v>39</v>
      </c>
      <c r="D7" s="5"/>
      <c r="E7" s="4"/>
    </row>
    <row r="8" spans="1:8" ht="15.75" x14ac:dyDescent="0.25">
      <c r="A8" s="8" t="s">
        <v>11</v>
      </c>
      <c r="B8" s="10"/>
      <c r="C8" s="17" t="s">
        <v>33</v>
      </c>
      <c r="D8" s="5"/>
      <c r="E8" s="4"/>
    </row>
    <row r="9" spans="1:8" ht="15.75" x14ac:dyDescent="0.25">
      <c r="A9" s="8" t="s">
        <v>12</v>
      </c>
      <c r="B9" s="10"/>
      <c r="C9" s="17" t="s">
        <v>41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6">
        <v>1</v>
      </c>
      <c r="B12" s="23" t="s">
        <v>30</v>
      </c>
      <c r="C12" s="27">
        <v>14530666</v>
      </c>
      <c r="D12" s="24"/>
      <c r="E12" s="20">
        <v>1</v>
      </c>
      <c r="F12" s="20"/>
      <c r="G12" s="21"/>
      <c r="H12" s="12"/>
    </row>
    <row r="13" spans="1:8" ht="26.25" customHeight="1" x14ac:dyDescent="0.25">
      <c r="A13" s="29">
        <v>2</v>
      </c>
      <c r="B13" s="23" t="s">
        <v>35</v>
      </c>
      <c r="C13" s="27">
        <v>14526459</v>
      </c>
      <c r="D13" s="24"/>
      <c r="E13" s="20">
        <v>1</v>
      </c>
      <c r="F13" s="20" t="s">
        <v>29</v>
      </c>
      <c r="G13" s="21"/>
      <c r="H13" s="12"/>
    </row>
    <row r="14" spans="1:8" ht="26.25" customHeight="1" x14ac:dyDescent="0.25">
      <c r="A14" s="29">
        <v>3</v>
      </c>
      <c r="B14" s="23" t="s">
        <v>36</v>
      </c>
      <c r="C14" s="23">
        <v>14560205</v>
      </c>
      <c r="D14" s="24"/>
      <c r="E14" s="20">
        <v>2</v>
      </c>
      <c r="F14" s="20" t="s">
        <v>37</v>
      </c>
      <c r="G14" s="21"/>
      <c r="H14" s="12"/>
    </row>
    <row r="15" spans="1:8" ht="26.25" customHeight="1" x14ac:dyDescent="0.25">
      <c r="A15" s="29">
        <v>4</v>
      </c>
      <c r="B15" s="23" t="s">
        <v>36</v>
      </c>
      <c r="C15" s="23">
        <v>14560206</v>
      </c>
      <c r="D15" s="24"/>
      <c r="E15" s="20">
        <v>2</v>
      </c>
      <c r="F15" s="20" t="s">
        <v>37</v>
      </c>
      <c r="G15" s="21"/>
      <c r="H15" s="12"/>
    </row>
    <row r="16" spans="1:8" ht="26.25" customHeight="1" x14ac:dyDescent="0.25">
      <c r="A16" s="29">
        <v>5</v>
      </c>
      <c r="B16" s="23" t="s">
        <v>42</v>
      </c>
      <c r="C16" s="27">
        <v>914167</v>
      </c>
      <c r="D16" s="24"/>
      <c r="E16" s="20">
        <v>2</v>
      </c>
      <c r="F16" s="20" t="s">
        <v>34</v>
      </c>
      <c r="G16" s="21"/>
      <c r="H16" s="12"/>
    </row>
    <row r="17" spans="1:8" ht="26.25" customHeight="1" x14ac:dyDescent="0.25">
      <c r="A17" s="29">
        <v>6</v>
      </c>
      <c r="B17" s="23" t="s">
        <v>43</v>
      </c>
      <c r="C17" s="27">
        <v>14572052</v>
      </c>
      <c r="D17" s="24"/>
      <c r="E17" s="20">
        <v>1</v>
      </c>
      <c r="F17" s="20" t="s">
        <v>44</v>
      </c>
      <c r="G17" s="21"/>
      <c r="H17" s="12"/>
    </row>
    <row r="18" spans="1:8" ht="26.25" customHeight="1" x14ac:dyDescent="0.25">
      <c r="A18" s="29">
        <v>7</v>
      </c>
      <c r="B18" s="23" t="s">
        <v>45</v>
      </c>
      <c r="C18" s="27">
        <v>14517940</v>
      </c>
      <c r="D18" s="24"/>
      <c r="E18" s="20">
        <v>1</v>
      </c>
      <c r="F18" s="20" t="s">
        <v>46</v>
      </c>
      <c r="G18" s="21"/>
      <c r="H18" s="12"/>
    </row>
    <row r="19" spans="1:8" ht="26.25" customHeight="1" x14ac:dyDescent="0.25">
      <c r="A19" s="29">
        <v>8</v>
      </c>
      <c r="B19" s="23" t="s">
        <v>47</v>
      </c>
      <c r="C19" s="27">
        <v>14589136</v>
      </c>
      <c r="D19" s="24"/>
      <c r="E19" s="20">
        <v>1</v>
      </c>
      <c r="F19" s="20"/>
      <c r="G19" s="21"/>
      <c r="H19" s="12"/>
    </row>
    <row r="20" spans="1:8" ht="26.25" customHeight="1" x14ac:dyDescent="0.25">
      <c r="A20" s="29">
        <v>9</v>
      </c>
      <c r="B20" s="23" t="s">
        <v>38</v>
      </c>
      <c r="C20" s="27">
        <v>14882685</v>
      </c>
      <c r="D20" s="24"/>
      <c r="E20" s="20">
        <v>2</v>
      </c>
      <c r="F20" s="20" t="s">
        <v>48</v>
      </c>
      <c r="G20" s="21"/>
      <c r="H20" s="12"/>
    </row>
    <row r="21" spans="1:8" ht="26.25" customHeight="1" x14ac:dyDescent="0.25">
      <c r="A21" s="74" t="s">
        <v>49</v>
      </c>
      <c r="B21" s="75"/>
      <c r="C21" s="75"/>
      <c r="D21" s="75"/>
      <c r="E21" s="75"/>
      <c r="F21" s="76"/>
      <c r="G21" s="21"/>
      <c r="H21" s="12"/>
    </row>
    <row r="22" spans="1:8" ht="26.25" customHeight="1" x14ac:dyDescent="0.25">
      <c r="A22" s="29">
        <v>10</v>
      </c>
      <c r="B22" s="23" t="s">
        <v>40</v>
      </c>
      <c r="C22" s="27">
        <v>14550435</v>
      </c>
      <c r="D22" s="24"/>
      <c r="E22" s="20">
        <v>1</v>
      </c>
      <c r="F22" s="20"/>
      <c r="G22" s="21"/>
      <c r="H22" s="12"/>
    </row>
    <row r="23" spans="1:8" ht="26.25" customHeight="1" x14ac:dyDescent="0.25">
      <c r="A23" s="28">
        <v>11</v>
      </c>
      <c r="B23" s="23" t="s">
        <v>38</v>
      </c>
      <c r="C23" s="27">
        <v>14882685</v>
      </c>
      <c r="D23" s="24"/>
      <c r="E23" s="20">
        <v>2</v>
      </c>
      <c r="F23" s="20"/>
      <c r="G23" s="21"/>
      <c r="H23" s="12"/>
    </row>
    <row r="24" spans="1:8" ht="74.25" customHeight="1" x14ac:dyDescent="0.25">
      <c r="A24" s="71" t="s">
        <v>50</v>
      </c>
      <c r="B24" s="72"/>
      <c r="C24" s="72"/>
      <c r="D24" s="72"/>
      <c r="E24" s="72"/>
      <c r="F24" s="73"/>
    </row>
    <row r="25" spans="1:8" x14ac:dyDescent="0.25">
      <c r="C25" s="25" t="s">
        <v>28</v>
      </c>
    </row>
    <row r="29" spans="1:8" x14ac:dyDescent="0.25">
      <c r="B29" t="s">
        <v>28</v>
      </c>
    </row>
    <row r="33" spans="2:2" x14ac:dyDescent="0.25">
      <c r="B33" t="s">
        <v>28</v>
      </c>
    </row>
  </sheetData>
  <autoFilter ref="A11:H23"/>
  <mergeCells count="4">
    <mergeCell ref="E1:F1"/>
    <mergeCell ref="E2:F2"/>
    <mergeCell ref="A24:F24"/>
    <mergeCell ref="A21:F2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tabSelected="1" topLeftCell="A7" zoomScaleNormal="100" workbookViewId="0">
      <selection activeCell="C12" sqref="C12:C20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8.7109375" style="6" bestFit="1" customWidth="1"/>
    <col min="5" max="5" width="9.140625" style="6" customWidth="1"/>
    <col min="6" max="9" width="9.140625" style="6" hidden="1" customWidth="1"/>
    <col min="10" max="10" width="10.5703125" style="6" hidden="1" customWidth="1"/>
    <col min="11" max="11" width="10.5703125" style="41" hidden="1" customWidth="1"/>
    <col min="12" max="12" width="15.7109375" style="41" bestFit="1" customWidth="1"/>
    <col min="13" max="13" width="16.28515625" style="41" bestFit="1" customWidth="1"/>
    <col min="14" max="14" width="10.7109375" style="6" bestFit="1" customWidth="1"/>
    <col min="15" max="15" width="19.425781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8" ht="15.75" customHeight="1" x14ac:dyDescent="0.25">
      <c r="A2" s="8" t="s">
        <v>14</v>
      </c>
      <c r="B2" s="1"/>
      <c r="C2" s="17" t="s">
        <v>31</v>
      </c>
      <c r="D2" s="2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70"/>
    </row>
    <row r="3" spans="1:18" ht="15.75" customHeight="1" x14ac:dyDescent="0.25">
      <c r="A3" s="8" t="s">
        <v>4</v>
      </c>
      <c r="B3" s="30"/>
      <c r="C3" s="17">
        <v>18675</v>
      </c>
      <c r="D3" s="2"/>
      <c r="E3" s="30"/>
      <c r="F3" s="33"/>
      <c r="G3" s="33"/>
      <c r="H3" s="33"/>
      <c r="I3" s="34"/>
      <c r="J3" s="34"/>
      <c r="K3" s="36"/>
      <c r="L3" s="36"/>
      <c r="M3" s="36"/>
      <c r="N3" s="33"/>
      <c r="O3" s="33"/>
    </row>
    <row r="4" spans="1:18" ht="15.75" customHeight="1" x14ac:dyDescent="0.25">
      <c r="A4" s="8" t="s">
        <v>5</v>
      </c>
      <c r="B4" s="30"/>
      <c r="C4" s="17" t="s">
        <v>32</v>
      </c>
      <c r="D4" s="2"/>
      <c r="E4" s="4"/>
      <c r="F4" s="4"/>
      <c r="G4" s="4"/>
      <c r="H4" s="4"/>
      <c r="I4" s="4"/>
      <c r="J4" s="4"/>
      <c r="K4" s="37"/>
      <c r="L4" s="37"/>
      <c r="M4" s="37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37"/>
      <c r="L5" s="37"/>
      <c r="M5" s="37"/>
      <c r="N5" s="4"/>
      <c r="O5" s="4"/>
    </row>
    <row r="6" spans="1:18" ht="15.75" x14ac:dyDescent="0.25">
      <c r="A6" s="8" t="s">
        <v>10</v>
      </c>
      <c r="B6" s="10"/>
      <c r="C6" s="10" t="s">
        <v>40</v>
      </c>
      <c r="D6" s="5"/>
      <c r="E6" s="4"/>
      <c r="F6" s="4"/>
      <c r="G6" s="4"/>
      <c r="H6" s="4"/>
      <c r="I6" s="4"/>
      <c r="J6" s="4"/>
      <c r="K6" s="37"/>
      <c r="L6" s="37"/>
      <c r="M6" s="37"/>
      <c r="N6" s="4"/>
      <c r="O6" s="4"/>
    </row>
    <row r="7" spans="1:18" ht="15.75" x14ac:dyDescent="0.25">
      <c r="A7" s="8" t="s">
        <v>13</v>
      </c>
      <c r="B7" s="10"/>
      <c r="C7" s="10" t="s">
        <v>39</v>
      </c>
      <c r="D7" s="5"/>
      <c r="E7" s="4"/>
      <c r="F7" s="4"/>
      <c r="G7" s="4"/>
      <c r="H7" s="4"/>
      <c r="I7" s="4"/>
      <c r="J7" s="4"/>
      <c r="K7" s="37"/>
      <c r="L7" s="37"/>
      <c r="M7" s="37"/>
      <c r="N7" s="4"/>
      <c r="O7" s="4"/>
    </row>
    <row r="8" spans="1:18" ht="15.75" x14ac:dyDescent="0.25">
      <c r="A8" s="8" t="s">
        <v>11</v>
      </c>
      <c r="B8" s="10"/>
      <c r="C8" s="17" t="s">
        <v>33</v>
      </c>
      <c r="D8" s="5"/>
      <c r="E8" s="4"/>
      <c r="F8" s="4"/>
      <c r="G8" s="4"/>
      <c r="H8" s="4"/>
      <c r="I8" s="4"/>
      <c r="J8" s="4"/>
      <c r="K8" s="37"/>
      <c r="L8" s="37"/>
      <c r="M8" s="37"/>
      <c r="N8" s="4"/>
      <c r="O8" s="4"/>
    </row>
    <row r="9" spans="1:18" ht="15.75" x14ac:dyDescent="0.25">
      <c r="A9" s="8" t="s">
        <v>12</v>
      </c>
      <c r="B9" s="10"/>
      <c r="C9" s="17" t="s">
        <v>41</v>
      </c>
      <c r="D9" s="5"/>
      <c r="E9" s="4"/>
      <c r="F9" s="4"/>
      <c r="G9" s="4"/>
      <c r="H9" s="4"/>
      <c r="I9" s="4"/>
      <c r="J9" s="4"/>
      <c r="K9" s="37"/>
      <c r="L9" s="37"/>
      <c r="M9" s="37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38"/>
      <c r="L10" s="38"/>
      <c r="M10" s="38"/>
      <c r="N10" s="5"/>
      <c r="O10" s="5"/>
      <c r="Q10" s="12"/>
      <c r="R10" s="12"/>
    </row>
    <row r="11" spans="1:18" ht="26.25" customHeight="1" x14ac:dyDescent="0.25">
      <c r="A11" s="7" t="s">
        <v>0</v>
      </c>
      <c r="B11" s="15" t="s">
        <v>8</v>
      </c>
      <c r="C11" s="32" t="s">
        <v>1</v>
      </c>
      <c r="D11" s="32" t="s">
        <v>7</v>
      </c>
      <c r="E11" s="31" t="s">
        <v>2</v>
      </c>
      <c r="F11" s="35" t="s">
        <v>55</v>
      </c>
      <c r="G11" s="35" t="s">
        <v>56</v>
      </c>
      <c r="H11" s="35" t="s">
        <v>57</v>
      </c>
      <c r="I11" s="35" t="s">
        <v>58</v>
      </c>
      <c r="J11" s="35" t="s">
        <v>59</v>
      </c>
      <c r="K11" s="39"/>
      <c r="L11" s="39" t="s">
        <v>51</v>
      </c>
      <c r="M11" s="39" t="s">
        <v>52</v>
      </c>
      <c r="N11" s="35" t="s">
        <v>53</v>
      </c>
      <c r="O11" s="35" t="s">
        <v>54</v>
      </c>
      <c r="P11" s="16" t="s">
        <v>9</v>
      </c>
      <c r="Q11" s="13"/>
      <c r="R11" s="12"/>
    </row>
    <row r="12" spans="1:18" ht="26.25" customHeight="1" x14ac:dyDescent="0.25">
      <c r="A12" s="31">
        <v>1</v>
      </c>
      <c r="B12" s="23" t="s">
        <v>30</v>
      </c>
      <c r="C12" s="27" t="s">
        <v>75</v>
      </c>
      <c r="D12" s="24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/>
      <c r="I12" s="20"/>
      <c r="J12" s="20"/>
      <c r="K12" s="40"/>
      <c r="L12" s="40">
        <v>8255.3971499999989</v>
      </c>
      <c r="M12" s="44">
        <f>L12*E12</f>
        <v>8255.3971499999989</v>
      </c>
      <c r="N12" s="20" t="s">
        <v>61</v>
      </c>
      <c r="O12" s="20" t="s">
        <v>68</v>
      </c>
      <c r="P12" s="20"/>
      <c r="Q12" s="21"/>
      <c r="R12" s="12"/>
    </row>
    <row r="13" spans="1:18" ht="26.25" customHeight="1" x14ac:dyDescent="0.25">
      <c r="A13" s="31">
        <v>2</v>
      </c>
      <c r="B13" s="23" t="s">
        <v>35</v>
      </c>
      <c r="C13" s="27" t="s">
        <v>76</v>
      </c>
      <c r="D13" s="24"/>
      <c r="E13" s="20">
        <v>1</v>
      </c>
      <c r="F13" s="20" t="e">
        <f>INDEX('[1]Balance(Stock Control)'!$AL:$AL,MATCH(C13,'[1]Balance(Stock Control)'!$F:$F,0))</f>
        <v>#N/A</v>
      </c>
      <c r="G13" s="20" t="e">
        <f>INDEX('[2]Balance(Stock Control)'!$AK:$AK,MATCH(C13,'[2]Balance(Stock Control)'!$E:$E,0))</f>
        <v>#N/A</v>
      </c>
      <c r="H13" s="20"/>
      <c r="I13" s="20"/>
      <c r="J13" s="20"/>
      <c r="K13" s="40">
        <v>1000</v>
      </c>
      <c r="L13" s="40">
        <v>1100</v>
      </c>
      <c r="M13" s="44">
        <f t="shared" ref="M13:M20" si="0">L13*E13</f>
        <v>1100</v>
      </c>
      <c r="N13" s="20" t="s">
        <v>63</v>
      </c>
      <c r="O13" s="20" t="s">
        <v>63</v>
      </c>
      <c r="P13" s="20" t="s">
        <v>29</v>
      </c>
      <c r="Q13" s="21"/>
      <c r="R13" s="12"/>
    </row>
    <row r="14" spans="1:18" ht="26.25" customHeight="1" x14ac:dyDescent="0.25">
      <c r="A14" s="31">
        <v>3</v>
      </c>
      <c r="B14" s="23" t="s">
        <v>36</v>
      </c>
      <c r="C14" s="23" t="s">
        <v>77</v>
      </c>
      <c r="D14" s="24"/>
      <c r="E14" s="20">
        <v>2</v>
      </c>
      <c r="F14" s="20" t="e">
        <f>INDEX('[1]Balance(Stock Control)'!$AL:$AL,MATCH(C14,'[1]Balance(Stock Control)'!$F:$F,0))</f>
        <v>#N/A</v>
      </c>
      <c r="G14" s="20" t="e">
        <f>INDEX('[2]Balance(Stock Control)'!$AK:$AK,MATCH(C14,'[2]Balance(Stock Control)'!$E:$E,0))</f>
        <v>#N/A</v>
      </c>
      <c r="H14" s="20"/>
      <c r="I14" s="20"/>
      <c r="J14" s="20"/>
      <c r="K14" s="40">
        <v>39721.114125000007</v>
      </c>
      <c r="L14" s="40">
        <v>43332.124500000005</v>
      </c>
      <c r="M14" s="44">
        <f t="shared" si="0"/>
        <v>86664.249000000011</v>
      </c>
      <c r="N14" s="20" t="s">
        <v>61</v>
      </c>
      <c r="O14" s="20" t="s">
        <v>68</v>
      </c>
      <c r="P14" s="20" t="s">
        <v>37</v>
      </c>
      <c r="Q14" s="21"/>
      <c r="R14" s="12"/>
    </row>
    <row r="15" spans="1:18" ht="26.25" customHeight="1" x14ac:dyDescent="0.25">
      <c r="A15" s="31">
        <v>4</v>
      </c>
      <c r="B15" s="23" t="s">
        <v>36</v>
      </c>
      <c r="C15" s="23" t="s">
        <v>78</v>
      </c>
      <c r="D15" s="24"/>
      <c r="E15" s="20">
        <v>2</v>
      </c>
      <c r="F15" s="20" t="e">
        <f>INDEX('[1]Balance(Stock Control)'!$AL:$AL,MATCH(C15,'[1]Balance(Stock Control)'!$F:$F,0))</f>
        <v>#N/A</v>
      </c>
      <c r="G15" s="20">
        <f>INDEX('[2]Balance(Stock Control)'!$AK:$AK,MATCH(C15,'[2]Balance(Stock Control)'!$E:$E,0))</f>
        <v>12</v>
      </c>
      <c r="H15" s="20"/>
      <c r="I15" s="20"/>
      <c r="J15" s="20"/>
      <c r="K15" s="40"/>
      <c r="L15" s="40">
        <v>33524.82</v>
      </c>
      <c r="M15" s="44">
        <f t="shared" si="0"/>
        <v>67049.64</v>
      </c>
      <c r="N15" s="20" t="s">
        <v>62</v>
      </c>
      <c r="O15" s="20" t="s">
        <v>68</v>
      </c>
      <c r="P15" s="20" t="s">
        <v>37</v>
      </c>
      <c r="Q15" s="21"/>
      <c r="R15" s="12"/>
    </row>
    <row r="16" spans="1:18" ht="26.25" customHeight="1" x14ac:dyDescent="0.25">
      <c r="A16" s="31">
        <v>5</v>
      </c>
      <c r="B16" s="23" t="s">
        <v>42</v>
      </c>
      <c r="C16" s="27" t="s">
        <v>79</v>
      </c>
      <c r="D16" s="24"/>
      <c r="E16" s="20">
        <v>2</v>
      </c>
      <c r="F16" s="20" t="e">
        <f>INDEX('[1]Balance(Stock Control)'!$AL:$AL,MATCH(C16,'[1]Balance(Stock Control)'!$F:$F,0))</f>
        <v>#N/A</v>
      </c>
      <c r="G16" s="20" t="e">
        <f>INDEX('[2]Balance(Stock Control)'!$AK:$AK,MATCH(C16,'[2]Balance(Stock Control)'!$E:$E,0))</f>
        <v>#N/A</v>
      </c>
      <c r="H16" s="20"/>
      <c r="I16" s="20"/>
      <c r="J16" s="20"/>
      <c r="K16" s="40">
        <v>500</v>
      </c>
      <c r="L16" s="40">
        <v>630</v>
      </c>
      <c r="M16" s="44">
        <f t="shared" si="0"/>
        <v>1260</v>
      </c>
      <c r="N16" s="20" t="s">
        <v>63</v>
      </c>
      <c r="O16" s="20" t="s">
        <v>63</v>
      </c>
      <c r="P16" s="20" t="s">
        <v>34</v>
      </c>
      <c r="Q16" s="21"/>
      <c r="R16" s="12"/>
    </row>
    <row r="17" spans="1:18" ht="26.25" customHeight="1" x14ac:dyDescent="0.25">
      <c r="A17" s="31">
        <v>6</v>
      </c>
      <c r="B17" s="23" t="s">
        <v>43</v>
      </c>
      <c r="C17" s="27" t="s">
        <v>80</v>
      </c>
      <c r="D17" s="24"/>
      <c r="E17" s="20">
        <v>1</v>
      </c>
      <c r="F17" s="20" t="e">
        <f>INDEX('[1]Balance(Stock Control)'!$AL:$AL,MATCH(C17,'[1]Balance(Stock Control)'!$F:$F,0))</f>
        <v>#N/A</v>
      </c>
      <c r="G17" s="20" t="e">
        <f>INDEX('[2]Balance(Stock Control)'!$AK:$AK,MATCH(C17,'[2]Balance(Stock Control)'!$E:$E,0))</f>
        <v>#N/A</v>
      </c>
      <c r="H17" s="20"/>
      <c r="I17" s="20"/>
      <c r="J17" s="20"/>
      <c r="K17" s="40"/>
      <c r="L17" s="40">
        <v>14095453.021650001</v>
      </c>
      <c r="M17" s="44">
        <f t="shared" si="0"/>
        <v>14095453.021650001</v>
      </c>
      <c r="N17" s="20" t="s">
        <v>61</v>
      </c>
      <c r="O17" s="20" t="s">
        <v>68</v>
      </c>
      <c r="P17" s="20" t="s">
        <v>44</v>
      </c>
      <c r="Q17" s="21"/>
      <c r="R17" s="12"/>
    </row>
    <row r="18" spans="1:18" ht="26.25" customHeight="1" x14ac:dyDescent="0.25">
      <c r="A18" s="31">
        <v>7</v>
      </c>
      <c r="B18" s="23" t="s">
        <v>45</v>
      </c>
      <c r="C18" s="27" t="s">
        <v>81</v>
      </c>
      <c r="D18" s="24"/>
      <c r="E18" s="20">
        <v>1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/>
      <c r="I18" s="20"/>
      <c r="J18" s="20"/>
      <c r="K18" s="40">
        <v>40000</v>
      </c>
      <c r="L18" s="40">
        <v>44000</v>
      </c>
      <c r="M18" s="44">
        <f t="shared" si="0"/>
        <v>44000</v>
      </c>
      <c r="N18" s="20" t="s">
        <v>63</v>
      </c>
      <c r="O18" s="20" t="s">
        <v>63</v>
      </c>
      <c r="P18" s="20" t="s">
        <v>46</v>
      </c>
      <c r="Q18" s="21"/>
      <c r="R18" s="12"/>
    </row>
    <row r="19" spans="1:18" ht="26.25" customHeight="1" x14ac:dyDescent="0.25">
      <c r="A19" s="31">
        <v>8</v>
      </c>
      <c r="B19" s="23" t="s">
        <v>47</v>
      </c>
      <c r="C19" s="27" t="s">
        <v>82</v>
      </c>
      <c r="D19" s="24"/>
      <c r="E19" s="20">
        <v>1</v>
      </c>
      <c r="F19" s="20" t="e">
        <f>INDEX('[1]Balance(Stock Control)'!$AL:$AL,MATCH(C19,'[1]Balance(Stock Control)'!$F:$F,0))</f>
        <v>#N/A</v>
      </c>
      <c r="G19" s="20">
        <f>INDEX('[2]Balance(Stock Control)'!$AK:$AK,MATCH(C19,'[2]Balance(Stock Control)'!$E:$E,0))</f>
        <v>13</v>
      </c>
      <c r="H19" s="20"/>
      <c r="I19" s="20"/>
      <c r="J19" s="20"/>
      <c r="K19" s="40"/>
      <c r="L19" s="40">
        <v>356548.5</v>
      </c>
      <c r="M19" s="44">
        <f t="shared" si="0"/>
        <v>356548.5</v>
      </c>
      <c r="N19" s="20" t="s">
        <v>62</v>
      </c>
      <c r="O19" s="20" t="s">
        <v>68</v>
      </c>
      <c r="P19" s="20"/>
      <c r="Q19" s="21"/>
      <c r="R19" s="12"/>
    </row>
    <row r="20" spans="1:18" ht="26.25" customHeight="1" x14ac:dyDescent="0.25">
      <c r="A20" s="31">
        <v>9</v>
      </c>
      <c r="B20" s="23" t="s">
        <v>38</v>
      </c>
      <c r="C20" s="27">
        <v>14882685</v>
      </c>
      <c r="D20" s="24"/>
      <c r="E20" s="20">
        <v>2</v>
      </c>
      <c r="F20" s="20" t="e">
        <f>INDEX('[1]Balance(Stock Control)'!$AL:$AL,MATCH(C20,'[1]Balance(Stock Control)'!$F:$F,0))</f>
        <v>#N/A</v>
      </c>
      <c r="G20" s="20">
        <f>INDEX('[2]Balance(Stock Control)'!$AK:$AK,MATCH(C20,'[2]Balance(Stock Control)'!$E:$E,0))</f>
        <v>85</v>
      </c>
      <c r="H20" s="20"/>
      <c r="I20" s="20"/>
      <c r="J20" s="20"/>
      <c r="K20" s="40"/>
      <c r="L20" s="40">
        <v>8334.9</v>
      </c>
      <c r="M20" s="44">
        <f t="shared" si="0"/>
        <v>16669.8</v>
      </c>
      <c r="N20" s="20" t="s">
        <v>62</v>
      </c>
      <c r="O20" s="20" t="s">
        <v>68</v>
      </c>
      <c r="P20" s="20" t="s">
        <v>48</v>
      </c>
      <c r="Q20" s="21"/>
      <c r="R20" s="12"/>
    </row>
    <row r="21" spans="1:18" ht="26.25" customHeight="1" x14ac:dyDescent="0.25">
      <c r="A21" s="42"/>
      <c r="B21" s="45"/>
      <c r="C21" s="46"/>
      <c r="D21" s="47"/>
      <c r="E21" s="48"/>
      <c r="F21" s="48"/>
      <c r="G21" s="48"/>
      <c r="H21" s="48"/>
      <c r="I21" s="48"/>
      <c r="J21" s="48"/>
      <c r="K21" s="49"/>
      <c r="L21" s="40" t="s">
        <v>67</v>
      </c>
      <c r="M21" s="44">
        <f>SUM(M12:M20)</f>
        <v>14677000.607800001</v>
      </c>
      <c r="N21" s="48"/>
      <c r="O21" s="48"/>
      <c r="P21" s="50"/>
      <c r="Q21" s="21"/>
      <c r="R21" s="12"/>
    </row>
    <row r="22" spans="1:18" ht="26.25" customHeight="1" x14ac:dyDescent="0.25">
      <c r="A22" s="74" t="s">
        <v>49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6"/>
      <c r="Q22" s="21"/>
      <c r="R22" s="12"/>
    </row>
    <row r="23" spans="1:18" ht="26.25" customHeight="1" x14ac:dyDescent="0.25">
      <c r="A23" s="31">
        <v>10</v>
      </c>
      <c r="B23" s="23" t="s">
        <v>40</v>
      </c>
      <c r="C23" s="27">
        <v>14550435</v>
      </c>
      <c r="D23" s="24"/>
      <c r="E23" s="20">
        <v>1</v>
      </c>
      <c r="F23" s="20" t="e">
        <f>INDEX('[1]Balance(Stock Control)'!$AL:$AL,MATCH(C23,'[1]Balance(Stock Control)'!$F:$F,0))</f>
        <v>#N/A</v>
      </c>
      <c r="G23" s="20">
        <v>0</v>
      </c>
      <c r="H23" s="20"/>
      <c r="I23" s="20"/>
      <c r="J23" s="20"/>
      <c r="K23" s="40">
        <v>4006000</v>
      </c>
      <c r="L23" s="40">
        <v>4406600</v>
      </c>
      <c r="M23" s="40">
        <f>L23*E23</f>
        <v>4406600</v>
      </c>
      <c r="N23" s="20" t="s">
        <v>65</v>
      </c>
      <c r="O23" s="20" t="s">
        <v>66</v>
      </c>
      <c r="P23" s="20"/>
      <c r="Q23" s="21"/>
      <c r="R23" s="12"/>
    </row>
    <row r="24" spans="1:18" ht="26.25" customHeight="1" x14ac:dyDescent="0.25">
      <c r="A24" s="31">
        <v>11</v>
      </c>
      <c r="B24" s="23" t="s">
        <v>38</v>
      </c>
      <c r="C24" s="27">
        <v>993325</v>
      </c>
      <c r="D24" s="24" t="s">
        <v>60</v>
      </c>
      <c r="E24" s="20">
        <v>2</v>
      </c>
      <c r="F24" s="20">
        <f>INDEX('[1]Balance(Stock Control)'!$AL:$AL,MATCH(C24,'[1]Balance(Stock Control)'!$F:$F,0))</f>
        <v>154</v>
      </c>
      <c r="G24" s="20"/>
      <c r="H24" s="20"/>
      <c r="I24" s="20"/>
      <c r="J24" s="51"/>
      <c r="K24" s="40"/>
      <c r="L24" s="40">
        <v>19396.827450000001</v>
      </c>
      <c r="M24" s="40">
        <f>L24*E24</f>
        <v>38793.654900000001</v>
      </c>
      <c r="N24" s="20" t="s">
        <v>61</v>
      </c>
      <c r="O24" s="20" t="s">
        <v>68</v>
      </c>
      <c r="P24" s="20"/>
      <c r="Q24" s="21"/>
      <c r="R24" s="12"/>
    </row>
    <row r="25" spans="1:18" ht="26.25" customHeight="1" x14ac:dyDescent="0.25">
      <c r="A25" s="43"/>
      <c r="B25" s="45"/>
      <c r="C25" s="46"/>
      <c r="D25" s="47"/>
      <c r="E25" s="48"/>
      <c r="F25" s="48"/>
      <c r="G25" s="48"/>
      <c r="H25" s="48"/>
      <c r="I25" s="48"/>
      <c r="J25" s="48"/>
      <c r="K25" s="49"/>
      <c r="L25" s="40" t="s">
        <v>67</v>
      </c>
      <c r="M25" s="40">
        <f>SUM(M23:M24)</f>
        <v>4445393.6549000004</v>
      </c>
      <c r="N25" s="48"/>
      <c r="O25" s="48"/>
      <c r="P25" s="50"/>
      <c r="Q25" s="21"/>
      <c r="R25" s="12"/>
    </row>
    <row r="26" spans="1:18" ht="74.25" customHeight="1" x14ac:dyDescent="0.25">
      <c r="A26" s="71" t="s">
        <v>50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3"/>
    </row>
    <row r="27" spans="1:18" x14ac:dyDescent="0.25">
      <c r="C27" s="25" t="s">
        <v>28</v>
      </c>
    </row>
    <row r="29" spans="1:18" x14ac:dyDescent="0.25">
      <c r="B29" s="52" t="s">
        <v>69</v>
      </c>
      <c r="C29" s="53">
        <v>45150</v>
      </c>
    </row>
    <row r="30" spans="1:18" x14ac:dyDescent="0.25">
      <c r="B30" s="52" t="s">
        <v>70</v>
      </c>
      <c r="C30" s="53">
        <v>45153</v>
      </c>
    </row>
    <row r="31" spans="1:18" x14ac:dyDescent="0.25">
      <c r="B31" s="52" t="s">
        <v>71</v>
      </c>
      <c r="C31" s="54"/>
    </row>
    <row r="35" spans="2:2" x14ac:dyDescent="0.25">
      <c r="B35" t="s">
        <v>28</v>
      </c>
    </row>
  </sheetData>
  <autoFilter ref="A11:R27"/>
  <mergeCells count="4">
    <mergeCell ref="E1:P1"/>
    <mergeCell ref="E2:P2"/>
    <mergeCell ref="A22:P22"/>
    <mergeCell ref="A26:P2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11" zoomScaleNormal="100" workbookViewId="0">
      <selection activeCell="C12" sqref="C12:C20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8.7109375" style="6" bestFit="1" customWidth="1"/>
    <col min="5" max="5" width="9.140625" style="6" customWidth="1"/>
    <col min="6" max="9" width="9.140625" style="6" hidden="1" customWidth="1"/>
    <col min="10" max="10" width="10.5703125" style="6" hidden="1" customWidth="1"/>
    <col min="11" max="11" width="10.5703125" style="41" hidden="1" customWidth="1"/>
    <col min="12" max="12" width="15.7109375" style="41" bestFit="1" customWidth="1"/>
    <col min="13" max="13" width="16.28515625" style="41" bestFit="1" customWidth="1"/>
    <col min="14" max="14" width="10.7109375" style="6" bestFit="1" customWidth="1"/>
    <col min="15" max="15" width="10.7109375" style="6" customWidth="1"/>
    <col min="16" max="16" width="19.42578125" style="6" bestFit="1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9" ht="15.75" customHeight="1" x14ac:dyDescent="0.25">
      <c r="A2" s="8" t="s">
        <v>14</v>
      </c>
      <c r="B2" s="1"/>
      <c r="C2" s="17" t="s">
        <v>31</v>
      </c>
      <c r="D2" s="2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</row>
    <row r="3" spans="1:19" ht="15.75" customHeight="1" x14ac:dyDescent="0.25">
      <c r="A3" s="8" t="s">
        <v>4</v>
      </c>
      <c r="B3" s="55"/>
      <c r="C3" s="17">
        <v>18675</v>
      </c>
      <c r="D3" s="2"/>
      <c r="E3" s="55"/>
      <c r="F3" s="55"/>
      <c r="G3" s="55"/>
      <c r="H3" s="55"/>
      <c r="I3" s="55"/>
      <c r="J3" s="55"/>
      <c r="K3" s="36"/>
      <c r="L3" s="36"/>
      <c r="M3" s="36"/>
      <c r="N3" s="55"/>
      <c r="O3" s="55"/>
      <c r="P3" s="55"/>
    </row>
    <row r="4" spans="1:19" ht="15.75" customHeight="1" x14ac:dyDescent="0.25">
      <c r="A4" s="8" t="s">
        <v>5</v>
      </c>
      <c r="B4" s="55"/>
      <c r="C4" s="17" t="s">
        <v>32</v>
      </c>
      <c r="D4" s="2"/>
      <c r="E4" s="4"/>
      <c r="F4" s="4"/>
      <c r="G4" s="4"/>
      <c r="H4" s="4"/>
      <c r="I4" s="4"/>
      <c r="J4" s="4"/>
      <c r="K4" s="37"/>
      <c r="L4" s="37"/>
      <c r="M4" s="37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37"/>
      <c r="L5" s="37"/>
      <c r="M5" s="37"/>
      <c r="N5" s="4"/>
      <c r="O5" s="4"/>
      <c r="P5" s="4"/>
    </row>
    <row r="6" spans="1:19" ht="15.75" x14ac:dyDescent="0.25">
      <c r="A6" s="8" t="s">
        <v>10</v>
      </c>
      <c r="B6" s="10"/>
      <c r="C6" s="10" t="s">
        <v>40</v>
      </c>
      <c r="D6" s="5"/>
      <c r="E6" s="4"/>
      <c r="F6" s="4"/>
      <c r="G6" s="4"/>
      <c r="H6" s="4"/>
      <c r="I6" s="4"/>
      <c r="J6" s="4"/>
      <c r="K6" s="37"/>
      <c r="L6" s="37"/>
      <c r="M6" s="37"/>
      <c r="N6" s="4"/>
      <c r="O6" s="4"/>
      <c r="P6" s="4"/>
    </row>
    <row r="7" spans="1:19" ht="15.75" x14ac:dyDescent="0.25">
      <c r="A7" s="8" t="s">
        <v>13</v>
      </c>
      <c r="B7" s="10"/>
      <c r="C7" s="10" t="s">
        <v>39</v>
      </c>
      <c r="D7" s="5"/>
      <c r="E7" s="4"/>
      <c r="F7" s="4"/>
      <c r="G7" s="4"/>
      <c r="H7" s="4"/>
      <c r="I7" s="4"/>
      <c r="J7" s="4"/>
      <c r="K7" s="37"/>
      <c r="L7" s="37"/>
      <c r="M7" s="37"/>
      <c r="N7" s="4"/>
      <c r="O7" s="4"/>
      <c r="P7" s="4"/>
    </row>
    <row r="8" spans="1:19" ht="15.75" x14ac:dyDescent="0.25">
      <c r="A8" s="8" t="s">
        <v>11</v>
      </c>
      <c r="B8" s="10"/>
      <c r="C8" s="17" t="s">
        <v>33</v>
      </c>
      <c r="D8" s="5"/>
      <c r="E8" s="4"/>
      <c r="F8" s="4"/>
      <c r="G8" s="4"/>
      <c r="H8" s="4"/>
      <c r="I8" s="4"/>
      <c r="J8" s="4"/>
      <c r="K8" s="37"/>
      <c r="L8" s="37"/>
      <c r="M8" s="37"/>
      <c r="N8" s="4"/>
      <c r="O8" s="4"/>
      <c r="P8" s="4"/>
    </row>
    <row r="9" spans="1:19" ht="15.75" x14ac:dyDescent="0.25">
      <c r="A9" s="8" t="s">
        <v>12</v>
      </c>
      <c r="B9" s="10"/>
      <c r="C9" s="17" t="s">
        <v>41</v>
      </c>
      <c r="D9" s="5"/>
      <c r="E9" s="4"/>
      <c r="F9" s="4"/>
      <c r="G9" s="4"/>
      <c r="H9" s="4"/>
      <c r="I9" s="4"/>
      <c r="J9" s="4"/>
      <c r="K9" s="37"/>
      <c r="L9" s="37"/>
      <c r="M9" s="37"/>
      <c r="N9" s="4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38"/>
      <c r="L10" s="38"/>
      <c r="M10" s="38"/>
      <c r="N10" s="5"/>
      <c r="O10" s="5"/>
      <c r="P10" s="5"/>
      <c r="R10" s="12"/>
      <c r="S10" s="12"/>
    </row>
    <row r="11" spans="1:19" ht="26.25" customHeight="1" x14ac:dyDescent="0.25">
      <c r="A11" s="7" t="s">
        <v>0</v>
      </c>
      <c r="B11" s="15" t="s">
        <v>8</v>
      </c>
      <c r="C11" s="56" t="s">
        <v>1</v>
      </c>
      <c r="D11" s="56" t="s">
        <v>7</v>
      </c>
      <c r="E11" s="58" t="s">
        <v>2</v>
      </c>
      <c r="F11" s="35" t="s">
        <v>55</v>
      </c>
      <c r="G11" s="35" t="s">
        <v>56</v>
      </c>
      <c r="H11" s="35" t="s">
        <v>57</v>
      </c>
      <c r="I11" s="35" t="s">
        <v>58</v>
      </c>
      <c r="J11" s="35" t="s">
        <v>59</v>
      </c>
      <c r="K11" s="39"/>
      <c r="L11" s="39" t="s">
        <v>51</v>
      </c>
      <c r="M11" s="39" t="s">
        <v>52</v>
      </c>
      <c r="N11" s="35" t="s">
        <v>53</v>
      </c>
      <c r="O11" s="35"/>
      <c r="P11" s="35" t="s">
        <v>54</v>
      </c>
      <c r="Q11" s="16" t="s">
        <v>9</v>
      </c>
      <c r="R11" s="13"/>
      <c r="S11" s="12"/>
    </row>
    <row r="12" spans="1:19" ht="26.25" customHeight="1" x14ac:dyDescent="0.25">
      <c r="A12" s="58">
        <v>1</v>
      </c>
      <c r="B12" s="23" t="s">
        <v>30</v>
      </c>
      <c r="C12" s="27" t="s">
        <v>75</v>
      </c>
      <c r="D12" s="24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/>
      <c r="I12" s="20"/>
      <c r="J12" s="20"/>
      <c r="K12" s="40"/>
      <c r="L12" s="40">
        <v>8255.3971499999989</v>
      </c>
      <c r="M12" s="44">
        <f>L12*E12</f>
        <v>8255.3971499999989</v>
      </c>
      <c r="N12" s="20" t="s">
        <v>61</v>
      </c>
      <c r="O12" s="20" t="s">
        <v>74</v>
      </c>
      <c r="P12" s="20" t="s">
        <v>68</v>
      </c>
      <c r="Q12" s="20"/>
      <c r="R12" s="21"/>
      <c r="S12" s="12"/>
    </row>
    <row r="13" spans="1:19" ht="26.25" customHeight="1" x14ac:dyDescent="0.25">
      <c r="A13" s="58">
        <v>2</v>
      </c>
      <c r="B13" s="23" t="s">
        <v>35</v>
      </c>
      <c r="C13" s="27" t="s">
        <v>76</v>
      </c>
      <c r="D13" s="24"/>
      <c r="E13" s="20">
        <v>1</v>
      </c>
      <c r="F13" s="20" t="e">
        <f>INDEX('[1]Balance(Stock Control)'!$AL:$AL,MATCH(C13,'[1]Balance(Stock Control)'!$F:$F,0))</f>
        <v>#N/A</v>
      </c>
      <c r="G13" s="20" t="e">
        <f>INDEX('[2]Balance(Stock Control)'!$AK:$AK,MATCH(C13,'[2]Balance(Stock Control)'!$E:$E,0))</f>
        <v>#N/A</v>
      </c>
      <c r="H13" s="20"/>
      <c r="I13" s="20"/>
      <c r="J13" s="20"/>
      <c r="K13" s="40">
        <v>1000</v>
      </c>
      <c r="L13" s="40">
        <v>1100</v>
      </c>
      <c r="M13" s="44">
        <f t="shared" ref="M13:M20" si="0">L13*E13</f>
        <v>1100</v>
      </c>
      <c r="N13" s="20" t="s">
        <v>63</v>
      </c>
      <c r="O13" s="20" t="s">
        <v>74</v>
      </c>
      <c r="P13" s="20" t="s">
        <v>63</v>
      </c>
      <c r="Q13" s="20" t="s">
        <v>29</v>
      </c>
      <c r="R13" s="21"/>
      <c r="S13" s="12"/>
    </row>
    <row r="14" spans="1:19" ht="26.25" customHeight="1" x14ac:dyDescent="0.25">
      <c r="A14" s="58">
        <v>3</v>
      </c>
      <c r="B14" s="23" t="s">
        <v>36</v>
      </c>
      <c r="C14" s="23" t="s">
        <v>77</v>
      </c>
      <c r="D14" s="24"/>
      <c r="E14" s="20">
        <v>2</v>
      </c>
      <c r="F14" s="20" t="e">
        <f>INDEX('[1]Balance(Stock Control)'!$AL:$AL,MATCH(C14,'[1]Balance(Stock Control)'!$F:$F,0))</f>
        <v>#N/A</v>
      </c>
      <c r="G14" s="20" t="e">
        <f>INDEX('[2]Balance(Stock Control)'!$AK:$AK,MATCH(C14,'[2]Balance(Stock Control)'!$E:$E,0))</f>
        <v>#N/A</v>
      </c>
      <c r="H14" s="20"/>
      <c r="I14" s="20"/>
      <c r="J14" s="20"/>
      <c r="K14" s="40">
        <v>39721.114125000007</v>
      </c>
      <c r="L14" s="40">
        <v>43332.124500000005</v>
      </c>
      <c r="M14" s="44">
        <f t="shared" si="0"/>
        <v>86664.249000000011</v>
      </c>
      <c r="N14" s="20" t="s">
        <v>61</v>
      </c>
      <c r="O14" s="20" t="s">
        <v>74</v>
      </c>
      <c r="P14" s="20" t="s">
        <v>68</v>
      </c>
      <c r="Q14" s="20" t="s">
        <v>37</v>
      </c>
      <c r="R14" s="21"/>
      <c r="S14" s="12"/>
    </row>
    <row r="15" spans="1:19" ht="26.25" customHeight="1" x14ac:dyDescent="0.25">
      <c r="A15" s="58">
        <v>4</v>
      </c>
      <c r="B15" s="23" t="s">
        <v>36</v>
      </c>
      <c r="C15" s="23" t="s">
        <v>78</v>
      </c>
      <c r="D15" s="24"/>
      <c r="E15" s="20">
        <v>2</v>
      </c>
      <c r="F15" s="20" t="e">
        <f>INDEX('[1]Balance(Stock Control)'!$AL:$AL,MATCH(C15,'[1]Balance(Stock Control)'!$F:$F,0))</f>
        <v>#N/A</v>
      </c>
      <c r="G15" s="20">
        <f>INDEX('[2]Balance(Stock Control)'!$AK:$AK,MATCH(C15,'[2]Balance(Stock Control)'!$E:$E,0))</f>
        <v>12</v>
      </c>
      <c r="H15" s="20"/>
      <c r="I15" s="20"/>
      <c r="J15" s="20"/>
      <c r="K15" s="40"/>
      <c r="L15" s="40">
        <v>33524.82</v>
      </c>
      <c r="M15" s="44">
        <f t="shared" si="0"/>
        <v>67049.64</v>
      </c>
      <c r="N15" s="20" t="s">
        <v>62</v>
      </c>
      <c r="O15" s="20" t="s">
        <v>74</v>
      </c>
      <c r="P15" s="20" t="s">
        <v>68</v>
      </c>
      <c r="Q15" s="20" t="s">
        <v>37</v>
      </c>
      <c r="R15" s="21"/>
      <c r="S15" s="12"/>
    </row>
    <row r="16" spans="1:19" ht="26.25" customHeight="1" x14ac:dyDescent="0.25">
      <c r="A16" s="58">
        <v>5</v>
      </c>
      <c r="B16" s="23" t="s">
        <v>42</v>
      </c>
      <c r="C16" s="27" t="s">
        <v>79</v>
      </c>
      <c r="D16" s="24"/>
      <c r="E16" s="20">
        <v>2</v>
      </c>
      <c r="F16" s="20" t="e">
        <f>INDEX('[1]Balance(Stock Control)'!$AL:$AL,MATCH(C16,'[1]Balance(Stock Control)'!$F:$F,0))</f>
        <v>#N/A</v>
      </c>
      <c r="G16" s="20" t="e">
        <f>INDEX('[2]Balance(Stock Control)'!$AK:$AK,MATCH(C16,'[2]Balance(Stock Control)'!$E:$E,0))</f>
        <v>#N/A</v>
      </c>
      <c r="H16" s="20"/>
      <c r="I16" s="20"/>
      <c r="J16" s="20"/>
      <c r="K16" s="40">
        <v>500</v>
      </c>
      <c r="L16" s="40">
        <v>630</v>
      </c>
      <c r="M16" s="44">
        <f t="shared" si="0"/>
        <v>1260</v>
      </c>
      <c r="N16" s="20" t="s">
        <v>63</v>
      </c>
      <c r="O16" s="20" t="s">
        <v>74</v>
      </c>
      <c r="P16" s="20" t="s">
        <v>63</v>
      </c>
      <c r="Q16" s="20" t="s">
        <v>34</v>
      </c>
      <c r="R16" s="21"/>
      <c r="S16" s="12"/>
    </row>
    <row r="17" spans="1:19" s="67" customFormat="1" ht="26.25" customHeight="1" x14ac:dyDescent="0.25">
      <c r="A17" s="59">
        <v>6</v>
      </c>
      <c r="B17" s="60" t="s">
        <v>43</v>
      </c>
      <c r="C17" s="61" t="s">
        <v>80</v>
      </c>
      <c r="D17" s="62"/>
      <c r="E17" s="59">
        <v>1</v>
      </c>
      <c r="F17" s="59" t="e">
        <f>INDEX('[1]Balance(Stock Control)'!$AL:$AL,MATCH(C17,'[1]Balance(Stock Control)'!$F:$F,0))</f>
        <v>#N/A</v>
      </c>
      <c r="G17" s="59" t="e">
        <f>INDEX('[2]Balance(Stock Control)'!$AK:$AK,MATCH(C17,'[2]Balance(Stock Control)'!$E:$E,0))</f>
        <v>#N/A</v>
      </c>
      <c r="H17" s="59"/>
      <c r="I17" s="59"/>
      <c r="J17" s="59"/>
      <c r="K17" s="63"/>
      <c r="L17" s="63">
        <v>0</v>
      </c>
      <c r="M17" s="64">
        <f t="shared" si="0"/>
        <v>0</v>
      </c>
      <c r="N17" s="59" t="s">
        <v>61</v>
      </c>
      <c r="O17" s="59" t="s">
        <v>72</v>
      </c>
      <c r="P17" s="59" t="s">
        <v>68</v>
      </c>
      <c r="Q17" s="59" t="s">
        <v>73</v>
      </c>
      <c r="R17" s="65"/>
      <c r="S17" s="66"/>
    </row>
    <row r="18" spans="1:19" ht="26.25" customHeight="1" x14ac:dyDescent="0.25">
      <c r="A18" s="58">
        <v>7</v>
      </c>
      <c r="B18" s="23" t="s">
        <v>45</v>
      </c>
      <c r="C18" s="27" t="s">
        <v>81</v>
      </c>
      <c r="D18" s="24"/>
      <c r="E18" s="20">
        <v>1</v>
      </c>
      <c r="F18" s="20" t="e">
        <f>INDEX('[1]Balance(Stock Control)'!$AL:$AL,MATCH(C18,'[1]Balance(Stock Control)'!$F:$F,0))</f>
        <v>#N/A</v>
      </c>
      <c r="G18" s="20" t="e">
        <f>INDEX('[2]Balance(Stock Control)'!$AK:$AK,MATCH(C18,'[2]Balance(Stock Control)'!$E:$E,0))</f>
        <v>#N/A</v>
      </c>
      <c r="H18" s="20"/>
      <c r="I18" s="20"/>
      <c r="J18" s="20"/>
      <c r="K18" s="40">
        <v>40000</v>
      </c>
      <c r="L18" s="40">
        <v>44000</v>
      </c>
      <c r="M18" s="44">
        <f t="shared" si="0"/>
        <v>44000</v>
      </c>
      <c r="N18" s="20" t="s">
        <v>63</v>
      </c>
      <c r="O18" s="20" t="s">
        <v>74</v>
      </c>
      <c r="P18" s="20" t="s">
        <v>63</v>
      </c>
      <c r="Q18" s="20" t="s">
        <v>46</v>
      </c>
      <c r="R18" s="21"/>
      <c r="S18" s="12"/>
    </row>
    <row r="19" spans="1:19" ht="26.25" customHeight="1" x14ac:dyDescent="0.25">
      <c r="A19" s="58">
        <v>8</v>
      </c>
      <c r="B19" s="23" t="s">
        <v>47</v>
      </c>
      <c r="C19" s="27" t="s">
        <v>82</v>
      </c>
      <c r="D19" s="24"/>
      <c r="E19" s="20">
        <v>1</v>
      </c>
      <c r="F19" s="20" t="e">
        <f>INDEX('[1]Balance(Stock Control)'!$AL:$AL,MATCH(C19,'[1]Balance(Stock Control)'!$F:$F,0))</f>
        <v>#N/A</v>
      </c>
      <c r="G19" s="20">
        <f>INDEX('[2]Balance(Stock Control)'!$AK:$AK,MATCH(C19,'[2]Balance(Stock Control)'!$E:$E,0))</f>
        <v>13</v>
      </c>
      <c r="H19" s="20"/>
      <c r="I19" s="20"/>
      <c r="J19" s="20"/>
      <c r="K19" s="40"/>
      <c r="L19" s="40">
        <v>356548.5</v>
      </c>
      <c r="M19" s="44">
        <f t="shared" si="0"/>
        <v>356548.5</v>
      </c>
      <c r="N19" s="20" t="s">
        <v>62</v>
      </c>
      <c r="O19" s="20" t="s">
        <v>74</v>
      </c>
      <c r="P19" s="20" t="s">
        <v>68</v>
      </c>
      <c r="Q19" s="20"/>
      <c r="R19" s="21"/>
      <c r="S19" s="12"/>
    </row>
    <row r="20" spans="1:19" ht="26.25" customHeight="1" x14ac:dyDescent="0.25">
      <c r="A20" s="58">
        <v>9</v>
      </c>
      <c r="B20" s="23" t="s">
        <v>38</v>
      </c>
      <c r="C20" s="27">
        <v>14882685</v>
      </c>
      <c r="D20" s="24"/>
      <c r="E20" s="20">
        <v>2</v>
      </c>
      <c r="F20" s="20" t="e">
        <f>INDEX('[1]Balance(Stock Control)'!$AL:$AL,MATCH(C20,'[1]Balance(Stock Control)'!$F:$F,0))</f>
        <v>#N/A</v>
      </c>
      <c r="G20" s="20">
        <f>INDEX('[2]Balance(Stock Control)'!$AK:$AK,MATCH(C20,'[2]Balance(Stock Control)'!$E:$E,0))</f>
        <v>85</v>
      </c>
      <c r="H20" s="20"/>
      <c r="I20" s="20"/>
      <c r="J20" s="20"/>
      <c r="K20" s="40"/>
      <c r="L20" s="40">
        <v>8334.9</v>
      </c>
      <c r="M20" s="44">
        <f t="shared" si="0"/>
        <v>16669.8</v>
      </c>
      <c r="N20" s="20" t="s">
        <v>62</v>
      </c>
      <c r="O20" s="20" t="s">
        <v>74</v>
      </c>
      <c r="P20" s="20" t="s">
        <v>68</v>
      </c>
      <c r="Q20" s="20" t="s">
        <v>48</v>
      </c>
      <c r="R20" s="21"/>
      <c r="S20" s="12"/>
    </row>
    <row r="21" spans="1:19" ht="26.25" customHeight="1" x14ac:dyDescent="0.25">
      <c r="A21" s="56"/>
      <c r="B21" s="45"/>
      <c r="C21" s="46"/>
      <c r="D21" s="47"/>
      <c r="E21" s="48"/>
      <c r="F21" s="48"/>
      <c r="G21" s="48"/>
      <c r="H21" s="48"/>
      <c r="I21" s="48"/>
      <c r="J21" s="48"/>
      <c r="K21" s="49"/>
      <c r="L21" s="40" t="s">
        <v>67</v>
      </c>
      <c r="M21" s="44">
        <f>SUM(M12:M20)</f>
        <v>581547.5861500001</v>
      </c>
      <c r="N21" s="48"/>
      <c r="O21" s="48"/>
      <c r="P21" s="48"/>
      <c r="Q21" s="50"/>
      <c r="R21" s="21"/>
      <c r="S21" s="12"/>
    </row>
    <row r="22" spans="1:19" ht="26.25" customHeight="1" x14ac:dyDescent="0.25">
      <c r="A22" s="74" t="s">
        <v>49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6"/>
      <c r="R22" s="21"/>
      <c r="S22" s="12"/>
    </row>
    <row r="23" spans="1:19" s="67" customFormat="1" ht="26.25" customHeight="1" x14ac:dyDescent="0.25">
      <c r="A23" s="59">
        <v>10</v>
      </c>
      <c r="B23" s="60" t="s">
        <v>40</v>
      </c>
      <c r="C23" s="61">
        <v>14550435</v>
      </c>
      <c r="D23" s="62"/>
      <c r="E23" s="59">
        <v>1</v>
      </c>
      <c r="F23" s="59" t="e">
        <f>INDEX('[1]Balance(Stock Control)'!$AL:$AL,MATCH(C23,'[1]Balance(Stock Control)'!$F:$F,0))</f>
        <v>#N/A</v>
      </c>
      <c r="G23" s="59">
        <v>0</v>
      </c>
      <c r="H23" s="59"/>
      <c r="I23" s="59"/>
      <c r="J23" s="59"/>
      <c r="K23" s="63">
        <v>4006000</v>
      </c>
      <c r="L23" s="63">
        <v>0</v>
      </c>
      <c r="M23" s="63">
        <f>L23*E23</f>
        <v>0</v>
      </c>
      <c r="N23" s="59" t="s">
        <v>65</v>
      </c>
      <c r="O23" s="59" t="s">
        <v>72</v>
      </c>
      <c r="P23" s="59" t="s">
        <v>66</v>
      </c>
      <c r="Q23" s="59"/>
      <c r="R23" s="65"/>
      <c r="S23" s="66"/>
    </row>
    <row r="24" spans="1:19" s="67" customFormat="1" ht="26.25" customHeight="1" x14ac:dyDescent="0.25">
      <c r="A24" s="59">
        <v>11</v>
      </c>
      <c r="B24" s="60" t="s">
        <v>38</v>
      </c>
      <c r="C24" s="61">
        <v>993325</v>
      </c>
      <c r="D24" s="62" t="s">
        <v>60</v>
      </c>
      <c r="E24" s="59">
        <v>2</v>
      </c>
      <c r="F24" s="59">
        <f>INDEX('[1]Balance(Stock Control)'!$AL:$AL,MATCH(C24,'[1]Balance(Stock Control)'!$F:$F,0))</f>
        <v>154</v>
      </c>
      <c r="G24" s="59"/>
      <c r="H24" s="59"/>
      <c r="I24" s="59"/>
      <c r="J24" s="68"/>
      <c r="K24" s="63"/>
      <c r="L24" s="63">
        <v>0</v>
      </c>
      <c r="M24" s="63">
        <f>L24*E24</f>
        <v>0</v>
      </c>
      <c r="N24" s="59" t="s">
        <v>61</v>
      </c>
      <c r="O24" s="59" t="s">
        <v>72</v>
      </c>
      <c r="P24" s="59" t="s">
        <v>68</v>
      </c>
      <c r="Q24" s="59"/>
      <c r="R24" s="65"/>
      <c r="S24" s="66"/>
    </row>
    <row r="25" spans="1:19" ht="26.25" customHeight="1" x14ac:dyDescent="0.25">
      <c r="A25" s="57"/>
      <c r="B25" s="45"/>
      <c r="C25" s="46"/>
      <c r="D25" s="47"/>
      <c r="E25" s="48"/>
      <c r="F25" s="48"/>
      <c r="G25" s="48"/>
      <c r="H25" s="48"/>
      <c r="I25" s="48"/>
      <c r="J25" s="48"/>
      <c r="K25" s="49"/>
      <c r="L25" s="40" t="s">
        <v>67</v>
      </c>
      <c r="M25" s="40">
        <f>SUM(M23:M24)</f>
        <v>0</v>
      </c>
      <c r="N25" s="48"/>
      <c r="O25" s="48"/>
      <c r="P25" s="48"/>
      <c r="Q25" s="50"/>
      <c r="R25" s="21"/>
      <c r="S25" s="12"/>
    </row>
    <row r="26" spans="1:19" ht="74.25" customHeight="1" x14ac:dyDescent="0.25">
      <c r="A26" s="71" t="s">
        <v>50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3"/>
    </row>
    <row r="27" spans="1:19" x14ac:dyDescent="0.25">
      <c r="C27" s="25" t="s">
        <v>28</v>
      </c>
    </row>
    <row r="29" spans="1:19" x14ac:dyDescent="0.25">
      <c r="B29" s="52" t="s">
        <v>69</v>
      </c>
      <c r="C29" s="53">
        <v>45150</v>
      </c>
    </row>
    <row r="30" spans="1:19" x14ac:dyDescent="0.25">
      <c r="B30" s="52" t="s">
        <v>70</v>
      </c>
      <c r="C30" s="53">
        <v>45153</v>
      </c>
    </row>
    <row r="31" spans="1:19" x14ac:dyDescent="0.25">
      <c r="B31" s="52" t="s">
        <v>71</v>
      </c>
      <c r="C31" s="54"/>
    </row>
    <row r="35" spans="2:2" x14ac:dyDescent="0.25">
      <c r="B35" t="s">
        <v>28</v>
      </c>
    </row>
  </sheetData>
  <autoFilter ref="A11:S27"/>
  <mergeCells count="4">
    <mergeCell ref="E1:Q1"/>
    <mergeCell ref="E2:Q2"/>
    <mergeCell ref="A22:Q22"/>
    <mergeCell ref="A26:Q26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7" t="s">
        <v>15</v>
      </c>
      <c r="B1" s="77" t="s">
        <v>16</v>
      </c>
      <c r="C1" s="77" t="s">
        <v>3</v>
      </c>
      <c r="D1" s="77" t="s">
        <v>17</v>
      </c>
      <c r="E1" s="77" t="s">
        <v>18</v>
      </c>
      <c r="F1" s="77" t="s">
        <v>19</v>
      </c>
      <c r="G1" s="77" t="s">
        <v>20</v>
      </c>
      <c r="H1" s="77" t="s">
        <v>21</v>
      </c>
      <c r="I1" s="77" t="s">
        <v>9</v>
      </c>
    </row>
    <row r="2" spans="1:9" x14ac:dyDescent="0.25">
      <c r="A2" s="77"/>
      <c r="B2" s="77"/>
      <c r="C2" s="77"/>
      <c r="D2" s="77"/>
      <c r="E2" s="77"/>
      <c r="F2" s="77"/>
      <c r="G2" s="77"/>
      <c r="H2" s="77"/>
      <c r="I2" s="77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200-2023070119</vt:lpstr>
      <vt:lpstr>200-2023070119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2023-09-14T03:19:02Z</dcterms:modified>
</cp:coreProperties>
</file>