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Nov'23\All Dept Monthly Budget file\"/>
    </mc:Choice>
  </mc:AlternateContent>
  <bookViews>
    <workbookView xWindow="0" yWindow="0" windowWidth="20490" windowHeight="7755" tabRatio="279"/>
  </bookViews>
  <sheets>
    <sheet name="Budget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5" l="1"/>
  <c r="E17" i="5"/>
  <c r="F17" i="5"/>
  <c r="E18" i="5"/>
  <c r="F18" i="5"/>
  <c r="E19" i="5"/>
  <c r="F19" i="5"/>
  <c r="E20" i="5"/>
  <c r="F20" i="5"/>
  <c r="E21" i="5"/>
  <c r="F21" i="5"/>
  <c r="E22" i="5"/>
  <c r="F22" i="5"/>
  <c r="E23" i="5"/>
  <c r="F23" i="5"/>
  <c r="E24" i="5"/>
  <c r="F24" i="5"/>
  <c r="F8" i="5" l="1"/>
  <c r="E8" i="5"/>
  <c r="E9" i="5"/>
  <c r="E10" i="5"/>
  <c r="F10" i="5"/>
  <c r="E11" i="5"/>
  <c r="F11" i="5"/>
  <c r="E12" i="5"/>
  <c r="F12" i="5"/>
  <c r="E13" i="5"/>
  <c r="F13" i="5"/>
  <c r="E14" i="5"/>
  <c r="F14" i="5"/>
  <c r="E15" i="5"/>
  <c r="F15" i="5"/>
  <c r="E16" i="5"/>
  <c r="F16" i="5"/>
  <c r="E25" i="5"/>
  <c r="F25" i="5"/>
  <c r="E26" i="5"/>
  <c r="F26" i="5"/>
  <c r="E27" i="5"/>
  <c r="F27" i="5"/>
  <c r="E7" i="5"/>
  <c r="F7" i="5"/>
  <c r="C23" i="5"/>
  <c r="C27" i="5"/>
  <c r="D28" i="5" l="1"/>
  <c r="F28" i="5" s="1"/>
  <c r="C28" i="5" l="1"/>
  <c r="E28" i="5" l="1"/>
</calcChain>
</file>

<file path=xl/sharedStrings.xml><?xml version="1.0" encoding="utf-8"?>
<sst xmlns="http://schemas.openxmlformats.org/spreadsheetml/2006/main" count="64" uniqueCount="60">
  <si>
    <t>Power System BU</t>
  </si>
  <si>
    <t>No</t>
  </si>
  <si>
    <t>Descriptions</t>
  </si>
  <si>
    <t>KS</t>
  </si>
  <si>
    <t>$</t>
  </si>
  <si>
    <t>Total  Expenses</t>
  </si>
  <si>
    <t>Approved By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</si>
  <si>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</si>
  <si>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</si>
  <si>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</si>
  <si>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</si>
  <si>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</si>
  <si>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</si>
  <si>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</si>
  <si>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</si>
  <si>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</si>
  <si>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</si>
  <si>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</si>
  <si>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</si>
  <si>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</si>
  <si>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</si>
  <si>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</si>
  <si>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</si>
  <si>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</si>
  <si>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: Kyi Kyi Win</t>
  </si>
  <si>
    <t>: ADH</t>
  </si>
  <si>
    <t>Broker Fee</t>
  </si>
  <si>
    <t xml:space="preserve">Taxi , bank charges </t>
  </si>
  <si>
    <t>Local purchase generators(Aung Hein Min Machine) Painting and others require accessories parts purchase and new battery purchase charges.
(Controller repair, E-Stop, Relay, Door Lock, Black Spone, Panel Key)</t>
  </si>
  <si>
    <t xml:space="preserve">ASM Monthly T.A Clear additional expenses </t>
  </si>
  <si>
    <t>HO New stock machine, repair,name plate new making , painting , Painting need  accessories and battery ( Small KVA &amp; New Stocks)</t>
  </si>
  <si>
    <t>For Facebook Promote and Post Bosting</t>
  </si>
  <si>
    <r>
      <rPr>
        <sz val="13"/>
        <color theme="1"/>
        <rFont val="Calibri"/>
        <family val="2"/>
        <scheme val="minor"/>
      </rPr>
      <t>Si Thu Aung,Soe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(300000*3)</t>
    </r>
  </si>
  <si>
    <t>Sept'23 T.A clear additional charges(If have over)</t>
  </si>
  <si>
    <t>For Oct'23 (MATADOR Power Solution Facebook Page)</t>
  </si>
  <si>
    <r>
      <t xml:space="preserve">Car (AGM ,ASM STA,TRSD) &amp; Motor Cycle(ASM ACA, SYN) </t>
    </r>
    <r>
      <rPr>
        <sz val="13"/>
        <color rgb="FFFF0000"/>
        <rFont val="Calibri"/>
        <family val="2"/>
        <scheme val="minor"/>
      </rPr>
      <t>for (PG+IS+RE)</t>
    </r>
  </si>
  <si>
    <t>Balance</t>
  </si>
  <si>
    <t>Bank charges - 40,000 and Taxi charges - 10,000( If used urgent case)</t>
  </si>
  <si>
    <t>Advance for ASM TA Charges for Nov'23</t>
  </si>
  <si>
    <t>Base on Oct'23  Revenue Data</t>
  </si>
  <si>
    <t>Fuel charges for Oct'2023 car fuel using (Marketing, Visit, Job Visit and Appointment ) going .</t>
  </si>
  <si>
    <t xml:space="preserve">AGM, ASM Monthly fuel extra charges ( For Oct'2023) </t>
  </si>
  <si>
    <t>Advance for AGM, ASM car &amp; cycle monthly fuel charges( For Nov'23)</t>
  </si>
  <si>
    <t>Cash Claim for Oct'23 travelling allowance charges( MDY,MHL,Thabate Kyin)</t>
  </si>
  <si>
    <t>Cash Claim for Oct'23 Car Fuel charges( MDY,MHL,Thabate Kyin)</t>
  </si>
  <si>
    <t>Branch require support and customer site visit and appointment</t>
  </si>
  <si>
    <t>Branch Support to  MDY Branch Road Show and Pathein MIO Customer Site (Ko Soe Htet Tin(AGM) + Ko Zin Myo Htike(DH) ) Car fuel charges</t>
  </si>
  <si>
    <t>Branch Support to  MDY Branch Road Show and Pathein MIO Customer Site (Ko Soe Htet Tin(AGM) + Ko Zin Myo Htike(DH) ) travelling allowance charges</t>
  </si>
  <si>
    <t>Branch require support and MDY Road Show , MIO Customer Site Visit</t>
  </si>
  <si>
    <t>Cash Claim for Oct'23 Entertainment charges( MDY,MHL,Thabate Kyin)</t>
  </si>
  <si>
    <t>Customer - U Myo Oo, 625KVA*2U, 700KVA*1U</t>
  </si>
  <si>
    <t xml:space="preserve"> CCO and New sale machine delivery transport and crane charges
PHK-100KVA, MKN-100KVA, MHL-30KVA, SDG-40KVA, TGU-50KVA and others.</t>
  </si>
  <si>
    <t xml:space="preserve">2S-1620, Car Gear , Lower Suspension repair charges 50% </t>
  </si>
  <si>
    <t>Installation charges for HPN Branch Billboard</t>
  </si>
  <si>
    <t>J Flag ( 2 side) charges(4Pcs)</t>
  </si>
  <si>
    <t>Back Drop 3Pcs printing for MDY Road Show</t>
  </si>
  <si>
    <t>Promotion card print for MDY road show</t>
  </si>
  <si>
    <t xml:space="preserve">choose for 3units gensets( Aung Hein Min)
MC-22DS, 20KVA*1unit
MC-110DS, 100KVA*1unit
</t>
  </si>
  <si>
    <t>MDY-$600, NPT-5Lakhs, HTY-$150, SDG-$1200, NLP/SK-5Lakhs &amp; MGW -7Lakhs</t>
  </si>
  <si>
    <t>Monthly Cash Budget (Nov'2023 )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</si>
</sst>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65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164" fontId="5" fillId="3" borderId="5" xfId="1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1594248</xdr:colOff>
      <xdr:row>4</xdr:row>
      <xdr:rowOff>42338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4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7" zoomScaleNormal="100" workbookViewId="0">
      <selection activeCell="B12" sqref="B12"/>
    </sheetView>
  </sheetViews>
  <sheetFormatPr defaultColWidth="11.140625" defaultRowHeight="21" customHeight="1" x14ac:dyDescent="0.25"/>
  <cols>
    <col min="1" max="1" width="5.5703125" style="8" customWidth="1"/>
    <col min="2" max="2" width="81.42578125" style="15" customWidth="1"/>
    <col min="3" max="3" width="15.140625" style="13" customWidth="1"/>
    <col min="4" max="4" width="15.140625" style="53" customWidth="1"/>
    <col min="5" max="5" width="15.140625" style="13" customWidth="1"/>
    <col min="6" max="6" width="15.140625" style="14" customWidth="1"/>
    <col min="7" max="7" width="100" style="19" customWidth="1"/>
    <col min="8" max="8" width="11.140625" style="8"/>
    <col min="9" max="9" width="20.7109375" style="8" customWidth="1"/>
    <col min="10" max="16384" width="11.140625" style="8"/>
  </cols>
  <sheetData>
    <row r="1" spans="1:7" ht="15" x14ac:dyDescent="0.25"/>
    <row r="2" spans="1:7" s="52" customFormat="1" ht="23.25" x14ac:dyDescent="0.25">
      <c r="B2" s="55" t="s">
        <v>59</v>
      </c>
      <c r="C2" s="55"/>
      <c r="D2" s="55"/>
      <c r="E2" s="55"/>
      <c r="F2" s="55"/>
      <c r="G2" s="55"/>
    </row>
    <row r="3" spans="1:7" s="52" customFormat="1" ht="23.25" x14ac:dyDescent="0.25">
      <c r="B3" s="56" t="s">
        <v>0</v>
      </c>
      <c r="C3" s="56"/>
      <c r="D3" s="56"/>
      <c r="E3" s="56"/>
      <c r="F3" s="56"/>
      <c r="G3" s="56"/>
    </row>
    <row r="4" spans="1:7" s="9" customFormat="1" ht="15" x14ac:dyDescent="0.25">
      <c r="B4" s="25"/>
      <c r="C4" s="1"/>
      <c r="D4" s="7"/>
      <c r="E4" s="1"/>
      <c r="F4" s="1"/>
      <c r="G4" s="10"/>
    </row>
    <row r="5" spans="1:7" ht="15" x14ac:dyDescent="0.25">
      <c r="A5" s="57" t="s">
        <v>1</v>
      </c>
      <c r="B5" s="59" t="s">
        <v>2</v>
      </c>
      <c r="C5" s="61" t="s">
        <v>7</v>
      </c>
      <c r="D5" s="62"/>
      <c r="E5" s="63" t="s">
        <v>36</v>
      </c>
      <c r="F5" s="64"/>
      <c r="G5" s="57" t="s">
        <v>13</v>
      </c>
    </row>
    <row r="6" spans="1:7" ht="15" x14ac:dyDescent="0.25">
      <c r="A6" s="58"/>
      <c r="B6" s="60"/>
      <c r="C6" s="2" t="s">
        <v>3</v>
      </c>
      <c r="D6" s="2" t="s">
        <v>4</v>
      </c>
      <c r="E6" s="2" t="s">
        <v>3</v>
      </c>
      <c r="F6" s="2" t="s">
        <v>4</v>
      </c>
      <c r="G6" s="58"/>
    </row>
    <row r="7" spans="1:7" s="46" customFormat="1" ht="41.25" customHeight="1" x14ac:dyDescent="0.25">
      <c r="A7" s="40">
        <v>1</v>
      </c>
      <c r="B7" s="41" t="s">
        <v>27</v>
      </c>
      <c r="C7" s="42">
        <v>50000</v>
      </c>
      <c r="D7" s="43">
        <v>0</v>
      </c>
      <c r="E7" s="42">
        <f>C7</f>
        <v>50000</v>
      </c>
      <c r="F7" s="44">
        <f>D7</f>
        <v>0</v>
      </c>
      <c r="G7" s="45" t="s">
        <v>37</v>
      </c>
    </row>
    <row r="8" spans="1:7" s="46" customFormat="1" ht="41.25" customHeight="1" x14ac:dyDescent="0.25">
      <c r="A8" s="40">
        <v>2</v>
      </c>
      <c r="B8" s="41" t="s">
        <v>26</v>
      </c>
      <c r="C8" s="42">
        <f>700000+1000000</f>
        <v>1700000</v>
      </c>
      <c r="D8" s="43">
        <v>2000</v>
      </c>
      <c r="E8" s="42">
        <f t="shared" ref="E8:E27" si="0">C8</f>
        <v>1700000</v>
      </c>
      <c r="F8" s="44">
        <f>D8</f>
        <v>2000</v>
      </c>
      <c r="G8" s="45" t="s">
        <v>58</v>
      </c>
    </row>
    <row r="9" spans="1:7" s="46" customFormat="1" ht="41.25" customHeight="1" x14ac:dyDescent="0.25">
      <c r="A9" s="40">
        <v>3</v>
      </c>
      <c r="B9" s="41" t="s">
        <v>49</v>
      </c>
      <c r="C9" s="42">
        <v>30000</v>
      </c>
      <c r="D9" s="43">
        <v>0</v>
      </c>
      <c r="E9" s="42">
        <f t="shared" si="0"/>
        <v>30000</v>
      </c>
      <c r="F9" s="44">
        <v>0</v>
      </c>
      <c r="G9" s="45" t="s">
        <v>50</v>
      </c>
    </row>
    <row r="10" spans="1:7" s="46" customFormat="1" ht="41.25" customHeight="1" x14ac:dyDescent="0.25">
      <c r="A10" s="40">
        <v>4</v>
      </c>
      <c r="B10" s="41" t="s">
        <v>43</v>
      </c>
      <c r="C10" s="42">
        <v>300000</v>
      </c>
      <c r="D10" s="43">
        <v>0</v>
      </c>
      <c r="E10" s="42">
        <f t="shared" si="0"/>
        <v>300000</v>
      </c>
      <c r="F10" s="44">
        <f t="shared" ref="F10:F27" si="1">D10</f>
        <v>0</v>
      </c>
      <c r="G10" s="45" t="s">
        <v>45</v>
      </c>
    </row>
    <row r="11" spans="1:7" s="46" customFormat="1" ht="41.25" customHeight="1" x14ac:dyDescent="0.25">
      <c r="A11" s="40">
        <v>5</v>
      </c>
      <c r="B11" s="41" t="s">
        <v>44</v>
      </c>
      <c r="C11" s="42">
        <v>350000</v>
      </c>
      <c r="D11" s="43">
        <v>0</v>
      </c>
      <c r="E11" s="42">
        <f t="shared" si="0"/>
        <v>350000</v>
      </c>
      <c r="F11" s="44">
        <f t="shared" si="1"/>
        <v>0</v>
      </c>
      <c r="G11" s="45" t="s">
        <v>45</v>
      </c>
    </row>
    <row r="12" spans="1:7" s="46" customFormat="1" ht="60" customHeight="1" x14ac:dyDescent="0.25">
      <c r="A12" s="40">
        <v>6</v>
      </c>
      <c r="B12" s="41" t="s">
        <v>47</v>
      </c>
      <c r="C12" s="42">
        <v>400000</v>
      </c>
      <c r="D12" s="43">
        <v>0</v>
      </c>
      <c r="E12" s="42">
        <f t="shared" si="0"/>
        <v>400000</v>
      </c>
      <c r="F12" s="44">
        <f t="shared" si="1"/>
        <v>0</v>
      </c>
      <c r="G12" s="45" t="s">
        <v>48</v>
      </c>
    </row>
    <row r="13" spans="1:7" s="46" customFormat="1" ht="47.25" customHeight="1" x14ac:dyDescent="0.25">
      <c r="A13" s="40">
        <v>7</v>
      </c>
      <c r="B13" s="41" t="s">
        <v>46</v>
      </c>
      <c r="C13" s="42">
        <v>600000</v>
      </c>
      <c r="D13" s="43">
        <v>0</v>
      </c>
      <c r="E13" s="42">
        <f t="shared" si="0"/>
        <v>600000</v>
      </c>
      <c r="F13" s="44">
        <f t="shared" si="1"/>
        <v>0</v>
      </c>
      <c r="G13" s="45" t="s">
        <v>48</v>
      </c>
    </row>
    <row r="14" spans="1:7" s="46" customFormat="1" ht="45.75" customHeight="1" x14ac:dyDescent="0.25">
      <c r="A14" s="40">
        <v>8</v>
      </c>
      <c r="B14" s="41" t="s">
        <v>15</v>
      </c>
      <c r="C14" s="42">
        <v>1000000</v>
      </c>
      <c r="D14" s="43">
        <v>0</v>
      </c>
      <c r="E14" s="42">
        <f t="shared" si="0"/>
        <v>1000000</v>
      </c>
      <c r="F14" s="44">
        <f t="shared" si="1"/>
        <v>0</v>
      </c>
      <c r="G14" s="45" t="s">
        <v>30</v>
      </c>
    </row>
    <row r="15" spans="1:7" s="46" customFormat="1" ht="47.25" customHeight="1" x14ac:dyDescent="0.25">
      <c r="A15" s="40">
        <v>9</v>
      </c>
      <c r="B15" s="41" t="s">
        <v>8</v>
      </c>
      <c r="C15" s="47">
        <v>3000000</v>
      </c>
      <c r="D15" s="43">
        <v>0</v>
      </c>
      <c r="E15" s="42">
        <f t="shared" si="0"/>
        <v>3000000</v>
      </c>
      <c r="F15" s="44">
        <f t="shared" si="1"/>
        <v>0</v>
      </c>
      <c r="G15" s="41" t="s">
        <v>51</v>
      </c>
    </row>
    <row r="16" spans="1:7" s="50" customFormat="1" ht="55.5" customHeight="1" x14ac:dyDescent="0.25">
      <c r="A16" s="40">
        <v>10</v>
      </c>
      <c r="B16" s="48" t="s">
        <v>28</v>
      </c>
      <c r="C16" s="42">
        <v>450000</v>
      </c>
      <c r="D16" s="43">
        <v>0</v>
      </c>
      <c r="E16" s="42">
        <f t="shared" si="0"/>
        <v>450000</v>
      </c>
      <c r="F16" s="44">
        <f t="shared" si="1"/>
        <v>0</v>
      </c>
      <c r="G16" s="49" t="s">
        <v>57</v>
      </c>
    </row>
    <row r="17" spans="1:8" s="50" customFormat="1" ht="17.25" x14ac:dyDescent="0.25">
      <c r="A17" s="40">
        <v>11</v>
      </c>
      <c r="B17" s="41" t="s">
        <v>31</v>
      </c>
      <c r="C17" s="42">
        <v>300000</v>
      </c>
      <c r="D17" s="43">
        <v>0</v>
      </c>
      <c r="E17" s="42">
        <f t="shared" ref="E17:E24" si="2">C17</f>
        <v>300000</v>
      </c>
      <c r="F17" s="44">
        <f t="shared" ref="F17:F24" si="3">D17</f>
        <v>0</v>
      </c>
      <c r="G17" s="45" t="s">
        <v>34</v>
      </c>
    </row>
    <row r="18" spans="1:8" s="50" customFormat="1" ht="17.25" x14ac:dyDescent="0.25">
      <c r="A18" s="40">
        <v>12</v>
      </c>
      <c r="B18" s="41" t="s">
        <v>52</v>
      </c>
      <c r="C18" s="42">
        <v>200000</v>
      </c>
      <c r="D18" s="43">
        <v>0</v>
      </c>
      <c r="E18" s="42">
        <f t="shared" si="2"/>
        <v>200000</v>
      </c>
      <c r="F18" s="44">
        <f t="shared" si="3"/>
        <v>0</v>
      </c>
      <c r="G18" s="49"/>
    </row>
    <row r="19" spans="1:8" s="50" customFormat="1" ht="17.25" x14ac:dyDescent="0.25">
      <c r="A19" s="40">
        <v>13</v>
      </c>
      <c r="B19" s="48" t="s">
        <v>53</v>
      </c>
      <c r="C19" s="42">
        <v>100000</v>
      </c>
      <c r="D19" s="43">
        <v>0</v>
      </c>
      <c r="E19" s="42">
        <f t="shared" si="2"/>
        <v>100000</v>
      </c>
      <c r="F19" s="44">
        <f t="shared" si="3"/>
        <v>0</v>
      </c>
      <c r="G19" s="49"/>
    </row>
    <row r="20" spans="1:8" s="50" customFormat="1" ht="17.25" x14ac:dyDescent="0.25">
      <c r="A20" s="40">
        <v>14</v>
      </c>
      <c r="B20" s="41" t="s">
        <v>54</v>
      </c>
      <c r="C20" s="42">
        <v>510000</v>
      </c>
      <c r="D20" s="43">
        <v>0</v>
      </c>
      <c r="E20" s="42">
        <f t="shared" si="2"/>
        <v>510000</v>
      </c>
      <c r="F20" s="44">
        <f t="shared" si="3"/>
        <v>0</v>
      </c>
      <c r="G20" s="49"/>
    </row>
    <row r="21" spans="1:8" s="50" customFormat="1" ht="17.25" x14ac:dyDescent="0.25">
      <c r="A21" s="40">
        <v>15</v>
      </c>
      <c r="B21" s="48" t="s">
        <v>55</v>
      </c>
      <c r="C21" s="42">
        <v>150000</v>
      </c>
      <c r="D21" s="43">
        <v>0</v>
      </c>
      <c r="E21" s="42">
        <f t="shared" si="2"/>
        <v>150000</v>
      </c>
      <c r="F21" s="44">
        <f t="shared" si="3"/>
        <v>0</v>
      </c>
      <c r="G21" s="49"/>
    </row>
    <row r="22" spans="1:8" s="50" customFormat="1" ht="17.25" x14ac:dyDescent="0.25">
      <c r="A22" s="40">
        <v>16</v>
      </c>
      <c r="B22" s="48" t="s">
        <v>56</v>
      </c>
      <c r="C22" s="42">
        <v>50000</v>
      </c>
      <c r="D22" s="43">
        <v>0</v>
      </c>
      <c r="E22" s="42">
        <f t="shared" si="2"/>
        <v>50000</v>
      </c>
      <c r="F22" s="44">
        <f t="shared" si="3"/>
        <v>0</v>
      </c>
      <c r="G22" s="49"/>
    </row>
    <row r="23" spans="1:8" s="46" customFormat="1" ht="17.25" x14ac:dyDescent="0.25">
      <c r="A23" s="40">
        <v>17</v>
      </c>
      <c r="B23" s="41" t="s">
        <v>38</v>
      </c>
      <c r="C23" s="51">
        <f>300000*3</f>
        <v>900000</v>
      </c>
      <c r="D23" s="43">
        <v>0</v>
      </c>
      <c r="E23" s="42">
        <f t="shared" si="2"/>
        <v>900000</v>
      </c>
      <c r="F23" s="44">
        <f t="shared" si="3"/>
        <v>0</v>
      </c>
      <c r="G23" s="45" t="s">
        <v>32</v>
      </c>
    </row>
    <row r="24" spans="1:8" s="46" customFormat="1" ht="17.25" x14ac:dyDescent="0.25">
      <c r="A24" s="40">
        <v>18</v>
      </c>
      <c r="B24" s="41" t="s">
        <v>14</v>
      </c>
      <c r="C24" s="51">
        <v>240000</v>
      </c>
      <c r="D24" s="43">
        <v>0</v>
      </c>
      <c r="E24" s="42">
        <f t="shared" si="2"/>
        <v>240000</v>
      </c>
      <c r="F24" s="44">
        <f t="shared" si="3"/>
        <v>0</v>
      </c>
      <c r="G24" s="45" t="s">
        <v>39</v>
      </c>
    </row>
    <row r="25" spans="1:8" s="46" customFormat="1" ht="17.25" x14ac:dyDescent="0.25">
      <c r="A25" s="40">
        <v>19</v>
      </c>
      <c r="B25" s="41" t="s">
        <v>29</v>
      </c>
      <c r="C25" s="42">
        <v>200000</v>
      </c>
      <c r="D25" s="43">
        <v>0</v>
      </c>
      <c r="E25" s="42">
        <f t="shared" si="0"/>
        <v>200000</v>
      </c>
      <c r="F25" s="44">
        <f t="shared" si="1"/>
        <v>0</v>
      </c>
      <c r="G25" s="45" t="s">
        <v>33</v>
      </c>
    </row>
    <row r="26" spans="1:8" s="46" customFormat="1" ht="16.5" customHeight="1" x14ac:dyDescent="0.25">
      <c r="A26" s="40">
        <v>20</v>
      </c>
      <c r="B26" s="41" t="s">
        <v>41</v>
      </c>
      <c r="C26" s="42">
        <v>400000</v>
      </c>
      <c r="D26" s="43">
        <v>0</v>
      </c>
      <c r="E26" s="42">
        <f t="shared" si="0"/>
        <v>400000</v>
      </c>
      <c r="F26" s="44">
        <f t="shared" si="1"/>
        <v>0</v>
      </c>
      <c r="G26" s="45" t="s">
        <v>40</v>
      </c>
    </row>
    <row r="27" spans="1:8" s="46" customFormat="1" ht="17.25" x14ac:dyDescent="0.25">
      <c r="A27" s="40">
        <v>21</v>
      </c>
      <c r="B27" s="41" t="s">
        <v>42</v>
      </c>
      <c r="C27" s="42">
        <f>100000+100000+120000+40000</f>
        <v>360000</v>
      </c>
      <c r="D27" s="43">
        <v>0</v>
      </c>
      <c r="E27" s="42">
        <f t="shared" si="0"/>
        <v>360000</v>
      </c>
      <c r="F27" s="44">
        <f t="shared" si="1"/>
        <v>0</v>
      </c>
      <c r="G27" s="45" t="s">
        <v>35</v>
      </c>
    </row>
    <row r="28" spans="1:8" ht="15" x14ac:dyDescent="0.25">
      <c r="A28" s="3"/>
      <c r="B28" s="26" t="s">
        <v>5</v>
      </c>
      <c r="C28" s="4">
        <f>SUM(C7:C27)</f>
        <v>11290000</v>
      </c>
      <c r="D28" s="38">
        <f>SUM(D7:D27)</f>
        <v>2000</v>
      </c>
      <c r="E28" s="4">
        <f>SUM(E7:E27)</f>
        <v>11290000</v>
      </c>
      <c r="F28" s="39">
        <f t="shared" ref="F28" si="4">D28</f>
        <v>2000</v>
      </c>
      <c r="G28" s="5"/>
    </row>
    <row r="29" spans="1:8" s="23" customFormat="1" ht="15" x14ac:dyDescent="0.25">
      <c r="A29" s="20"/>
      <c r="B29" s="27"/>
      <c r="C29" s="21"/>
      <c r="D29" s="30"/>
      <c r="E29" s="21"/>
      <c r="F29" s="31"/>
      <c r="G29" s="22"/>
    </row>
    <row r="30" spans="1:8" s="11" customFormat="1" ht="15" x14ac:dyDescent="0.25">
      <c r="A30" s="6"/>
      <c r="B30" s="28"/>
      <c r="C30" s="7"/>
      <c r="D30" s="7"/>
      <c r="E30" s="7"/>
      <c r="F30" s="7"/>
      <c r="G30" s="6"/>
      <c r="H30" s="8"/>
    </row>
    <row r="31" spans="1:8" ht="15" x14ac:dyDescent="0.25">
      <c r="B31" s="29" t="s">
        <v>12</v>
      </c>
      <c r="C31" s="54"/>
      <c r="D31" s="54"/>
      <c r="E31" s="54"/>
      <c r="G31" s="19" t="s">
        <v>6</v>
      </c>
    </row>
    <row r="32" spans="1:8" ht="15" x14ac:dyDescent="0.25">
      <c r="B32" s="29"/>
      <c r="C32" s="32"/>
      <c r="E32" s="32"/>
    </row>
    <row r="33" spans="2:7" ht="15" x14ac:dyDescent="0.25">
      <c r="E33" s="1"/>
    </row>
    <row r="34" spans="2:7" ht="15" x14ac:dyDescent="0.25">
      <c r="B34" s="15" t="s">
        <v>18</v>
      </c>
      <c r="C34" s="17" t="s">
        <v>9</v>
      </c>
      <c r="D34" s="33" t="s">
        <v>24</v>
      </c>
      <c r="F34" s="18"/>
      <c r="G34" s="12" t="s">
        <v>16</v>
      </c>
    </row>
    <row r="35" spans="2:7" ht="15" x14ac:dyDescent="0.25">
      <c r="B35" s="15" t="s">
        <v>19</v>
      </c>
      <c r="C35" s="17" t="s">
        <v>10</v>
      </c>
      <c r="D35" s="33" t="s">
        <v>25</v>
      </c>
      <c r="F35" s="18"/>
      <c r="G35" s="12" t="s">
        <v>17</v>
      </c>
    </row>
    <row r="36" spans="2:7" ht="15" x14ac:dyDescent="0.25">
      <c r="B36" s="15" t="s">
        <v>20</v>
      </c>
      <c r="C36" s="17" t="s">
        <v>11</v>
      </c>
      <c r="D36" s="33" t="s">
        <v>21</v>
      </c>
      <c r="F36" s="18"/>
      <c r="G36" s="12" t="s">
        <v>22</v>
      </c>
    </row>
    <row r="37" spans="2:7" ht="15" x14ac:dyDescent="0.25">
      <c r="E37" s="34"/>
      <c r="F37" s="35"/>
    </row>
    <row r="38" spans="2:7" ht="15" x14ac:dyDescent="0.25">
      <c r="E38" s="34"/>
      <c r="F38" s="35"/>
    </row>
    <row r="39" spans="2:7" ht="15" x14ac:dyDescent="0.25">
      <c r="E39" s="34"/>
      <c r="F39" s="35"/>
    </row>
    <row r="40" spans="2:7" ht="15" x14ac:dyDescent="0.25">
      <c r="B40" s="24"/>
      <c r="C40" s="36"/>
      <c r="E40" s="34"/>
      <c r="F40" s="35"/>
      <c r="G40" s="8"/>
    </row>
    <row r="41" spans="2:7" ht="15" x14ac:dyDescent="0.25">
      <c r="B41" s="24"/>
      <c r="C41" s="36"/>
      <c r="E41" s="34"/>
      <c r="F41" s="35"/>
      <c r="G41" s="8"/>
    </row>
    <row r="42" spans="2:7" ht="15" x14ac:dyDescent="0.25">
      <c r="B42" s="16"/>
      <c r="C42" s="17"/>
      <c r="E42" s="37"/>
      <c r="G42" s="15"/>
    </row>
    <row r="43" spans="2:7" ht="15" x14ac:dyDescent="0.25">
      <c r="C43" s="17"/>
      <c r="E43" s="34"/>
      <c r="F43" s="35"/>
      <c r="G43" s="15"/>
    </row>
    <row r="44" spans="2:7" ht="15" x14ac:dyDescent="0.25">
      <c r="B44" s="16"/>
      <c r="C44" s="17"/>
      <c r="D44" s="35"/>
      <c r="E44" s="34"/>
      <c r="F44" s="35"/>
      <c r="G44" s="8"/>
    </row>
    <row r="45" spans="2:7" ht="15" x14ac:dyDescent="0.25">
      <c r="B45" s="16"/>
      <c r="C45" s="17"/>
      <c r="G45" s="8"/>
    </row>
    <row r="46" spans="2:7" ht="15" x14ac:dyDescent="0.25">
      <c r="B46" s="16"/>
      <c r="C46" s="17"/>
      <c r="G46" s="8"/>
    </row>
    <row r="47" spans="2:7" ht="15" x14ac:dyDescent="0.25">
      <c r="B47" s="16"/>
      <c r="C47" s="17"/>
      <c r="G47" s="8"/>
    </row>
    <row r="48" spans="2:7" ht="15" x14ac:dyDescent="0.25">
      <c r="B48" s="16"/>
      <c r="C48" s="17"/>
      <c r="G48" s="8"/>
    </row>
    <row r="49" spans="2:9" ht="15" x14ac:dyDescent="0.25">
      <c r="B49" s="16"/>
      <c r="C49" s="36"/>
      <c r="G49" s="8"/>
    </row>
    <row r="50" spans="2:9" ht="15" x14ac:dyDescent="0.25">
      <c r="B50" s="16"/>
      <c r="C50" s="17"/>
      <c r="G50" s="8"/>
    </row>
    <row r="51" spans="2:9" ht="15" x14ac:dyDescent="0.25">
      <c r="B51" s="16"/>
      <c r="C51" s="17"/>
      <c r="G51" s="8"/>
    </row>
    <row r="52" spans="2:9" ht="15" x14ac:dyDescent="0.25">
      <c r="B52" s="16"/>
    </row>
    <row r="53" spans="2:9" ht="15" x14ac:dyDescent="0.25">
      <c r="B53" s="16"/>
      <c r="G53" s="8"/>
    </row>
    <row r="54" spans="2:9" ht="15" x14ac:dyDescent="0.25">
      <c r="B54" s="16"/>
    </row>
    <row r="57" spans="2:9" ht="21" customHeight="1" x14ac:dyDescent="0.25">
      <c r="I57" s="8" t="s">
        <v>23</v>
      </c>
    </row>
  </sheetData>
  <mergeCells count="8">
    <mergeCell ref="C31:E31"/>
    <mergeCell ref="B2:G2"/>
    <mergeCell ref="B3:G3"/>
    <mergeCell ref="A5:A6"/>
    <mergeCell ref="B5:B6"/>
    <mergeCell ref="C5:D5"/>
    <mergeCell ref="E5:F5"/>
    <mergeCell ref="G5:G6"/>
  </mergeCells>
  <pageMargins left="0.2" right="0" top="0.75" bottom="0.21" header="0.3" footer="0.3"/>
  <pageSetup scale="54" orientation="landscape" horizontalDpi="300" verticalDpi="300" r:id="rId1"/>
  <rowBreaks count="1" manualBreakCount="1">
    <brk id="36" max="16383" man="1"/>
  </rowBreaks>
  <colBreaks count="1" manualBreakCount="1">
    <brk id="7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2023-10-27T09:43:12Z</cp:lastPrinted>
  <dcterms:created xsi:type="dcterms:W3CDTF">2019-08-26T06:44:57Z</dcterms:created>
  <dcterms:modified xsi:type="dcterms:W3CDTF">2023-10-31T02:42:04Z</dcterms:modified>
</cp:coreProperties>
</file>