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Weekly Budget  Request\Weekly Budget For Feb '24\"/>
    </mc:Choice>
  </mc:AlternateContent>
  <bookViews>
    <workbookView xWindow="0" yWindow="0" windowWidth="20490" windowHeight="7755"/>
  </bookViews>
  <sheets>
    <sheet name="Fourth Time" sheetId="1" r:id="rId1"/>
  </sheets>
  <definedNames>
    <definedName name="_xlnm._FilterDatabase" localSheetId="0" hidden="1">'Fourth Time'!$A$5:$I$33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G24" i="1" l="1"/>
  <c r="G27" i="1" s="1"/>
  <c r="F24" i="1"/>
  <c r="F27" i="1" s="1"/>
  <c r="E24" i="1"/>
  <c r="D27" i="1"/>
  <c r="D29" i="1" s="1"/>
  <c r="D32" i="1" s="1"/>
  <c r="E29" i="1" l="1"/>
  <c r="F29" i="1"/>
  <c r="F32" i="1" s="1"/>
</calcChain>
</file>

<file path=xl/sharedStrings.xml><?xml version="1.0" encoding="utf-8"?>
<sst xmlns="http://schemas.openxmlformats.org/spreadsheetml/2006/main" count="69" uniqueCount="51">
  <si>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</si>
  <si>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</si>
  <si>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</si>
  <si>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</si>
  <si>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</si>
  <si>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</si>
  <si>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</si>
  <si>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</si>
  <si>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</si>
  <si>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</si>
  <si>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</si>
  <si>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</si>
  <si>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</si>
  <si>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</si>
  <si>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</si>
  <si>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</si>
  <si>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</si>
  <si>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</si>
  <si>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</si>
  <si>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Local Pruchased-  Procurement</t>
  </si>
  <si>
    <t>Employee Overtime Charges  (Rental)</t>
  </si>
  <si>
    <t>COGS Units  (Tech Support)</t>
  </si>
  <si>
    <t>Broker Charges  (Sales And Marketing)</t>
  </si>
  <si>
    <t>Car Fuel Charges   (Sales And Marketing)</t>
  </si>
  <si>
    <t>Repair and maintenance charges  (Sales And Marketing)</t>
  </si>
  <si>
    <t>Entertainment charges (Sales And Marketing)</t>
  </si>
  <si>
    <t>Traveling Allowance  (Sales And Marketing)</t>
  </si>
  <si>
    <t>Trip car fuel</t>
  </si>
  <si>
    <t>Advertising Expenses  (Sales And Marketing)</t>
  </si>
  <si>
    <t>SDG BR  - $500( SHIGEMATSU),HTY BR - $250 (TOE &amp; BROTHER ),MTL BR -500,000MMK (Aung Nilar Hair Trading),MKN BR   - $300(G Chang Saung ),MDY BR- $1000(Saw Theoro Htun),MTL BR -$500(Daw Khin Thida Min) And NLP BR -2lakhs(U Aung Paing)</t>
  </si>
  <si>
    <t>Welfare Expense(Admin)</t>
  </si>
  <si>
    <t>BD Cake And Wedding fees For Ko Toe Wai Phyo</t>
  </si>
  <si>
    <t>SSB charges(Admin)</t>
  </si>
  <si>
    <t>Car Fuel Charges   (Rental)</t>
  </si>
  <si>
    <t>Trip fuel</t>
  </si>
  <si>
    <t>Incentive (Sales And Marketing)</t>
  </si>
  <si>
    <t>Second Time Weekly Budget Actual for PG BU (27-Feb-2024)</t>
  </si>
  <si>
    <t>Traveling Allowance  (Service)</t>
  </si>
  <si>
    <t/>
  </si>
  <si>
    <t>Transportation And Ferry Charges (Service)</t>
  </si>
  <si>
    <t>Machine Repair Charges  (Service)</t>
  </si>
  <si>
    <t>Software Configuration Charges For C220D5E,F17I803963,PIC-Ye Wint,Customer Oriental Leasing Co.,Ltd(Location Pyay)</t>
  </si>
  <si>
    <t>Local Purchase For WW-PRT-PO-24020027~Pyi Myanmar Hospital,WW-PRT-PO-24020028~Pyi Myanmar Hospital,WW-PRT-PO-24020029~MDY,Unity And Used to Machine Model For TAD 1621/1642</t>
  </si>
  <si>
    <t>OT Charges And Bridge Pass Charges FOr Pyae Phyo Kyaw,Toe Toe,Twe Tar Kyaw,Aung Aung(Machine Delivery Job,Machine Over All Checking ,Regular Service,Machine Repair)And Bridge Pass Charges ,Bago Job Site</t>
  </si>
  <si>
    <t xml:space="preserve"> Pamphlet Charges (For Marketing tools),Power Generator ,1 Sheet Caltlouge Making Charges=230*2100 And FB Boosting</t>
  </si>
  <si>
    <t xml:space="preserve"> ASM Incentive Clear Charges For Jan'24</t>
  </si>
  <si>
    <t xml:space="preserve"> Travelling Allowance Charges For Ko Soe Htet Tin,Ma Aye Thandar Soe,Ma Mi Mi Ko For Weichai Supplier And Customer U Thein Min,Project Job Site Visit,Inquiry 1800KVA*2U And 900KVA*1U</t>
  </si>
  <si>
    <t>Entertainment Charges For Weichai Supplier And Customer -U Thein Min,Project Job Site Visit,Inquiry 1800KVA*2U And 900KVA*1U ,Lunch And Dinner Feed Charges</t>
  </si>
  <si>
    <t>COGS charges  (Sales And Marketing)</t>
  </si>
  <si>
    <t xml:space="preserve"> Machine Repair And Maintenance Charges For Customer-Advanced Seafood Industrial Co.,ltd,MC-350B,2306069,300KVA,HDM 3630N500B3XX 4PBreaker 500A Purchase Charges (4Pole Breaker Change According to Customer's Site Requirement)</t>
  </si>
  <si>
    <t xml:space="preserve">aircon repair charges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</si>
</sst>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1"/>
      <color theme="1"/>
      <name val="Calibri 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4" fillId="3" borderId="1" xfId="1" applyNumberFormat="1" applyFont="1" applyFill="1" applyBorder="1"/>
    <xf numFmtId="43" fontId="4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0" fontId="3" fillId="3" borderId="8" xfId="0" applyFont="1" applyFill="1" applyBorder="1"/>
    <xf numFmtId="0" fontId="2" fillId="0" borderId="0" xfId="0" applyFont="1" applyAlignment="1">
      <alignment horizontal="right"/>
    </xf>
    <xf numFmtId="43" fontId="3" fillId="0" borderId="0" xfId="1" applyFont="1"/>
    <xf numFmtId="164" fontId="3" fillId="0" borderId="10" xfId="1" applyNumberFormat="1" applyFont="1" applyBorder="1"/>
    <xf numFmtId="0" fontId="5" fillId="0" borderId="0" xfId="0" applyFont="1"/>
    <xf numFmtId="164" fontId="3" fillId="0" borderId="0" xfId="0" applyNumberFormat="1" applyFont="1"/>
    <xf numFmtId="164" fontId="5" fillId="0" borderId="0" xfId="0" applyNumberFormat="1" applyFont="1"/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164" fontId="6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/>
    <xf numFmtId="43" fontId="6" fillId="0" borderId="8" xfId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 wrapText="1"/>
    </xf>
    <xf numFmtId="44" fontId="6" fillId="0" borderId="8" xfId="2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0" fontId="3" fillId="0" borderId="8" xfId="0" quotePrefix="1" applyFont="1" applyFill="1" applyBorder="1" applyAlignment="1">
      <alignment horizontal="lef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0"/>
  <sheetViews>
    <sheetView tabSelected="1" workbookViewId="0">
      <selection activeCell="D10" sqref="D10"/>
    </sheetView>
  </sheetViews>
  <sheetFormatPr defaultRowHeight="14.25"/>
  <cols>
    <col min="1" max="1" width="3.7109375" style="18" customWidth="1"/>
    <col min="2" max="2" width="51.140625" style="18" customWidth="1"/>
    <col min="3" max="3" width="10.140625" style="18" customWidth="1"/>
    <col min="4" max="4" width="15.140625" style="18" customWidth="1"/>
    <col min="5" max="5" width="12.28515625" style="18" hidden="1" customWidth="1"/>
    <col min="6" max="6" width="10.85546875" style="18" customWidth="1"/>
    <col min="7" max="7" width="15.85546875" style="18" hidden="1" customWidth="1"/>
    <col min="8" max="8" width="48.2851562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7" customFormat="1" ht="12.75">
      <c r="A1" s="38" t="s">
        <v>36</v>
      </c>
      <c r="B1" s="38"/>
      <c r="C1" s="38"/>
      <c r="D1" s="38"/>
      <c r="E1" s="38"/>
      <c r="F1" s="38"/>
      <c r="G1" s="38"/>
      <c r="H1" s="38"/>
    </row>
    <row r="2" spans="1:38" s="7" customFormat="1" ht="12.75">
      <c r="A2" s="33"/>
      <c r="B2" s="33" t="s">
        <v>0</v>
      </c>
      <c r="C2" s="1" t="s">
        <v>1</v>
      </c>
      <c r="D2" s="39">
        <v>4524000</v>
      </c>
      <c r="E2" s="40"/>
      <c r="F2" s="33"/>
      <c r="G2" s="2" t="s">
        <v>2</v>
      </c>
      <c r="H2" s="3">
        <v>0</v>
      </c>
    </row>
    <row r="3" spans="1:38" s="7" customFormat="1" ht="12.75">
      <c r="A3" s="4"/>
      <c r="B3" s="4"/>
      <c r="C3" s="4"/>
      <c r="D3" s="4"/>
      <c r="E3" s="4"/>
      <c r="F3" s="4"/>
      <c r="G3" s="4"/>
      <c r="H3" s="4"/>
    </row>
    <row r="4" spans="1:38" s="7" customFormat="1" ht="12.75">
      <c r="A4" s="41" t="s">
        <v>3</v>
      </c>
      <c r="B4" s="43" t="s">
        <v>4</v>
      </c>
      <c r="C4" s="43" t="s">
        <v>5</v>
      </c>
      <c r="D4" s="45" t="s">
        <v>6</v>
      </c>
      <c r="E4" s="46"/>
      <c r="F4" s="45" t="s">
        <v>2</v>
      </c>
      <c r="G4" s="46"/>
      <c r="H4" s="43" t="s">
        <v>7</v>
      </c>
    </row>
    <row r="5" spans="1:38" s="7" customFormat="1" ht="12.75">
      <c r="A5" s="42"/>
      <c r="B5" s="44"/>
      <c r="C5" s="44"/>
      <c r="D5" s="5" t="s">
        <v>8</v>
      </c>
      <c r="E5" s="5" t="s">
        <v>9</v>
      </c>
      <c r="F5" s="5" t="s">
        <v>8</v>
      </c>
      <c r="G5" s="5" t="s">
        <v>10</v>
      </c>
      <c r="H5" s="44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</row>
    <row r="6" spans="1:38" s="25" customFormat="1" ht="33" customHeight="1">
      <c r="A6" s="21">
        <v>1</v>
      </c>
      <c r="B6" s="34" t="s">
        <v>19</v>
      </c>
      <c r="C6" s="29" t="s">
        <v>18</v>
      </c>
      <c r="D6" s="27">
        <v>2585000</v>
      </c>
      <c r="E6" s="24"/>
      <c r="F6" s="26"/>
      <c r="G6" s="27"/>
      <c r="H6" s="36" t="s">
        <v>42</v>
      </c>
    </row>
    <row r="7" spans="1:38" s="25" customFormat="1" ht="12.75">
      <c r="A7" s="21">
        <v>3</v>
      </c>
      <c r="B7" s="22" t="s">
        <v>33</v>
      </c>
      <c r="C7" s="29" t="s">
        <v>17</v>
      </c>
      <c r="D7" s="24">
        <v>50000</v>
      </c>
      <c r="E7" s="24"/>
      <c r="F7" s="26"/>
      <c r="G7" s="27"/>
      <c r="H7" s="36" t="s">
        <v>34</v>
      </c>
    </row>
    <row r="8" spans="1:38" s="25" customFormat="1" ht="24.75" customHeight="1">
      <c r="A8" s="21">
        <v>4</v>
      </c>
      <c r="B8" s="34" t="s">
        <v>20</v>
      </c>
      <c r="C8" s="29" t="s">
        <v>17</v>
      </c>
      <c r="D8" s="24">
        <v>35500</v>
      </c>
      <c r="E8" s="24"/>
      <c r="F8" s="26"/>
      <c r="G8" s="27"/>
      <c r="H8" s="36" t="s">
        <v>43</v>
      </c>
    </row>
    <row r="9" spans="1:38" s="25" customFormat="1" ht="36" customHeight="1">
      <c r="A9" s="21">
        <v>8</v>
      </c>
      <c r="B9" s="35" t="s">
        <v>21</v>
      </c>
      <c r="C9" s="29" t="s">
        <v>18</v>
      </c>
      <c r="D9" s="24">
        <v>3225000</v>
      </c>
      <c r="E9" s="24"/>
      <c r="F9" s="26"/>
      <c r="G9" s="27"/>
      <c r="H9" s="36" t="s">
        <v>41</v>
      </c>
    </row>
    <row r="10" spans="1:38" s="25" customFormat="1" ht="51">
      <c r="A10" s="21">
        <v>10</v>
      </c>
      <c r="B10" s="22" t="s">
        <v>25</v>
      </c>
      <c r="C10" s="29" t="s">
        <v>17</v>
      </c>
      <c r="D10" s="24">
        <v>271700</v>
      </c>
      <c r="E10" s="24"/>
      <c r="F10" s="26"/>
      <c r="G10" s="27"/>
      <c r="H10" s="36" t="s">
        <v>47</v>
      </c>
    </row>
    <row r="11" spans="1:38" s="25" customFormat="1" ht="12.75">
      <c r="A11" s="21">
        <v>11</v>
      </c>
      <c r="B11" s="34" t="s">
        <v>24</v>
      </c>
      <c r="C11" s="29" t="s">
        <v>17</v>
      </c>
      <c r="D11" s="24"/>
      <c r="E11" s="24"/>
      <c r="F11" s="26"/>
      <c r="G11" s="27"/>
      <c r="H11" s="23"/>
    </row>
    <row r="12" spans="1:38" s="25" customFormat="1" ht="12.75">
      <c r="A12" s="21">
        <v>12</v>
      </c>
      <c r="B12" s="34" t="s">
        <v>35</v>
      </c>
      <c r="C12" s="29" t="s">
        <v>17</v>
      </c>
      <c r="D12" s="24">
        <v>1406050</v>
      </c>
      <c r="E12" s="24"/>
      <c r="F12" s="26"/>
      <c r="G12" s="27"/>
      <c r="H12" s="23" t="s">
        <v>45</v>
      </c>
    </row>
    <row r="13" spans="1:38" s="25" customFormat="1" ht="25.5" customHeight="1">
      <c r="A13" s="21">
        <v>13</v>
      </c>
      <c r="B13" s="34" t="s">
        <v>22</v>
      </c>
      <c r="C13" s="29" t="s">
        <v>18</v>
      </c>
      <c r="D13" s="24">
        <v>200000</v>
      </c>
      <c r="E13" s="24"/>
      <c r="F13" s="37">
        <v>1000</v>
      </c>
      <c r="G13" s="27"/>
      <c r="H13" s="36" t="s">
        <v>29</v>
      </c>
    </row>
    <row r="14" spans="1:38" s="25" customFormat="1" ht="25.5" customHeight="1">
      <c r="A14" s="21">
        <v>14</v>
      </c>
      <c r="B14" s="22" t="s">
        <v>48</v>
      </c>
      <c r="C14" s="29" t="s">
        <v>18</v>
      </c>
      <c r="D14" s="24">
        <v>583500</v>
      </c>
      <c r="E14" s="24"/>
      <c r="F14" s="37"/>
      <c r="G14" s="27"/>
      <c r="H14" s="36" t="s">
        <v>49</v>
      </c>
    </row>
    <row r="15" spans="1:38" s="25" customFormat="1" ht="25.5" customHeight="1">
      <c r="A15" s="21">
        <v>15</v>
      </c>
      <c r="B15" s="22" t="s">
        <v>26</v>
      </c>
      <c r="C15" s="29" t="s">
        <v>17</v>
      </c>
      <c r="D15" s="24">
        <v>311500</v>
      </c>
      <c r="E15" s="24"/>
      <c r="F15" s="37"/>
      <c r="G15" s="27"/>
      <c r="H15" s="36" t="s">
        <v>46</v>
      </c>
    </row>
    <row r="16" spans="1:38" s="25" customFormat="1" ht="25.5" customHeight="1">
      <c r="A16" s="21">
        <v>16</v>
      </c>
      <c r="B16" s="22" t="s">
        <v>28</v>
      </c>
      <c r="C16" s="29" t="s">
        <v>17</v>
      </c>
      <c r="D16" s="24">
        <v>610000</v>
      </c>
      <c r="E16" s="24"/>
      <c r="F16" s="37"/>
      <c r="G16" s="27"/>
      <c r="H16" s="36" t="s">
        <v>44</v>
      </c>
    </row>
    <row r="17" spans="1:38" s="25" customFormat="1" ht="12.75">
      <c r="A17" s="21">
        <v>17</v>
      </c>
      <c r="B17" s="34" t="s">
        <v>23</v>
      </c>
      <c r="C17" s="29" t="s">
        <v>17</v>
      </c>
      <c r="D17" s="24">
        <v>428000</v>
      </c>
      <c r="E17" s="24"/>
      <c r="F17" s="26"/>
      <c r="G17" s="27"/>
      <c r="H17" s="23" t="s">
        <v>27</v>
      </c>
    </row>
    <row r="18" spans="1:38" s="25" customFormat="1" ht="12.75">
      <c r="A18" s="21">
        <v>18</v>
      </c>
      <c r="B18" s="30" t="s">
        <v>30</v>
      </c>
      <c r="C18" s="29" t="s">
        <v>17</v>
      </c>
      <c r="D18" s="24"/>
      <c r="E18" s="24"/>
      <c r="F18" s="26"/>
      <c r="G18" s="27"/>
      <c r="H18" s="23" t="s">
        <v>31</v>
      </c>
    </row>
    <row r="19" spans="1:38" s="25" customFormat="1" ht="12.75">
      <c r="A19" s="21">
        <v>19</v>
      </c>
      <c r="B19" s="30" t="s">
        <v>32</v>
      </c>
      <c r="C19" s="29" t="s">
        <v>17</v>
      </c>
      <c r="D19" s="24">
        <v>350000</v>
      </c>
      <c r="E19" s="24"/>
      <c r="F19" s="26"/>
      <c r="G19" s="27"/>
      <c r="H19" s="23" t="s">
        <v>50</v>
      </c>
    </row>
    <row r="20" spans="1:38" s="25" customFormat="1" ht="12.75">
      <c r="A20" s="21"/>
      <c r="B20" s="22" t="s">
        <v>37</v>
      </c>
      <c r="C20" s="29" t="s">
        <v>17</v>
      </c>
      <c r="D20" s="24">
        <v>450000</v>
      </c>
      <c r="E20" s="24"/>
      <c r="F20" s="26"/>
      <c r="G20" s="27"/>
      <c r="H20" s="23"/>
    </row>
    <row r="21" spans="1:38" s="25" customFormat="1" ht="12.75">
      <c r="A21" s="21"/>
      <c r="B21" s="22" t="s">
        <v>40</v>
      </c>
      <c r="C21" s="29" t="s">
        <v>17</v>
      </c>
      <c r="D21" s="24">
        <v>424450</v>
      </c>
      <c r="E21" s="24"/>
      <c r="F21" s="26"/>
      <c r="G21" s="27"/>
      <c r="H21" s="23"/>
    </row>
    <row r="22" spans="1:38" s="25" customFormat="1" ht="12.75">
      <c r="A22" s="21"/>
      <c r="B22" s="30" t="s">
        <v>39</v>
      </c>
      <c r="C22" s="29" t="s">
        <v>17</v>
      </c>
      <c r="D22" s="24">
        <v>5000</v>
      </c>
      <c r="E22" s="24"/>
      <c r="F22" s="26"/>
      <c r="G22" s="27"/>
      <c r="H22" s="23"/>
    </row>
    <row r="23" spans="1:38" s="25" customFormat="1" ht="12.75">
      <c r="A23" s="21"/>
      <c r="B23" s="58" t="s">
        <v>38</v>
      </c>
      <c r="C23" s="29"/>
      <c r="D23" s="24"/>
      <c r="E23" s="24"/>
      <c r="F23" s="26"/>
      <c r="G23" s="27"/>
      <c r="H23" s="23"/>
    </row>
    <row r="24" spans="1:38" s="7" customFormat="1" ht="12.75">
      <c r="A24" s="8"/>
      <c r="B24" s="9" t="s">
        <v>11</v>
      </c>
      <c r="C24" s="9"/>
      <c r="D24" s="10">
        <f>SUBTOTAL(9,D6:E22)</f>
        <v>10935700</v>
      </c>
      <c r="E24" s="10">
        <f>SUM(E6:E22)</f>
        <v>0</v>
      </c>
      <c r="F24" s="11">
        <f>SUM(F6:F22)</f>
        <v>1000</v>
      </c>
      <c r="G24" s="11">
        <f>SUM(G6:G22)</f>
        <v>0</v>
      </c>
      <c r="H24" s="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</row>
    <row r="25" spans="1:38" s="7" customFormat="1" ht="12.75">
      <c r="A25" s="48"/>
      <c r="B25" s="51" t="s">
        <v>12</v>
      </c>
      <c r="C25" s="31"/>
      <c r="D25" s="53"/>
      <c r="E25" s="54"/>
      <c r="F25" s="56">
        <v>0</v>
      </c>
      <c r="G25" s="47"/>
      <c r="H25" s="48" t="s">
        <v>13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 s="7" customFormat="1" ht="13.5" thickBot="1">
      <c r="A26" s="50"/>
      <c r="B26" s="52"/>
      <c r="C26" s="32"/>
      <c r="D26" s="53"/>
      <c r="E26" s="55"/>
      <c r="F26" s="57"/>
      <c r="G26" s="47"/>
      <c r="H26" s="49"/>
    </row>
    <row r="27" spans="1:38" s="7" customFormat="1" ht="13.5" thickTop="1">
      <c r="A27" s="8"/>
      <c r="B27" s="9" t="s">
        <v>14</v>
      </c>
      <c r="C27" s="9"/>
      <c r="D27" s="12">
        <f>D24-D25</f>
        <v>10935700</v>
      </c>
      <c r="E27" s="12"/>
      <c r="F27" s="13">
        <f>F24-F25</f>
        <v>1000</v>
      </c>
      <c r="G27" s="13">
        <f>SUM(G24)</f>
        <v>0</v>
      </c>
      <c r="H27" s="14"/>
    </row>
    <row r="28" spans="1:38" s="7" customFormat="1" ht="12.75">
      <c r="D28" s="6"/>
      <c r="E28" s="6"/>
      <c r="F28" s="6"/>
      <c r="G28" s="6"/>
    </row>
    <row r="29" spans="1:38" s="7" customFormat="1" ht="12.75">
      <c r="B29" s="15" t="s">
        <v>15</v>
      </c>
      <c r="C29" s="15"/>
      <c r="D29" s="6">
        <f>D27</f>
        <v>10935700</v>
      </c>
      <c r="E29" s="16">
        <f>F27</f>
        <v>1000</v>
      </c>
      <c r="F29" s="6">
        <f>F27</f>
        <v>1000</v>
      </c>
      <c r="G29" s="6"/>
    </row>
    <row r="30" spans="1:38" s="7" customFormat="1" ht="12.75">
      <c r="B30" s="15" t="s">
        <v>9</v>
      </c>
      <c r="C30" s="15"/>
      <c r="D30" s="6"/>
      <c r="E30" s="16"/>
      <c r="F30" s="6"/>
      <c r="G30" s="6"/>
    </row>
    <row r="31" spans="1:38" s="7" customFormat="1" ht="13.5" thickBot="1">
      <c r="B31" s="15" t="s">
        <v>16</v>
      </c>
      <c r="C31" s="15"/>
      <c r="D31" s="17"/>
      <c r="E31" s="6"/>
      <c r="F31" s="17"/>
      <c r="G31" s="6"/>
      <c r="I31" s="19"/>
    </row>
    <row r="32" spans="1:38" s="7" customFormat="1" ht="13.5" thickTop="1">
      <c r="D32" s="19">
        <f>D29</f>
        <v>10935700</v>
      </c>
      <c r="F32" s="19">
        <f>F29+F30</f>
        <v>1000</v>
      </c>
    </row>
    <row r="33" spans="4:4" s="7" customFormat="1" ht="12.75"/>
    <row r="34" spans="4:4" s="7" customFormat="1" ht="12.75"/>
    <row r="35" spans="4:4" s="7" customFormat="1" ht="12.75"/>
    <row r="36" spans="4:4" s="7" customFormat="1" ht="12.75">
      <c r="D36" s="6"/>
    </row>
    <row r="37" spans="4:4" s="7" customFormat="1" ht="12.75"/>
    <row r="38" spans="4:4">
      <c r="D38" s="20"/>
    </row>
    <row r="39" spans="4:4">
      <c r="D39" s="20"/>
    </row>
    <row r="40" spans="4:4">
      <c r="D40" s="20"/>
    </row>
  </sheetData>
  <mergeCells count="15">
    <mergeCell ref="G25:G26"/>
    <mergeCell ref="H25:H26"/>
    <mergeCell ref="A25:A26"/>
    <mergeCell ref="B25:B26"/>
    <mergeCell ref="D25:D26"/>
    <mergeCell ref="E25:E26"/>
    <mergeCell ref="F25:F26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4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Fourth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2023-04-04T03:12:08Z</dcterms:created>
  <dcterms:modified xsi:type="dcterms:W3CDTF">2024-02-28T07:44:02Z</dcterms:modified>
</cp:coreProperties>
</file>