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3 PG BU CASH DATA\Monthly Budget &amp; Actual Expense\Monthly Budget for Oct'23\All Dept Monthly Budget file\"/>
    </mc:Choice>
  </mc:AlternateContent>
  <bookViews>
    <workbookView xWindow="0" yWindow="0" windowWidth="20490" windowHeight="7455"/>
  </bookViews>
  <sheets>
    <sheet name="Fourth Time" sheetId="1" r:id="rId1"/>
  </sheets>
  <definedNames>
    <definedName name="_xlnm._FilterDatabase" localSheetId="0" hidden="1">'Fourth Time'!$A$5:$I$26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27" i="1" l="1"/>
  <c r="G27" i="1" l="1"/>
  <c r="G30" i="1" s="1"/>
  <c r="D30" i="1" l="1"/>
  <c r="F27" i="1" l="1"/>
  <c r="E27" i="1"/>
  <c r="D32" i="1"/>
  <c r="D35" i="1" s="1"/>
  <c r="F30" i="1" l="1"/>
  <c r="F32" i="1" s="1"/>
  <c r="F35" i="1" s="1"/>
  <c r="E32" i="1" l="1"/>
</calcChain>
</file>

<file path=xl/sharedStrings.xml><?xml version="1.0" encoding="utf-8"?>
<sst xmlns="http://schemas.openxmlformats.org/spreadsheetml/2006/main" count="77" uniqueCount="56">
  <si>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</si>
  <si>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</si>
  <si>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</si>
  <si>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</si>
  <si>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</si>
  <si>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</si>
  <si>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</si>
  <si>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</si>
  <si>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</si>
  <si>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</si>
  <si>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</si>
  <si>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</si>
  <si>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</si>
  <si>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</si>
  <si>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</si>
  <si>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</si>
  <si>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</si>
  <si>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</si>
  <si>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</si>
  <si>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First Week  Budget Request for PG BU (04-Oct-2023)</t>
  </si>
  <si>
    <t>Local Pruchased  (Procurement)</t>
  </si>
  <si>
    <t>Cash Claim And Adv</t>
  </si>
  <si>
    <t xml:space="preserve"> DHL and Border Duty Charges  (Procurement)</t>
  </si>
  <si>
    <t>Advance</t>
  </si>
  <si>
    <t>Car Fuel Charges (Sale And Marketing)</t>
  </si>
  <si>
    <t>Monthly Fuel And Adv For Branch Visit</t>
  </si>
  <si>
    <t>Travelling Expenses (Sale And Marketing)</t>
  </si>
  <si>
    <t>ADV for T.A For AGM Branch Visit</t>
  </si>
  <si>
    <t>Advertising Expenses  (Sale And Marketing)</t>
  </si>
  <si>
    <t xml:space="preserve"> FB Posting Oct'23 And  J Flag 2 silde charge</t>
  </si>
  <si>
    <t>Car Repair Charges   (Sale And Marketing)</t>
  </si>
  <si>
    <t>AGM (1S-1620) Car Regular PM Service</t>
  </si>
  <si>
    <t>Machine repair charge  (Sale And Marketing)</t>
  </si>
  <si>
    <t>Computer And Copier Repair Charges  (Sale And Marketing)</t>
  </si>
  <si>
    <t>Local purchase AHM machine  repair  And Stock Machine</t>
  </si>
  <si>
    <t>Computer And Copier Repair Charges  (Spare Part)</t>
  </si>
  <si>
    <t>Keyboard, Battery, RAM &amp; Power supply , Mouse</t>
  </si>
  <si>
    <t>Taxi charges  (Spare Part)</t>
  </si>
  <si>
    <t>ADV charges Laptop repair charge (Ram &amp; HDD)</t>
  </si>
  <si>
    <t>Machine repair charge  (Service)</t>
  </si>
  <si>
    <t>To purchase bolts , nut , spin relay ,washer,uel pipe , check valve,drill pin,pipe,brake oil for forklift 5ton &amp; distilled water</t>
  </si>
  <si>
    <t>Computer And Copier Repair Charges  (Service)</t>
  </si>
  <si>
    <t>Repairing system box &amp; UPS</t>
  </si>
  <si>
    <t>Machine repair charge  (Tech Support)</t>
  </si>
  <si>
    <t>To purchase crankshaft seal And Making fuel pipe</t>
  </si>
  <si>
    <t>Transportation And Ferry Charges  (Service)</t>
  </si>
  <si>
    <t>Delivery charges laptop</t>
  </si>
  <si>
    <t>Incentive for Sep'23</t>
  </si>
  <si>
    <t>Taxi charges  (Finance And Account)</t>
  </si>
  <si>
    <t>Going to Tax Office</t>
  </si>
  <si>
    <t>General Expense for Office (Admin)</t>
  </si>
  <si>
    <t>BD Cake Charges for DH &amp; Oct born (Admin)</t>
  </si>
  <si>
    <t>Overtime Charges (Rental)</t>
  </si>
  <si>
    <t>For 5 Person -TTK,WA,PPK ,MKK ,KMK</t>
  </si>
  <si>
    <t>Travelling Expenses (Rental)</t>
  </si>
  <si>
    <t xml:space="preserve"> AA,MMA,TT,TNO Stand By Operator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</si>
</sst>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11"/>
      <color theme="1"/>
      <name val="Calibri 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3" fillId="0" borderId="0" xfId="1" applyNumberFormat="1" applyFont="1"/>
    <xf numFmtId="0" fontId="3" fillId="0" borderId="0" xfId="0" applyFont="1"/>
    <xf numFmtId="0" fontId="3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4" fillId="3" borderId="1" xfId="1" applyNumberFormat="1" applyFont="1" applyFill="1" applyBorder="1"/>
    <xf numFmtId="43" fontId="4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0" fontId="3" fillId="3" borderId="8" xfId="0" applyFont="1" applyFill="1" applyBorder="1"/>
    <xf numFmtId="0" fontId="2" fillId="0" borderId="0" xfId="0" applyFont="1" applyAlignment="1">
      <alignment horizontal="right"/>
    </xf>
    <xf numFmtId="43" fontId="3" fillId="0" borderId="0" xfId="1" applyFont="1"/>
    <xf numFmtId="164" fontId="3" fillId="0" borderId="10" xfId="1" applyNumberFormat="1" applyFont="1" applyBorder="1"/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0" xfId="0" applyFont="1"/>
    <xf numFmtId="164" fontId="3" fillId="0" borderId="0" xfId="0" applyNumberFormat="1" applyFont="1"/>
    <xf numFmtId="164" fontId="5" fillId="0" borderId="0" xfId="0" applyNumberFormat="1" applyFont="1"/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164" fontId="6" fillId="0" borderId="8" xfId="1" applyNumberFormat="1" applyFont="1" applyFill="1" applyBorder="1" applyAlignment="1">
      <alignment horizontal="center" vertical="center"/>
    </xf>
    <xf numFmtId="0" fontId="6" fillId="0" borderId="0" xfId="0" applyFont="1" applyFill="1"/>
    <xf numFmtId="43" fontId="6" fillId="0" borderId="8" xfId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top"/>
    </xf>
    <xf numFmtId="0" fontId="6" fillId="0" borderId="8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3"/>
  <sheetViews>
    <sheetView tabSelected="1" workbookViewId="0">
      <selection activeCell="D19" sqref="D19"/>
    </sheetView>
  </sheetViews>
  <sheetFormatPr defaultRowHeight="14.25"/>
  <cols>
    <col min="1" max="1" width="3.7109375" style="21" customWidth="1"/>
    <col min="2" max="2" width="82" style="21" customWidth="1"/>
    <col min="3" max="3" width="10.140625" style="21" customWidth="1"/>
    <col min="4" max="4" width="15.42578125" style="21" customWidth="1"/>
    <col min="5" max="5" width="10.42578125" style="21" hidden="1" customWidth="1"/>
    <col min="6" max="6" width="11.140625" style="21" customWidth="1"/>
    <col min="7" max="7" width="14.5703125" style="21" customWidth="1"/>
    <col min="8" max="8" width="47.140625" style="21" customWidth="1"/>
    <col min="9" max="9" width="11.5703125" style="21" bestFit="1" customWidth="1"/>
    <col min="10" max="10" width="9.140625" style="21"/>
    <col min="11" max="11" width="11.5703125" style="21" bestFit="1" customWidth="1"/>
    <col min="12" max="16384" width="9.140625" style="21"/>
  </cols>
  <sheetData>
    <row r="1" spans="1:38" s="7" customFormat="1" ht="12.75">
      <c r="A1" s="46" t="s">
        <v>19</v>
      </c>
      <c r="B1" s="46"/>
      <c r="C1" s="46"/>
      <c r="D1" s="46"/>
      <c r="E1" s="46"/>
      <c r="F1" s="46"/>
      <c r="G1" s="46"/>
      <c r="H1" s="46"/>
    </row>
    <row r="2" spans="1:38" s="7" customFormat="1" ht="12.75">
      <c r="A2" s="18"/>
      <c r="B2" s="18" t="s">
        <v>0</v>
      </c>
      <c r="C2" s="1" t="s">
        <v>1</v>
      </c>
      <c r="D2" s="47">
        <v>7077000</v>
      </c>
      <c r="E2" s="48"/>
      <c r="F2" s="18"/>
      <c r="G2" s="2" t="s">
        <v>2</v>
      </c>
      <c r="H2" s="3">
        <v>9160</v>
      </c>
    </row>
    <row r="3" spans="1:38" s="7" customFormat="1" ht="12.75">
      <c r="A3" s="4"/>
      <c r="B3" s="4"/>
      <c r="C3" s="4"/>
      <c r="D3" s="4"/>
      <c r="E3" s="4"/>
      <c r="F3" s="4"/>
      <c r="G3" s="4"/>
      <c r="H3" s="4"/>
    </row>
    <row r="4" spans="1:38" s="7" customFormat="1" ht="12.75">
      <c r="A4" s="49" t="s">
        <v>3</v>
      </c>
      <c r="B4" s="51" t="s">
        <v>4</v>
      </c>
      <c r="C4" s="51" t="s">
        <v>5</v>
      </c>
      <c r="D4" s="53" t="s">
        <v>6</v>
      </c>
      <c r="E4" s="54"/>
      <c r="F4" s="53" t="s">
        <v>2</v>
      </c>
      <c r="G4" s="54"/>
      <c r="H4" s="51" t="s">
        <v>7</v>
      </c>
    </row>
    <row r="5" spans="1:38" s="7" customFormat="1" ht="12.75">
      <c r="A5" s="50"/>
      <c r="B5" s="52"/>
      <c r="C5" s="52"/>
      <c r="D5" s="5" t="s">
        <v>8</v>
      </c>
      <c r="E5" s="5" t="s">
        <v>9</v>
      </c>
      <c r="F5" s="5" t="s">
        <v>8</v>
      </c>
      <c r="G5" s="5" t="s">
        <v>10</v>
      </c>
      <c r="H5" s="52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s="27" customFormat="1" ht="12.75">
      <c r="A6" s="24">
        <v>1</v>
      </c>
      <c r="B6" s="31" t="s">
        <v>20</v>
      </c>
      <c r="C6" s="32" t="s">
        <v>18</v>
      </c>
      <c r="D6" s="29">
        <v>4689400</v>
      </c>
      <c r="E6" s="26"/>
      <c r="F6" s="28"/>
      <c r="G6" s="29"/>
      <c r="H6" s="25" t="s">
        <v>21</v>
      </c>
    </row>
    <row r="7" spans="1:38" s="27" customFormat="1" ht="12.75">
      <c r="A7" s="24">
        <v>2</v>
      </c>
      <c r="B7" s="25" t="s">
        <v>22</v>
      </c>
      <c r="C7" s="32" t="s">
        <v>18</v>
      </c>
      <c r="D7" s="26">
        <v>1000000</v>
      </c>
      <c r="E7" s="26"/>
      <c r="F7" s="28"/>
      <c r="G7" s="29"/>
      <c r="H7" s="25" t="s">
        <v>23</v>
      </c>
    </row>
    <row r="8" spans="1:38" s="27" customFormat="1" ht="12.75">
      <c r="A8" s="24">
        <v>3</v>
      </c>
      <c r="B8" s="25" t="s">
        <v>24</v>
      </c>
      <c r="C8" s="32" t="s">
        <v>17</v>
      </c>
      <c r="D8" s="26">
        <f>320000+500000+400000</f>
        <v>1220000</v>
      </c>
      <c r="E8" s="26"/>
      <c r="F8" s="28"/>
      <c r="G8" s="29"/>
      <c r="H8" s="25" t="s">
        <v>25</v>
      </c>
    </row>
    <row r="9" spans="1:38" s="27" customFormat="1" ht="12.75">
      <c r="A9" s="24">
        <v>4</v>
      </c>
      <c r="B9" s="33" t="s">
        <v>26</v>
      </c>
      <c r="C9" s="32" t="s">
        <v>17</v>
      </c>
      <c r="D9" s="26">
        <v>300000</v>
      </c>
      <c r="E9" s="26"/>
      <c r="F9" s="28"/>
      <c r="G9" s="29"/>
      <c r="H9" s="25" t="s">
        <v>27</v>
      </c>
    </row>
    <row r="10" spans="1:38" s="27" customFormat="1" ht="12.75">
      <c r="A10" s="24">
        <v>5</v>
      </c>
      <c r="B10" s="25" t="s">
        <v>28</v>
      </c>
      <c r="C10" s="32" t="s">
        <v>17</v>
      </c>
      <c r="D10" s="26">
        <v>600000</v>
      </c>
      <c r="E10" s="26"/>
      <c r="F10" s="28"/>
      <c r="G10" s="29"/>
      <c r="H10" s="25" t="s">
        <v>29</v>
      </c>
    </row>
    <row r="11" spans="1:38" s="27" customFormat="1" ht="12.75">
      <c r="A11" s="24">
        <v>6</v>
      </c>
      <c r="B11" s="25" t="s">
        <v>30</v>
      </c>
      <c r="C11" s="32" t="s">
        <v>17</v>
      </c>
      <c r="D11" s="26">
        <v>116000</v>
      </c>
      <c r="E11" s="26"/>
      <c r="F11" s="28"/>
      <c r="G11" s="29"/>
      <c r="H11" s="25" t="s">
        <v>31</v>
      </c>
    </row>
    <row r="12" spans="1:38" s="27" customFormat="1" ht="12.75">
      <c r="A12" s="24"/>
      <c r="B12" s="25" t="s">
        <v>47</v>
      </c>
      <c r="C12" s="32" t="s">
        <v>17</v>
      </c>
      <c r="D12" s="26">
        <v>1300000</v>
      </c>
      <c r="E12" s="26"/>
      <c r="F12" s="28"/>
      <c r="G12" s="29"/>
      <c r="H12" s="25"/>
    </row>
    <row r="13" spans="1:38" s="27" customFormat="1" ht="12.75">
      <c r="A13" s="24">
        <v>7</v>
      </c>
      <c r="B13" s="25" t="s">
        <v>32</v>
      </c>
      <c r="C13" s="32" t="s">
        <v>18</v>
      </c>
      <c r="D13" s="26">
        <v>750000</v>
      </c>
      <c r="E13" s="26"/>
      <c r="F13" s="28"/>
      <c r="G13" s="29"/>
      <c r="H13" s="25" t="s">
        <v>34</v>
      </c>
    </row>
    <row r="14" spans="1:38" s="27" customFormat="1" ht="23.25" customHeight="1">
      <c r="A14" s="24">
        <v>10</v>
      </c>
      <c r="B14" s="25" t="s">
        <v>33</v>
      </c>
      <c r="C14" s="32" t="s">
        <v>17</v>
      </c>
      <c r="D14" s="26">
        <v>240000</v>
      </c>
      <c r="E14" s="26"/>
      <c r="F14" s="28"/>
      <c r="G14" s="29"/>
      <c r="H14" s="34" t="s">
        <v>38</v>
      </c>
    </row>
    <row r="15" spans="1:38" s="27" customFormat="1" ht="12.75">
      <c r="A15" s="24">
        <v>11</v>
      </c>
      <c r="B15" s="25" t="s">
        <v>35</v>
      </c>
      <c r="C15" s="32" t="s">
        <v>17</v>
      </c>
      <c r="D15" s="26">
        <v>250000</v>
      </c>
      <c r="E15" s="26"/>
      <c r="F15" s="28"/>
      <c r="G15" s="29"/>
      <c r="H15" s="25" t="s">
        <v>36</v>
      </c>
    </row>
    <row r="16" spans="1:38" s="27" customFormat="1" ht="12.75">
      <c r="A16" s="24">
        <v>12</v>
      </c>
      <c r="B16" s="25" t="s">
        <v>37</v>
      </c>
      <c r="C16" s="32" t="s">
        <v>17</v>
      </c>
      <c r="D16" s="26">
        <v>20000</v>
      </c>
      <c r="E16" s="26"/>
      <c r="F16" s="28"/>
      <c r="G16" s="29"/>
      <c r="H16" s="25"/>
    </row>
    <row r="17" spans="1:38" s="27" customFormat="1" ht="38.25">
      <c r="A17" s="24">
        <v>13</v>
      </c>
      <c r="B17" s="25" t="s">
        <v>39</v>
      </c>
      <c r="C17" s="32" t="s">
        <v>17</v>
      </c>
      <c r="D17" s="26">
        <v>495000</v>
      </c>
      <c r="E17" s="26"/>
      <c r="F17" s="28"/>
      <c r="G17" s="29"/>
      <c r="H17" s="34" t="s">
        <v>40</v>
      </c>
    </row>
    <row r="18" spans="1:38" s="27" customFormat="1" ht="12.75">
      <c r="A18" s="24"/>
      <c r="B18" s="25" t="s">
        <v>45</v>
      </c>
      <c r="C18" s="32" t="s">
        <v>17</v>
      </c>
      <c r="D18" s="26">
        <v>10000</v>
      </c>
      <c r="E18" s="26"/>
      <c r="F18" s="28"/>
      <c r="G18" s="29"/>
      <c r="H18" s="34" t="s">
        <v>46</v>
      </c>
    </row>
    <row r="19" spans="1:38" s="27" customFormat="1" ht="12.75">
      <c r="A19" s="24">
        <v>14</v>
      </c>
      <c r="B19" s="25" t="s">
        <v>41</v>
      </c>
      <c r="C19" s="32" t="s">
        <v>17</v>
      </c>
      <c r="D19" s="26">
        <v>70000</v>
      </c>
      <c r="E19" s="26"/>
      <c r="F19" s="28"/>
      <c r="G19" s="29"/>
      <c r="H19" s="25" t="s">
        <v>42</v>
      </c>
    </row>
    <row r="20" spans="1:38" s="27" customFormat="1" ht="12.75">
      <c r="A20" s="24">
        <v>15</v>
      </c>
      <c r="B20" s="25" t="s">
        <v>43</v>
      </c>
      <c r="C20" s="32" t="s">
        <v>17</v>
      </c>
      <c r="D20" s="26">
        <v>14500</v>
      </c>
      <c r="E20" s="26"/>
      <c r="F20" s="28"/>
      <c r="G20" s="29"/>
      <c r="H20" s="25" t="s">
        <v>44</v>
      </c>
    </row>
    <row r="21" spans="1:38" s="27" customFormat="1" ht="12.75">
      <c r="A21" s="24"/>
      <c r="B21" s="25" t="s">
        <v>48</v>
      </c>
      <c r="C21" s="32" t="s">
        <v>17</v>
      </c>
      <c r="D21" s="26">
        <v>50000</v>
      </c>
      <c r="E21" s="26"/>
      <c r="F21" s="28"/>
      <c r="G21" s="29"/>
      <c r="H21" s="25" t="s">
        <v>49</v>
      </c>
    </row>
    <row r="22" spans="1:38" s="27" customFormat="1" ht="12.75">
      <c r="A22" s="24"/>
      <c r="B22" s="25" t="s">
        <v>50</v>
      </c>
      <c r="C22" s="32" t="s">
        <v>17</v>
      </c>
      <c r="D22" s="26">
        <v>100000</v>
      </c>
      <c r="E22" s="26"/>
      <c r="F22" s="28"/>
      <c r="G22" s="29"/>
      <c r="H22" s="25"/>
    </row>
    <row r="23" spans="1:38" s="27" customFormat="1" ht="12.75">
      <c r="A23" s="24"/>
      <c r="B23" s="25" t="s">
        <v>51</v>
      </c>
      <c r="C23" s="32" t="s">
        <v>17</v>
      </c>
      <c r="D23" s="26">
        <v>30000</v>
      </c>
      <c r="E23" s="26"/>
      <c r="F23" s="28"/>
      <c r="G23" s="29"/>
      <c r="H23" s="25"/>
    </row>
    <row r="24" spans="1:38" s="27" customFormat="1" ht="12.75">
      <c r="A24" s="24"/>
      <c r="B24" s="25" t="s">
        <v>52</v>
      </c>
      <c r="C24" s="32" t="s">
        <v>17</v>
      </c>
      <c r="D24" s="26">
        <v>59400</v>
      </c>
      <c r="E24" s="26"/>
      <c r="F24" s="28"/>
      <c r="G24" s="29"/>
      <c r="H24" s="25" t="s">
        <v>53</v>
      </c>
    </row>
    <row r="25" spans="1:38" s="27" customFormat="1" ht="12.75">
      <c r="A25" s="24">
        <v>16</v>
      </c>
      <c r="B25" s="33" t="s">
        <v>54</v>
      </c>
      <c r="C25" s="32" t="s">
        <v>17</v>
      </c>
      <c r="D25" s="26">
        <v>570000</v>
      </c>
      <c r="E25" s="26"/>
      <c r="F25" s="28"/>
      <c r="G25" s="29"/>
      <c r="H25" s="25" t="s">
        <v>55</v>
      </c>
    </row>
    <row r="26" spans="1:38" s="27" customFormat="1" ht="12.75">
      <c r="A26" s="24">
        <v>17</v>
      </c>
      <c r="B26" s="25"/>
      <c r="C26" s="32"/>
      <c r="D26" s="26"/>
      <c r="E26" s="26"/>
      <c r="F26" s="28"/>
      <c r="G26" s="29"/>
      <c r="H26" s="25"/>
    </row>
    <row r="27" spans="1:38" s="7" customFormat="1" ht="12.75">
      <c r="A27" s="8"/>
      <c r="B27" s="9" t="s">
        <v>11</v>
      </c>
      <c r="C27" s="9"/>
      <c r="D27" s="10">
        <f>SUBTOTAL(9,D6:E26)</f>
        <v>11884300</v>
      </c>
      <c r="E27" s="10">
        <f>SUM(E6:E26)</f>
        <v>0</v>
      </c>
      <c r="F27" s="11">
        <f>SUM(F6:F26)</f>
        <v>0</v>
      </c>
      <c r="G27" s="11">
        <f>SUM(G6:G26)</f>
        <v>0</v>
      </c>
      <c r="H27" s="8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</row>
    <row r="28" spans="1:38" s="7" customFormat="1" ht="12.75">
      <c r="A28" s="35"/>
      <c r="B28" s="38" t="s">
        <v>12</v>
      </c>
      <c r="C28" s="19"/>
      <c r="D28" s="40"/>
      <c r="E28" s="41"/>
      <c r="F28" s="43">
        <v>0</v>
      </c>
      <c r="G28" s="45"/>
      <c r="H28" s="35" t="s">
        <v>13</v>
      </c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</row>
    <row r="29" spans="1:38" s="7" customFormat="1" ht="13.5" thickBot="1">
      <c r="A29" s="37"/>
      <c r="B29" s="39"/>
      <c r="C29" s="20"/>
      <c r="D29" s="40"/>
      <c r="E29" s="42"/>
      <c r="F29" s="44"/>
      <c r="G29" s="45"/>
      <c r="H29" s="36"/>
    </row>
    <row r="30" spans="1:38" s="7" customFormat="1" ht="13.5" thickTop="1">
      <c r="A30" s="8"/>
      <c r="B30" s="9" t="s">
        <v>14</v>
      </c>
      <c r="C30" s="9"/>
      <c r="D30" s="12">
        <f>D27-D28</f>
        <v>11884300</v>
      </c>
      <c r="E30" s="12"/>
      <c r="F30" s="13">
        <f>F27-F28</f>
        <v>0</v>
      </c>
      <c r="G30" s="13">
        <f>SUM(G27)</f>
        <v>0</v>
      </c>
      <c r="H30" s="14"/>
    </row>
    <row r="31" spans="1:38" s="7" customFormat="1" ht="12.75">
      <c r="D31" s="6"/>
      <c r="E31" s="6"/>
      <c r="F31" s="6"/>
      <c r="G31" s="6"/>
    </row>
    <row r="32" spans="1:38" s="7" customFormat="1" ht="12.75">
      <c r="B32" s="15" t="s">
        <v>15</v>
      </c>
      <c r="C32" s="15"/>
      <c r="D32" s="6">
        <f>D30</f>
        <v>11884300</v>
      </c>
      <c r="E32" s="16">
        <f>F30</f>
        <v>0</v>
      </c>
      <c r="F32" s="6">
        <f>F30</f>
        <v>0</v>
      </c>
      <c r="G32" s="6"/>
    </row>
    <row r="33" spans="2:9" s="7" customFormat="1" ht="12.75">
      <c r="B33" s="15" t="s">
        <v>9</v>
      </c>
      <c r="C33" s="15"/>
      <c r="D33" s="6"/>
      <c r="E33" s="16"/>
      <c r="F33" s="6"/>
      <c r="G33" s="6"/>
    </row>
    <row r="34" spans="2:9" s="7" customFormat="1" ht="13.5" thickBot="1">
      <c r="B34" s="15" t="s">
        <v>16</v>
      </c>
      <c r="C34" s="15"/>
      <c r="D34" s="17"/>
      <c r="E34" s="6"/>
      <c r="F34" s="17"/>
      <c r="G34" s="6"/>
      <c r="I34" s="22"/>
    </row>
    <row r="35" spans="2:9" s="7" customFormat="1" ht="13.5" thickTop="1">
      <c r="D35" s="22">
        <f>D32</f>
        <v>11884300</v>
      </c>
      <c r="F35" s="22">
        <f>F32+F33</f>
        <v>0</v>
      </c>
    </row>
    <row r="36" spans="2:9" s="7" customFormat="1" ht="12.75"/>
    <row r="37" spans="2:9" s="7" customFormat="1" ht="12.75"/>
    <row r="38" spans="2:9" s="7" customFormat="1" ht="12.75"/>
    <row r="39" spans="2:9" s="7" customFormat="1" ht="12.75">
      <c r="D39" s="6"/>
    </row>
    <row r="40" spans="2:9" s="7" customFormat="1" ht="12.75"/>
    <row r="41" spans="2:9">
      <c r="D41" s="23"/>
    </row>
    <row r="42" spans="2:9">
      <c r="D42" s="23"/>
    </row>
    <row r="43" spans="2:9">
      <c r="D43" s="23"/>
    </row>
  </sheetData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8:H29"/>
    <mergeCell ref="A28:A29"/>
    <mergeCell ref="B28:B29"/>
    <mergeCell ref="D28:D29"/>
    <mergeCell ref="E28:E29"/>
    <mergeCell ref="F28:F29"/>
    <mergeCell ref="G28:G29"/>
  </mergeCells>
  <pageMargins left="0.45" right="0.4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Fourth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2023-04-04T03:12:08Z</dcterms:created>
  <dcterms:modified xsi:type="dcterms:W3CDTF">2023-12-01T08:57:12Z</dcterms:modified>
</cp:coreProperties>
</file>