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firstSheet="2" activeTab="2"/>
  </bookViews>
  <sheets>
    <sheet name="MLM" sheetId="32" state="hidden" r:id="rId1"/>
    <sheet name="MLM Part" sheetId="33" state="hidden" r:id="rId2"/>
    <sheet name="Quo2(USD) " sheetId="106" r:id="rId3"/>
    <sheet name="100-2023090095 (Quo)" sheetId="108" r:id="rId4"/>
  </sheets>
  <definedNames>
    <definedName name="_xlnm._FilterDatabase" localSheetId="3" hidden="1">'100-2023090095 (Quo)'!$A$11:$T$11</definedName>
    <definedName name="_xlnm.Print_Area" localSheetId="2">'Quo2(USD) '!$B$1:$J$22</definedName>
  </definedNames>
  <calcPr calcId="152511"/>
</workbook>
</file>

<file path=xl/calcChain.xml><?xml version="1.0" encoding="utf-8"?>
<calcChain xmlns="http://schemas.openxmlformats.org/spreadsheetml/2006/main">
  <c r="I15" i="106" l="1"/>
  <c r="I13" i="106"/>
  <c r="I12" i="106"/>
  <c r="O13" i="108" l="1"/>
  <c r="O12" i="108"/>
  <c r="O14" i="108" s="1"/>
  <c r="I14" i="106"/>
  <c r="I16" i="106" s="1"/>
  <c r="I9" i="106" l="1"/>
  <c r="I10" i="106"/>
  <c r="I11" i="106" l="1"/>
  <c r="K11" i="106" l="1"/>
  <c r="I10" i="33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<sst xmlns="http://schemas.openxmlformats.org/spreadsheetml/2006/main" count="207" uniqueCount="104">
  <si>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</si>
  <si>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</si>
  <si>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</si>
  <si>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</si>
  <si>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</si>
  <si>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</si>
  <si>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</si>
  <si>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</si>
  <si>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</si>
  <si>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</si>
  <si>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</si>
  <si>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</si>
  <si>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</si>
  <si>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</si>
  <si>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</si>
  <si>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</si>
  <si>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</si>
  <si>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</si>
  <si>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</si>
  <si>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</si>
  <si>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</si>
  <si>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</si>
  <si>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</si>
  <si>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</si>
  <si>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</si>
  <si>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</si>
  <si>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</si>
  <si>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</si>
  <si>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</si>
  <si>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</si>
  <si>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</si>
  <si>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</si>
  <si>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</si>
  <si>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</si>
  <si>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</si>
  <si>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</si>
  <si>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</si>
  <si>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</si>
  <si>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</si>
  <si>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</si>
  <si>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</si>
  <si>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</si>
  <si>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</si>
  <si>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</si>
  <si>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</si>
  <si>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</si>
  <si>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</si>
  <si>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</si>
  <si>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</si>
  <si>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</si>
  <si>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</si>
  <si>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</si>
  <si>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</si>
  <si>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</si>
  <si>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</si>
  <si>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</si>
  <si>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</si>
  <si>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No.</t>
  </si>
  <si>
    <t>Parts No</t>
  </si>
  <si>
    <t>Other Parts No</t>
  </si>
  <si>
    <t>Stock Status</t>
  </si>
  <si>
    <t>Brand</t>
  </si>
  <si>
    <t>`</t>
  </si>
  <si>
    <t>Total Amount</t>
  </si>
  <si>
    <t>Job No                  : 100-2023070067</t>
  </si>
  <si>
    <t>bosch</t>
  </si>
  <si>
    <t>turbo</t>
  </si>
  <si>
    <t>Unit Price(USD)</t>
  </si>
  <si>
    <t>Total Price(USD)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</si>
  <si>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</si>
  <si>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</si>
  <si>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</si>
  <si>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</si>
  <si>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</si>
  <si>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</si>
  <si>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f</t>
  </si>
  <si>
    <t>volvo</t>
  </si>
  <si>
    <t>oem</t>
  </si>
  <si>
    <t>Local</t>
  </si>
  <si>
    <t>:Dawei Branch</t>
  </si>
  <si>
    <t>: 09-977835358</t>
  </si>
  <si>
    <t>:CRI (4pcs)</t>
  </si>
  <si>
    <t>Document Date     :9-Sep-2023</t>
  </si>
  <si>
    <t>Machine Model     : Double Cup</t>
  </si>
  <si>
    <t xml:space="preserve">   :100-2023090095</t>
  </si>
  <si>
    <t>Document No        : RMN/QUO/2023/09/71</t>
  </si>
  <si>
    <t>Service Charges for CRI(4)pcs testing &amp; repir</t>
  </si>
  <si>
    <t>Turbo</t>
  </si>
  <si>
    <t>DLLA152P980</t>
  </si>
  <si>
    <t>10#</t>
  </si>
  <si>
    <t xml:space="preserve">Customer Name                        -Dawei Branch </t>
  </si>
  <si>
    <t>Machine Model                         - Double Cup</t>
  </si>
  <si>
    <t>Machine Serial No -  -</t>
  </si>
  <si>
    <t xml:space="preserve">SMU - </t>
  </si>
  <si>
    <t>Branch Coverage                      - Reman Customer</t>
  </si>
  <si>
    <t>Components Name                 - CRI (4pcs)</t>
  </si>
  <si>
    <t>Job Number                                - 100-2023090095</t>
  </si>
  <si>
    <t>Components Model - -</t>
  </si>
  <si>
    <t>Components Sr No - -</t>
  </si>
  <si>
    <t>other</t>
  </si>
  <si>
    <t>Ex Stock</t>
  </si>
  <si>
    <t xml:space="preserve"> </t>
  </si>
  <si>
    <t>S'part Charges</t>
  </si>
  <si>
    <t>Discount 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</si>
</sst>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38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Font="1" applyAlignment="1">
      <alignment horizontal="center"/>
    </xf>
    <xf numFmtId="43" fontId="12" fillId="0" borderId="0" xfId="0" applyNumberFormat="1" applyFont="1"/>
    <xf numFmtId="0" fontId="5" fillId="0" borderId="0" xfId="0" applyFont="1" applyAlignment="1">
      <alignment vertical="center"/>
    </xf>
    <xf numFmtId="43" fontId="9" fillId="0" borderId="0" xfId="0" applyNumberFormat="1" applyFont="1" applyAlignment="1">
      <alignment horizontal="center"/>
    </xf>
    <xf numFmtId="43" fontId="12" fillId="0" borderId="0" xfId="0" applyNumberFormat="1" applyFont="1" applyBorder="1"/>
    <xf numFmtId="0" fontId="12" fillId="0" borderId="0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2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12" fillId="0" borderId="0" xfId="0" applyNumberFormat="1" applyFont="1" applyAlignment="1">
      <alignment vertical="center"/>
    </xf>
    <xf numFmtId="0" fontId="16" fillId="0" borderId="0" xfId="0" quotePrefix="1" applyFont="1" applyFill="1" applyAlignment="1">
      <alignment horizontal="left"/>
    </xf>
    <xf numFmtId="164" fontId="16" fillId="0" borderId="0" xfId="1" applyNumberFormat="1" applyFont="1" applyFill="1" applyAlignment="1">
      <alignment horizontal="left" vertical="center"/>
    </xf>
    <xf numFmtId="164" fontId="16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0" fontId="2" fillId="2" borderId="0" xfId="0" applyFont="1" applyFill="1"/>
    <xf numFmtId="15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6" fillId="3" borderId="0" xfId="0" applyFont="1" applyFill="1"/>
    <xf numFmtId="0" fontId="0" fillId="3" borderId="0" xfId="0" applyFill="1"/>
    <xf numFmtId="164" fontId="0" fillId="0" borderId="0" xfId="1" applyNumberFormat="1" applyFont="1" applyAlignment="1">
      <alignment horizontal="center"/>
    </xf>
    <xf numFmtId="43" fontId="16" fillId="0" borderId="0" xfId="1" applyFont="1" applyFill="1" applyAlignment="1">
      <alignment horizontal="left" vertical="center"/>
    </xf>
    <xf numFmtId="43" fontId="16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164" fontId="2" fillId="0" borderId="9" xfId="1" applyNumberFormat="1" applyFont="1" applyBorder="1" applyAlignment="1">
      <alignment horizontal="center" vertical="center"/>
    </xf>
    <xf numFmtId="43" fontId="2" fillId="0" borderId="9" xfId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2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43" fontId="12" fillId="0" borderId="5" xfId="1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4" borderId="1" xfId="0" quotePrefix="1" applyFont="1" applyFill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12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" fontId="16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85725</xdr:rowOff>
    </xdr:from>
    <xdr:to>
      <xdr:col>2</xdr:col>
      <xdr:colOff>1085850</xdr:colOff>
      <xdr:row>1</xdr:row>
      <xdr:rowOff>114300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5725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1466850</xdr:colOff>
      <xdr:row>0</xdr:row>
      <xdr:rowOff>47629</xdr:rowOff>
    </xdr:from>
    <xdr:to>
      <xdr:col>10</xdr:col>
      <xdr:colOff>2838450</xdr:colOff>
      <xdr:row>0</xdr:row>
      <xdr:rowOff>618416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6550" y="476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20" t="s">
        <v>28</v>
      </c>
      <c r="C1" s="120"/>
      <c r="D1" s="120"/>
      <c r="E1" s="120"/>
      <c r="F1" s="120"/>
      <c r="G1" s="120"/>
      <c r="H1" s="120"/>
      <c r="I1" s="120"/>
      <c r="J1" s="120"/>
      <c r="K1" s="120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21" t="s">
        <v>27</v>
      </c>
      <c r="D13" s="122"/>
      <c r="E13" s="122"/>
      <c r="F13" s="122"/>
      <c r="G13" s="122"/>
      <c r="H13" s="123"/>
      <c r="I13" s="118" t="s">
        <v>43</v>
      </c>
      <c r="J13" s="119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24" t="s">
        <v>17</v>
      </c>
      <c r="C21" s="124"/>
      <c r="D21" s="124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24" t="s">
        <v>19</v>
      </c>
      <c r="C26" s="124"/>
      <c r="D26" s="124"/>
      <c r="E26" s="43"/>
      <c r="J26" s="43" t="s">
        <v>20</v>
      </c>
      <c r="K26" s="15"/>
    </row>
    <row r="27" spans="2:12" ht="15" x14ac:dyDescent="0.25">
      <c r="B27" s="124" t="s">
        <v>21</v>
      </c>
      <c r="C27" s="124"/>
      <c r="D27" s="124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17" t="s">
        <v>22</v>
      </c>
      <c r="J29" s="117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20" t="s">
        <v>28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21" t="s">
        <v>27</v>
      </c>
      <c r="D11" s="122"/>
      <c r="E11" s="122"/>
      <c r="F11" s="122"/>
      <c r="G11" s="122"/>
      <c r="H11" s="123"/>
      <c r="I11" s="47"/>
      <c r="J11" s="125" t="s">
        <v>47</v>
      </c>
      <c r="K11" s="126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24" t="s">
        <v>17</v>
      </c>
      <c r="C19" s="124"/>
      <c r="D19" s="124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24" t="s">
        <v>19</v>
      </c>
      <c r="C24" s="124"/>
      <c r="D24" s="124"/>
      <c r="E24" s="46"/>
      <c r="K24" s="46" t="s">
        <v>20</v>
      </c>
      <c r="L24" s="15"/>
    </row>
    <row r="25" spans="2:13" ht="15" x14ac:dyDescent="0.25">
      <c r="B25" s="124" t="s">
        <v>21</v>
      </c>
      <c r="C25" s="124"/>
      <c r="D25" s="124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17" t="s">
        <v>22</v>
      </c>
      <c r="K27" s="117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B7" zoomScaleNormal="100" workbookViewId="0">
      <selection activeCell="K14" sqref="K14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8.85546875" style="1" customWidth="1"/>
    <col min="5" max="5" width="23.42578125" style="1" hidden="1" customWidth="1"/>
    <col min="6" max="6" width="22" style="1" hidden="1" customWidth="1"/>
    <col min="7" max="7" width="4.85546875" style="31" customWidth="1"/>
    <col min="8" max="8" width="16.42578125" style="1" customWidth="1"/>
    <col min="9" max="9" width="19.42578125" style="1" customWidth="1"/>
    <col min="10" max="10" width="18.28515625" style="1" customWidth="1"/>
    <col min="11" max="11" width="43.14062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3" ht="55.5" customHeight="1" x14ac:dyDescent="0.25">
      <c r="B1" s="120" t="s">
        <v>54</v>
      </c>
      <c r="C1" s="120"/>
      <c r="D1" s="120"/>
      <c r="E1" s="120"/>
      <c r="F1" s="120"/>
      <c r="G1" s="120"/>
      <c r="H1" s="120"/>
      <c r="I1" s="120"/>
      <c r="J1" s="120"/>
      <c r="K1" s="120"/>
    </row>
    <row r="2" spans="2:13" s="3" customFormat="1" ht="30" customHeight="1" x14ac:dyDescent="0.25">
      <c r="B2" s="49" t="s">
        <v>0</v>
      </c>
      <c r="C2" s="49"/>
      <c r="D2" s="63" t="s">
        <v>79</v>
      </c>
      <c r="E2" s="50"/>
      <c r="F2" s="49"/>
      <c r="G2" s="51"/>
      <c r="H2" s="52"/>
      <c r="I2" s="52"/>
      <c r="J2" s="50" t="s">
        <v>85</v>
      </c>
      <c r="K2" s="52"/>
    </row>
    <row r="3" spans="2:13" s="3" customFormat="1" ht="30" customHeight="1" x14ac:dyDescent="0.25">
      <c r="B3" s="49" t="s">
        <v>1</v>
      </c>
      <c r="C3" s="49"/>
      <c r="D3" s="63" t="s">
        <v>79</v>
      </c>
      <c r="E3" s="50"/>
      <c r="F3" s="49"/>
      <c r="G3" s="51"/>
      <c r="H3" s="52"/>
      <c r="I3" s="52"/>
      <c r="J3" s="50" t="s">
        <v>82</v>
      </c>
      <c r="K3" s="78"/>
    </row>
    <row r="4" spans="2:13" s="3" customFormat="1" ht="35.25" customHeight="1" x14ac:dyDescent="0.25">
      <c r="B4" s="49" t="s">
        <v>2</v>
      </c>
      <c r="C4" s="49"/>
      <c r="D4" s="63" t="s">
        <v>80</v>
      </c>
      <c r="E4" s="50"/>
      <c r="F4" s="49"/>
      <c r="G4" s="51"/>
      <c r="H4" s="52"/>
      <c r="I4" s="52"/>
      <c r="J4" s="128" t="s">
        <v>83</v>
      </c>
      <c r="K4" s="128"/>
    </row>
    <row r="5" spans="2:13" s="3" customFormat="1" ht="30" customHeight="1" x14ac:dyDescent="0.25">
      <c r="B5" s="49" t="s">
        <v>3</v>
      </c>
      <c r="C5" s="49"/>
      <c r="D5" s="63" t="s">
        <v>81</v>
      </c>
      <c r="E5" s="50"/>
      <c r="F5" s="49"/>
      <c r="G5" s="51"/>
      <c r="H5" s="52"/>
      <c r="I5" s="52"/>
      <c r="J5" s="50" t="s">
        <v>64</v>
      </c>
      <c r="K5" s="53" t="s">
        <v>84</v>
      </c>
      <c r="L5" s="42"/>
    </row>
    <row r="6" spans="2:13" ht="30" customHeight="1" x14ac:dyDescent="0.25">
      <c r="B6" s="49" t="s">
        <v>4</v>
      </c>
      <c r="C6" s="54"/>
      <c r="D6" s="63" t="s">
        <v>51</v>
      </c>
      <c r="E6" s="50"/>
      <c r="F6" s="54"/>
      <c r="G6" s="55"/>
      <c r="H6" s="56"/>
      <c r="I6" s="56"/>
      <c r="J6" s="50" t="s">
        <v>48</v>
      </c>
      <c r="K6" s="53"/>
      <c r="L6" s="1" t="s">
        <v>62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8.2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29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ht="22.5" customHeight="1" x14ac:dyDescent="0.25">
      <c r="B9" s="57">
        <v>1</v>
      </c>
      <c r="C9" s="67" t="s">
        <v>78</v>
      </c>
      <c r="D9" s="68" t="s">
        <v>25</v>
      </c>
      <c r="E9" s="68" t="s">
        <v>88</v>
      </c>
      <c r="F9" s="68"/>
      <c r="G9" s="68">
        <v>4</v>
      </c>
      <c r="H9" s="99">
        <v>23.4</v>
      </c>
      <c r="I9" s="100">
        <f>H9*G9</f>
        <v>93.6</v>
      </c>
      <c r="J9" s="93" t="s">
        <v>23</v>
      </c>
      <c r="K9" s="68" t="s">
        <v>78</v>
      </c>
    </row>
    <row r="10" spans="2:13" ht="22.5" customHeight="1" x14ac:dyDescent="0.25">
      <c r="B10" s="57">
        <v>2</v>
      </c>
      <c r="C10" s="67" t="s">
        <v>87</v>
      </c>
      <c r="D10" s="68" t="s">
        <v>41</v>
      </c>
      <c r="E10" s="68">
        <v>1214446</v>
      </c>
      <c r="F10" s="68" t="s">
        <v>89</v>
      </c>
      <c r="G10" s="68">
        <v>4</v>
      </c>
      <c r="H10" s="99">
        <v>38.22</v>
      </c>
      <c r="I10" s="100">
        <f t="shared" ref="I10" si="0">H10*G10</f>
        <v>152.88</v>
      </c>
      <c r="J10" s="93" t="s">
        <v>23</v>
      </c>
      <c r="K10" s="68" t="s">
        <v>100</v>
      </c>
    </row>
    <row r="11" spans="2:13" ht="24" customHeight="1" x14ac:dyDescent="0.25">
      <c r="B11" s="22"/>
      <c r="C11" s="129" t="s">
        <v>102</v>
      </c>
      <c r="D11" s="130"/>
      <c r="E11" s="130"/>
      <c r="F11" s="130"/>
      <c r="G11" s="130"/>
      <c r="H11" s="131"/>
      <c r="I11" s="105">
        <f>SUM(I9:I10)</f>
        <v>246.48</v>
      </c>
      <c r="J11" s="93" t="s">
        <v>23</v>
      </c>
      <c r="K11" s="116">
        <f>I11*3%</f>
        <v>7.3943999999999992</v>
      </c>
    </row>
    <row r="12" spans="2:13" ht="24" customHeight="1" x14ac:dyDescent="0.25">
      <c r="B12" s="22"/>
      <c r="C12" s="133" t="s">
        <v>103</v>
      </c>
      <c r="D12" s="134"/>
      <c r="E12" s="134"/>
      <c r="F12" s="134"/>
      <c r="G12" s="134"/>
      <c r="H12" s="135"/>
      <c r="I12" s="105">
        <f>(I11*3%)</f>
        <v>7.3943999999999992</v>
      </c>
      <c r="J12" s="93" t="s">
        <v>23</v>
      </c>
      <c r="K12" s="116"/>
    </row>
    <row r="13" spans="2:13" ht="24" customHeight="1" x14ac:dyDescent="0.25">
      <c r="B13" s="22"/>
      <c r="C13" s="133" t="s">
        <v>56</v>
      </c>
      <c r="D13" s="134"/>
      <c r="E13" s="134"/>
      <c r="F13" s="134"/>
      <c r="G13" s="134"/>
      <c r="H13" s="135"/>
      <c r="I13" s="105">
        <f>(I11-I12)</f>
        <v>239.0856</v>
      </c>
      <c r="J13" s="93" t="s">
        <v>23</v>
      </c>
      <c r="K13" s="116"/>
    </row>
    <row r="14" spans="2:13" ht="21.75" customHeight="1" x14ac:dyDescent="0.25">
      <c r="B14" s="59"/>
      <c r="C14" s="129" t="s">
        <v>86</v>
      </c>
      <c r="D14" s="130"/>
      <c r="E14" s="130"/>
      <c r="F14" s="130"/>
      <c r="G14" s="130"/>
      <c r="H14" s="131"/>
      <c r="I14" s="102">
        <f>3*40000</f>
        <v>120000</v>
      </c>
      <c r="J14" s="93" t="s">
        <v>31</v>
      </c>
      <c r="K14" s="66"/>
      <c r="L14" s="9"/>
    </row>
    <row r="15" spans="2:13" s="11" customFormat="1" ht="30" customHeight="1" x14ac:dyDescent="0.25">
      <c r="B15"/>
      <c r="C15" s="132" t="s">
        <v>52</v>
      </c>
      <c r="D15" s="132"/>
      <c r="E15" s="132"/>
      <c r="F15" s="132"/>
      <c r="G15" s="132"/>
      <c r="H15" s="132"/>
      <c r="I15" s="101">
        <f>I13</f>
        <v>239.0856</v>
      </c>
      <c r="J15" s="93" t="s">
        <v>23</v>
      </c>
      <c r="K15" s="9"/>
      <c r="L15" s="1"/>
      <c r="M15" s="25"/>
    </row>
    <row r="16" spans="2:13" ht="24" customHeight="1" x14ac:dyDescent="0.25">
      <c r="B16" s="59"/>
      <c r="C16" s="132"/>
      <c r="D16" s="132"/>
      <c r="E16" s="132"/>
      <c r="F16" s="132"/>
      <c r="G16" s="132"/>
      <c r="H16" s="132"/>
      <c r="I16" s="102">
        <f>I14</f>
        <v>120000</v>
      </c>
      <c r="J16" s="93" t="s">
        <v>31</v>
      </c>
      <c r="K16" s="65"/>
    </row>
    <row r="17" spans="2:12" ht="30" customHeight="1" x14ac:dyDescent="0.25">
      <c r="B17" s="49" t="s">
        <v>14</v>
      </c>
      <c r="C17" s="56"/>
      <c r="D17" s="49" t="s">
        <v>55</v>
      </c>
      <c r="E17" s="49"/>
      <c r="F17" s="56"/>
      <c r="G17" s="55"/>
      <c r="H17" s="56"/>
      <c r="I17" s="56"/>
      <c r="J17" s="56"/>
      <c r="K17" s="62"/>
    </row>
    <row r="18" spans="2:12" ht="30" customHeight="1" x14ac:dyDescent="0.25">
      <c r="B18" s="49" t="s">
        <v>49</v>
      </c>
      <c r="C18" s="56"/>
      <c r="D18" s="49" t="s">
        <v>50</v>
      </c>
      <c r="E18" s="49"/>
      <c r="F18" s="56"/>
      <c r="G18" s="55"/>
      <c r="H18" s="56"/>
      <c r="I18" s="56"/>
      <c r="J18" s="56"/>
      <c r="K18" s="56"/>
    </row>
    <row r="19" spans="2:12" ht="30" customHeight="1" x14ac:dyDescent="0.25">
      <c r="B19" s="49" t="s">
        <v>15</v>
      </c>
      <c r="C19" s="56"/>
      <c r="D19" s="49" t="s">
        <v>16</v>
      </c>
      <c r="E19" s="49"/>
      <c r="F19" s="56"/>
      <c r="G19" s="55"/>
      <c r="H19" s="56"/>
      <c r="I19" s="56"/>
      <c r="J19" s="56"/>
      <c r="K19" s="56"/>
    </row>
    <row r="20" spans="2:12" ht="30" customHeight="1" x14ac:dyDescent="0.25">
      <c r="B20" s="49"/>
      <c r="C20" s="56"/>
      <c r="D20" s="56"/>
      <c r="E20" s="56"/>
      <c r="F20" s="56"/>
      <c r="G20" s="55"/>
      <c r="H20" s="56"/>
      <c r="I20" s="56"/>
      <c r="J20" s="56"/>
      <c r="K20" s="56"/>
    </row>
    <row r="21" spans="2:12" ht="30" customHeight="1" x14ac:dyDescent="0.25">
      <c r="B21" s="127" t="s">
        <v>17</v>
      </c>
      <c r="C21" s="127"/>
      <c r="D21" s="127"/>
      <c r="E21" s="97"/>
      <c r="F21" s="56"/>
      <c r="G21" s="55"/>
      <c r="H21" s="56"/>
      <c r="I21" s="56"/>
      <c r="J21" s="97" t="s">
        <v>18</v>
      </c>
      <c r="K21" s="49"/>
      <c r="L21" s="9"/>
    </row>
    <row r="22" spans="2:12" ht="30" customHeight="1" x14ac:dyDescent="0.3">
      <c r="B22" s="97"/>
      <c r="C22" s="97"/>
      <c r="D22" s="97"/>
      <c r="E22" s="97"/>
      <c r="F22" s="56"/>
      <c r="G22" s="55"/>
      <c r="H22" s="56"/>
      <c r="I22" s="56"/>
      <c r="J22" s="60"/>
      <c r="K22" s="61"/>
      <c r="L22" s="9"/>
    </row>
    <row r="23" spans="2:12" ht="17.25" x14ac:dyDescent="0.3">
      <c r="B23" s="97"/>
      <c r="C23" s="97"/>
      <c r="D23" s="97"/>
      <c r="E23" s="97"/>
      <c r="F23" s="56"/>
      <c r="G23" s="55"/>
      <c r="H23" s="56"/>
      <c r="I23" s="56"/>
      <c r="J23" s="60"/>
      <c r="K23" s="64"/>
    </row>
    <row r="24" spans="2:12" ht="17.25" x14ac:dyDescent="0.3">
      <c r="B24" s="97"/>
      <c r="C24" s="97"/>
      <c r="D24" s="97"/>
      <c r="E24" s="97"/>
      <c r="F24" s="56"/>
      <c r="G24" s="55"/>
      <c r="H24" s="56"/>
      <c r="I24" s="56"/>
      <c r="J24" s="60"/>
      <c r="K24" s="61"/>
    </row>
    <row r="25" spans="2:12" x14ac:dyDescent="0.25">
      <c r="B25" s="127" t="s">
        <v>19</v>
      </c>
      <c r="C25" s="127"/>
      <c r="D25" s="127"/>
      <c r="E25" s="97"/>
      <c r="F25" s="56"/>
      <c r="G25" s="55"/>
      <c r="H25" s="56"/>
      <c r="I25" s="56"/>
      <c r="J25" s="97" t="s">
        <v>20</v>
      </c>
      <c r="K25" s="61"/>
    </row>
    <row r="26" spans="2:12" x14ac:dyDescent="0.25">
      <c r="B26" s="127" t="s">
        <v>21</v>
      </c>
      <c r="C26" s="127"/>
      <c r="D26" s="127"/>
      <c r="E26" s="97"/>
      <c r="F26" s="56"/>
      <c r="G26" s="55"/>
      <c r="H26" s="56"/>
      <c r="J26" s="97" t="s">
        <v>21</v>
      </c>
      <c r="K26" s="61"/>
    </row>
  </sheetData>
  <mergeCells count="10">
    <mergeCell ref="B21:D21"/>
    <mergeCell ref="B25:D25"/>
    <mergeCell ref="B26:D26"/>
    <mergeCell ref="B1:K1"/>
    <mergeCell ref="J4:K4"/>
    <mergeCell ref="C11:H11"/>
    <mergeCell ref="C14:H14"/>
    <mergeCell ref="C15:H16"/>
    <mergeCell ref="C12:H12"/>
    <mergeCell ref="C13:H13"/>
  </mergeCells>
  <pageMargins left="0.7" right="0.21" top="0.55000000000000004" bottom="0.75" header="0.3" footer="0.3"/>
  <pageSetup scale="6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showGridLines="0" zoomScaleNormal="100" workbookViewId="0">
      <selection activeCell="Q12" sqref="Q12:Q1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77" customWidth="1"/>
    <col min="5" max="5" width="9.140625" style="77" customWidth="1"/>
    <col min="6" max="11" width="9.140625" style="77" hidden="1" customWidth="1"/>
    <col min="12" max="12" width="13.85546875" style="88" hidden="1" customWidth="1"/>
    <col min="13" max="13" width="15.85546875" style="88" hidden="1" customWidth="1"/>
    <col min="14" max="15" width="19" style="92" customWidth="1"/>
    <col min="16" max="17" width="19" style="77" customWidth="1"/>
    <col min="18" max="18" width="41.5703125" customWidth="1"/>
  </cols>
  <sheetData>
    <row r="1" spans="1:20" ht="17.25" customHeight="1" x14ac:dyDescent="0.25">
      <c r="A1" s="69" t="s">
        <v>90</v>
      </c>
      <c r="B1" s="70"/>
      <c r="C1" s="71"/>
      <c r="D1" s="72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20" ht="15.75" customHeight="1" x14ac:dyDescent="0.25">
      <c r="A2" s="69" t="s">
        <v>91</v>
      </c>
      <c r="B2" s="70"/>
      <c r="C2" s="79"/>
      <c r="D2" s="72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7"/>
    </row>
    <row r="3" spans="1:20" ht="15.75" customHeight="1" x14ac:dyDescent="0.25">
      <c r="A3" s="69" t="s">
        <v>92</v>
      </c>
      <c r="B3" s="98"/>
      <c r="C3" s="79"/>
      <c r="D3" s="72"/>
      <c r="E3" s="98"/>
      <c r="F3" s="98"/>
      <c r="G3" s="98"/>
      <c r="H3" s="98"/>
      <c r="I3" s="98"/>
      <c r="J3" s="98"/>
      <c r="K3" s="98"/>
      <c r="L3" s="80"/>
      <c r="M3" s="80"/>
      <c r="N3" s="89"/>
      <c r="O3" s="89"/>
      <c r="P3" s="98"/>
      <c r="Q3" s="98"/>
    </row>
    <row r="4" spans="1:20" ht="15.75" customHeight="1" x14ac:dyDescent="0.25">
      <c r="A4" s="69" t="s">
        <v>93</v>
      </c>
      <c r="B4" s="98"/>
      <c r="C4" s="79"/>
      <c r="D4" s="72"/>
      <c r="E4" s="73"/>
      <c r="F4" s="73"/>
      <c r="G4" s="73"/>
      <c r="H4" s="73"/>
      <c r="I4" s="73"/>
      <c r="J4" s="73"/>
      <c r="K4" s="73"/>
      <c r="L4" s="81"/>
      <c r="M4" s="81"/>
      <c r="N4" s="90"/>
      <c r="O4" s="90"/>
      <c r="P4" s="73"/>
      <c r="Q4" s="73"/>
    </row>
    <row r="5" spans="1:20" ht="15.75" x14ac:dyDescent="0.25">
      <c r="A5" s="69" t="s">
        <v>94</v>
      </c>
      <c r="B5" s="71"/>
      <c r="C5" s="71"/>
      <c r="D5" s="74"/>
      <c r="E5" s="73"/>
      <c r="F5" s="73"/>
      <c r="G5" s="73"/>
      <c r="H5" s="73"/>
      <c r="I5" s="73"/>
      <c r="J5" s="73"/>
      <c r="K5" s="73"/>
      <c r="L5" s="81"/>
      <c r="M5" s="81"/>
      <c r="N5" s="90"/>
      <c r="O5" s="90"/>
      <c r="P5" s="73"/>
      <c r="Q5" s="73"/>
    </row>
    <row r="6" spans="1:20" ht="15.75" x14ac:dyDescent="0.25">
      <c r="A6" s="69" t="s">
        <v>95</v>
      </c>
      <c r="B6" s="71"/>
      <c r="C6" s="71"/>
      <c r="D6" s="74"/>
      <c r="E6" s="73"/>
      <c r="F6" s="73"/>
      <c r="G6" s="73"/>
      <c r="H6" s="73"/>
      <c r="I6" s="73"/>
      <c r="J6" s="73"/>
      <c r="K6" s="73"/>
      <c r="L6" s="81"/>
      <c r="M6" s="81"/>
      <c r="N6" s="90"/>
      <c r="O6" s="90"/>
      <c r="P6" s="73"/>
      <c r="Q6" s="73"/>
    </row>
    <row r="7" spans="1:20" ht="15.75" x14ac:dyDescent="0.25">
      <c r="A7" s="69" t="s">
        <v>96</v>
      </c>
      <c r="B7" s="71"/>
      <c r="C7" s="71"/>
      <c r="D7" s="74"/>
      <c r="E7" s="73"/>
      <c r="F7" s="73"/>
      <c r="G7" s="73"/>
      <c r="H7" s="73"/>
      <c r="I7" s="73"/>
      <c r="J7" s="73"/>
      <c r="K7" s="73"/>
      <c r="L7" s="81"/>
      <c r="M7" s="81"/>
      <c r="N7" s="90"/>
      <c r="O7" s="90"/>
      <c r="P7" s="73"/>
      <c r="Q7" s="73"/>
    </row>
    <row r="8" spans="1:20" ht="15.75" x14ac:dyDescent="0.25">
      <c r="A8" s="69" t="s">
        <v>97</v>
      </c>
      <c r="B8" s="71"/>
      <c r="C8" s="79"/>
      <c r="D8" s="74"/>
      <c r="E8" s="73"/>
      <c r="F8" s="73"/>
      <c r="G8" s="73"/>
      <c r="H8" s="73"/>
      <c r="I8" s="73"/>
      <c r="J8" s="73"/>
      <c r="K8" s="73"/>
      <c r="L8" s="81"/>
      <c r="M8" s="81"/>
      <c r="N8" s="90"/>
      <c r="O8" s="90"/>
      <c r="P8" s="73"/>
      <c r="Q8" s="73"/>
    </row>
    <row r="9" spans="1:20" ht="15.75" x14ac:dyDescent="0.25">
      <c r="A9" s="69" t="s">
        <v>98</v>
      </c>
      <c r="B9" s="71"/>
      <c r="C9" s="79"/>
      <c r="D9" s="74"/>
      <c r="E9" s="73"/>
      <c r="F9" s="73"/>
      <c r="G9" s="73"/>
      <c r="H9" s="73"/>
      <c r="I9" s="73"/>
      <c r="J9" s="73"/>
      <c r="K9" s="73"/>
      <c r="L9" s="81"/>
      <c r="M9" s="81"/>
      <c r="N9" s="90"/>
      <c r="O9" s="90"/>
      <c r="P9" s="73"/>
      <c r="Q9" s="73"/>
    </row>
    <row r="10" spans="1:20" ht="15.75" x14ac:dyDescent="0.25">
      <c r="A10" s="70"/>
      <c r="B10" s="71"/>
      <c r="C10" s="71"/>
      <c r="D10" s="74"/>
      <c r="E10" s="74"/>
      <c r="F10" s="74" t="s">
        <v>75</v>
      </c>
      <c r="G10" s="74" t="s">
        <v>75</v>
      </c>
      <c r="H10" s="74" t="s">
        <v>75</v>
      </c>
      <c r="I10" s="74" t="s">
        <v>75</v>
      </c>
      <c r="J10" s="74" t="s">
        <v>75</v>
      </c>
      <c r="K10" s="74" t="s">
        <v>75</v>
      </c>
      <c r="L10" s="82"/>
      <c r="M10" s="82"/>
      <c r="N10" s="91"/>
      <c r="O10" s="91"/>
      <c r="P10" s="74"/>
      <c r="Q10" s="74"/>
      <c r="S10" s="75"/>
      <c r="T10" s="75"/>
    </row>
    <row r="11" spans="1:20" ht="26.25" customHeight="1" x14ac:dyDescent="0.25">
      <c r="A11" s="106" t="s">
        <v>57</v>
      </c>
      <c r="B11" s="107" t="s">
        <v>7</v>
      </c>
      <c r="C11" s="108" t="s">
        <v>58</v>
      </c>
      <c r="D11" s="108" t="s">
        <v>59</v>
      </c>
      <c r="E11" s="96" t="s">
        <v>9</v>
      </c>
      <c r="F11" s="96" t="s">
        <v>65</v>
      </c>
      <c r="G11" s="96" t="s">
        <v>66</v>
      </c>
      <c r="H11" s="96" t="s">
        <v>77</v>
      </c>
      <c r="I11" s="96" t="s">
        <v>76</v>
      </c>
      <c r="J11" s="96" t="s">
        <v>77</v>
      </c>
      <c r="K11" s="96" t="s">
        <v>99</v>
      </c>
      <c r="L11" s="94"/>
      <c r="M11" s="94"/>
      <c r="N11" s="95" t="s">
        <v>67</v>
      </c>
      <c r="O11" s="95" t="s">
        <v>68</v>
      </c>
      <c r="P11" s="96" t="s">
        <v>61</v>
      </c>
      <c r="Q11" s="96" t="s">
        <v>60</v>
      </c>
      <c r="R11" s="76" t="s">
        <v>13</v>
      </c>
      <c r="S11" s="109"/>
      <c r="T11" s="75"/>
    </row>
    <row r="12" spans="1:20" s="114" customFormat="1" ht="24.75" customHeight="1" x14ac:dyDescent="0.25">
      <c r="A12" s="110">
        <v>1</v>
      </c>
      <c r="B12" s="110" t="s">
        <v>25</v>
      </c>
      <c r="C12" s="111" t="s">
        <v>88</v>
      </c>
      <c r="D12" s="110"/>
      <c r="E12" s="110">
        <v>4</v>
      </c>
      <c r="F12" s="110"/>
      <c r="G12" s="110"/>
      <c r="H12" s="110"/>
      <c r="I12" s="110"/>
      <c r="J12" s="110"/>
      <c r="K12" s="110"/>
      <c r="L12" s="112">
        <v>65000</v>
      </c>
      <c r="M12" s="112">
        <v>81900</v>
      </c>
      <c r="N12" s="113">
        <v>23.4</v>
      </c>
      <c r="O12" s="113">
        <f>N12*E12</f>
        <v>93.6</v>
      </c>
      <c r="P12" s="110" t="s">
        <v>78</v>
      </c>
      <c r="Q12" s="110" t="s">
        <v>78</v>
      </c>
      <c r="R12" s="110"/>
    </row>
    <row r="13" spans="1:20" s="103" customFormat="1" ht="24.75" customHeight="1" x14ac:dyDescent="0.25">
      <c r="A13" s="115">
        <v>2</v>
      </c>
      <c r="B13" s="115" t="s">
        <v>41</v>
      </c>
      <c r="C13" s="115">
        <v>1214446</v>
      </c>
      <c r="D13" s="115" t="s">
        <v>89</v>
      </c>
      <c r="E13" s="115">
        <v>4</v>
      </c>
      <c r="F13" s="115"/>
      <c r="G13" s="115">
        <v>22</v>
      </c>
      <c r="H13" s="115"/>
      <c r="I13" s="115"/>
      <c r="J13" s="115"/>
      <c r="K13" s="115"/>
      <c r="L13" s="112"/>
      <c r="M13" s="112"/>
      <c r="N13" s="113">
        <v>38.22</v>
      </c>
      <c r="O13" s="113">
        <f>N13*E13</f>
        <v>152.88</v>
      </c>
      <c r="P13" s="115" t="s">
        <v>87</v>
      </c>
      <c r="Q13" s="115" t="s">
        <v>100</v>
      </c>
      <c r="R13" s="115"/>
    </row>
    <row r="14" spans="1:20" s="103" customFormat="1" ht="24.75" customHeight="1" x14ac:dyDescent="0.25">
      <c r="L14" s="104"/>
      <c r="M14" s="104"/>
      <c r="N14" s="113" t="s">
        <v>63</v>
      </c>
      <c r="O14" s="113">
        <f>SUM(O12:O13)</f>
        <v>246.48</v>
      </c>
    </row>
    <row r="15" spans="1:20" x14ac:dyDescent="0.25">
      <c r="B15" t="s">
        <v>101</v>
      </c>
    </row>
    <row r="17" spans="2:4" x14ac:dyDescent="0.25">
      <c r="B17" s="83" t="s">
        <v>69</v>
      </c>
      <c r="C17" s="84">
        <v>45177</v>
      </c>
    </row>
    <row r="18" spans="2:4" x14ac:dyDescent="0.25">
      <c r="B18" s="83" t="s">
        <v>70</v>
      </c>
      <c r="C18" s="84">
        <v>45177</v>
      </c>
    </row>
    <row r="19" spans="2:4" x14ac:dyDescent="0.25">
      <c r="B19" s="83" t="s">
        <v>71</v>
      </c>
      <c r="C19" s="85"/>
    </row>
    <row r="20" spans="2:4" ht="15.75" x14ac:dyDescent="0.25">
      <c r="B20" s="86" t="s">
        <v>72</v>
      </c>
      <c r="C20" s="86" t="s">
        <v>73</v>
      </c>
      <c r="D20" s="86"/>
    </row>
    <row r="21" spans="2:4" ht="15.75" x14ac:dyDescent="0.25">
      <c r="B21" s="86"/>
      <c r="C21" s="86" t="s">
        <v>74</v>
      </c>
      <c r="D21" s="86"/>
    </row>
    <row r="22" spans="2:4" ht="15.75" x14ac:dyDescent="0.25">
      <c r="B22" s="87"/>
      <c r="C22" s="86"/>
      <c r="D22" s="86"/>
    </row>
  </sheetData>
  <autoFilter ref="A11:T11"/>
  <mergeCells count="2">
    <mergeCell ref="E1:R1"/>
    <mergeCell ref="E2:R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MLM</vt:lpstr>
      <vt:lpstr>MLM Part</vt:lpstr>
      <vt:lpstr>Quo2(USD) </vt:lpstr>
      <vt:lpstr>100-2023090095 (Quo)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2023-09-28T08:22:15Z</dcterms:modified>
</cp:coreProperties>
</file>