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78 BUSpare Part\Local Inventory Purchase Request Form\78-LPR-202409067\"/>
    </mc:Choice>
  </mc:AlternateContent>
  <bookViews>
    <workbookView xWindow="0" yWindow="0" windowWidth="23040" windowHeight="9384" firstSheet="8" activeTab="12"/>
  </bookViews>
  <sheets>
    <sheet name=" 78-LPO-202407054" sheetId="1" r:id="rId1"/>
    <sheet name=" 78-LPO-202407055" sheetId="2" r:id="rId2"/>
    <sheet name="78-LPO-202407056" sheetId="4" r:id="rId3"/>
    <sheet name="78-LPO-202408057" sheetId="5" r:id="rId4"/>
    <sheet name="78-LPO-202408058" sheetId="6" r:id="rId5"/>
    <sheet name="78-LPO-202408059" sheetId="8" r:id="rId6"/>
    <sheet name="78-LPO-202408061" sheetId="10" r:id="rId7"/>
    <sheet name="78-LPO-202408062" sheetId="12" r:id="rId8"/>
    <sheet name="78-LPR-202408063" sheetId="13" r:id="rId9"/>
    <sheet name="78-LPO-202408064" sheetId="14" r:id="rId10"/>
    <sheet name="78-LPO-202409065" sheetId="15" r:id="rId11"/>
    <sheet name="78-LPO-202409066" sheetId="9" r:id="rId12"/>
    <sheet name="78-LPO-202409067" sheetId="16" r:id="rId13"/>
  </sheets>
  <definedNames>
    <definedName name="_xlnm.Print_Area" localSheetId="0">' 78-LPO-202407054'!$A$1:$O$27</definedName>
    <definedName name="_xlnm.Print_Area" localSheetId="7">'78-LPO-202408062'!$B$1:$O$28</definedName>
    <definedName name="_xlnm.Print_Area" localSheetId="10">'78-LPO-202409065'!$B$1:$O$27</definedName>
    <definedName name="_xlnm.Print_Area" localSheetId="12">'78-LPO-202409067'!$B$1:$O$28</definedName>
    <definedName name="_xlnm.Print_Area" localSheetId="8">'78-LPR-202408063'!$A$1:$O$24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5" i="16" l="1"/>
  <c r="O13" i="16"/>
  <c r="L5" i="9" l="1"/>
  <c r="L10" i="9" s="1"/>
  <c r="L10" i="14" l="1"/>
  <c r="L12" i="15"/>
  <c r="I12" i="15"/>
  <c r="L6" i="15"/>
  <c r="L5" i="15"/>
  <c r="I7" i="15"/>
  <c r="L5" i="14"/>
  <c r="I10" i="14"/>
  <c r="I5" i="13"/>
  <c r="I11" i="13"/>
  <c r="I5" i="12"/>
  <c r="I13" i="12"/>
  <c r="I6" i="10"/>
  <c r="I5" i="10"/>
  <c r="I11" i="10"/>
  <c r="I10" i="9"/>
  <c r="I5" i="8"/>
  <c r="I13" i="8"/>
  <c r="I5" i="6"/>
  <c r="I13" i="6"/>
  <c r="I5" i="5"/>
  <c r="I13" i="5"/>
  <c r="I5" i="4"/>
  <c r="I13" i="4"/>
  <c r="I5" i="2"/>
  <c r="I13" i="2"/>
  <c r="I6" i="1"/>
  <c r="I5" i="1"/>
  <c r="I13" i="1"/>
</calcChain>
</file>

<file path=xl/sharedStrings.xml><?xml version="1.0" encoding="utf-8"?>
<sst xmlns="http://schemas.openxmlformats.org/spreadsheetml/2006/main" count="374" uniqueCount="105">
  <si>
    <t>Brand</t>
  </si>
  <si>
    <t>MC Model</t>
  </si>
  <si>
    <t>Qty</t>
  </si>
  <si>
    <t>Price</t>
  </si>
  <si>
    <t>Amount</t>
  </si>
  <si>
    <t>Total Amount</t>
  </si>
  <si>
    <t>Remark</t>
  </si>
  <si>
    <t>LOCAL INVENTORY PURCHASE REQUEST FORM</t>
  </si>
  <si>
    <t>No.</t>
  </si>
  <si>
    <t>Parts No.</t>
  </si>
  <si>
    <t>Selling Margin</t>
  </si>
  <si>
    <t>Description</t>
  </si>
  <si>
    <t>02-IDS-PRT-FRM-008-02</t>
  </si>
  <si>
    <t xml:space="preserve">               Supplier - A 
Name - BRIGHTER ACE INDUSTRIAL MACHINERY CO.,LTD 
Contact No. -09 898983594
Address - No.001,Building-14, Mya Taung Wun Gyi U Hmo Street, Commercial -2, Industrial Zone -3, Shwe Pyi Thar Township,  Yangon</t>
  </si>
  <si>
    <r>
      <t xml:space="preserve">                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>SWE SWE LAE, DAW
Contact No.- 01-683088
Address - No.34, Room(6), Bayint Naung Market.</t>
    </r>
  </si>
  <si>
    <t xml:space="preserve">                Supplier - B
Name - TAW WIN TUN
Contact No.-'09 261550528
Address - Office (15) Shop (19)Bayint Naung,  Shop, Yangon</t>
  </si>
  <si>
    <t>FD30S</t>
  </si>
  <si>
    <t>OTHERS</t>
  </si>
  <si>
    <t>Seal, Oil</t>
  </si>
  <si>
    <t>F301612523(N)</t>
  </si>
  <si>
    <t>Other Supplier has no stock</t>
  </si>
  <si>
    <r>
      <t xml:space="preserve">
BU Name         :   IS
Proposal No.    :   78-LPO-202407054
Proposal Date  :   25.Jul. 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For Customer Bright Light, HTY BR
(Machine Model -FD30S,Sr No-CF51-11944)</t>
    </r>
  </si>
  <si>
    <t>HUB &amp; DRUM ASSY</t>
  </si>
  <si>
    <t>91G3300901(N)</t>
  </si>
  <si>
    <r>
      <t xml:space="preserve">
BU Name         :   IS
Proposal No.    :   78-LPO-202407055
Proposal Date  :   27.Jul. 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For Customer Bright Light, HTY BR
(Machine Model -FD30S,Sr No-CF51-11944)</t>
    </r>
  </si>
  <si>
    <t xml:space="preserve"> APOIL</t>
  </si>
  <si>
    <t>AP HERCULES AW 32</t>
  </si>
  <si>
    <t xml:space="preserve"> A990316</t>
  </si>
  <si>
    <r>
      <t xml:space="preserve">
BU Name         :   IS
Proposal No.    :   78-LPO-202407056
Proposal Date  :   27.Jul. 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</si>
  <si>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t>All Forklift</t>
  </si>
  <si>
    <t xml:space="preserve">               Supplier - A 
Name - AUNG THEIN THAN
Contact No. -09799970007
Address - Building F/S (2), Shwe Marlar Housing, Bayintnaung Road, Kamayut Tsp.</t>
  </si>
  <si>
    <t>200
 Liter</t>
  </si>
  <si>
    <r>
      <t xml:space="preserve">                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 xml:space="preserve">WINNING WAYW
Contact No.- 09 977835704
Address - 592, Yangon-Pathein Rd, Ward (7), Hlaing Thar Yar, Yangon
</t>
    </r>
  </si>
  <si>
    <t xml:space="preserve">                Supplier - B
Name - PEOPLE ORIGIN 
Contact No.-09977835762
Address - NO.1947-B, BOGOKE STREET,YANGON</t>
  </si>
  <si>
    <t>JET (India)</t>
  </si>
  <si>
    <t>Other Machine</t>
  </si>
  <si>
    <t>Tyre</t>
  </si>
  <si>
    <t>12-16.5</t>
  </si>
  <si>
    <r>
      <t xml:space="preserve">
BU Name         :   IS
Proposal No.    :   78-LPO-202408057
Proposal Date  :   2.Aug. 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Soil Build.Other Machine
</t>
    </r>
  </si>
  <si>
    <t xml:space="preserve">               Supplier - A 
Name - AUNG KAUNG SAN TRADING CO.,LTD
Contact No. -'09 5006193, 09 785107953
Address - No.(9),Bayint Naung Yeikthar,Bayint Naung, Main Street, Insein Tsp, Yangon</t>
  </si>
  <si>
    <t xml:space="preserve">                Supplier - B
Name -
Contact No.-
Address - </t>
  </si>
  <si>
    <t xml:space="preserve">                Supplier - B
Name - UNITED TYRE GROUP (UTG) CO.,LTD. 
Contact No.-09 764918517
Address - No.(116), Mhatkhayar Minthargyi, Mg Pyone St, Zone(2)  YangonHlaingtharya</t>
  </si>
  <si>
    <t xml:space="preserve">               Supplier - A 
Name - AUNG THEIN THAN
Contact No. -09799970007
Address - Building F/S (2), Shwe Marlar Housing, Bayintnaung Road, Kamayut Tsp.</t>
  </si>
  <si>
    <t xml:space="preserve">                Supplier - C 
Name - LUCKY MAN
Contact No.- 09-977907151
Address - No 83/84 Yadanar Myine Street, Kamaryut Tsp, Yangon 
</t>
  </si>
  <si>
    <t>Price
 (MMK)</t>
  </si>
  <si>
    <t xml:space="preserve"> MFD100</t>
  </si>
  <si>
    <t>Qty
 (liter)</t>
  </si>
  <si>
    <r>
      <t xml:space="preserve">
BU Name         :   IS
Proposal No.    :  78-LPO-202408058
Proposal Date  :   2.Aug. 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Stock, Unit &amp; Rental Machine (MC-MFD100, Sr.A3AF05585/ MC-MFD80X, Sr.M9AI82100)</t>
    </r>
  </si>
  <si>
    <t>FD30NT</t>
  </si>
  <si>
    <r>
      <t xml:space="preserve">
BU Name         :   IS
Proposal No.    :   78-LPO-202408059
Proposal Date  :  5-Aug-24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Customer-Myanmar Takaung (HTY BR) MC-FD30NT, Sr.F14E-33727</t>
    </r>
  </si>
  <si>
    <t>Belt, VL=1235</t>
  </si>
  <si>
    <t>9192106300(N)</t>
  </si>
  <si>
    <t xml:space="preserve">               Supplier - A 
Name -AUNG KAUNG SAN TRADING CO.,LTD
Contact No. -'09 5006193, 09 785107953
Address - No.(9),Bayint Naung Yeikthar,Bayint Naung,Main Street, Insein Tsp, Yangon</t>
  </si>
  <si>
    <r>
      <t xml:space="preserve">
BU Name         :   IS
Proposal No.    :   78-LPO-202408061
Proposal Date  :   9-Aug-24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Customer Authentic.
Machine Model- FD30NT,Sr No-CF14E-16471
</t>
    </r>
  </si>
  <si>
    <t xml:space="preserve"> FD30NT</t>
  </si>
  <si>
    <t>Tyre,Rear(Solid)</t>
  </si>
  <si>
    <t>6.50-10(Solid)</t>
  </si>
  <si>
    <t>Tyre, Front (Solid)</t>
  </si>
  <si>
    <t>28x9-15(Solid)</t>
  </si>
  <si>
    <r>
      <t xml:space="preserve">
BU Name         :   IS
Proposal No.    :   78-LPO-202408062
Proposal Date  :  12-Aug-24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Customer-Southland Myanmar, Machine Model-MFD 30 R.</t>
    </r>
  </si>
  <si>
    <t>KW 1323(N)</t>
  </si>
  <si>
    <t>Air Filter</t>
  </si>
  <si>
    <t>MFD 30 R</t>
  </si>
  <si>
    <t xml:space="preserve">               Supplier - A 
Name - LUCKY MAN
Contact No.- 09-977907151
Address - No 83/84 Yadanar Myine Street, Kamaryut Tsp, Yangon 
</t>
  </si>
  <si>
    <t xml:space="preserve">                Supplier - B
Name - THAN TOE AUNG
Contact No.- 09 776015077
Address - Anawrahta Main Road, Near by  Thamagone A Wine, Hlaing Thar Yar.</t>
  </si>
  <si>
    <t xml:space="preserve">                Supplier - C 
Name - UNITED TYRE GROUP (UTG) CO.,LTD.
Contact No.- 09 764918517
Address - No.(116), Mhatkhayar Minthargyi, Mg Pyone St, Zone(2), Hlaingtharyar,Tsp, Yangon.</t>
  </si>
  <si>
    <t>U.S</t>
  </si>
  <si>
    <t>Battery (12V Deep Cycle Flooded, /
Wet Lead-Acid 155AH @20Hr-Rate)</t>
  </si>
  <si>
    <t>U512VRX</t>
  </si>
  <si>
    <t>Price
 (USD)</t>
  </si>
  <si>
    <r>
      <t xml:space="preserve">
BU Name         :   IS
Proposal No.    :   78-LPR-202408063
Proposal Date  :   24-Aug-24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
</t>
    </r>
  </si>
  <si>
    <t>T 300e,Sr no-T 300e- 30056192</t>
  </si>
  <si>
    <t xml:space="preserve">Customer Name-National Library.Cash on delivery.Part sale only. Customer directly to spare part. Other supplier has no stock
</t>
  </si>
  <si>
    <t>VOLVO</t>
  </si>
  <si>
    <t>Ultra Diesel Engine Oil VDS-3 SAE 15W-40</t>
  </si>
  <si>
    <t>VOE15067197-IS</t>
  </si>
  <si>
    <r>
      <t xml:space="preserve">
BU Name         :   IS
Proposal No.    :   78-LPR-202408064
Proposal Date  :   28-Aug-24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</si>
  <si>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t>Qty
 (Can)</t>
  </si>
  <si>
    <t xml:space="preserve">5 
</t>
  </si>
  <si>
    <t>Price
(USD)</t>
  </si>
  <si>
    <r>
      <t xml:space="preserve">
BU Name         :   IS
Proposal No.    :   78-LPR-202409065
Proposal Date  :  19-Sep-24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Customer</t>
    </r>
  </si>
  <si>
    <t>1625 1656 39 (N)</t>
  </si>
  <si>
    <t>Oil Filter</t>
  </si>
  <si>
    <t>1625 1828 69(N)</t>
  </si>
  <si>
    <t>Oil Water Separator</t>
  </si>
  <si>
    <t>6211 4739 00(N)</t>
  </si>
  <si>
    <t>Price
(MMK)</t>
  </si>
  <si>
    <t>CPM15-8,COX624841,10 bar</t>
  </si>
  <si>
    <t>Customer Name-APEX Auto service.Other Supplier has no stock.Cash on delivery.Inquiry from service and service job is included.</t>
  </si>
  <si>
    <t xml:space="preserve"> Supplier - A 
Name - AUNG THEIN THAN
Contact No. -09799970007
Address - Building F/S (2), Shwe Marlar Housing, Bayintnaung Road, Kamayut Tsp.</t>
  </si>
  <si>
    <t xml:space="preserve">                Supplier - A
Name - Kyin Lone Myanmar
Contact No.-09 42533 1433
Address -  Kyan Sit Thar Street &amp; Mingyi Mahar Min Gaung street, Industrial zone-3, Yangon</t>
  </si>
  <si>
    <t xml:space="preserve">                Supplier - B
Name - KO NAING MACHINERY SERVICES
Contact No.-'09 420218751
Address - No.1856,Mya Yeik Nyo 6th street,Hlaing Tharyar,Industrial Zone,Yangon,Myanmar</t>
  </si>
  <si>
    <r>
      <t xml:space="preserve">                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 xml:space="preserve">San Chain Mhee
Contact No.- 09450013488
Address - </t>
    </r>
  </si>
  <si>
    <t>ROD,PISTON</t>
  </si>
  <si>
    <t>94E0400300(N)</t>
  </si>
  <si>
    <r>
      <t xml:space="preserve">
BU Name         :   IS
Proposal No.    :   78-LPR-202409066
Proposal Date  :  21-Sep-24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
</t>
    </r>
  </si>
  <si>
    <t>FD50NT,Sr No- CE14E- 17997</t>
  </si>
  <si>
    <t>Customer Name- Thit Min Yandanar. Collect 100% Payment .Inquiry from service and service job is included.Other Supplier has no stock</t>
  </si>
  <si>
    <r>
      <t xml:space="preserve">
BU Name         :   IS
Proposal No.    :   78-LPR-202409067
Proposal Date  :  24-Sep-24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Customer</t>
    </r>
  </si>
  <si>
    <t>25783-71250G</t>
  </si>
  <si>
    <t>MFD50R,Sr no-A3AF05600</t>
  </si>
  <si>
    <t>WHEEL CYLINDER ASSY</t>
  </si>
  <si>
    <t>Customer Name- Winning Way Co;Ltd.Inquiry from service and service job is included.Other Supplier has no stock</t>
  </si>
  <si>
    <r>
      <t xml:space="preserve">                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>HELI Myanmar Co., Ltd
Contact No.- 09 447999886
Address - No.276/277) Sein Pann Street, Infront of Asia Energy(Hlaing Tharyar), Hlaing River Road, Nyaung Tone Road</t>
    </r>
  </si>
  <si>
    <t>MATADOR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</si>
</sst>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0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8"/>
      <color theme="1"/>
      <name val="Times New Roman"/>
      <family val="1"/>
    </font>
    <font>
      <sz val="11"/>
      <color theme="1"/>
      <name val="Calibri"/>
      <family val="2"/>
      <scheme val="minor"/>
    </font>
    <font>
      <sz val="12"/>
      <color theme="1"/>
      <name val="Cambria"/>
      <family val="1"/>
    </font>
    <font>
      <sz val="10"/>
      <color theme="1"/>
      <name val="Cambria"/>
      <family val="1"/>
    </font>
    <font>
      <sz val="11"/>
      <color theme="1"/>
      <name val="Cambria"/>
      <family val="1"/>
    </font>
    <font>
      <sz val="11"/>
      <name val="Cambria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medium">
        <color auto="1"/>
      </right>
      <top style="hair">
        <color auto="1"/>
      </top>
      <bottom/>
      <diagonal/>
    </border>
    <border>
      <left/>
      <right style="thin">
        <color auto="1"/>
      </right>
      <top style="hair">
        <color auto="1"/>
      </top>
      <bottom/>
      <diagonal/>
    </border>
    <border>
      <left style="thin">
        <color auto="1"/>
      </left>
      <right/>
      <top style="hair">
        <color auto="1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hair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</borders>
  <cellStyleXfs count="3">
    <xf numFmtId="0" fontId="0" fillId="0" borderId="0"/>
    <xf numFmtId="43" fontId="5" fillId="0" borderId="0" applyFont="0" applyFill="0" applyBorder="0" applyAlignment="0" applyProtection="0"/>
    <xf numFmtId="0" fontId="5" fillId="0" borderId="0"/>
  </cellStyleXfs>
  <cellXfs count="142">
    <xf numFmtId="0" fontId="0" fillId="0" borderId="0" xfId="0"/>
    <xf numFmtId="0" fontId="1" fillId="0" borderId="11" xfId="0" applyFont="1" applyBorder="1" applyAlignment="1" applyProtection="1">
      <alignment horizontal="center" vertical="center"/>
    </xf>
    <xf numFmtId="0" fontId="1" fillId="0" borderId="12" xfId="0" applyFont="1" applyBorder="1" applyAlignment="1" applyProtection="1">
      <alignment horizontal="center" vertical="center"/>
    </xf>
    <xf numFmtId="0" fontId="1" fillId="0" borderId="13" xfId="0" applyFont="1" applyBorder="1" applyAlignment="1" applyProtection="1">
      <alignment horizontal="center" vertical="center"/>
    </xf>
    <xf numFmtId="0" fontId="1" fillId="0" borderId="14" xfId="0" applyFont="1" applyBorder="1" applyAlignment="1" applyProtection="1">
      <alignment horizontal="center" vertical="center"/>
    </xf>
    <xf numFmtId="0" fontId="1" fillId="0" borderId="15" xfId="0" applyFont="1" applyBorder="1" applyAlignment="1" applyProtection="1">
      <alignment horizontal="center" vertical="center"/>
    </xf>
    <xf numFmtId="0" fontId="2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vertical="center"/>
      <protection locked="0"/>
    </xf>
    <xf numFmtId="0" fontId="2" fillId="0" borderId="2" xfId="0" applyFont="1" applyBorder="1" applyAlignment="1" applyProtection="1">
      <alignment vertical="center"/>
      <protection locked="0"/>
    </xf>
    <xf numFmtId="0" fontId="2" fillId="0" borderId="10" xfId="0" applyFont="1" applyBorder="1" applyAlignment="1" applyProtection="1">
      <alignment vertical="center"/>
      <protection locked="0"/>
    </xf>
    <xf numFmtId="0" fontId="2" fillId="0" borderId="6" xfId="0" applyFont="1" applyBorder="1" applyAlignment="1" applyProtection="1">
      <alignment vertical="center"/>
      <protection locked="0"/>
    </xf>
    <xf numFmtId="0" fontId="2" fillId="0" borderId="5" xfId="0" applyFont="1" applyBorder="1" applyAlignment="1" applyProtection="1">
      <alignment vertical="center"/>
      <protection locked="0"/>
    </xf>
    <xf numFmtId="0" fontId="2" fillId="0" borderId="7" xfId="0" applyFont="1" applyBorder="1" applyAlignment="1" applyProtection="1">
      <alignment vertical="center"/>
      <protection locked="0"/>
    </xf>
    <xf numFmtId="0" fontId="2" fillId="0" borderId="1" xfId="0" applyFont="1" applyBorder="1" applyAlignment="1" applyProtection="1">
      <alignment vertical="center"/>
      <protection locked="0"/>
    </xf>
    <xf numFmtId="0" fontId="2" fillId="0" borderId="8" xfId="0" applyFont="1" applyBorder="1" applyAlignment="1" applyProtection="1">
      <alignment vertical="center"/>
      <protection locked="0"/>
    </xf>
    <xf numFmtId="0" fontId="2" fillId="0" borderId="4" xfId="0" applyFont="1" applyBorder="1" applyAlignment="1" applyProtection="1">
      <alignment vertical="center"/>
      <protection locked="0"/>
    </xf>
    <xf numFmtId="0" fontId="2" fillId="0" borderId="3" xfId="0" applyFont="1" applyBorder="1" applyAlignment="1" applyProtection="1">
      <alignment vertical="center"/>
      <protection locked="0"/>
    </xf>
    <xf numFmtId="0" fontId="2" fillId="0" borderId="21" xfId="0" applyFont="1" applyBorder="1" applyAlignment="1" applyProtection="1">
      <alignment vertical="center"/>
      <protection locked="0"/>
    </xf>
    <xf numFmtId="0" fontId="2" fillId="0" borderId="22" xfId="0" applyFont="1" applyBorder="1" applyAlignment="1" applyProtection="1">
      <alignment vertical="center"/>
      <protection locked="0"/>
    </xf>
    <xf numFmtId="0" fontId="2" fillId="0" borderId="23" xfId="0" applyFont="1" applyBorder="1" applyAlignment="1" applyProtection="1">
      <alignment vertical="center"/>
      <protection locked="0"/>
    </xf>
    <xf numFmtId="0" fontId="2" fillId="0" borderId="24" xfId="0" applyFont="1" applyBorder="1" applyAlignment="1" applyProtection="1">
      <alignment vertical="center"/>
      <protection locked="0"/>
    </xf>
    <xf numFmtId="0" fontId="2" fillId="0" borderId="25" xfId="0" applyFont="1" applyBorder="1" applyAlignment="1" applyProtection="1">
      <alignment vertical="center"/>
      <protection locked="0"/>
    </xf>
    <xf numFmtId="0" fontId="1" fillId="0" borderId="11" xfId="0" applyFont="1" applyBorder="1" applyAlignment="1" applyProtection="1">
      <alignment vertical="center"/>
      <protection locked="0"/>
    </xf>
    <xf numFmtId="0" fontId="1" fillId="0" borderId="12" xfId="0" applyFont="1" applyBorder="1" applyAlignment="1" applyProtection="1">
      <alignment vertical="center"/>
      <protection locked="0"/>
    </xf>
    <xf numFmtId="0" fontId="2" fillId="0" borderId="13" xfId="0" applyFont="1" applyBorder="1" applyAlignment="1" applyProtection="1">
      <alignment vertical="center"/>
      <protection locked="0"/>
    </xf>
    <xf numFmtId="0" fontId="2" fillId="0" borderId="14" xfId="0" applyFont="1" applyBorder="1" applyAlignment="1" applyProtection="1">
      <alignment vertical="center"/>
      <protection locked="0"/>
    </xf>
    <xf numFmtId="0" fontId="2" fillId="0" borderId="12" xfId="0" applyFont="1" applyBorder="1" applyAlignment="1" applyProtection="1">
      <alignment vertical="center"/>
      <protection locked="0"/>
    </xf>
    <xf numFmtId="0" fontId="2" fillId="0" borderId="15" xfId="0" applyFont="1" applyBorder="1" applyAlignment="1" applyProtection="1">
      <alignment vertical="center"/>
      <protection locked="0"/>
    </xf>
    <xf numFmtId="0" fontId="2" fillId="0" borderId="11" xfId="0" applyFont="1" applyBorder="1" applyAlignment="1" applyProtection="1">
      <alignment vertical="center"/>
      <protection locked="0"/>
    </xf>
    <xf numFmtId="0" fontId="1" fillId="0" borderId="16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horizontal="center" vertical="center"/>
      <protection locked="0"/>
    </xf>
    <xf numFmtId="0" fontId="2" fillId="0" borderId="7" xfId="0" applyFont="1" applyBorder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164" fontId="2" fillId="0" borderId="2" xfId="1" applyNumberFormat="1" applyFont="1" applyBorder="1" applyAlignment="1" applyProtection="1">
      <alignment vertical="center"/>
      <protection locked="0"/>
    </xf>
    <xf numFmtId="164" fontId="2" fillId="0" borderId="10" xfId="1" applyNumberFormat="1" applyFont="1" applyBorder="1" applyAlignment="1" applyProtection="1">
      <alignment vertical="center"/>
      <protection locked="0"/>
    </xf>
    <xf numFmtId="164" fontId="2" fillId="0" borderId="13" xfId="1" applyNumberFormat="1" applyFont="1" applyBorder="1" applyAlignment="1" applyProtection="1">
      <alignment vertical="center"/>
      <protection locked="0"/>
    </xf>
    <xf numFmtId="0" fontId="2" fillId="0" borderId="10" xfId="0" applyFont="1" applyBorder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horizontal="center" vertical="center" wrapText="1"/>
      <protection locked="0"/>
    </xf>
    <xf numFmtId="0" fontId="1" fillId="0" borderId="12" xfId="0" applyFont="1" applyBorder="1" applyAlignment="1" applyProtection="1">
      <alignment horizontal="center" vertical="center" wrapText="1"/>
    </xf>
    <xf numFmtId="0" fontId="1" fillId="0" borderId="11" xfId="0" applyFont="1" applyBorder="1" applyAlignment="1" applyProtection="1">
      <alignment horizontal="center" vertical="center" wrapText="1"/>
    </xf>
    <xf numFmtId="164" fontId="2" fillId="0" borderId="2" xfId="0" applyNumberFormat="1" applyFont="1" applyBorder="1" applyAlignment="1" applyProtection="1">
      <alignment vertical="center"/>
      <protection locked="0"/>
    </xf>
    <xf numFmtId="164" fontId="2" fillId="0" borderId="5" xfId="0" applyNumberFormat="1" applyFont="1" applyBorder="1" applyAlignment="1" applyProtection="1">
      <alignment vertical="center"/>
      <protection locked="0"/>
    </xf>
    <xf numFmtId="0" fontId="2" fillId="0" borderId="8" xfId="0" applyFont="1" applyBorder="1" applyAlignment="1" applyProtection="1">
      <alignment horizontal="center" vertical="center"/>
      <protection locked="0"/>
    </xf>
    <xf numFmtId="164" fontId="2" fillId="0" borderId="1" xfId="1" applyNumberFormat="1" applyFont="1" applyBorder="1" applyAlignment="1" applyProtection="1">
      <alignment vertical="center"/>
      <protection locked="0"/>
    </xf>
    <xf numFmtId="0" fontId="6" fillId="0" borderId="9" xfId="0" applyFont="1" applyBorder="1" applyAlignment="1" applyProtection="1">
      <alignment horizontal="center" vertical="center"/>
      <protection locked="0"/>
    </xf>
    <xf numFmtId="0" fontId="6" fillId="0" borderId="2" xfId="0" applyFont="1" applyBorder="1" applyAlignment="1" applyProtection="1">
      <alignment horizontal="center" vertical="center"/>
      <protection locked="0"/>
    </xf>
    <xf numFmtId="0" fontId="6" fillId="0" borderId="2" xfId="0" applyFont="1" applyBorder="1" applyAlignment="1" applyProtection="1">
      <alignment horizontal="center" vertical="center" wrapText="1"/>
      <protection locked="0"/>
    </xf>
    <xf numFmtId="0" fontId="6" fillId="2" borderId="27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/>
    </xf>
    <xf numFmtId="164" fontId="6" fillId="0" borderId="5" xfId="0" applyNumberFormat="1" applyFont="1" applyBorder="1" applyAlignment="1" applyProtection="1">
      <alignment horizontal="center" vertical="center"/>
      <protection locked="0"/>
    </xf>
    <xf numFmtId="0" fontId="6" fillId="0" borderId="10" xfId="0" applyFont="1" applyBorder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1" fillId="0" borderId="15" xfId="0" applyFont="1" applyBorder="1" applyAlignment="1" applyProtection="1">
      <alignment vertical="center"/>
      <protection locked="0"/>
    </xf>
    <xf numFmtId="0" fontId="6" fillId="2" borderId="28" xfId="0" applyFont="1" applyFill="1" applyBorder="1" applyAlignment="1">
      <alignment horizontal="center" vertical="center"/>
    </xf>
    <xf numFmtId="164" fontId="2" fillId="0" borderId="3" xfId="1" applyNumberFormat="1" applyFont="1" applyBorder="1" applyAlignment="1" applyProtection="1">
      <alignment vertical="center"/>
      <protection locked="0"/>
    </xf>
    <xf numFmtId="164" fontId="2" fillId="0" borderId="29" xfId="0" applyNumberFormat="1" applyFont="1" applyBorder="1" applyAlignment="1" applyProtection="1">
      <alignment vertical="center"/>
      <protection locked="0"/>
    </xf>
    <xf numFmtId="0" fontId="2" fillId="0" borderId="30" xfId="0" applyFont="1" applyBorder="1" applyAlignment="1" applyProtection="1">
      <alignment vertical="center"/>
      <protection locked="0"/>
    </xf>
    <xf numFmtId="0" fontId="6" fillId="2" borderId="31" xfId="0" applyFont="1" applyFill="1" applyBorder="1" applyAlignment="1">
      <alignment horizontal="center" vertical="center"/>
    </xf>
    <xf numFmtId="0" fontId="6" fillId="0" borderId="17" xfId="0" applyFont="1" applyBorder="1" applyAlignment="1" applyProtection="1">
      <alignment horizontal="center" vertical="center"/>
      <protection locked="0"/>
    </xf>
    <xf numFmtId="164" fontId="6" fillId="0" borderId="32" xfId="0" applyNumberFormat="1" applyFont="1" applyBorder="1" applyAlignment="1" applyProtection="1">
      <alignment horizontal="center" vertical="center"/>
      <protection locked="0"/>
    </xf>
    <xf numFmtId="164" fontId="2" fillId="0" borderId="27" xfId="1" applyNumberFormat="1" applyFont="1" applyBorder="1" applyAlignment="1" applyProtection="1">
      <alignment vertical="center"/>
      <protection locked="0"/>
    </xf>
    <xf numFmtId="0" fontId="2" fillId="0" borderId="27" xfId="0" applyFont="1" applyBorder="1" applyAlignment="1" applyProtection="1">
      <alignment vertical="center"/>
      <protection locked="0"/>
    </xf>
    <xf numFmtId="0" fontId="2" fillId="0" borderId="31" xfId="0" applyFont="1" applyBorder="1" applyAlignment="1" applyProtection="1">
      <alignment vertical="center"/>
      <protection locked="0"/>
    </xf>
    <xf numFmtId="0" fontId="2" fillId="0" borderId="33" xfId="0" applyFont="1" applyBorder="1" applyAlignment="1" applyProtection="1">
      <alignment vertical="center"/>
      <protection locked="0"/>
    </xf>
    <xf numFmtId="0" fontId="7" fillId="0" borderId="27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center" wrapText="1"/>
    </xf>
    <xf numFmtId="0" fontId="6" fillId="0" borderId="0" xfId="0" applyFont="1" applyAlignment="1" applyProtection="1">
      <alignment vertical="center"/>
      <protection locked="0"/>
    </xf>
    <xf numFmtId="0" fontId="1" fillId="0" borderId="34" xfId="0" applyFont="1" applyBorder="1" applyAlignment="1" applyProtection="1">
      <alignment horizontal="center" vertical="center"/>
    </xf>
    <xf numFmtId="0" fontId="1" fillId="0" borderId="35" xfId="0" applyFont="1" applyBorder="1" applyAlignment="1" applyProtection="1">
      <alignment horizontal="center" vertical="center"/>
    </xf>
    <xf numFmtId="0" fontId="1" fillId="0" borderId="36" xfId="0" applyFont="1" applyBorder="1" applyAlignment="1" applyProtection="1">
      <alignment horizontal="center" vertical="center"/>
    </xf>
    <xf numFmtId="0" fontId="1" fillId="0" borderId="37" xfId="0" applyFont="1" applyBorder="1" applyAlignment="1" applyProtection="1">
      <alignment horizontal="center" vertical="center"/>
    </xf>
    <xf numFmtId="0" fontId="6" fillId="0" borderId="27" xfId="0" applyFont="1" applyBorder="1" applyAlignment="1" applyProtection="1">
      <alignment horizontal="center" vertical="center"/>
      <protection locked="0"/>
    </xf>
    <xf numFmtId="0" fontId="6" fillId="0" borderId="27" xfId="0" applyFont="1" applyBorder="1" applyAlignment="1" applyProtection="1">
      <alignment vertical="center"/>
      <protection locked="0"/>
    </xf>
    <xf numFmtId="0" fontId="2" fillId="0" borderId="27" xfId="0" applyFont="1" applyBorder="1" applyAlignment="1" applyProtection="1">
      <alignment horizontal="center" vertical="center"/>
      <protection locked="0"/>
    </xf>
    <xf numFmtId="0" fontId="1" fillId="0" borderId="27" xfId="0" applyFont="1" applyBorder="1" applyAlignment="1" applyProtection="1">
      <alignment vertical="center"/>
      <protection locked="0"/>
    </xf>
    <xf numFmtId="2" fontId="7" fillId="0" borderId="27" xfId="0" applyNumberFormat="1" applyFont="1" applyBorder="1" applyAlignment="1">
      <alignment horizontal="center" vertical="center"/>
    </xf>
    <xf numFmtId="0" fontId="1" fillId="0" borderId="35" xfId="0" applyFont="1" applyBorder="1" applyAlignment="1" applyProtection="1">
      <alignment horizontal="center" vertical="center" wrapText="1"/>
    </xf>
    <xf numFmtId="0" fontId="8" fillId="0" borderId="9" xfId="0" applyFont="1" applyBorder="1" applyAlignment="1" applyProtection="1">
      <alignment horizontal="center" vertical="center"/>
      <protection locked="0"/>
    </xf>
    <xf numFmtId="0" fontId="8" fillId="0" borderId="2" xfId="0" applyFont="1" applyBorder="1" applyAlignment="1" applyProtection="1">
      <alignment horizontal="center"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8" fillId="0" borderId="7" xfId="0" applyFont="1" applyBorder="1" applyAlignment="1" applyProtection="1">
      <alignment horizontal="center" vertical="center"/>
      <protection locked="0"/>
    </xf>
    <xf numFmtId="0" fontId="8" fillId="0" borderId="1" xfId="0" applyFont="1" applyBorder="1" applyAlignment="1" applyProtection="1">
      <alignment horizontal="center" vertical="center"/>
      <protection locked="0"/>
    </xf>
    <xf numFmtId="0" fontId="8" fillId="0" borderId="8" xfId="0" applyFont="1" applyBorder="1" applyAlignment="1" applyProtection="1">
      <alignment vertical="center"/>
      <protection locked="0"/>
    </xf>
    <xf numFmtId="0" fontId="8" fillId="0" borderId="7" xfId="0" applyFont="1" applyBorder="1" applyAlignment="1" applyProtection="1">
      <alignment vertical="center"/>
      <protection locked="0"/>
    </xf>
    <xf numFmtId="0" fontId="8" fillId="0" borderId="1" xfId="0" applyFont="1" applyBorder="1" applyAlignment="1" applyProtection="1">
      <alignment vertical="center"/>
      <protection locked="0"/>
    </xf>
    <xf numFmtId="0" fontId="8" fillId="0" borderId="4" xfId="0" applyFont="1" applyBorder="1" applyAlignment="1" applyProtection="1">
      <alignment vertical="center"/>
      <protection locked="0"/>
    </xf>
    <xf numFmtId="0" fontId="8" fillId="0" borderId="3" xfId="0" applyFont="1" applyBorder="1" applyAlignment="1" applyProtection="1">
      <alignment vertical="center"/>
      <protection locked="0"/>
    </xf>
    <xf numFmtId="0" fontId="8" fillId="0" borderId="21" xfId="0" applyFont="1" applyBorder="1" applyAlignment="1" applyProtection="1">
      <alignment vertical="center"/>
      <protection locked="0"/>
    </xf>
    <xf numFmtId="0" fontId="8" fillId="0" borderId="22" xfId="0" applyFont="1" applyBorder="1" applyAlignment="1" applyProtection="1">
      <alignment vertical="center"/>
      <protection locked="0"/>
    </xf>
    <xf numFmtId="0" fontId="8" fillId="0" borderId="23" xfId="0" applyFont="1" applyBorder="1" applyAlignment="1" applyProtection="1">
      <alignment vertical="center"/>
      <protection locked="0"/>
    </xf>
    <xf numFmtId="0" fontId="8" fillId="0" borderId="24" xfId="0" applyFont="1" applyBorder="1" applyAlignment="1" applyProtection="1">
      <alignment vertical="center"/>
      <protection locked="0"/>
    </xf>
    <xf numFmtId="0" fontId="8" fillId="0" borderId="25" xfId="0" applyFont="1" applyBorder="1" applyAlignment="1" applyProtection="1">
      <alignment vertical="center"/>
      <protection locked="0"/>
    </xf>
    <xf numFmtId="0" fontId="8" fillId="0" borderId="10" xfId="0" applyFont="1" applyBorder="1" applyAlignment="1" applyProtection="1">
      <alignment horizontal="center" vertical="center"/>
      <protection locked="0"/>
    </xf>
    <xf numFmtId="164" fontId="8" fillId="0" borderId="2" xfId="1" applyNumberFormat="1" applyFont="1" applyBorder="1" applyAlignment="1" applyProtection="1">
      <alignment horizontal="center" vertical="center"/>
      <protection locked="0"/>
    </xf>
    <xf numFmtId="164" fontId="8" fillId="0" borderId="10" xfId="1" applyNumberFormat="1" applyFont="1" applyBorder="1" applyAlignment="1" applyProtection="1">
      <alignment horizontal="center" vertical="center"/>
      <protection locked="0"/>
    </xf>
    <xf numFmtId="0" fontId="8" fillId="0" borderId="0" xfId="0" applyFont="1" applyAlignment="1" applyProtection="1">
      <alignment horizontal="center" vertical="center"/>
      <protection locked="0"/>
    </xf>
    <xf numFmtId="0" fontId="8" fillId="0" borderId="8" xfId="0" applyFont="1" applyBorder="1" applyAlignment="1" applyProtection="1">
      <alignment horizontal="center" vertical="center"/>
      <protection locked="0"/>
    </xf>
    <xf numFmtId="0" fontId="8" fillId="0" borderId="4" xfId="0" applyFont="1" applyBorder="1" applyAlignment="1" applyProtection="1">
      <alignment horizontal="center" vertical="center"/>
      <protection locked="0"/>
    </xf>
    <xf numFmtId="0" fontId="8" fillId="0" borderId="3" xfId="0" applyFont="1" applyBorder="1" applyAlignment="1" applyProtection="1">
      <alignment horizontal="center" vertical="center"/>
      <protection locked="0"/>
    </xf>
    <xf numFmtId="164" fontId="2" fillId="0" borderId="15" xfId="0" applyNumberFormat="1" applyFont="1" applyBorder="1" applyAlignment="1" applyProtection="1">
      <alignment vertical="center"/>
      <protection locked="0"/>
    </xf>
    <xf numFmtId="0" fontId="8" fillId="0" borderId="2" xfId="0" applyFont="1" applyBorder="1" applyAlignment="1" applyProtection="1">
      <alignment horizontal="center" vertical="center" wrapText="1"/>
      <protection locked="0"/>
    </xf>
    <xf numFmtId="2" fontId="2" fillId="0" borderId="27" xfId="0" applyNumberFormat="1" applyFont="1" applyBorder="1" applyAlignment="1" applyProtection="1">
      <alignment vertical="center"/>
      <protection locked="0"/>
    </xf>
    <xf numFmtId="0" fontId="8" fillId="0" borderId="2" xfId="0" applyFont="1" applyBorder="1" applyAlignment="1" applyProtection="1">
      <alignment horizontal="center" vertical="center" wrapText="1"/>
      <protection locked="0"/>
    </xf>
    <xf numFmtId="11" fontId="8" fillId="0" borderId="2" xfId="0" applyNumberFormat="1" applyFont="1" applyBorder="1" applyAlignment="1" applyProtection="1">
      <alignment horizontal="center" vertical="center" wrapText="1"/>
      <protection locked="0"/>
    </xf>
    <xf numFmtId="11" fontId="8" fillId="0" borderId="10" xfId="0" applyNumberFormat="1" applyFont="1" applyBorder="1" applyAlignment="1" applyProtection="1">
      <alignment horizontal="center" vertical="center"/>
      <protection locked="0"/>
    </xf>
    <xf numFmtId="164" fontId="8" fillId="0" borderId="2" xfId="1" applyNumberFormat="1" applyFont="1" applyBorder="1" applyAlignment="1" applyProtection="1">
      <alignment vertical="center"/>
      <protection locked="0"/>
    </xf>
    <xf numFmtId="164" fontId="8" fillId="0" borderId="10" xfId="1" applyNumberFormat="1" applyFont="1" applyBorder="1" applyAlignment="1" applyProtection="1">
      <alignment vertical="center"/>
      <protection locked="0"/>
    </xf>
    <xf numFmtId="0" fontId="8" fillId="0" borderId="6" xfId="0" applyFont="1" applyBorder="1" applyAlignment="1" applyProtection="1">
      <alignment vertical="center"/>
      <protection locked="0"/>
    </xf>
    <xf numFmtId="0" fontId="8" fillId="0" borderId="2" xfId="0" applyFont="1" applyBorder="1" applyAlignment="1" applyProtection="1">
      <alignment vertical="center"/>
      <protection locked="0"/>
    </xf>
    <xf numFmtId="0" fontId="8" fillId="0" borderId="5" xfId="0" applyFont="1" applyBorder="1" applyAlignment="1" applyProtection="1">
      <alignment vertical="center"/>
      <protection locked="0"/>
    </xf>
    <xf numFmtId="0" fontId="8" fillId="0" borderId="9" xfId="0" applyFont="1" applyBorder="1" applyAlignment="1" applyProtection="1">
      <alignment vertical="center"/>
      <protection locked="0"/>
    </xf>
    <xf numFmtId="0" fontId="8" fillId="0" borderId="10" xfId="0" applyFont="1" applyBorder="1" applyAlignment="1" applyProtection="1">
      <alignment vertical="center"/>
      <protection locked="0"/>
    </xf>
    <xf numFmtId="0" fontId="2" fillId="0" borderId="0" xfId="0" applyFont="1" applyAlignment="1" applyProtection="1">
      <alignment horizontal="right" vertical="center"/>
    </xf>
    <xf numFmtId="0" fontId="4" fillId="0" borderId="0" xfId="0" applyFont="1" applyAlignment="1" applyProtection="1">
      <alignment horizontal="center" vertical="center"/>
    </xf>
    <xf numFmtId="0" fontId="2" fillId="0" borderId="19" xfId="0" applyFont="1" applyBorder="1" applyAlignment="1" applyProtection="1">
      <alignment horizontal="left" vertical="center"/>
      <protection locked="0"/>
    </xf>
    <xf numFmtId="0" fontId="2" fillId="0" borderId="20" xfId="0" applyFont="1" applyBorder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17" xfId="0" applyFont="1" applyBorder="1" applyAlignment="1" applyProtection="1">
      <alignment horizontal="center" vertical="center"/>
      <protection locked="0"/>
    </xf>
    <xf numFmtId="0" fontId="1" fillId="0" borderId="18" xfId="0" applyFont="1" applyBorder="1" applyAlignment="1" applyProtection="1">
      <alignment horizontal="center" vertical="center"/>
    </xf>
    <xf numFmtId="0" fontId="1" fillId="0" borderId="20" xfId="0" applyFont="1" applyBorder="1" applyAlignment="1" applyProtection="1">
      <alignment horizontal="center" vertical="center"/>
    </xf>
    <xf numFmtId="0" fontId="3" fillId="0" borderId="0" xfId="0" applyFont="1" applyAlignment="1" applyProtection="1">
      <alignment horizontal="left" vertical="center"/>
      <protection locked="0"/>
    </xf>
    <xf numFmtId="0" fontId="1" fillId="0" borderId="19" xfId="0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left" vertical="center" wrapText="1"/>
      <protection locked="0"/>
    </xf>
    <xf numFmtId="0" fontId="1" fillId="0" borderId="26" xfId="0" applyFont="1" applyBorder="1" applyAlignment="1" applyProtection="1">
      <alignment horizontal="left" vertical="center" wrapText="1"/>
      <protection locked="0"/>
    </xf>
    <xf numFmtId="0" fontId="1" fillId="0" borderId="18" xfId="0" applyFont="1" applyFill="1" applyBorder="1" applyAlignment="1" applyProtection="1">
      <alignment horizontal="center" vertical="center"/>
      <protection locked="0"/>
    </xf>
    <xf numFmtId="0" fontId="1" fillId="0" borderId="20" xfId="0" applyFont="1" applyFill="1" applyBorder="1" applyAlignment="1" applyProtection="1">
      <alignment horizontal="center" vertical="center"/>
      <protection locked="0"/>
    </xf>
    <xf numFmtId="9" fontId="1" fillId="0" borderId="19" xfId="0" applyNumberFormat="1" applyFont="1" applyBorder="1" applyAlignment="1" applyProtection="1">
      <alignment horizontal="left" vertical="center"/>
      <protection locked="0"/>
    </xf>
    <xf numFmtId="0" fontId="1" fillId="0" borderId="19" xfId="0" applyFont="1" applyBorder="1" applyAlignment="1" applyProtection="1">
      <alignment horizontal="left" vertical="center"/>
      <protection locked="0"/>
    </xf>
    <xf numFmtId="0" fontId="1" fillId="0" borderId="20" xfId="0" applyFont="1" applyBorder="1" applyAlignment="1" applyProtection="1">
      <alignment horizontal="left" vertical="center"/>
      <protection locked="0"/>
    </xf>
    <xf numFmtId="0" fontId="2" fillId="0" borderId="19" xfId="0" applyFont="1" applyBorder="1" applyAlignment="1" applyProtection="1">
      <alignment horizontal="left" vertical="center" wrapText="1"/>
      <protection locked="0"/>
    </xf>
    <xf numFmtId="0" fontId="1" fillId="0" borderId="27" xfId="0" applyFont="1" applyBorder="1" applyAlignment="1" applyProtection="1">
      <alignment horizontal="center" vertical="center"/>
    </xf>
    <xf numFmtId="0" fontId="8" fillId="0" borderId="35" xfId="0" applyFont="1" applyBorder="1" applyAlignment="1" applyProtection="1">
      <alignment horizontal="center" vertical="center" wrapText="1"/>
      <protection locked="0"/>
    </xf>
    <xf numFmtId="0" fontId="8" fillId="0" borderId="32" xfId="0" applyFont="1" applyBorder="1" applyAlignment="1" applyProtection="1">
      <alignment horizontal="center" vertical="center" wrapText="1"/>
      <protection locked="0"/>
    </xf>
    <xf numFmtId="0" fontId="8" fillId="0" borderId="2" xfId="0" applyFont="1" applyBorder="1" applyAlignment="1" applyProtection="1">
      <alignment horizontal="center" vertical="center" wrapText="1"/>
      <protection locked="0"/>
    </xf>
    <xf numFmtId="164" fontId="2" fillId="0" borderId="13" xfId="0" applyNumberFormat="1" applyFont="1" applyBorder="1" applyAlignment="1" applyProtection="1">
      <alignment vertical="center"/>
      <protection locked="0"/>
    </xf>
    <xf numFmtId="0" fontId="9" fillId="2" borderId="27" xfId="0" applyFont="1" applyFill="1" applyBorder="1" applyAlignment="1">
      <alignment vertical="center"/>
    </xf>
    <xf numFmtId="0" fontId="9" fillId="2" borderId="27" xfId="2" applyFont="1" applyFill="1" applyBorder="1" applyAlignment="1">
      <alignment horizontal="center" vertical="center"/>
    </xf>
    <xf numFmtId="0" fontId="8" fillId="0" borderId="6" xfId="0" applyFont="1" applyBorder="1" applyAlignment="1" applyProtection="1">
      <alignment horizontal="center" vertical="center"/>
      <protection locked="0"/>
    </xf>
  </cellXfs>
  <cellStyles count="3">
    <cellStyle name="Comma" xfId="1" builtinId="3"/>
    <cellStyle name="Normal" xfId="0" builtinId="0"/>
    <cellStyle name="Normal 54" xfId="2"/>
  </cellStyles>
  <dxfs count="4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698182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2533650" y="743902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7" name="TextBox 6"/>
        <xdr:cNvSpPr txBox="1"/>
      </xdr:nvSpPr>
      <xdr:spPr>
        <a:xfrm>
          <a:off x="4933950" y="7448550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8" name="TextBox 7"/>
        <xdr:cNvSpPr txBox="1"/>
      </xdr:nvSpPr>
      <xdr:spPr>
        <a:xfrm>
          <a:off x="9705975" y="7429499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9" name="TextBox 8"/>
        <xdr:cNvSpPr txBox="1"/>
      </xdr:nvSpPr>
      <xdr:spPr>
        <a:xfrm>
          <a:off x="7305675" y="743902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590550</xdr:colOff>
      <xdr:row>0</xdr:row>
      <xdr:rowOff>38100</xdr:rowOff>
    </xdr:from>
    <xdr:to>
      <xdr:col>14</xdr:col>
      <xdr:colOff>1017623</xdr:colOff>
      <xdr:row>0</xdr:row>
      <xdr:rowOff>526510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610850" y="38100"/>
          <a:ext cx="1141448" cy="48841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0</xdr:row>
      <xdr:rowOff>28575</xdr:rowOff>
    </xdr:from>
    <xdr:to>
      <xdr:col>2</xdr:col>
      <xdr:colOff>609600</xdr:colOff>
      <xdr:row>1</xdr:row>
      <xdr:rowOff>18038</xdr:rowOff>
    </xdr:to>
    <xdr:pic>
      <xdr:nvPicPr>
        <xdr:cNvPr id="11" name="Picture 10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76225" y="28575"/>
          <a:ext cx="1028700" cy="56096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03897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05975" y="701992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05675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495300</xdr:colOff>
      <xdr:row>0</xdr:row>
      <xdr:rowOff>9526</xdr:rowOff>
    </xdr:from>
    <xdr:to>
      <xdr:col>15</xdr:col>
      <xdr:colOff>46073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15600" y="9526"/>
          <a:ext cx="1312898" cy="5714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590550</xdr:colOff>
      <xdr:row>2</xdr:row>
      <xdr:rowOff>76201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90625" cy="7620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03897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01992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428625</xdr:colOff>
      <xdr:row>0</xdr:row>
      <xdr:rowOff>76200</xdr:rowOff>
    </xdr:from>
    <xdr:to>
      <xdr:col>14</xdr:col>
      <xdr:colOff>989048</xdr:colOff>
      <xdr:row>1</xdr:row>
      <xdr:rowOff>19049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58450" y="76200"/>
          <a:ext cx="1274798" cy="51434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552450</xdr:colOff>
      <xdr:row>1</xdr:row>
      <xdr:rowOff>47625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52525" cy="590549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162800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143749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485775</xdr:colOff>
      <xdr:row>0</xdr:row>
      <xdr:rowOff>95250</xdr:rowOff>
    </xdr:from>
    <xdr:to>
      <xdr:col>14</xdr:col>
      <xdr:colOff>870685</xdr:colOff>
      <xdr:row>0</xdr:row>
      <xdr:rowOff>552449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15600" y="95250"/>
          <a:ext cx="1099285" cy="4571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66674</xdr:rowOff>
    </xdr:from>
    <xdr:to>
      <xdr:col>2</xdr:col>
      <xdr:colOff>449748</xdr:colOff>
      <xdr:row>1</xdr:row>
      <xdr:rowOff>114299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4"/>
          <a:ext cx="1049822" cy="61912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162800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143749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39400" y="66675"/>
          <a:ext cx="1236698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04900" cy="689381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03897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01992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990600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91800" y="104776"/>
          <a:ext cx="1143000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52525" cy="628648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3533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3533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3628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3437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3533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485775</xdr:colOff>
      <xdr:row>0</xdr:row>
      <xdr:rowOff>95250</xdr:rowOff>
    </xdr:from>
    <xdr:to>
      <xdr:col>14</xdr:col>
      <xdr:colOff>832585</xdr:colOff>
      <xdr:row>0</xdr:row>
      <xdr:rowOff>533400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15600" y="95250"/>
          <a:ext cx="1061185" cy="43815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66674</xdr:rowOff>
    </xdr:from>
    <xdr:to>
      <xdr:col>2</xdr:col>
      <xdr:colOff>430698</xdr:colOff>
      <xdr:row>2</xdr:row>
      <xdr:rowOff>114300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4"/>
          <a:ext cx="1030772" cy="762001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9894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9703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990600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41355" y="104776"/>
          <a:ext cx="1160145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65860" cy="628648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7360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7360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74560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72655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7360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01090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71018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71018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71113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70923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71018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428625</xdr:colOff>
      <xdr:row>0</xdr:row>
      <xdr:rowOff>76200</xdr:rowOff>
    </xdr:from>
    <xdr:to>
      <xdr:col>14</xdr:col>
      <xdr:colOff>989048</xdr:colOff>
      <xdr:row>1</xdr:row>
      <xdr:rowOff>19049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708005" y="76200"/>
          <a:ext cx="1291943" cy="51434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552450</xdr:colOff>
      <xdr:row>1</xdr:row>
      <xdr:rowOff>47625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65860" cy="590549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15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15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9894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15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9703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15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990600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41355" y="104776"/>
          <a:ext cx="1160145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65860" cy="628648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03897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01992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952500</xdr:colOff>
      <xdr:row>1</xdr:row>
      <xdr:rowOff>19050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91800" y="104776"/>
          <a:ext cx="1104900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28578</xdr:rowOff>
    </xdr:from>
    <xdr:to>
      <xdr:col>2</xdr:col>
      <xdr:colOff>453286</xdr:colOff>
      <xdr:row>1</xdr:row>
      <xdr:rowOff>114300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28578"/>
          <a:ext cx="1053360" cy="657222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9894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9703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990600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41355" y="104776"/>
          <a:ext cx="1160145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65860" cy="628648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zoomScaleNormal="100" workbookViewId="0">
      <selection activeCell="K6" sqref="K6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4" width="13.6640625" style="6" customWidth="1"/>
    <col min="5" max="5" width="21.6640625" style="6" customWidth="1"/>
    <col min="6" max="6" width="17.6640625" style="6" customWidth="1"/>
    <col min="7" max="7" width="6.6640625" style="6" customWidth="1"/>
    <col min="8" max="8" width="10.6640625" style="6" customWidth="1"/>
    <col min="9" max="9" width="15.6640625" style="6" customWidth="1"/>
    <col min="10" max="10" width="6.6640625" style="6" customWidth="1"/>
    <col min="11" max="11" width="10.6640625" style="6" customWidth="1"/>
    <col min="12" max="12" width="15.6640625" style="6" customWidth="1"/>
    <col min="13" max="13" width="6.6640625" style="6" customWidth="1"/>
    <col min="14" max="14" width="10.6640625" style="6" customWidth="1"/>
    <col min="15" max="15" width="15.664062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117" t="s">
        <v>7</v>
      </c>
      <c r="C1" s="117"/>
      <c r="D1" s="117"/>
      <c r="E1" s="117"/>
      <c r="F1" s="117"/>
      <c r="G1" s="117"/>
      <c r="H1" s="117"/>
      <c r="I1" s="117"/>
      <c r="J1" s="117"/>
      <c r="K1" s="117"/>
      <c r="L1" s="117"/>
      <c r="M1" s="117"/>
      <c r="N1" s="117"/>
      <c r="O1" s="117"/>
    </row>
    <row r="2" spans="2:15" ht="11.25" customHeight="1" x14ac:dyDescent="0.3">
      <c r="B2" s="7"/>
      <c r="C2" s="124"/>
      <c r="D2" s="124"/>
      <c r="E2" s="124"/>
      <c r="F2" s="124"/>
      <c r="G2" s="124"/>
      <c r="H2" s="124"/>
      <c r="I2" s="124"/>
      <c r="J2" s="124"/>
      <c r="K2" s="124"/>
      <c r="L2" s="124"/>
      <c r="M2" s="124"/>
      <c r="N2" s="124"/>
      <c r="O2" s="124"/>
    </row>
    <row r="3" spans="2:15" ht="195" customHeight="1" thickBot="1" x14ac:dyDescent="0.35">
      <c r="B3" s="126" t="s">
        <v>21</v>
      </c>
      <c r="C3" s="126"/>
      <c r="D3" s="126"/>
      <c r="E3" s="126"/>
      <c r="G3" s="126" t="s">
        <v>39</v>
      </c>
      <c r="H3" s="126"/>
      <c r="I3" s="126"/>
      <c r="J3" s="127" t="s">
        <v>40</v>
      </c>
      <c r="K3" s="127"/>
      <c r="L3" s="127"/>
      <c r="M3" s="127" t="s">
        <v>14</v>
      </c>
      <c r="N3" s="127"/>
      <c r="O3" s="127"/>
    </row>
    <row r="4" spans="2:15" s="8" customFormat="1" ht="16.2" thickBot="1" x14ac:dyDescent="0.35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22.5" customHeight="1" x14ac:dyDescent="0.3">
      <c r="B5" s="33">
        <v>1</v>
      </c>
      <c r="C5" s="35" t="s">
        <v>17</v>
      </c>
      <c r="D5" s="35" t="s">
        <v>16</v>
      </c>
      <c r="E5" s="35" t="s">
        <v>18</v>
      </c>
      <c r="F5" s="11" t="s">
        <v>19</v>
      </c>
      <c r="G5" s="9">
        <v>2</v>
      </c>
      <c r="H5" s="10">
        <v>72000</v>
      </c>
      <c r="I5" s="11">
        <f>G5*H5</f>
        <v>144000</v>
      </c>
      <c r="J5" s="12"/>
      <c r="K5" s="10"/>
      <c r="L5" s="13"/>
      <c r="M5" s="9"/>
      <c r="N5" s="10"/>
      <c r="O5" s="11"/>
    </row>
    <row r="6" spans="2:15" ht="22.5" customHeight="1" x14ac:dyDescent="0.3">
      <c r="B6" s="34">
        <v>2</v>
      </c>
      <c r="C6" s="36"/>
      <c r="D6" s="36"/>
      <c r="E6" s="36" t="s">
        <v>18</v>
      </c>
      <c r="F6" s="16" t="s">
        <v>19</v>
      </c>
      <c r="G6" s="14">
        <v>2</v>
      </c>
      <c r="H6" s="15">
        <v>49400</v>
      </c>
      <c r="I6" s="11">
        <f>G6*H6</f>
        <v>98800</v>
      </c>
      <c r="J6" s="17"/>
      <c r="K6" s="15"/>
      <c r="L6" s="18"/>
      <c r="M6" s="14"/>
      <c r="N6" s="15"/>
      <c r="O6" s="16"/>
    </row>
    <row r="7" spans="2:15" ht="22.5" customHeight="1" x14ac:dyDescent="0.3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3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3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3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3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5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5">
      <c r="B13" s="122" t="s">
        <v>5</v>
      </c>
      <c r="C13" s="125"/>
      <c r="D13" s="125"/>
      <c r="E13" s="125"/>
      <c r="F13" s="123"/>
      <c r="G13" s="24"/>
      <c r="H13" s="25"/>
      <c r="I13" s="26">
        <f>I5+I6</f>
        <v>242800</v>
      </c>
      <c r="J13" s="27"/>
      <c r="K13" s="28"/>
      <c r="L13" s="29"/>
      <c r="M13" s="30"/>
      <c r="N13" s="28"/>
      <c r="O13" s="26"/>
    </row>
    <row r="14" spans="2:15" ht="10.5" customHeight="1" thickBot="1" x14ac:dyDescent="0.35">
      <c r="B14" s="31"/>
      <c r="C14" s="120"/>
      <c r="D14" s="120"/>
      <c r="E14" s="120"/>
      <c r="F14" s="120"/>
      <c r="G14" s="120"/>
      <c r="H14" s="120"/>
      <c r="I14" s="120"/>
      <c r="J14" s="120"/>
      <c r="K14" s="120"/>
      <c r="L14" s="120"/>
      <c r="M14" s="120"/>
      <c r="N14" s="120"/>
      <c r="O14" s="121"/>
    </row>
    <row r="15" spans="2:15" ht="27" customHeight="1" thickBot="1" x14ac:dyDescent="0.35">
      <c r="B15" s="128" t="s">
        <v>10</v>
      </c>
      <c r="C15" s="129"/>
      <c r="D15" s="130">
        <v>0.2</v>
      </c>
      <c r="E15" s="131"/>
      <c r="F15" s="131"/>
      <c r="G15" s="131"/>
      <c r="H15" s="131"/>
      <c r="I15" s="131"/>
      <c r="J15" s="131"/>
      <c r="K15" s="131"/>
      <c r="L15" s="131"/>
      <c r="M15" s="131"/>
      <c r="N15" s="131"/>
      <c r="O15" s="132"/>
    </row>
    <row r="16" spans="2:15" ht="38.25" customHeight="1" thickBot="1" x14ac:dyDescent="0.35">
      <c r="B16" s="122" t="s">
        <v>6</v>
      </c>
      <c r="C16" s="123"/>
      <c r="D16" s="118" t="s">
        <v>20</v>
      </c>
      <c r="E16" s="118"/>
      <c r="F16" s="118"/>
      <c r="G16" s="118"/>
      <c r="H16" s="118"/>
      <c r="I16" s="118"/>
      <c r="J16" s="118"/>
      <c r="K16" s="118"/>
      <c r="L16" s="118"/>
      <c r="M16" s="118"/>
      <c r="N16" s="118"/>
      <c r="O16" s="119"/>
    </row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5" customHeight="1" x14ac:dyDescent="0.3"/>
    <row r="23" spans="11:15" ht="15" customHeight="1" x14ac:dyDescent="0.3"/>
    <row r="24" spans="11:15" ht="15" customHeight="1" x14ac:dyDescent="0.3"/>
    <row r="25" spans="11:15" ht="11.25" customHeight="1" x14ac:dyDescent="0.3"/>
    <row r="26" spans="11:15" ht="11.25" customHeight="1" x14ac:dyDescent="0.3"/>
    <row r="27" spans="11:15" ht="24" customHeight="1" x14ac:dyDescent="0.3">
      <c r="K27" s="32"/>
      <c r="M27" s="116" t="s">
        <v>12</v>
      </c>
      <c r="N27" s="116"/>
      <c r="O27" s="116"/>
    </row>
  </sheetData>
  <sheetProtection algorithmName="SHA-512" hashValue="WkKflwyEFYejLC+72gvmnvExJ5LMDqe9XxfZ2wU2OqZVDs7trgMX4MO33TZfeXefsriN5L8OlJADhb7iFD7CIg==" saltValue="Owo5G8wsyzhTTexwBrsdPw==" spinCount="100000" sheet="1" formatCells="0" formatColumns="0" formatRows="0" insertColumns="0" insertRows="0" insertHyperlinks="0" deleteColumns="0" deleteRows="0" sort="0" autoFilter="0" pivotTables="0"/>
  <mergeCells count="13">
    <mergeCell ref="M27:O27"/>
    <mergeCell ref="B1:O1"/>
    <mergeCell ref="D16:O16"/>
    <mergeCell ref="C14:O14"/>
    <mergeCell ref="B16:C16"/>
    <mergeCell ref="C2:O2"/>
    <mergeCell ref="B13:F13"/>
    <mergeCell ref="G3:I3"/>
    <mergeCell ref="J3:L3"/>
    <mergeCell ref="M3:O3"/>
    <mergeCell ref="B3:E3"/>
    <mergeCell ref="B15:C15"/>
    <mergeCell ref="D15:O15"/>
  </mergeCells>
  <pageMargins left="0.28999999999999998" right="0.25" top="0.19" bottom="0.27" header="0.21" footer="0.21"/>
  <pageSetup paperSize="9" scale="80" orientation="landscape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sqref="A1:XFD1048576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4" width="13.6640625" style="6" customWidth="1"/>
    <col min="5" max="5" width="21.6640625" style="6" customWidth="1"/>
    <col min="6" max="6" width="17.6640625" style="6" customWidth="1"/>
    <col min="7" max="7" width="6.6640625" style="6" customWidth="1"/>
    <col min="8" max="8" width="11.6640625" style="6" customWidth="1"/>
    <col min="9" max="9" width="14.88671875" style="6" customWidth="1"/>
    <col min="10" max="10" width="6.6640625" style="6" customWidth="1"/>
    <col min="11" max="11" width="10.6640625" style="6" customWidth="1"/>
    <col min="12" max="12" width="15.6640625" style="6" customWidth="1"/>
    <col min="13" max="13" width="6.6640625" style="6" customWidth="1"/>
    <col min="14" max="14" width="10.6640625" style="6" customWidth="1"/>
    <col min="15" max="15" width="15.664062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117" t="s">
        <v>7</v>
      </c>
      <c r="C1" s="117"/>
      <c r="D1" s="117"/>
      <c r="E1" s="117"/>
      <c r="F1" s="117"/>
      <c r="G1" s="117"/>
      <c r="H1" s="117"/>
      <c r="I1" s="117"/>
      <c r="J1" s="117"/>
      <c r="K1" s="117"/>
      <c r="L1" s="117"/>
      <c r="M1" s="117"/>
      <c r="N1" s="117"/>
      <c r="O1" s="117"/>
    </row>
    <row r="2" spans="2:15" ht="11.25" customHeight="1" x14ac:dyDescent="0.3">
      <c r="B2" s="7"/>
      <c r="C2" s="124"/>
      <c r="D2" s="124"/>
      <c r="E2" s="124"/>
      <c r="F2" s="124"/>
      <c r="G2" s="124"/>
      <c r="H2" s="124"/>
      <c r="I2" s="124"/>
      <c r="J2" s="124"/>
      <c r="K2" s="124"/>
      <c r="L2" s="124"/>
      <c r="M2" s="124"/>
      <c r="N2" s="124"/>
      <c r="O2" s="124"/>
    </row>
    <row r="3" spans="2:15" ht="195" customHeight="1" thickBot="1" x14ac:dyDescent="0.35">
      <c r="B3" s="126" t="s">
        <v>24</v>
      </c>
      <c r="C3" s="126"/>
      <c r="D3" s="126"/>
      <c r="E3" s="126"/>
      <c r="G3" s="126" t="s">
        <v>13</v>
      </c>
      <c r="H3" s="126"/>
      <c r="I3" s="126"/>
      <c r="J3" s="127" t="s">
        <v>15</v>
      </c>
      <c r="K3" s="127"/>
      <c r="L3" s="127"/>
      <c r="M3" s="127" t="s">
        <v>14</v>
      </c>
      <c r="N3" s="127"/>
      <c r="O3" s="127"/>
    </row>
    <row r="4" spans="2:15" s="8" customFormat="1" ht="16.2" thickBot="1" x14ac:dyDescent="0.35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22.5" customHeight="1" x14ac:dyDescent="0.3">
      <c r="B5" s="33">
        <v>1</v>
      </c>
      <c r="C5" s="35" t="s">
        <v>17</v>
      </c>
      <c r="D5" s="35" t="s">
        <v>16</v>
      </c>
      <c r="E5" s="35" t="s">
        <v>22</v>
      </c>
      <c r="F5" s="11" t="s">
        <v>23</v>
      </c>
      <c r="G5" s="33">
        <v>1</v>
      </c>
      <c r="H5" s="37">
        <v>2866050</v>
      </c>
      <c r="I5" s="38">
        <f>G5*H5</f>
        <v>2866050</v>
      </c>
      <c r="J5" s="12"/>
      <c r="K5" s="10"/>
      <c r="L5" s="13"/>
      <c r="M5" s="9"/>
      <c r="N5" s="10"/>
      <c r="O5" s="11"/>
    </row>
    <row r="6" spans="2:15" ht="22.5" customHeight="1" x14ac:dyDescent="0.3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3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3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3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3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3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5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5">
      <c r="B13" s="122" t="s">
        <v>5</v>
      </c>
      <c r="C13" s="125"/>
      <c r="D13" s="125"/>
      <c r="E13" s="125"/>
      <c r="F13" s="123"/>
      <c r="G13" s="24"/>
      <c r="H13" s="25"/>
      <c r="I13" s="39">
        <f>I5+I6</f>
        <v>2866050</v>
      </c>
      <c r="J13" s="27"/>
      <c r="K13" s="28"/>
      <c r="L13" s="29"/>
      <c r="M13" s="30"/>
      <c r="N13" s="28"/>
      <c r="O13" s="26"/>
    </row>
    <row r="14" spans="2:15" ht="10.5" customHeight="1" thickBot="1" x14ac:dyDescent="0.35">
      <c r="B14" s="31"/>
      <c r="C14" s="120"/>
      <c r="D14" s="120"/>
      <c r="E14" s="120"/>
      <c r="F14" s="120"/>
      <c r="G14" s="120"/>
      <c r="H14" s="120"/>
      <c r="I14" s="120"/>
      <c r="J14" s="120"/>
      <c r="K14" s="120"/>
      <c r="L14" s="120"/>
      <c r="M14" s="120"/>
      <c r="N14" s="120"/>
      <c r="O14" s="121"/>
    </row>
    <row r="15" spans="2:15" ht="27" customHeight="1" thickBot="1" x14ac:dyDescent="0.35">
      <c r="B15" s="128" t="s">
        <v>10</v>
      </c>
      <c r="C15" s="129"/>
      <c r="D15" s="130">
        <v>0.2</v>
      </c>
      <c r="E15" s="131"/>
      <c r="F15" s="131"/>
      <c r="G15" s="131"/>
      <c r="H15" s="131"/>
      <c r="I15" s="131"/>
      <c r="J15" s="131"/>
      <c r="K15" s="131"/>
      <c r="L15" s="131"/>
      <c r="M15" s="131"/>
      <c r="N15" s="131"/>
      <c r="O15" s="132"/>
    </row>
    <row r="16" spans="2:15" ht="38.25" customHeight="1" thickBot="1" x14ac:dyDescent="0.35">
      <c r="B16" s="122" t="s">
        <v>6</v>
      </c>
      <c r="C16" s="123"/>
      <c r="D16" s="118" t="s">
        <v>20</v>
      </c>
      <c r="E16" s="118"/>
      <c r="F16" s="118"/>
      <c r="G16" s="118"/>
      <c r="H16" s="118"/>
      <c r="I16" s="118"/>
      <c r="J16" s="118"/>
      <c r="K16" s="118"/>
      <c r="L16" s="118"/>
      <c r="M16" s="118"/>
      <c r="N16" s="118"/>
      <c r="O16" s="119"/>
    </row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5" customHeight="1" x14ac:dyDescent="0.3"/>
    <row r="23" spans="11:15" ht="15" customHeight="1" x14ac:dyDescent="0.3"/>
    <row r="24" spans="11:15" ht="15" customHeight="1" x14ac:dyDescent="0.3"/>
    <row r="25" spans="11:15" ht="11.25" customHeight="1" x14ac:dyDescent="0.3"/>
    <row r="26" spans="11:15" ht="11.25" customHeight="1" x14ac:dyDescent="0.3"/>
    <row r="27" spans="11:15" ht="24" customHeight="1" x14ac:dyDescent="0.3">
      <c r="K27" s="32"/>
      <c r="M27" s="116" t="s">
        <v>12</v>
      </c>
      <c r="N27" s="116"/>
      <c r="O27" s="116"/>
    </row>
  </sheetData>
  <mergeCells count="13">
    <mergeCell ref="B1:O1"/>
    <mergeCell ref="C2:O2"/>
    <mergeCell ref="B3:E3"/>
    <mergeCell ref="G3:I3"/>
    <mergeCell ref="J3:L3"/>
    <mergeCell ref="M3:O3"/>
    <mergeCell ref="M27:O27"/>
    <mergeCell ref="B13:F13"/>
    <mergeCell ref="C14:O14"/>
    <mergeCell ref="B15:C15"/>
    <mergeCell ref="D15:O15"/>
    <mergeCell ref="B16:C16"/>
    <mergeCell ref="D16:O16"/>
  </mergeCells>
  <pageMargins left="0.28999999999999998" right="0" top="0.19" bottom="0.25" header="0.3" footer="0.3"/>
  <pageSetup paperSize="9" scale="80" orientation="landscape" horizontalDpi="0" verticalDpi="0" r:id="rId1"/>
  <ignoredErrors>
    <ignoredError sqref="I5 I13" unlockedFormula="1"/>
  </ignoredError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activeCell="I5" sqref="I5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4" width="13.6640625" style="6" customWidth="1"/>
    <col min="5" max="5" width="21.6640625" style="6" customWidth="1"/>
    <col min="6" max="6" width="17.6640625" style="6" customWidth="1"/>
    <col min="7" max="7" width="6.6640625" style="6" customWidth="1"/>
    <col min="8" max="8" width="11.6640625" style="6" customWidth="1"/>
    <col min="9" max="9" width="14.88671875" style="6" customWidth="1"/>
    <col min="10" max="10" width="6.6640625" style="6" customWidth="1"/>
    <col min="11" max="11" width="10.6640625" style="6" customWidth="1"/>
    <col min="12" max="12" width="15.6640625" style="6" customWidth="1"/>
    <col min="13" max="13" width="6.6640625" style="6" customWidth="1"/>
    <col min="14" max="14" width="10.6640625" style="6" customWidth="1"/>
    <col min="15" max="15" width="15.664062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117" t="s">
        <v>7</v>
      </c>
      <c r="C1" s="117"/>
      <c r="D1" s="117"/>
      <c r="E1" s="117"/>
      <c r="F1" s="117"/>
      <c r="G1" s="117"/>
      <c r="H1" s="117"/>
      <c r="I1" s="117"/>
      <c r="J1" s="117"/>
      <c r="K1" s="117"/>
      <c r="L1" s="117"/>
      <c r="M1" s="117"/>
      <c r="N1" s="117"/>
      <c r="O1" s="117"/>
    </row>
    <row r="2" spans="2:15" ht="11.25" customHeight="1" x14ac:dyDescent="0.3">
      <c r="B2" s="7"/>
      <c r="C2" s="124"/>
      <c r="D2" s="124"/>
      <c r="E2" s="124"/>
      <c r="F2" s="124"/>
      <c r="G2" s="124"/>
      <c r="H2" s="124"/>
      <c r="I2" s="124"/>
      <c r="J2" s="124"/>
      <c r="K2" s="124"/>
      <c r="L2" s="124"/>
      <c r="M2" s="124"/>
      <c r="N2" s="124"/>
      <c r="O2" s="124"/>
    </row>
    <row r="3" spans="2:15" ht="195" customHeight="1" thickBot="1" x14ac:dyDescent="0.35">
      <c r="B3" s="126" t="s">
        <v>28</v>
      </c>
      <c r="C3" s="126"/>
      <c r="D3" s="126"/>
      <c r="E3" s="126"/>
      <c r="G3" s="126" t="s">
        <v>30</v>
      </c>
      <c r="H3" s="126"/>
      <c r="I3" s="126"/>
      <c r="J3" s="127" t="s">
        <v>33</v>
      </c>
      <c r="K3" s="127"/>
      <c r="L3" s="127"/>
      <c r="M3" s="127" t="s">
        <v>32</v>
      </c>
      <c r="N3" s="127"/>
      <c r="O3" s="127"/>
    </row>
    <row r="4" spans="2:15" s="8" customFormat="1" ht="16.2" thickBot="1" x14ac:dyDescent="0.35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32.25" customHeight="1" x14ac:dyDescent="0.3">
      <c r="B5" s="33">
        <v>1</v>
      </c>
      <c r="C5" s="35" t="s">
        <v>25</v>
      </c>
      <c r="D5" s="35" t="s">
        <v>29</v>
      </c>
      <c r="E5" s="35" t="s">
        <v>26</v>
      </c>
      <c r="F5" s="40" t="s">
        <v>27</v>
      </c>
      <c r="G5" s="41" t="s">
        <v>31</v>
      </c>
      <c r="H5" s="37">
        <v>10000</v>
      </c>
      <c r="I5" s="38">
        <f>H5*200</f>
        <v>2000000</v>
      </c>
      <c r="J5" s="12"/>
      <c r="K5" s="10"/>
      <c r="L5" s="13"/>
      <c r="M5" s="9"/>
      <c r="N5" s="10"/>
      <c r="O5" s="11"/>
    </row>
    <row r="6" spans="2:15" ht="22.5" customHeight="1" x14ac:dyDescent="0.3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3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3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3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3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3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5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5">
      <c r="B13" s="122" t="s">
        <v>5</v>
      </c>
      <c r="C13" s="125"/>
      <c r="D13" s="125"/>
      <c r="E13" s="125"/>
      <c r="F13" s="123"/>
      <c r="G13" s="24"/>
      <c r="H13" s="25"/>
      <c r="I13" s="39">
        <f>I5+I6</f>
        <v>2000000</v>
      </c>
      <c r="J13" s="27"/>
      <c r="K13" s="28"/>
      <c r="L13" s="29"/>
      <c r="M13" s="30"/>
      <c r="N13" s="28"/>
      <c r="O13" s="26"/>
    </row>
    <row r="14" spans="2:15" ht="10.5" customHeight="1" thickBot="1" x14ac:dyDescent="0.35">
      <c r="B14" s="31"/>
      <c r="C14" s="120"/>
      <c r="D14" s="120"/>
      <c r="E14" s="120"/>
      <c r="F14" s="120"/>
      <c r="G14" s="120"/>
      <c r="H14" s="120"/>
      <c r="I14" s="120"/>
      <c r="J14" s="120"/>
      <c r="K14" s="120"/>
      <c r="L14" s="120"/>
      <c r="M14" s="120"/>
      <c r="N14" s="120"/>
      <c r="O14" s="121"/>
    </row>
    <row r="15" spans="2:15" ht="27" customHeight="1" thickBot="1" x14ac:dyDescent="0.35">
      <c r="B15" s="128" t="s">
        <v>10</v>
      </c>
      <c r="C15" s="129"/>
      <c r="D15" s="130">
        <v>0.2</v>
      </c>
      <c r="E15" s="131"/>
      <c r="F15" s="131"/>
      <c r="G15" s="131"/>
      <c r="H15" s="131"/>
      <c r="I15" s="131"/>
      <c r="J15" s="131"/>
      <c r="K15" s="131"/>
      <c r="L15" s="131"/>
      <c r="M15" s="131"/>
      <c r="N15" s="131"/>
      <c r="O15" s="132"/>
    </row>
    <row r="16" spans="2:15" ht="38.25" customHeight="1" thickBot="1" x14ac:dyDescent="0.35">
      <c r="B16" s="122" t="s">
        <v>6</v>
      </c>
      <c r="C16" s="123"/>
      <c r="D16" s="118" t="s">
        <v>20</v>
      </c>
      <c r="E16" s="118"/>
      <c r="F16" s="118"/>
      <c r="G16" s="118"/>
      <c r="H16" s="118"/>
      <c r="I16" s="118"/>
      <c r="J16" s="118"/>
      <c r="K16" s="118"/>
      <c r="L16" s="118"/>
      <c r="M16" s="118"/>
      <c r="N16" s="118"/>
      <c r="O16" s="119"/>
    </row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5" customHeight="1" x14ac:dyDescent="0.3"/>
    <row r="23" spans="11:15" ht="15" customHeight="1" x14ac:dyDescent="0.3"/>
    <row r="24" spans="11:15" ht="15" customHeight="1" x14ac:dyDescent="0.3"/>
    <row r="25" spans="11:15" ht="11.25" customHeight="1" x14ac:dyDescent="0.3"/>
    <row r="26" spans="11:15" ht="11.25" customHeight="1" x14ac:dyDescent="0.3"/>
    <row r="27" spans="11:15" ht="24" customHeight="1" x14ac:dyDescent="0.3">
      <c r="K27" s="32"/>
      <c r="M27" s="116" t="s">
        <v>12</v>
      </c>
      <c r="N27" s="116"/>
      <c r="O27" s="116"/>
    </row>
  </sheetData>
  <mergeCells count="13">
    <mergeCell ref="M27:O27"/>
    <mergeCell ref="B13:F13"/>
    <mergeCell ref="C14:O14"/>
    <mergeCell ref="B15:C15"/>
    <mergeCell ref="D15:O15"/>
    <mergeCell ref="B16:C16"/>
    <mergeCell ref="D16:O16"/>
    <mergeCell ref="B1:O1"/>
    <mergeCell ref="C2:O2"/>
    <mergeCell ref="B3:E3"/>
    <mergeCell ref="G3:I3"/>
    <mergeCell ref="J3:L3"/>
    <mergeCell ref="M3:O3"/>
  </mergeCells>
  <pageMargins left="0.28999999999999998" right="0.25" top="0.25" bottom="0.25" header="0.3" footer="0.3"/>
  <pageSetup paperSize="9" scale="80" orientation="landscape" horizontalDpi="0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activeCell="I11" sqref="I11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4" width="13.6640625" style="6" customWidth="1"/>
    <col min="5" max="5" width="21.6640625" style="6" customWidth="1"/>
    <col min="6" max="6" width="17.6640625" style="6" customWidth="1"/>
    <col min="7" max="7" width="6.6640625" style="6" customWidth="1"/>
    <col min="8" max="8" width="11.6640625" style="6" customWidth="1"/>
    <col min="9" max="9" width="14.88671875" style="6" customWidth="1"/>
    <col min="10" max="10" width="6.6640625" style="6" customWidth="1"/>
    <col min="11" max="11" width="10.6640625" style="6" customWidth="1"/>
    <col min="12" max="12" width="15.6640625" style="6" customWidth="1"/>
    <col min="13" max="13" width="6.6640625" style="6" customWidth="1"/>
    <col min="14" max="14" width="10.6640625" style="6" customWidth="1"/>
    <col min="15" max="15" width="15.664062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117" t="s">
        <v>7</v>
      </c>
      <c r="C1" s="117"/>
      <c r="D1" s="117"/>
      <c r="E1" s="117"/>
      <c r="F1" s="117"/>
      <c r="G1" s="117"/>
      <c r="H1" s="117"/>
      <c r="I1" s="117"/>
      <c r="J1" s="117"/>
      <c r="K1" s="117"/>
      <c r="L1" s="117"/>
      <c r="M1" s="117"/>
      <c r="N1" s="117"/>
      <c r="O1" s="117"/>
    </row>
    <row r="2" spans="2:15" ht="11.25" customHeight="1" x14ac:dyDescent="0.3">
      <c r="B2" s="7"/>
      <c r="C2" s="124"/>
      <c r="D2" s="124"/>
      <c r="E2" s="124"/>
      <c r="F2" s="124"/>
      <c r="G2" s="124"/>
      <c r="H2" s="124"/>
      <c r="I2" s="124"/>
      <c r="J2" s="124"/>
      <c r="K2" s="124"/>
      <c r="L2" s="124"/>
      <c r="M2" s="124"/>
      <c r="N2" s="124"/>
      <c r="O2" s="124"/>
    </row>
    <row r="3" spans="2:15" ht="195" customHeight="1" thickBot="1" x14ac:dyDescent="0.35">
      <c r="B3" s="126" t="s">
        <v>38</v>
      </c>
      <c r="C3" s="126"/>
      <c r="D3" s="126"/>
      <c r="E3" s="126"/>
      <c r="G3" s="126" t="s">
        <v>42</v>
      </c>
      <c r="H3" s="126"/>
      <c r="I3" s="126"/>
      <c r="J3" s="127" t="s">
        <v>41</v>
      </c>
      <c r="K3" s="127"/>
      <c r="L3" s="127"/>
      <c r="M3" s="127" t="s">
        <v>43</v>
      </c>
      <c r="N3" s="127"/>
      <c r="O3" s="127"/>
    </row>
    <row r="4" spans="2:15" s="8" customFormat="1" ht="31.8" thickBot="1" x14ac:dyDescent="0.35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32.25" customHeight="1" x14ac:dyDescent="0.3">
      <c r="B5" s="33">
        <v>1</v>
      </c>
      <c r="C5" s="35" t="s">
        <v>34</v>
      </c>
      <c r="D5" s="35" t="s">
        <v>35</v>
      </c>
      <c r="E5" s="35" t="s">
        <v>36</v>
      </c>
      <c r="F5" s="40" t="s">
        <v>37</v>
      </c>
      <c r="G5" s="41">
        <v>2</v>
      </c>
      <c r="H5" s="37">
        <v>850000</v>
      </c>
      <c r="I5" s="38">
        <f>G5*H5</f>
        <v>1700000</v>
      </c>
      <c r="J5" s="12"/>
      <c r="K5" s="10"/>
      <c r="L5" s="13"/>
      <c r="M5" s="9"/>
      <c r="N5" s="10"/>
      <c r="O5" s="11"/>
    </row>
    <row r="6" spans="2:15" ht="22.5" customHeight="1" x14ac:dyDescent="0.3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3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3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3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3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3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5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5">
      <c r="B13" s="122" t="s">
        <v>5</v>
      </c>
      <c r="C13" s="125"/>
      <c r="D13" s="125"/>
      <c r="E13" s="125"/>
      <c r="F13" s="123"/>
      <c r="G13" s="24"/>
      <c r="H13" s="25"/>
      <c r="I13" s="39">
        <f>I5+I6</f>
        <v>1700000</v>
      </c>
      <c r="J13" s="27"/>
      <c r="K13" s="28"/>
      <c r="L13" s="29"/>
      <c r="M13" s="30"/>
      <c r="N13" s="28"/>
      <c r="O13" s="26"/>
    </row>
    <row r="14" spans="2:15" ht="10.5" customHeight="1" thickBot="1" x14ac:dyDescent="0.35">
      <c r="B14" s="31"/>
      <c r="C14" s="120"/>
      <c r="D14" s="120"/>
      <c r="E14" s="120"/>
      <c r="F14" s="120"/>
      <c r="G14" s="120"/>
      <c r="H14" s="120"/>
      <c r="I14" s="120"/>
      <c r="J14" s="120"/>
      <c r="K14" s="120"/>
      <c r="L14" s="120"/>
      <c r="M14" s="120"/>
      <c r="N14" s="120"/>
      <c r="O14" s="121"/>
    </row>
    <row r="15" spans="2:15" ht="27" customHeight="1" thickBot="1" x14ac:dyDescent="0.35">
      <c r="B15" s="128" t="s">
        <v>10</v>
      </c>
      <c r="C15" s="129"/>
      <c r="D15" s="130">
        <v>0.2</v>
      </c>
      <c r="E15" s="131"/>
      <c r="F15" s="131"/>
      <c r="G15" s="131"/>
      <c r="H15" s="131"/>
      <c r="I15" s="131"/>
      <c r="J15" s="131"/>
      <c r="K15" s="131"/>
      <c r="L15" s="131"/>
      <c r="M15" s="131"/>
      <c r="N15" s="131"/>
      <c r="O15" s="132"/>
    </row>
    <row r="16" spans="2:15" ht="38.25" customHeight="1" thickBot="1" x14ac:dyDescent="0.35">
      <c r="B16" s="122" t="s">
        <v>6</v>
      </c>
      <c r="C16" s="123"/>
      <c r="D16" s="118" t="s">
        <v>20</v>
      </c>
      <c r="E16" s="118"/>
      <c r="F16" s="118"/>
      <c r="G16" s="118"/>
      <c r="H16" s="118"/>
      <c r="I16" s="118"/>
      <c r="J16" s="118"/>
      <c r="K16" s="118"/>
      <c r="L16" s="118"/>
      <c r="M16" s="118"/>
      <c r="N16" s="118"/>
      <c r="O16" s="119"/>
    </row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5" customHeight="1" x14ac:dyDescent="0.3"/>
    <row r="23" spans="11:15" ht="15" customHeight="1" x14ac:dyDescent="0.3"/>
    <row r="24" spans="11:15" ht="15" customHeight="1" x14ac:dyDescent="0.3"/>
    <row r="25" spans="11:15" ht="11.25" customHeight="1" x14ac:dyDescent="0.3"/>
    <row r="26" spans="11:15" ht="11.25" customHeight="1" x14ac:dyDescent="0.3"/>
    <row r="27" spans="11:15" ht="24" customHeight="1" x14ac:dyDescent="0.3">
      <c r="K27" s="32"/>
      <c r="M27" s="116" t="s">
        <v>12</v>
      </c>
      <c r="N27" s="116"/>
      <c r="O27" s="116"/>
    </row>
  </sheetData>
  <mergeCells count="13">
    <mergeCell ref="B1:O1"/>
    <mergeCell ref="C2:O2"/>
    <mergeCell ref="B3:E3"/>
    <mergeCell ref="G3:I3"/>
    <mergeCell ref="J3:L3"/>
    <mergeCell ref="M3:O3"/>
    <mergeCell ref="M27:O27"/>
    <mergeCell ref="B13:F13"/>
    <mergeCell ref="C14:O14"/>
    <mergeCell ref="B15:C15"/>
    <mergeCell ref="D15:O15"/>
    <mergeCell ref="B16:C16"/>
    <mergeCell ref="D16:O16"/>
  </mergeCells>
  <pageMargins left="0.25" right="0.25" top="0.19" bottom="0.12" header="0.15" footer="0.12"/>
  <pageSetup paperSize="9" scale="80" orientation="landscape" horizontalDpi="0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topLeftCell="A4" workbookViewId="0">
      <selection activeCell="G4" sqref="G4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4" width="13.6640625" style="6" customWidth="1"/>
    <col min="5" max="5" width="21.6640625" style="6" customWidth="1"/>
    <col min="6" max="6" width="17.6640625" style="6" customWidth="1"/>
    <col min="7" max="7" width="7.6640625" style="6" customWidth="1"/>
    <col min="8" max="8" width="11.6640625" style="6" customWidth="1"/>
    <col min="9" max="9" width="14.88671875" style="6" customWidth="1"/>
    <col min="10" max="10" width="6.6640625" style="6" customWidth="1"/>
    <col min="11" max="11" width="10.6640625" style="6" customWidth="1"/>
    <col min="12" max="12" width="15.6640625" style="6" customWidth="1"/>
    <col min="13" max="13" width="6.6640625" style="6" customWidth="1"/>
    <col min="14" max="14" width="10.6640625" style="6" customWidth="1"/>
    <col min="15" max="15" width="15.664062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117" t="s">
        <v>7</v>
      </c>
      <c r="C1" s="117"/>
      <c r="D1" s="117"/>
      <c r="E1" s="117"/>
      <c r="F1" s="117"/>
      <c r="G1" s="117"/>
      <c r="H1" s="117"/>
      <c r="I1" s="117"/>
      <c r="J1" s="117"/>
      <c r="K1" s="117"/>
      <c r="L1" s="117"/>
      <c r="M1" s="117"/>
      <c r="N1" s="117"/>
      <c r="O1" s="117"/>
    </row>
    <row r="2" spans="2:15" ht="11.25" customHeight="1" x14ac:dyDescent="0.3">
      <c r="B2" s="7"/>
      <c r="C2" s="124"/>
      <c r="D2" s="124"/>
      <c r="E2" s="124"/>
      <c r="F2" s="124"/>
      <c r="G2" s="124"/>
      <c r="H2" s="124"/>
      <c r="I2" s="124"/>
      <c r="J2" s="124"/>
      <c r="K2" s="124"/>
      <c r="L2" s="124"/>
      <c r="M2" s="124"/>
      <c r="N2" s="124"/>
      <c r="O2" s="124"/>
    </row>
    <row r="3" spans="2:15" ht="195" customHeight="1" thickBot="1" x14ac:dyDescent="0.35">
      <c r="B3" s="126" t="s">
        <v>47</v>
      </c>
      <c r="C3" s="126"/>
      <c r="D3" s="126"/>
      <c r="E3" s="126"/>
      <c r="G3" s="126" t="s">
        <v>42</v>
      </c>
      <c r="H3" s="126"/>
      <c r="I3" s="126"/>
      <c r="J3" s="127" t="s">
        <v>33</v>
      </c>
      <c r="K3" s="127"/>
      <c r="L3" s="127"/>
      <c r="M3" s="127" t="s">
        <v>32</v>
      </c>
      <c r="N3" s="127"/>
      <c r="O3" s="127"/>
    </row>
    <row r="4" spans="2:15" s="8" customFormat="1" ht="33.75" customHeight="1" thickBot="1" x14ac:dyDescent="0.35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43" t="s">
        <v>46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32.25" customHeight="1" x14ac:dyDescent="0.3">
      <c r="B5" s="33">
        <v>1</v>
      </c>
      <c r="C5" s="35" t="s">
        <v>25</v>
      </c>
      <c r="D5" s="35" t="s">
        <v>45</v>
      </c>
      <c r="E5" s="35" t="s">
        <v>26</v>
      </c>
      <c r="F5" s="40" t="s">
        <v>27</v>
      </c>
      <c r="G5" s="41">
        <v>600</v>
      </c>
      <c r="H5" s="37">
        <v>14000</v>
      </c>
      <c r="I5" s="38">
        <f>G5*H5</f>
        <v>8400000</v>
      </c>
      <c r="J5" s="12"/>
      <c r="K5" s="10"/>
      <c r="L5" s="13"/>
      <c r="M5" s="9"/>
      <c r="N5" s="10"/>
      <c r="O5" s="11"/>
    </row>
    <row r="6" spans="2:15" ht="22.5" customHeight="1" x14ac:dyDescent="0.3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3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3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3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3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3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5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5">
      <c r="B13" s="122" t="s">
        <v>5</v>
      </c>
      <c r="C13" s="125"/>
      <c r="D13" s="125"/>
      <c r="E13" s="125"/>
      <c r="F13" s="123"/>
      <c r="G13" s="24"/>
      <c r="H13" s="25"/>
      <c r="I13" s="39">
        <f>I5+I6</f>
        <v>8400000</v>
      </c>
      <c r="J13" s="27"/>
      <c r="K13" s="28"/>
      <c r="L13" s="29"/>
      <c r="M13" s="30"/>
      <c r="N13" s="28"/>
      <c r="O13" s="26"/>
    </row>
    <row r="14" spans="2:15" ht="10.5" customHeight="1" thickBot="1" x14ac:dyDescent="0.35">
      <c r="B14" s="31"/>
      <c r="C14" s="120"/>
      <c r="D14" s="120"/>
      <c r="E14" s="120"/>
      <c r="F14" s="120"/>
      <c r="G14" s="120"/>
      <c r="H14" s="120"/>
      <c r="I14" s="120"/>
      <c r="J14" s="120"/>
      <c r="K14" s="120"/>
      <c r="L14" s="120"/>
      <c r="M14" s="120"/>
      <c r="N14" s="120"/>
      <c r="O14" s="121"/>
    </row>
    <row r="15" spans="2:15" ht="27" customHeight="1" thickBot="1" x14ac:dyDescent="0.35">
      <c r="B15" s="128" t="s">
        <v>10</v>
      </c>
      <c r="C15" s="129"/>
      <c r="D15" s="130">
        <v>0.2</v>
      </c>
      <c r="E15" s="131"/>
      <c r="F15" s="131"/>
      <c r="G15" s="131"/>
      <c r="H15" s="131"/>
      <c r="I15" s="131"/>
      <c r="J15" s="131"/>
      <c r="K15" s="131"/>
      <c r="L15" s="131"/>
      <c r="M15" s="131"/>
      <c r="N15" s="131"/>
      <c r="O15" s="132"/>
    </row>
    <row r="16" spans="2:15" ht="38.25" customHeight="1" thickBot="1" x14ac:dyDescent="0.35">
      <c r="B16" s="122" t="s">
        <v>6</v>
      </c>
      <c r="C16" s="123"/>
      <c r="D16" s="118" t="s">
        <v>20</v>
      </c>
      <c r="E16" s="118"/>
      <c r="F16" s="118"/>
      <c r="G16" s="118"/>
      <c r="H16" s="118"/>
      <c r="I16" s="118"/>
      <c r="J16" s="118"/>
      <c r="K16" s="118"/>
      <c r="L16" s="118"/>
      <c r="M16" s="118"/>
      <c r="N16" s="118"/>
      <c r="O16" s="119"/>
    </row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5" customHeight="1" x14ac:dyDescent="0.3"/>
    <row r="23" spans="11:15" ht="15" customHeight="1" x14ac:dyDescent="0.3"/>
    <row r="24" spans="11:15" ht="15" customHeight="1" x14ac:dyDescent="0.3"/>
    <row r="25" spans="11:15" ht="11.25" customHeight="1" x14ac:dyDescent="0.3"/>
    <row r="26" spans="11:15" ht="11.25" customHeight="1" x14ac:dyDescent="0.3"/>
    <row r="27" spans="11:15" ht="24" customHeight="1" x14ac:dyDescent="0.3">
      <c r="K27" s="32"/>
      <c r="M27" s="116" t="s">
        <v>12</v>
      </c>
      <c r="N27" s="116"/>
      <c r="O27" s="116"/>
    </row>
  </sheetData>
  <mergeCells count="13">
    <mergeCell ref="M27:O27"/>
    <mergeCell ref="B13:F13"/>
    <mergeCell ref="C14:O14"/>
    <mergeCell ref="B15:C15"/>
    <mergeCell ref="D15:O15"/>
    <mergeCell ref="B16:C16"/>
    <mergeCell ref="D16:O16"/>
    <mergeCell ref="B1:O1"/>
    <mergeCell ref="C2:O2"/>
    <mergeCell ref="B3:E3"/>
    <mergeCell ref="G3:I3"/>
    <mergeCell ref="J3:L3"/>
    <mergeCell ref="M3:O3"/>
  </mergeCells>
  <pageMargins left="0.7" right="0.7" top="0.75" bottom="0.75" header="0.3" footer="0.3"/>
  <pageSetup orientation="portrait" horizontalDpi="0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topLeftCell="A4" workbookViewId="0">
      <selection activeCell="L9" sqref="L9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4" width="13.6640625" style="6" customWidth="1"/>
    <col min="5" max="5" width="21.6640625" style="6" customWidth="1"/>
    <col min="6" max="6" width="17.6640625" style="6" customWidth="1"/>
    <col min="7" max="7" width="6.6640625" style="6" customWidth="1"/>
    <col min="8" max="8" width="11.6640625" style="6" customWidth="1"/>
    <col min="9" max="9" width="14.88671875" style="6" customWidth="1"/>
    <col min="10" max="10" width="6.6640625" style="6" customWidth="1"/>
    <col min="11" max="11" width="10.6640625" style="6" customWidth="1"/>
    <col min="12" max="12" width="15.6640625" style="6" customWidth="1"/>
    <col min="13" max="13" width="6.6640625" style="6" customWidth="1"/>
    <col min="14" max="14" width="10.6640625" style="6" customWidth="1"/>
    <col min="15" max="15" width="15.664062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117" t="s">
        <v>7</v>
      </c>
      <c r="C1" s="117"/>
      <c r="D1" s="117"/>
      <c r="E1" s="117"/>
      <c r="F1" s="117"/>
      <c r="G1" s="117"/>
      <c r="H1" s="117"/>
      <c r="I1" s="117"/>
      <c r="J1" s="117"/>
      <c r="K1" s="117"/>
      <c r="L1" s="117"/>
      <c r="M1" s="117"/>
      <c r="N1" s="117"/>
      <c r="O1" s="117"/>
    </row>
    <row r="2" spans="2:15" ht="11.25" customHeight="1" x14ac:dyDescent="0.3">
      <c r="B2" s="7"/>
      <c r="C2" s="124"/>
      <c r="D2" s="124"/>
      <c r="E2" s="124"/>
      <c r="F2" s="124"/>
      <c r="G2" s="124"/>
      <c r="H2" s="124"/>
      <c r="I2" s="124"/>
      <c r="J2" s="124"/>
      <c r="K2" s="124"/>
      <c r="L2" s="124"/>
      <c r="M2" s="124"/>
      <c r="N2" s="124"/>
      <c r="O2" s="124"/>
    </row>
    <row r="3" spans="2:15" ht="195" customHeight="1" thickBot="1" x14ac:dyDescent="0.35">
      <c r="B3" s="126" t="s">
        <v>49</v>
      </c>
      <c r="C3" s="126"/>
      <c r="D3" s="126"/>
      <c r="E3" s="126"/>
      <c r="G3" s="126" t="s">
        <v>13</v>
      </c>
      <c r="H3" s="126"/>
      <c r="I3" s="126"/>
      <c r="J3" s="127" t="s">
        <v>15</v>
      </c>
      <c r="K3" s="127"/>
      <c r="L3" s="127"/>
      <c r="M3" s="127" t="s">
        <v>14</v>
      </c>
      <c r="N3" s="127"/>
      <c r="O3" s="127"/>
    </row>
    <row r="4" spans="2:15" s="8" customFormat="1" ht="16.2" thickBot="1" x14ac:dyDescent="0.35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22.5" customHeight="1" x14ac:dyDescent="0.3">
      <c r="B5" s="33">
        <v>1</v>
      </c>
      <c r="C5" s="35" t="s">
        <v>17</v>
      </c>
      <c r="D5" s="35" t="s">
        <v>48</v>
      </c>
      <c r="E5" s="35" t="s">
        <v>50</v>
      </c>
      <c r="F5" s="11" t="s">
        <v>51</v>
      </c>
      <c r="G5" s="33">
        <v>1</v>
      </c>
      <c r="H5" s="37">
        <v>52000</v>
      </c>
      <c r="I5" s="38">
        <f>G5*H5</f>
        <v>52000</v>
      </c>
      <c r="J5" s="12"/>
      <c r="K5" s="10"/>
      <c r="L5" s="13"/>
      <c r="M5" s="9"/>
      <c r="N5" s="10"/>
      <c r="O5" s="11"/>
    </row>
    <row r="6" spans="2:15" ht="22.5" customHeight="1" x14ac:dyDescent="0.3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3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3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3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3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3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5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5">
      <c r="B13" s="122" t="s">
        <v>5</v>
      </c>
      <c r="C13" s="125"/>
      <c r="D13" s="125"/>
      <c r="E13" s="125"/>
      <c r="F13" s="123"/>
      <c r="G13" s="24"/>
      <c r="H13" s="25"/>
      <c r="I13" s="39">
        <f>I5+I6</f>
        <v>52000</v>
      </c>
      <c r="J13" s="27"/>
      <c r="K13" s="28"/>
      <c r="L13" s="29"/>
      <c r="M13" s="30"/>
      <c r="N13" s="28"/>
      <c r="O13" s="26"/>
    </row>
    <row r="14" spans="2:15" ht="10.5" customHeight="1" thickBot="1" x14ac:dyDescent="0.35">
      <c r="B14" s="31"/>
      <c r="C14" s="120"/>
      <c r="D14" s="120"/>
      <c r="E14" s="120"/>
      <c r="F14" s="120"/>
      <c r="G14" s="120"/>
      <c r="H14" s="120"/>
      <c r="I14" s="120"/>
      <c r="J14" s="120"/>
      <c r="K14" s="120"/>
      <c r="L14" s="120"/>
      <c r="M14" s="120"/>
      <c r="N14" s="120"/>
      <c r="O14" s="121"/>
    </row>
    <row r="15" spans="2:15" ht="27" customHeight="1" thickBot="1" x14ac:dyDescent="0.35">
      <c r="B15" s="128" t="s">
        <v>10</v>
      </c>
      <c r="C15" s="129"/>
      <c r="D15" s="130">
        <v>0.2</v>
      </c>
      <c r="E15" s="131"/>
      <c r="F15" s="131"/>
      <c r="G15" s="131"/>
      <c r="H15" s="131"/>
      <c r="I15" s="131"/>
      <c r="J15" s="131"/>
      <c r="K15" s="131"/>
      <c r="L15" s="131"/>
      <c r="M15" s="131"/>
      <c r="N15" s="131"/>
      <c r="O15" s="132"/>
    </row>
    <row r="16" spans="2:15" ht="38.25" customHeight="1" thickBot="1" x14ac:dyDescent="0.35">
      <c r="B16" s="122" t="s">
        <v>6</v>
      </c>
      <c r="C16" s="123"/>
      <c r="D16" s="118" t="s">
        <v>20</v>
      </c>
      <c r="E16" s="118"/>
      <c r="F16" s="118"/>
      <c r="G16" s="118"/>
      <c r="H16" s="118"/>
      <c r="I16" s="118"/>
      <c r="J16" s="118"/>
      <c r="K16" s="118"/>
      <c r="L16" s="118"/>
      <c r="M16" s="118"/>
      <c r="N16" s="118"/>
      <c r="O16" s="119"/>
    </row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5" customHeight="1" x14ac:dyDescent="0.3"/>
    <row r="23" spans="11:15" ht="15" customHeight="1" x14ac:dyDescent="0.3"/>
    <row r="24" spans="11:15" ht="15" customHeight="1" x14ac:dyDescent="0.3"/>
    <row r="25" spans="11:15" ht="11.25" customHeight="1" x14ac:dyDescent="0.3"/>
    <row r="26" spans="11:15" ht="11.25" customHeight="1" x14ac:dyDescent="0.3"/>
    <row r="27" spans="11:15" ht="24" customHeight="1" x14ac:dyDescent="0.3">
      <c r="K27" s="32"/>
      <c r="M27" s="116" t="s">
        <v>12</v>
      </c>
      <c r="N27" s="116"/>
      <c r="O27" s="116"/>
    </row>
  </sheetData>
  <mergeCells count="13">
    <mergeCell ref="B1:O1"/>
    <mergeCell ref="C2:O2"/>
    <mergeCell ref="B3:E3"/>
    <mergeCell ref="G3:I3"/>
    <mergeCell ref="J3:L3"/>
    <mergeCell ref="M3:O3"/>
    <mergeCell ref="M27:O27"/>
    <mergeCell ref="B13:F13"/>
    <mergeCell ref="C14:O14"/>
    <mergeCell ref="B15:C15"/>
    <mergeCell ref="D15:O15"/>
    <mergeCell ref="B16:C16"/>
    <mergeCell ref="D16:O16"/>
  </mergeCells>
  <pageMargins left="0.2" right="0.2" top="0.25" bottom="0.25" header="0.3" footer="0.3"/>
  <pageSetup paperSize="9" scale="80" orientation="landscape" horizontalDpi="0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5"/>
  <sheetViews>
    <sheetView showGridLines="0" workbookViewId="0">
      <selection activeCell="B3" sqref="B3:E3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4" width="13.6640625" style="6" customWidth="1"/>
    <col min="5" max="5" width="21.6640625" style="6" customWidth="1"/>
    <col min="6" max="6" width="17.6640625" style="6" customWidth="1"/>
    <col min="7" max="7" width="6.6640625" style="6" customWidth="1"/>
    <col min="8" max="8" width="11.6640625" style="6" customWidth="1"/>
    <col min="9" max="9" width="14.88671875" style="6" customWidth="1"/>
    <col min="10" max="10" width="6.6640625" style="6" customWidth="1"/>
    <col min="11" max="11" width="10.6640625" style="6" customWidth="1"/>
    <col min="12" max="12" width="15.6640625" style="6" customWidth="1"/>
    <col min="13" max="13" width="6.6640625" style="6" customWidth="1"/>
    <col min="14" max="14" width="10.6640625" style="6" customWidth="1"/>
    <col min="15" max="15" width="15.664062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117" t="s">
        <v>7</v>
      </c>
      <c r="C1" s="117"/>
      <c r="D1" s="117"/>
      <c r="E1" s="117"/>
      <c r="F1" s="117"/>
      <c r="G1" s="117"/>
      <c r="H1" s="117"/>
      <c r="I1" s="117"/>
      <c r="J1" s="117"/>
      <c r="K1" s="117"/>
      <c r="L1" s="117"/>
      <c r="M1" s="117"/>
      <c r="N1" s="117"/>
      <c r="O1" s="117"/>
    </row>
    <row r="2" spans="2:15" ht="11.25" customHeight="1" x14ac:dyDescent="0.3">
      <c r="B2" s="7"/>
      <c r="C2" s="124"/>
      <c r="D2" s="124"/>
      <c r="E2" s="124"/>
      <c r="F2" s="124"/>
      <c r="G2" s="124"/>
      <c r="H2" s="124"/>
      <c r="I2" s="124"/>
      <c r="J2" s="124"/>
      <c r="K2" s="124"/>
      <c r="L2" s="124"/>
      <c r="M2" s="124"/>
      <c r="N2" s="124"/>
      <c r="O2" s="124"/>
    </row>
    <row r="3" spans="2:15" ht="195" customHeight="1" thickBot="1" x14ac:dyDescent="0.35">
      <c r="B3" s="126" t="s">
        <v>53</v>
      </c>
      <c r="C3" s="126"/>
      <c r="D3" s="126"/>
      <c r="E3" s="126"/>
      <c r="G3" s="126" t="s">
        <v>52</v>
      </c>
      <c r="H3" s="126"/>
      <c r="I3" s="126"/>
      <c r="J3" s="127" t="s">
        <v>41</v>
      </c>
      <c r="K3" s="127"/>
      <c r="L3" s="127"/>
      <c r="M3" s="127" t="s">
        <v>43</v>
      </c>
      <c r="N3" s="127"/>
      <c r="O3" s="127"/>
    </row>
    <row r="4" spans="2:15" s="8" customFormat="1" ht="31.8" thickBot="1" x14ac:dyDescent="0.35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32.25" customHeight="1" x14ac:dyDescent="0.3">
      <c r="B5" s="33">
        <v>1</v>
      </c>
      <c r="C5" s="35" t="s">
        <v>17</v>
      </c>
      <c r="D5" s="35" t="s">
        <v>54</v>
      </c>
      <c r="E5" s="35" t="s">
        <v>55</v>
      </c>
      <c r="F5" s="40" t="s">
        <v>56</v>
      </c>
      <c r="G5" s="41">
        <v>2</v>
      </c>
      <c r="H5" s="37">
        <v>980000</v>
      </c>
      <c r="I5" s="38">
        <f>G5*H5</f>
        <v>1960000</v>
      </c>
      <c r="J5" s="12"/>
      <c r="K5" s="44"/>
      <c r="L5" s="45"/>
      <c r="M5" s="9"/>
      <c r="N5" s="10"/>
      <c r="O5" s="11"/>
    </row>
    <row r="6" spans="2:15" ht="22.5" customHeight="1" x14ac:dyDescent="0.3">
      <c r="B6" s="34"/>
      <c r="C6" s="36"/>
      <c r="D6" s="36"/>
      <c r="E6" s="36" t="s">
        <v>57</v>
      </c>
      <c r="F6" s="46" t="s">
        <v>58</v>
      </c>
      <c r="G6" s="34">
        <v>2</v>
      </c>
      <c r="H6" s="47">
        <v>1390000</v>
      </c>
      <c r="I6" s="38">
        <f>G6*H6</f>
        <v>2780000</v>
      </c>
      <c r="J6" s="17"/>
      <c r="K6" s="15"/>
      <c r="L6" s="45"/>
      <c r="M6" s="14"/>
      <c r="N6" s="15"/>
      <c r="O6" s="16"/>
    </row>
    <row r="7" spans="2:15" ht="22.5" customHeight="1" x14ac:dyDescent="0.3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3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3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thickBot="1" x14ac:dyDescent="0.35">
      <c r="B10" s="19"/>
      <c r="C10" s="20"/>
      <c r="D10" s="20"/>
      <c r="E10" s="20"/>
      <c r="F10" s="21"/>
      <c r="G10" s="19"/>
      <c r="H10" s="20"/>
      <c r="I10" s="21"/>
      <c r="J10" s="22"/>
      <c r="K10" s="20"/>
      <c r="L10" s="23"/>
      <c r="M10" s="19"/>
      <c r="N10" s="20"/>
      <c r="O10" s="21"/>
    </row>
    <row r="11" spans="2:15" ht="24" customHeight="1" thickBot="1" x14ac:dyDescent="0.35">
      <c r="B11" s="122" t="s">
        <v>5</v>
      </c>
      <c r="C11" s="125"/>
      <c r="D11" s="125"/>
      <c r="E11" s="125"/>
      <c r="F11" s="123"/>
      <c r="G11" s="24"/>
      <c r="H11" s="25"/>
      <c r="I11" s="39">
        <f>I5+I6</f>
        <v>4740000</v>
      </c>
      <c r="J11" s="27"/>
      <c r="K11" s="28"/>
      <c r="L11" s="29"/>
      <c r="M11" s="30"/>
      <c r="N11" s="28"/>
      <c r="O11" s="26"/>
    </row>
    <row r="12" spans="2:15" ht="10.5" customHeight="1" thickBot="1" x14ac:dyDescent="0.35">
      <c r="B12" s="31"/>
      <c r="C12" s="120"/>
      <c r="D12" s="120"/>
      <c r="E12" s="120"/>
      <c r="F12" s="120"/>
      <c r="G12" s="120"/>
      <c r="H12" s="120"/>
      <c r="I12" s="120"/>
      <c r="J12" s="120"/>
      <c r="K12" s="120"/>
      <c r="L12" s="120"/>
      <c r="M12" s="120"/>
      <c r="N12" s="120"/>
      <c r="O12" s="121"/>
    </row>
    <row r="13" spans="2:15" ht="27" customHeight="1" thickBot="1" x14ac:dyDescent="0.35">
      <c r="B13" s="128" t="s">
        <v>10</v>
      </c>
      <c r="C13" s="129"/>
      <c r="D13" s="130">
        <v>0.2</v>
      </c>
      <c r="E13" s="131"/>
      <c r="F13" s="131"/>
      <c r="G13" s="131"/>
      <c r="H13" s="131"/>
      <c r="I13" s="131"/>
      <c r="J13" s="131"/>
      <c r="K13" s="131"/>
      <c r="L13" s="131"/>
      <c r="M13" s="131"/>
      <c r="N13" s="131"/>
      <c r="O13" s="132"/>
    </row>
    <row r="14" spans="2:15" ht="38.25" customHeight="1" thickBot="1" x14ac:dyDescent="0.35">
      <c r="B14" s="122" t="s">
        <v>6</v>
      </c>
      <c r="C14" s="123"/>
      <c r="D14" s="118" t="s">
        <v>20</v>
      </c>
      <c r="E14" s="118"/>
      <c r="F14" s="118"/>
      <c r="G14" s="118"/>
      <c r="H14" s="118"/>
      <c r="I14" s="118"/>
      <c r="J14" s="118"/>
      <c r="K14" s="118"/>
      <c r="L14" s="118"/>
      <c r="M14" s="118"/>
      <c r="N14" s="118"/>
      <c r="O14" s="119"/>
    </row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5" customHeight="1" x14ac:dyDescent="0.3"/>
    <row r="23" spans="11:15" ht="11.25" customHeight="1" x14ac:dyDescent="0.3"/>
    <row r="24" spans="11:15" ht="11.25" customHeight="1" x14ac:dyDescent="0.3"/>
    <row r="25" spans="11:15" ht="24" customHeight="1" x14ac:dyDescent="0.3">
      <c r="K25" s="32"/>
      <c r="M25" s="116" t="s">
        <v>12</v>
      </c>
      <c r="N25" s="116"/>
      <c r="O25" s="116"/>
    </row>
  </sheetData>
  <mergeCells count="13">
    <mergeCell ref="M25:O25"/>
    <mergeCell ref="B11:F11"/>
    <mergeCell ref="C12:O12"/>
    <mergeCell ref="B13:C13"/>
    <mergeCell ref="D13:O13"/>
    <mergeCell ref="B14:C14"/>
    <mergeCell ref="D14:O14"/>
    <mergeCell ref="B1:O1"/>
    <mergeCell ref="C2:O2"/>
    <mergeCell ref="B3:E3"/>
    <mergeCell ref="G3:I3"/>
    <mergeCell ref="J3:L3"/>
    <mergeCell ref="M3:O3"/>
  </mergeCells>
  <pageMargins left="0.2" right="0.2" top="0.25" bottom="0.25" header="0.3" footer="0.3"/>
  <pageSetup paperSize="9" scale="80" orientation="landscape" horizontalDpi="0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activeCell="E12" sqref="E12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4" width="13.6640625" style="6" customWidth="1"/>
    <col min="5" max="5" width="21.6640625" style="6" customWidth="1"/>
    <col min="6" max="6" width="17.6640625" style="6" customWidth="1"/>
    <col min="7" max="7" width="6.6640625" style="6" customWidth="1"/>
    <col min="8" max="8" width="11.6640625" style="6" customWidth="1"/>
    <col min="9" max="9" width="14.88671875" style="6" customWidth="1"/>
    <col min="10" max="10" width="6.6640625" style="6" customWidth="1"/>
    <col min="11" max="11" width="10.6640625" style="6" customWidth="1"/>
    <col min="12" max="12" width="15.6640625" style="6" customWidth="1"/>
    <col min="13" max="13" width="6.6640625" style="6" customWidth="1"/>
    <col min="14" max="14" width="10.6640625" style="6" customWidth="1"/>
    <col min="15" max="15" width="15.664062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117" t="s">
        <v>7</v>
      </c>
      <c r="C1" s="117"/>
      <c r="D1" s="117"/>
      <c r="E1" s="117"/>
      <c r="F1" s="117"/>
      <c r="G1" s="117"/>
      <c r="H1" s="117"/>
      <c r="I1" s="117"/>
      <c r="J1" s="117"/>
      <c r="K1" s="117"/>
      <c r="L1" s="117"/>
      <c r="M1" s="117"/>
      <c r="N1" s="117"/>
      <c r="O1" s="117"/>
    </row>
    <row r="2" spans="2:15" ht="11.25" customHeight="1" x14ac:dyDescent="0.3">
      <c r="B2" s="7"/>
      <c r="C2" s="124"/>
      <c r="D2" s="124"/>
      <c r="E2" s="124"/>
      <c r="F2" s="124"/>
      <c r="G2" s="124"/>
      <c r="H2" s="124"/>
      <c r="I2" s="124"/>
      <c r="J2" s="124"/>
      <c r="K2" s="124"/>
      <c r="L2" s="124"/>
      <c r="M2" s="124"/>
      <c r="N2" s="124"/>
      <c r="O2" s="124"/>
    </row>
    <row r="3" spans="2:15" ht="195" customHeight="1" thickBot="1" x14ac:dyDescent="0.35">
      <c r="B3" s="126" t="s">
        <v>59</v>
      </c>
      <c r="C3" s="126"/>
      <c r="D3" s="126"/>
      <c r="E3" s="126"/>
      <c r="G3" s="126" t="s">
        <v>13</v>
      </c>
      <c r="H3" s="126"/>
      <c r="I3" s="126"/>
      <c r="J3" s="127" t="s">
        <v>15</v>
      </c>
      <c r="K3" s="127"/>
      <c r="L3" s="127"/>
      <c r="M3" s="127" t="s">
        <v>14</v>
      </c>
      <c r="N3" s="127"/>
      <c r="O3" s="127"/>
    </row>
    <row r="4" spans="2:15" s="8" customFormat="1" ht="16.2" thickBot="1" x14ac:dyDescent="0.35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22.5" customHeight="1" x14ac:dyDescent="0.3">
      <c r="B5" s="33">
        <v>1</v>
      </c>
      <c r="C5" s="35" t="s">
        <v>17</v>
      </c>
      <c r="D5" s="35" t="s">
        <v>62</v>
      </c>
      <c r="E5" s="35" t="s">
        <v>61</v>
      </c>
      <c r="F5" s="11" t="s">
        <v>60</v>
      </c>
      <c r="G5" s="33">
        <v>7</v>
      </c>
      <c r="H5" s="37">
        <v>35000</v>
      </c>
      <c r="I5" s="38">
        <f>G5*H5</f>
        <v>245000</v>
      </c>
      <c r="J5" s="12"/>
      <c r="K5" s="10"/>
      <c r="L5" s="13"/>
      <c r="M5" s="9"/>
      <c r="N5" s="10"/>
      <c r="O5" s="11"/>
    </row>
    <row r="6" spans="2:15" ht="22.5" customHeight="1" x14ac:dyDescent="0.3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3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3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3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3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3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5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5">
      <c r="B13" s="122" t="s">
        <v>5</v>
      </c>
      <c r="C13" s="125"/>
      <c r="D13" s="125"/>
      <c r="E13" s="125"/>
      <c r="F13" s="123"/>
      <c r="G13" s="24"/>
      <c r="H13" s="25"/>
      <c r="I13" s="39">
        <f>I5+I6</f>
        <v>245000</v>
      </c>
      <c r="J13" s="27"/>
      <c r="K13" s="28"/>
      <c r="L13" s="29"/>
      <c r="M13" s="30"/>
      <c r="N13" s="28"/>
      <c r="O13" s="26"/>
    </row>
    <row r="14" spans="2:15" ht="10.5" customHeight="1" thickBot="1" x14ac:dyDescent="0.35">
      <c r="B14" s="31"/>
      <c r="C14" s="120"/>
      <c r="D14" s="120"/>
      <c r="E14" s="120"/>
      <c r="F14" s="120"/>
      <c r="G14" s="120"/>
      <c r="H14" s="120"/>
      <c r="I14" s="120"/>
      <c r="J14" s="120"/>
      <c r="K14" s="120"/>
      <c r="L14" s="120"/>
      <c r="M14" s="120"/>
      <c r="N14" s="120"/>
      <c r="O14" s="121"/>
    </row>
    <row r="15" spans="2:15" ht="27" customHeight="1" thickBot="1" x14ac:dyDescent="0.35">
      <c r="B15" s="128" t="s">
        <v>10</v>
      </c>
      <c r="C15" s="129"/>
      <c r="D15" s="130">
        <v>0.2</v>
      </c>
      <c r="E15" s="131"/>
      <c r="F15" s="131"/>
      <c r="G15" s="131"/>
      <c r="H15" s="131"/>
      <c r="I15" s="131"/>
      <c r="J15" s="131"/>
      <c r="K15" s="131"/>
      <c r="L15" s="131"/>
      <c r="M15" s="131"/>
      <c r="N15" s="131"/>
      <c r="O15" s="132"/>
    </row>
    <row r="16" spans="2:15" ht="38.25" customHeight="1" thickBot="1" x14ac:dyDescent="0.35">
      <c r="B16" s="122" t="s">
        <v>6</v>
      </c>
      <c r="C16" s="123"/>
      <c r="D16" s="118" t="s">
        <v>20</v>
      </c>
      <c r="E16" s="118"/>
      <c r="F16" s="118"/>
      <c r="G16" s="118"/>
      <c r="H16" s="118"/>
      <c r="I16" s="118"/>
      <c r="J16" s="118"/>
      <c r="K16" s="118"/>
      <c r="L16" s="118"/>
      <c r="M16" s="118"/>
      <c r="N16" s="118"/>
      <c r="O16" s="119"/>
    </row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5" customHeight="1" x14ac:dyDescent="0.3"/>
    <row r="23" spans="11:15" ht="15" customHeight="1" x14ac:dyDescent="0.3"/>
    <row r="24" spans="11:15" ht="15" customHeight="1" x14ac:dyDescent="0.3"/>
    <row r="25" spans="11:15" ht="11.25" customHeight="1" x14ac:dyDescent="0.3"/>
    <row r="26" spans="11:15" ht="11.25" customHeight="1" x14ac:dyDescent="0.3"/>
    <row r="27" spans="11:15" ht="24" customHeight="1" x14ac:dyDescent="0.3">
      <c r="K27" s="32"/>
      <c r="M27" s="116" t="s">
        <v>12</v>
      </c>
      <c r="N27" s="116"/>
      <c r="O27" s="116"/>
    </row>
  </sheetData>
  <mergeCells count="13">
    <mergeCell ref="B1:O1"/>
    <mergeCell ref="C2:O2"/>
    <mergeCell ref="B3:E3"/>
    <mergeCell ref="G3:I3"/>
    <mergeCell ref="J3:L3"/>
    <mergeCell ref="M3:O3"/>
    <mergeCell ref="M27:O27"/>
    <mergeCell ref="B13:F13"/>
    <mergeCell ref="C14:O14"/>
    <mergeCell ref="B15:C15"/>
    <mergeCell ref="D15:O15"/>
    <mergeCell ref="B16:C16"/>
    <mergeCell ref="D16:O16"/>
  </mergeCells>
  <printOptions horizontalCentered="1"/>
  <pageMargins left="0" right="0" top="0.25" bottom="0.25" header="0.3" footer="0.3"/>
  <pageSetup paperSize="9" scale="75" orientation="landscape" horizontalDpi="0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zoomScaleNormal="100" workbookViewId="0">
      <selection activeCell="D14" sqref="D14:O14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3" width="13.6640625" style="6" customWidth="1"/>
    <col min="4" max="4" width="16.44140625" style="6" customWidth="1"/>
    <col min="5" max="5" width="21.6640625" style="6" customWidth="1"/>
    <col min="6" max="6" width="14" style="6" customWidth="1"/>
    <col min="7" max="7" width="6.6640625" style="6" customWidth="1"/>
    <col min="8" max="8" width="11.6640625" style="6" customWidth="1"/>
    <col min="9" max="9" width="14.88671875" style="6" customWidth="1"/>
    <col min="10" max="10" width="6.6640625" style="6" customWidth="1"/>
    <col min="11" max="11" width="10.6640625" style="6" customWidth="1"/>
    <col min="12" max="12" width="15.6640625" style="6" customWidth="1"/>
    <col min="13" max="13" width="6.6640625" style="6" customWidth="1"/>
    <col min="14" max="14" width="10.6640625" style="6" customWidth="1"/>
    <col min="15" max="15" width="15.664062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117" t="s">
        <v>7</v>
      </c>
      <c r="C1" s="117"/>
      <c r="D1" s="117"/>
      <c r="E1" s="117"/>
      <c r="F1" s="117"/>
      <c r="G1" s="117"/>
      <c r="H1" s="117"/>
      <c r="I1" s="117"/>
      <c r="J1" s="117"/>
      <c r="K1" s="117"/>
      <c r="L1" s="117"/>
      <c r="M1" s="117"/>
      <c r="N1" s="117"/>
      <c r="O1" s="117"/>
    </row>
    <row r="2" spans="2:15" ht="11.25" customHeight="1" x14ac:dyDescent="0.3">
      <c r="B2" s="7"/>
      <c r="C2" s="124"/>
      <c r="D2" s="124"/>
      <c r="E2" s="124"/>
      <c r="F2" s="124"/>
      <c r="G2" s="124"/>
      <c r="H2" s="124"/>
      <c r="I2" s="124"/>
      <c r="J2" s="124"/>
      <c r="K2" s="124"/>
      <c r="L2" s="124"/>
      <c r="M2" s="124"/>
      <c r="N2" s="124"/>
      <c r="O2" s="124"/>
    </row>
    <row r="3" spans="2:15" ht="195" customHeight="1" thickBot="1" x14ac:dyDescent="0.35">
      <c r="B3" s="126" t="s">
        <v>70</v>
      </c>
      <c r="C3" s="126"/>
      <c r="D3" s="126"/>
      <c r="E3" s="126"/>
      <c r="G3" s="126" t="s">
        <v>63</v>
      </c>
      <c r="H3" s="126"/>
      <c r="I3" s="126"/>
      <c r="J3" s="127" t="s">
        <v>64</v>
      </c>
      <c r="K3" s="127"/>
      <c r="L3" s="127"/>
      <c r="M3" s="127" t="s">
        <v>65</v>
      </c>
      <c r="N3" s="127"/>
      <c r="O3" s="127"/>
    </row>
    <row r="4" spans="2:15" s="8" customFormat="1" ht="31.8" thickBot="1" x14ac:dyDescent="0.35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69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55" customFormat="1" ht="62.4" customHeight="1" x14ac:dyDescent="0.3">
      <c r="B5" s="48">
        <v>1</v>
      </c>
      <c r="C5" s="49" t="s">
        <v>66</v>
      </c>
      <c r="D5" s="50" t="s">
        <v>71</v>
      </c>
      <c r="E5" s="51" t="s">
        <v>67</v>
      </c>
      <c r="F5" s="52" t="s">
        <v>68</v>
      </c>
      <c r="G5" s="52">
        <v>2</v>
      </c>
      <c r="H5" s="52">
        <v>302</v>
      </c>
      <c r="I5" s="61">
        <f>H5*G5</f>
        <v>604</v>
      </c>
      <c r="J5" s="62"/>
      <c r="K5" s="63"/>
      <c r="L5" s="53"/>
      <c r="M5" s="48"/>
      <c r="N5" s="49"/>
      <c r="O5" s="54"/>
    </row>
    <row r="6" spans="2:15" ht="22.5" customHeight="1" x14ac:dyDescent="0.3">
      <c r="B6" s="34"/>
      <c r="C6" s="36"/>
      <c r="D6" s="36"/>
      <c r="E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3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3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3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22.5" customHeight="1" thickBot="1" x14ac:dyDescent="0.35">
      <c r="B10" s="14"/>
      <c r="C10" s="15"/>
      <c r="D10" s="15"/>
      <c r="E10" s="15"/>
      <c r="F10" s="16"/>
      <c r="G10" s="14"/>
      <c r="H10" s="18"/>
      <c r="I10" s="66"/>
      <c r="J10" s="66"/>
      <c r="K10" s="66"/>
      <c r="L10" s="67"/>
      <c r="M10" s="14"/>
      <c r="N10" s="15"/>
      <c r="O10" s="16"/>
    </row>
    <row r="11" spans="2:15" ht="19.2" customHeight="1" thickBot="1" x14ac:dyDescent="0.35">
      <c r="B11" s="122" t="s">
        <v>5</v>
      </c>
      <c r="C11" s="125"/>
      <c r="D11" s="125"/>
      <c r="E11" s="125"/>
      <c r="F11" s="123"/>
      <c r="G11" s="24"/>
      <c r="H11" s="56"/>
      <c r="I11" s="57">
        <f>I5+I6</f>
        <v>604</v>
      </c>
      <c r="J11" s="27"/>
      <c r="K11" s="28"/>
      <c r="L11" s="26"/>
      <c r="M11" s="30"/>
      <c r="N11" s="28"/>
      <c r="O11" s="26"/>
    </row>
    <row r="12" spans="2:15" ht="10.5" customHeight="1" thickBot="1" x14ac:dyDescent="0.35">
      <c r="B12" s="31"/>
      <c r="C12" s="120"/>
      <c r="D12" s="120"/>
      <c r="E12" s="120"/>
      <c r="F12" s="120"/>
      <c r="G12" s="120"/>
      <c r="H12" s="120"/>
      <c r="I12" s="120"/>
      <c r="J12" s="120"/>
      <c r="K12" s="120"/>
      <c r="L12" s="120"/>
      <c r="M12" s="120"/>
      <c r="N12" s="120"/>
      <c r="O12" s="121"/>
    </row>
    <row r="13" spans="2:15" ht="21.6" customHeight="1" thickBot="1" x14ac:dyDescent="0.35">
      <c r="B13" s="128" t="s">
        <v>10</v>
      </c>
      <c r="C13" s="129"/>
      <c r="D13" s="130">
        <v>0.2</v>
      </c>
      <c r="E13" s="131"/>
      <c r="F13" s="131"/>
      <c r="G13" s="131"/>
      <c r="H13" s="131"/>
      <c r="I13" s="131"/>
      <c r="J13" s="131"/>
      <c r="K13" s="131"/>
      <c r="L13" s="131"/>
      <c r="M13" s="131"/>
      <c r="N13" s="131"/>
      <c r="O13" s="132"/>
    </row>
    <row r="14" spans="2:15" ht="45.6" customHeight="1" thickBot="1" x14ac:dyDescent="0.35">
      <c r="B14" s="122" t="s">
        <v>6</v>
      </c>
      <c r="C14" s="123"/>
      <c r="D14" s="133" t="s">
        <v>72</v>
      </c>
      <c r="E14" s="118"/>
      <c r="F14" s="118"/>
      <c r="G14" s="118"/>
      <c r="H14" s="118"/>
      <c r="I14" s="118"/>
      <c r="J14" s="118"/>
      <c r="K14" s="118"/>
      <c r="L14" s="118"/>
      <c r="M14" s="118"/>
      <c r="N14" s="118"/>
      <c r="O14" s="119"/>
    </row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5" customHeight="1" x14ac:dyDescent="0.3"/>
    <row r="23" spans="11:15" ht="11.25" customHeight="1" x14ac:dyDescent="0.3"/>
    <row r="24" spans="11:15" ht="22.2" customHeight="1" x14ac:dyDescent="0.3">
      <c r="K24" s="32"/>
      <c r="M24" s="116" t="s">
        <v>12</v>
      </c>
      <c r="N24" s="116"/>
      <c r="O24" s="116"/>
    </row>
  </sheetData>
  <mergeCells count="13">
    <mergeCell ref="M24:O24"/>
    <mergeCell ref="B11:F11"/>
    <mergeCell ref="C12:O12"/>
    <mergeCell ref="B13:C13"/>
    <mergeCell ref="D13:O13"/>
    <mergeCell ref="B14:C14"/>
    <mergeCell ref="D14:O14"/>
    <mergeCell ref="B1:O1"/>
    <mergeCell ref="C2:O2"/>
    <mergeCell ref="B3:E3"/>
    <mergeCell ref="G3:I3"/>
    <mergeCell ref="J3:L3"/>
    <mergeCell ref="M3:O3"/>
  </mergeCells>
  <conditionalFormatting sqref="F5">
    <cfRule type="duplicateValues" dxfId="41" priority="19"/>
  </conditionalFormatting>
  <conditionalFormatting sqref="F5">
    <cfRule type="duplicateValues" dxfId="40" priority="20"/>
    <cfRule type="duplicateValues" dxfId="39" priority="21"/>
    <cfRule type="duplicateValues" dxfId="38" priority="22"/>
  </conditionalFormatting>
  <conditionalFormatting sqref="F5">
    <cfRule type="duplicateValues" dxfId="37" priority="23"/>
  </conditionalFormatting>
  <conditionalFormatting sqref="F5">
    <cfRule type="duplicateValues" dxfId="36" priority="24"/>
  </conditionalFormatting>
  <conditionalFormatting sqref="G5">
    <cfRule type="duplicateValues" dxfId="35" priority="13"/>
  </conditionalFormatting>
  <conditionalFormatting sqref="G5">
    <cfRule type="duplicateValues" dxfId="34" priority="14"/>
    <cfRule type="duplicateValues" dxfId="33" priority="15"/>
    <cfRule type="duplicateValues" dxfId="32" priority="16"/>
  </conditionalFormatting>
  <conditionalFormatting sqref="G5">
    <cfRule type="duplicateValues" dxfId="31" priority="17"/>
  </conditionalFormatting>
  <conditionalFormatting sqref="G5">
    <cfRule type="duplicateValues" dxfId="30" priority="18"/>
  </conditionalFormatting>
  <conditionalFormatting sqref="H5:I5">
    <cfRule type="duplicateValues" dxfId="29" priority="7"/>
  </conditionalFormatting>
  <conditionalFormatting sqref="H5:I5">
    <cfRule type="duplicateValues" dxfId="28" priority="8"/>
    <cfRule type="duplicateValues" dxfId="27" priority="9"/>
    <cfRule type="duplicateValues" dxfId="26" priority="10"/>
  </conditionalFormatting>
  <conditionalFormatting sqref="H5:I5">
    <cfRule type="duplicateValues" dxfId="25" priority="11"/>
  </conditionalFormatting>
  <conditionalFormatting sqref="H5:I5">
    <cfRule type="duplicateValues" dxfId="24" priority="12"/>
  </conditionalFormatting>
  <conditionalFormatting sqref="I11">
    <cfRule type="duplicateValues" dxfId="23" priority="1"/>
  </conditionalFormatting>
  <conditionalFormatting sqref="I11">
    <cfRule type="duplicateValues" dxfId="22" priority="2"/>
    <cfRule type="duplicateValues" dxfId="21" priority="3"/>
    <cfRule type="duplicateValues" dxfId="20" priority="4"/>
  </conditionalFormatting>
  <conditionalFormatting sqref="I11">
    <cfRule type="duplicateValues" dxfId="19" priority="5"/>
  </conditionalFormatting>
  <conditionalFormatting sqref="I11">
    <cfRule type="duplicateValues" dxfId="18" priority="6"/>
  </conditionalFormatting>
  <pageMargins left="0.7" right="0.7" top="0.75" bottom="0.75" header="0.3" footer="0.3"/>
  <pageSetup paperSize="9" scale="75" orientation="landscape" horizontalDpi="0" verticalDpi="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workbookViewId="0">
      <selection activeCell="C11" sqref="C11:O11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4" width="13.6640625" style="6" customWidth="1"/>
    <col min="5" max="5" width="21.6640625" style="6" customWidth="1"/>
    <col min="6" max="6" width="17.6640625" style="6" customWidth="1"/>
    <col min="7" max="7" width="6.6640625" style="6" customWidth="1"/>
    <col min="8" max="8" width="11.6640625" style="6" customWidth="1"/>
    <col min="9" max="9" width="14.88671875" style="6" customWidth="1"/>
    <col min="10" max="10" width="6.6640625" style="6" customWidth="1"/>
    <col min="11" max="11" width="11.21875" style="6" customWidth="1"/>
    <col min="12" max="12" width="15.6640625" style="6" customWidth="1"/>
    <col min="13" max="13" width="6.6640625" style="6" customWidth="1"/>
    <col min="14" max="14" width="10.6640625" style="6" customWidth="1"/>
    <col min="15" max="15" width="15.664062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117" t="s">
        <v>7</v>
      </c>
      <c r="C1" s="117"/>
      <c r="D1" s="117"/>
      <c r="E1" s="117"/>
      <c r="F1" s="117"/>
      <c r="G1" s="117"/>
      <c r="H1" s="117"/>
      <c r="I1" s="117"/>
      <c r="J1" s="117"/>
      <c r="K1" s="117"/>
      <c r="L1" s="117"/>
      <c r="M1" s="117"/>
      <c r="N1" s="117"/>
      <c r="O1" s="117"/>
    </row>
    <row r="2" spans="2:15" ht="11.25" customHeight="1" x14ac:dyDescent="0.3">
      <c r="B2" s="7"/>
      <c r="C2" s="124"/>
      <c r="D2" s="124"/>
      <c r="E2" s="124"/>
      <c r="F2" s="124"/>
      <c r="G2" s="124"/>
      <c r="H2" s="124"/>
      <c r="I2" s="124"/>
      <c r="J2" s="124"/>
      <c r="K2" s="124"/>
      <c r="L2" s="124"/>
      <c r="M2" s="124"/>
      <c r="N2" s="124"/>
      <c r="O2" s="124"/>
    </row>
    <row r="3" spans="2:15" ht="195" customHeight="1" thickBot="1" x14ac:dyDescent="0.35">
      <c r="B3" s="126" t="s">
        <v>76</v>
      </c>
      <c r="C3" s="126"/>
      <c r="D3" s="126"/>
      <c r="E3" s="126"/>
      <c r="G3" s="126" t="s">
        <v>89</v>
      </c>
      <c r="H3" s="126"/>
      <c r="I3" s="126"/>
      <c r="J3" s="127" t="s">
        <v>33</v>
      </c>
      <c r="K3" s="127"/>
      <c r="L3" s="127"/>
      <c r="M3" s="127" t="s">
        <v>32</v>
      </c>
      <c r="N3" s="127"/>
      <c r="O3" s="127"/>
    </row>
    <row r="4" spans="2:15" s="8" customFormat="1" ht="47.4" thickBot="1" x14ac:dyDescent="0.3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2</v>
      </c>
      <c r="H4" s="72" t="s">
        <v>3</v>
      </c>
      <c r="I4" s="73" t="s">
        <v>4</v>
      </c>
      <c r="J4" s="43" t="s">
        <v>77</v>
      </c>
      <c r="K4" s="80" t="s">
        <v>79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70" customFormat="1" ht="32.25" customHeight="1" x14ac:dyDescent="0.3">
      <c r="B5" s="75">
        <v>1</v>
      </c>
      <c r="C5" s="68" t="s">
        <v>73</v>
      </c>
      <c r="D5" s="75" t="s">
        <v>29</v>
      </c>
      <c r="E5" s="69" t="s">
        <v>74</v>
      </c>
      <c r="F5" s="68" t="s">
        <v>75</v>
      </c>
      <c r="G5" s="68"/>
      <c r="H5" s="68"/>
      <c r="I5" s="68"/>
      <c r="J5" s="68" t="s">
        <v>78</v>
      </c>
      <c r="K5" s="68">
        <v>77.14</v>
      </c>
      <c r="L5" s="79">
        <f>K5*5</f>
        <v>385.7</v>
      </c>
      <c r="M5" s="76"/>
      <c r="N5" s="76"/>
      <c r="O5" s="76"/>
    </row>
    <row r="6" spans="2:15" ht="22.5" customHeight="1" x14ac:dyDescent="0.3">
      <c r="B6" s="77"/>
      <c r="C6" s="77"/>
      <c r="D6" s="77"/>
      <c r="E6" s="77"/>
      <c r="F6" s="65"/>
      <c r="G6" s="65"/>
      <c r="H6" s="65"/>
      <c r="I6" s="65"/>
      <c r="J6" s="65"/>
      <c r="K6" s="65"/>
      <c r="L6" s="65"/>
      <c r="M6" s="65"/>
      <c r="N6" s="65"/>
      <c r="O6" s="65"/>
    </row>
    <row r="7" spans="2:15" ht="22.5" customHeight="1" x14ac:dyDescent="0.3">
      <c r="B7" s="65"/>
      <c r="C7" s="65"/>
      <c r="D7" s="65"/>
      <c r="E7" s="65"/>
      <c r="F7" s="65"/>
      <c r="G7" s="65"/>
      <c r="H7" s="65"/>
      <c r="I7" s="65"/>
      <c r="J7" s="65"/>
      <c r="K7" s="65"/>
      <c r="L7" s="65"/>
      <c r="M7" s="65"/>
      <c r="N7" s="65"/>
      <c r="O7" s="65"/>
    </row>
    <row r="8" spans="2:15" ht="22.5" customHeight="1" x14ac:dyDescent="0.3">
      <c r="B8" s="65"/>
      <c r="C8" s="65"/>
      <c r="D8" s="65"/>
      <c r="E8" s="65"/>
      <c r="F8" s="65"/>
      <c r="G8" s="65"/>
      <c r="H8" s="65"/>
      <c r="I8" s="65"/>
      <c r="J8" s="65"/>
      <c r="K8" s="65"/>
      <c r="L8" s="65"/>
      <c r="M8" s="65"/>
      <c r="N8" s="65"/>
      <c r="O8" s="65"/>
    </row>
    <row r="9" spans="2:15" ht="22.5" customHeight="1" x14ac:dyDescent="0.3">
      <c r="B9" s="65"/>
      <c r="C9" s="65"/>
      <c r="D9" s="65"/>
      <c r="E9" s="65"/>
      <c r="F9" s="65"/>
      <c r="G9" s="65"/>
      <c r="H9" s="65"/>
      <c r="I9" s="65"/>
      <c r="J9" s="65"/>
      <c r="K9" s="65"/>
      <c r="L9" s="65"/>
      <c r="M9" s="65"/>
      <c r="N9" s="65"/>
      <c r="O9" s="65"/>
    </row>
    <row r="10" spans="2:15" ht="24" customHeight="1" x14ac:dyDescent="0.3">
      <c r="B10" s="134" t="s">
        <v>5</v>
      </c>
      <c r="C10" s="134"/>
      <c r="D10" s="134"/>
      <c r="E10" s="134"/>
      <c r="F10" s="134"/>
      <c r="G10" s="78"/>
      <c r="H10" s="78"/>
      <c r="I10" s="64">
        <f>I5+I6</f>
        <v>0</v>
      </c>
      <c r="J10" s="65"/>
      <c r="K10" s="65"/>
      <c r="L10" s="105">
        <f>SUM(L5:L9)</f>
        <v>385.7</v>
      </c>
      <c r="M10" s="65"/>
      <c r="N10" s="65"/>
      <c r="O10" s="65"/>
    </row>
    <row r="11" spans="2:15" ht="10.5" customHeight="1" thickBot="1" x14ac:dyDescent="0.35">
      <c r="B11" s="31"/>
      <c r="C11" s="120"/>
      <c r="D11" s="120"/>
      <c r="E11" s="120"/>
      <c r="F11" s="120"/>
      <c r="G11" s="120"/>
      <c r="H11" s="120"/>
      <c r="I11" s="120"/>
      <c r="J11" s="120"/>
      <c r="K11" s="120"/>
      <c r="L11" s="120"/>
      <c r="M11" s="120"/>
      <c r="N11" s="120"/>
      <c r="O11" s="121"/>
    </row>
    <row r="12" spans="2:15" ht="27" customHeight="1" thickBot="1" x14ac:dyDescent="0.35">
      <c r="B12" s="128" t="s">
        <v>10</v>
      </c>
      <c r="C12" s="129"/>
      <c r="D12" s="130">
        <v>0.1</v>
      </c>
      <c r="E12" s="131"/>
      <c r="F12" s="131"/>
      <c r="G12" s="131"/>
      <c r="H12" s="131"/>
      <c r="I12" s="131"/>
      <c r="J12" s="131"/>
      <c r="K12" s="131"/>
      <c r="L12" s="131"/>
      <c r="M12" s="131"/>
      <c r="N12" s="131"/>
      <c r="O12" s="132"/>
    </row>
    <row r="13" spans="2:15" ht="38.25" customHeight="1" thickBot="1" x14ac:dyDescent="0.35">
      <c r="B13" s="122" t="s">
        <v>6</v>
      </c>
      <c r="C13" s="123"/>
      <c r="D13" s="118" t="s">
        <v>20</v>
      </c>
      <c r="E13" s="118"/>
      <c r="F13" s="118"/>
      <c r="G13" s="118"/>
      <c r="H13" s="118"/>
      <c r="I13" s="118"/>
      <c r="J13" s="118"/>
      <c r="K13" s="118"/>
      <c r="L13" s="118"/>
      <c r="M13" s="118"/>
      <c r="N13" s="118"/>
      <c r="O13" s="119"/>
    </row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1.25" customHeight="1" x14ac:dyDescent="0.3"/>
    <row r="23" spans="11:15" ht="11.25" customHeight="1" x14ac:dyDescent="0.3"/>
    <row r="24" spans="11:15" ht="24" customHeight="1" x14ac:dyDescent="0.3">
      <c r="K24" s="32"/>
      <c r="M24" s="116" t="s">
        <v>12</v>
      </c>
      <c r="N24" s="116"/>
      <c r="O24" s="116"/>
    </row>
  </sheetData>
  <mergeCells count="13">
    <mergeCell ref="B1:O1"/>
    <mergeCell ref="C2:O2"/>
    <mergeCell ref="B3:E3"/>
    <mergeCell ref="G3:I3"/>
    <mergeCell ref="J3:L3"/>
    <mergeCell ref="M3:O3"/>
    <mergeCell ref="M24:O24"/>
    <mergeCell ref="B10:F10"/>
    <mergeCell ref="C11:O11"/>
    <mergeCell ref="B12:C12"/>
    <mergeCell ref="D12:O12"/>
    <mergeCell ref="B13:C13"/>
    <mergeCell ref="D13:O13"/>
  </mergeCells>
  <pageMargins left="0.28999999999999998" right="0.25" top="0.25" bottom="0.25" header="0.3" footer="0.3"/>
  <pageSetup paperSize="9" scale="80" orientation="landscape" horizontalDpi="0" verticalDpi="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6"/>
  <sheetViews>
    <sheetView showGridLines="0" workbookViewId="0">
      <selection activeCell="D15" sqref="D15:O15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4" width="13.6640625" style="6" customWidth="1"/>
    <col min="5" max="5" width="21.6640625" style="6" customWidth="1"/>
    <col min="6" max="6" width="17.6640625" style="6" customWidth="1"/>
    <col min="7" max="7" width="6.6640625" style="6" customWidth="1"/>
    <col min="8" max="8" width="13.77734375" style="6" customWidth="1"/>
    <col min="9" max="9" width="14.88671875" style="6" customWidth="1"/>
    <col min="10" max="10" width="6.6640625" style="6" customWidth="1"/>
    <col min="11" max="11" width="12.5546875" style="6" customWidth="1"/>
    <col min="12" max="12" width="15.6640625" style="6" customWidth="1"/>
    <col min="13" max="13" width="6.6640625" style="6" customWidth="1"/>
    <col min="14" max="14" width="10.6640625" style="6" customWidth="1"/>
    <col min="15" max="15" width="15.664062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117" t="s">
        <v>7</v>
      </c>
      <c r="C1" s="117"/>
      <c r="D1" s="117"/>
      <c r="E1" s="117"/>
      <c r="F1" s="117"/>
      <c r="G1" s="117"/>
      <c r="H1" s="117"/>
      <c r="I1" s="117"/>
      <c r="J1" s="117"/>
      <c r="K1" s="117"/>
      <c r="L1" s="117"/>
      <c r="M1" s="117"/>
      <c r="N1" s="117"/>
      <c r="O1" s="117"/>
    </row>
    <row r="2" spans="2:15" ht="11.25" customHeight="1" x14ac:dyDescent="0.3">
      <c r="B2" s="7"/>
      <c r="C2" s="124"/>
      <c r="D2" s="124"/>
      <c r="E2" s="124"/>
      <c r="F2" s="124"/>
      <c r="G2" s="124"/>
      <c r="H2" s="124"/>
      <c r="I2" s="124"/>
      <c r="J2" s="124"/>
      <c r="K2" s="124"/>
      <c r="L2" s="124"/>
      <c r="M2" s="124"/>
      <c r="N2" s="124"/>
      <c r="O2" s="124"/>
    </row>
    <row r="3" spans="2:15" ht="195" customHeight="1" thickBot="1" x14ac:dyDescent="0.35">
      <c r="B3" s="126" t="s">
        <v>80</v>
      </c>
      <c r="C3" s="126"/>
      <c r="D3" s="126"/>
      <c r="E3" s="126"/>
      <c r="G3" s="127" t="s">
        <v>90</v>
      </c>
      <c r="H3" s="127"/>
      <c r="I3" s="127"/>
      <c r="J3" s="127" t="s">
        <v>15</v>
      </c>
      <c r="K3" s="127"/>
      <c r="L3" s="127"/>
      <c r="M3" s="127" t="s">
        <v>14</v>
      </c>
      <c r="N3" s="127"/>
      <c r="O3" s="127"/>
    </row>
    <row r="4" spans="2:15" s="8" customFormat="1" ht="31.8" thickBot="1" x14ac:dyDescent="0.35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86</v>
      </c>
      <c r="I4" s="3" t="s">
        <v>4</v>
      </c>
      <c r="J4" s="4" t="s">
        <v>2</v>
      </c>
      <c r="K4" s="42" t="s">
        <v>86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99" customFormat="1" ht="28.8" customHeight="1" x14ac:dyDescent="0.3">
      <c r="B5" s="81">
        <v>1</v>
      </c>
      <c r="C5" s="135" t="s">
        <v>17</v>
      </c>
      <c r="D5" s="135" t="s">
        <v>87</v>
      </c>
      <c r="E5" s="82" t="s">
        <v>82</v>
      </c>
      <c r="F5" s="96" t="s">
        <v>81</v>
      </c>
      <c r="G5" s="81"/>
      <c r="H5" s="97"/>
      <c r="I5" s="98"/>
      <c r="J5" s="81">
        <v>1</v>
      </c>
      <c r="K5" s="85">
        <v>300000</v>
      </c>
      <c r="L5" s="98">
        <f>J5*K5</f>
        <v>300000</v>
      </c>
      <c r="M5" s="81"/>
      <c r="N5" s="82"/>
      <c r="O5" s="96"/>
    </row>
    <row r="6" spans="2:15" s="99" customFormat="1" ht="22.5" customHeight="1" x14ac:dyDescent="0.3">
      <c r="B6" s="84">
        <v>2</v>
      </c>
      <c r="C6" s="136"/>
      <c r="D6" s="136"/>
      <c r="E6" s="85" t="s">
        <v>84</v>
      </c>
      <c r="F6" s="100" t="s">
        <v>83</v>
      </c>
      <c r="G6" s="84"/>
      <c r="H6" s="85"/>
      <c r="I6" s="98"/>
      <c r="J6" s="84">
        <v>1</v>
      </c>
      <c r="K6" s="85">
        <v>550000</v>
      </c>
      <c r="L6" s="98">
        <f t="shared" ref="L6" si="0">J6*K6</f>
        <v>550000</v>
      </c>
      <c r="M6" s="84"/>
      <c r="N6" s="85"/>
      <c r="O6" s="100"/>
    </row>
    <row r="7" spans="2:15" s="99" customFormat="1" ht="22.5" customHeight="1" x14ac:dyDescent="0.3">
      <c r="B7" s="84">
        <v>3</v>
      </c>
      <c r="C7" s="137"/>
      <c r="D7" s="137"/>
      <c r="E7" s="85" t="s">
        <v>61</v>
      </c>
      <c r="F7" s="100" t="s">
        <v>85</v>
      </c>
      <c r="G7" s="84">
        <v>1</v>
      </c>
      <c r="H7" s="85">
        <v>14500</v>
      </c>
      <c r="I7" s="98">
        <f t="shared" ref="I7" si="1">G7*H7</f>
        <v>14500</v>
      </c>
      <c r="J7" s="101"/>
      <c r="K7" s="85"/>
      <c r="L7" s="102"/>
      <c r="M7" s="84"/>
      <c r="N7" s="85"/>
      <c r="O7" s="100"/>
    </row>
    <row r="8" spans="2:15" s="99" customFormat="1" ht="22.5" customHeight="1" x14ac:dyDescent="0.3">
      <c r="B8" s="84"/>
      <c r="C8" s="85"/>
      <c r="D8" s="85"/>
      <c r="E8" s="85"/>
      <c r="F8" s="100"/>
      <c r="G8" s="84"/>
      <c r="H8" s="85"/>
      <c r="I8" s="100"/>
      <c r="J8" s="101"/>
      <c r="K8" s="85"/>
      <c r="L8" s="102"/>
      <c r="M8" s="84"/>
      <c r="N8" s="85"/>
      <c r="O8" s="100"/>
    </row>
    <row r="9" spans="2:15" s="99" customFormat="1" ht="22.5" customHeight="1" x14ac:dyDescent="0.3">
      <c r="B9" s="84"/>
      <c r="C9" s="85"/>
      <c r="D9" s="85"/>
      <c r="E9" s="85"/>
      <c r="F9" s="100"/>
      <c r="G9" s="84"/>
      <c r="H9" s="85"/>
      <c r="I9" s="100"/>
      <c r="J9" s="101"/>
      <c r="K9" s="85"/>
      <c r="L9" s="102"/>
      <c r="M9" s="84"/>
      <c r="N9" s="85"/>
      <c r="O9" s="100"/>
    </row>
    <row r="10" spans="2:15" s="83" customFormat="1" ht="22.5" customHeight="1" x14ac:dyDescent="0.3">
      <c r="B10" s="87"/>
      <c r="C10" s="88"/>
      <c r="D10" s="88"/>
      <c r="E10" s="88"/>
      <c r="F10" s="86"/>
      <c r="G10" s="87"/>
      <c r="H10" s="88"/>
      <c r="I10" s="86"/>
      <c r="J10" s="89"/>
      <c r="K10" s="88"/>
      <c r="L10" s="90"/>
      <c r="M10" s="87"/>
      <c r="N10" s="88"/>
      <c r="O10" s="86"/>
    </row>
    <row r="11" spans="2:15" s="83" customFormat="1" ht="22.5" customHeight="1" thickBot="1" x14ac:dyDescent="0.35">
      <c r="B11" s="91"/>
      <c r="C11" s="92"/>
      <c r="D11" s="92"/>
      <c r="E11" s="92"/>
      <c r="F11" s="93"/>
      <c r="G11" s="91"/>
      <c r="H11" s="92"/>
      <c r="I11" s="93"/>
      <c r="J11" s="94"/>
      <c r="K11" s="92"/>
      <c r="L11" s="95"/>
      <c r="M11" s="91"/>
      <c r="N11" s="92"/>
      <c r="O11" s="93"/>
    </row>
    <row r="12" spans="2:15" ht="24" customHeight="1" thickBot="1" x14ac:dyDescent="0.35">
      <c r="B12" s="122" t="s">
        <v>5</v>
      </c>
      <c r="C12" s="125"/>
      <c r="D12" s="125"/>
      <c r="E12" s="125"/>
      <c r="F12" s="123"/>
      <c r="G12" s="24"/>
      <c r="H12" s="25"/>
      <c r="I12" s="39">
        <f>SUM(I5:I11)</f>
        <v>14500</v>
      </c>
      <c r="J12" s="27"/>
      <c r="K12" s="28"/>
      <c r="L12" s="103">
        <f>SUM(L5:L11)</f>
        <v>850000</v>
      </c>
      <c r="M12" s="30"/>
      <c r="N12" s="28"/>
      <c r="O12" s="26"/>
    </row>
    <row r="13" spans="2:15" ht="10.5" customHeight="1" thickBot="1" x14ac:dyDescent="0.35">
      <c r="B13" s="31"/>
      <c r="C13" s="120"/>
      <c r="D13" s="120"/>
      <c r="E13" s="120"/>
      <c r="F13" s="120"/>
      <c r="G13" s="120"/>
      <c r="H13" s="120"/>
      <c r="I13" s="120"/>
      <c r="J13" s="120"/>
      <c r="K13" s="120"/>
      <c r="L13" s="120"/>
      <c r="M13" s="120"/>
      <c r="N13" s="120"/>
      <c r="O13" s="121"/>
    </row>
    <row r="14" spans="2:15" ht="27" customHeight="1" thickBot="1" x14ac:dyDescent="0.35">
      <c r="B14" s="128" t="s">
        <v>10</v>
      </c>
      <c r="C14" s="129"/>
      <c r="D14" s="130">
        <v>0.2</v>
      </c>
      <c r="E14" s="131"/>
      <c r="F14" s="131"/>
      <c r="G14" s="131"/>
      <c r="H14" s="131"/>
      <c r="I14" s="131"/>
      <c r="J14" s="131"/>
      <c r="K14" s="131"/>
      <c r="L14" s="131"/>
      <c r="M14" s="131"/>
      <c r="N14" s="131"/>
      <c r="O14" s="132"/>
    </row>
    <row r="15" spans="2:15" ht="38.25" customHeight="1" thickBot="1" x14ac:dyDescent="0.35">
      <c r="B15" s="122" t="s">
        <v>6</v>
      </c>
      <c r="C15" s="123"/>
      <c r="D15" s="118" t="s">
        <v>88</v>
      </c>
      <c r="E15" s="118"/>
      <c r="F15" s="118"/>
      <c r="G15" s="118"/>
      <c r="H15" s="118"/>
      <c r="I15" s="118"/>
      <c r="J15" s="118"/>
      <c r="K15" s="118"/>
      <c r="L15" s="118"/>
      <c r="M15" s="118"/>
      <c r="N15" s="118"/>
      <c r="O15" s="119"/>
    </row>
    <row r="16" spans="2:15" ht="15" customHeight="1" x14ac:dyDescent="0.3"/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5" customHeight="1" x14ac:dyDescent="0.3"/>
    <row r="23" spans="11:15" ht="15" customHeight="1" x14ac:dyDescent="0.3"/>
    <row r="24" spans="11:15" ht="11.25" customHeight="1" x14ac:dyDescent="0.3"/>
    <row r="25" spans="11:15" ht="11.25" customHeight="1" x14ac:dyDescent="0.3"/>
    <row r="26" spans="11:15" ht="24" customHeight="1" x14ac:dyDescent="0.3">
      <c r="K26" s="32"/>
      <c r="M26" s="116" t="s">
        <v>12</v>
      </c>
      <c r="N26" s="116"/>
      <c r="O26" s="116"/>
    </row>
  </sheetData>
  <mergeCells count="15">
    <mergeCell ref="B1:O1"/>
    <mergeCell ref="C2:O2"/>
    <mergeCell ref="B3:E3"/>
    <mergeCell ref="G3:I3"/>
    <mergeCell ref="J3:L3"/>
    <mergeCell ref="M3:O3"/>
    <mergeCell ref="M26:O26"/>
    <mergeCell ref="C5:C7"/>
    <mergeCell ref="D5:D7"/>
    <mergeCell ref="B12:F12"/>
    <mergeCell ref="C13:O13"/>
    <mergeCell ref="B14:C14"/>
    <mergeCell ref="D14:O14"/>
    <mergeCell ref="B15:C15"/>
    <mergeCell ref="D15:O15"/>
  </mergeCells>
  <printOptions horizontalCentered="1"/>
  <pageMargins left="0" right="0" top="0.25" bottom="0.25" header="0.3" footer="0.3"/>
  <pageSetup paperSize="9" scale="75" orientation="landscape" horizontalDpi="0" verticalDpi="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topLeftCell="A4" workbookViewId="0">
      <selection activeCell="L9" sqref="L9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4" width="13.6640625" style="6" customWidth="1"/>
    <col min="5" max="5" width="21.6640625" style="6" customWidth="1"/>
    <col min="6" max="6" width="17.6640625" style="6" customWidth="1"/>
    <col min="7" max="7" width="6.6640625" style="6" customWidth="1"/>
    <col min="8" max="8" width="11.6640625" style="6" customWidth="1"/>
    <col min="9" max="9" width="14.88671875" style="6" customWidth="1"/>
    <col min="10" max="10" width="6.6640625" style="6" customWidth="1"/>
    <col min="11" max="11" width="10.6640625" style="6" customWidth="1"/>
    <col min="12" max="12" width="15.6640625" style="6" customWidth="1"/>
    <col min="13" max="13" width="6.6640625" style="6" customWidth="1"/>
    <col min="14" max="14" width="10.6640625" style="6" customWidth="1"/>
    <col min="15" max="15" width="15.664062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117" t="s">
        <v>7</v>
      </c>
      <c r="C1" s="117"/>
      <c r="D1" s="117"/>
      <c r="E1" s="117"/>
      <c r="F1" s="117"/>
      <c r="G1" s="117"/>
      <c r="H1" s="117"/>
      <c r="I1" s="117"/>
      <c r="J1" s="117"/>
      <c r="K1" s="117"/>
      <c r="L1" s="117"/>
      <c r="M1" s="117"/>
      <c r="N1" s="117"/>
      <c r="O1" s="117"/>
    </row>
    <row r="2" spans="2:15" ht="11.25" customHeight="1" x14ac:dyDescent="0.3">
      <c r="B2" s="7"/>
      <c r="C2" s="124"/>
      <c r="D2" s="124"/>
      <c r="E2" s="124"/>
      <c r="F2" s="124"/>
      <c r="G2" s="124"/>
      <c r="H2" s="124"/>
      <c r="I2" s="124"/>
      <c r="J2" s="124"/>
      <c r="K2" s="124"/>
      <c r="L2" s="124"/>
      <c r="M2" s="124"/>
      <c r="N2" s="124"/>
      <c r="O2" s="124"/>
    </row>
    <row r="3" spans="2:15" ht="195" customHeight="1" thickBot="1" x14ac:dyDescent="0.35">
      <c r="B3" s="126" t="s">
        <v>95</v>
      </c>
      <c r="C3" s="126"/>
      <c r="D3" s="126"/>
      <c r="E3" s="126"/>
      <c r="G3" s="126" t="s">
        <v>13</v>
      </c>
      <c r="H3" s="126"/>
      <c r="I3" s="126"/>
      <c r="J3" s="127" t="s">
        <v>91</v>
      </c>
      <c r="K3" s="127"/>
      <c r="L3" s="127"/>
      <c r="M3" s="127" t="s">
        <v>92</v>
      </c>
      <c r="N3" s="127"/>
      <c r="O3" s="127"/>
    </row>
    <row r="4" spans="2:15" s="8" customFormat="1" ht="16.2" thickBot="1" x14ac:dyDescent="0.35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83" customFormat="1" ht="46.2" customHeight="1" x14ac:dyDescent="0.3">
      <c r="B5" s="81">
        <v>1</v>
      </c>
      <c r="C5" s="82" t="s">
        <v>17</v>
      </c>
      <c r="D5" s="104" t="s">
        <v>96</v>
      </c>
      <c r="E5" s="107" t="s">
        <v>93</v>
      </c>
      <c r="F5" s="108" t="s">
        <v>94</v>
      </c>
      <c r="G5" s="81"/>
      <c r="H5" s="109"/>
      <c r="I5" s="110"/>
      <c r="J5" s="141">
        <v>2</v>
      </c>
      <c r="K5" s="112">
        <v>700000</v>
      </c>
      <c r="L5" s="113">
        <f>J5*K5</f>
        <v>1400000</v>
      </c>
      <c r="M5" s="114"/>
      <c r="N5" s="112"/>
      <c r="O5" s="115"/>
    </row>
    <row r="6" spans="2:15" ht="22.5" customHeight="1" x14ac:dyDescent="0.3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3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3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thickBot="1" x14ac:dyDescent="0.35">
      <c r="B9" s="19"/>
      <c r="C9" s="20"/>
      <c r="D9" s="20"/>
      <c r="E9" s="20"/>
      <c r="F9" s="21"/>
      <c r="G9" s="19"/>
      <c r="H9" s="20"/>
      <c r="I9" s="21"/>
      <c r="J9" s="22"/>
      <c r="K9" s="20"/>
      <c r="L9" s="23"/>
      <c r="M9" s="19"/>
      <c r="N9" s="20"/>
      <c r="O9" s="21"/>
    </row>
    <row r="10" spans="2:15" ht="24" customHeight="1" thickBot="1" x14ac:dyDescent="0.35">
      <c r="B10" s="122" t="s">
        <v>5</v>
      </c>
      <c r="C10" s="125"/>
      <c r="D10" s="125"/>
      <c r="E10" s="125"/>
      <c r="F10" s="123"/>
      <c r="G10" s="24"/>
      <c r="H10" s="25"/>
      <c r="I10" s="39">
        <f>I5+I6</f>
        <v>0</v>
      </c>
      <c r="J10" s="27"/>
      <c r="K10" s="28"/>
      <c r="L10" s="29">
        <f>SUM(L5:L9)</f>
        <v>1400000</v>
      </c>
      <c r="M10" s="30"/>
      <c r="N10" s="28"/>
      <c r="O10" s="26"/>
    </row>
    <row r="11" spans="2:15" ht="10.5" customHeight="1" thickBot="1" x14ac:dyDescent="0.35">
      <c r="B11" s="31"/>
      <c r="C11" s="120"/>
      <c r="D11" s="120"/>
      <c r="E11" s="120"/>
      <c r="F11" s="120"/>
      <c r="G11" s="120"/>
      <c r="H11" s="120"/>
      <c r="I11" s="120"/>
      <c r="J11" s="120"/>
      <c r="K11" s="120"/>
      <c r="L11" s="120"/>
      <c r="M11" s="120"/>
      <c r="N11" s="120"/>
      <c r="O11" s="121"/>
    </row>
    <row r="12" spans="2:15" ht="27" customHeight="1" thickBot="1" x14ac:dyDescent="0.35">
      <c r="B12" s="128" t="s">
        <v>10</v>
      </c>
      <c r="C12" s="129"/>
      <c r="D12" s="130">
        <v>0.2</v>
      </c>
      <c r="E12" s="131"/>
      <c r="F12" s="131"/>
      <c r="G12" s="131"/>
      <c r="H12" s="131"/>
      <c r="I12" s="131"/>
      <c r="J12" s="131"/>
      <c r="K12" s="131"/>
      <c r="L12" s="131"/>
      <c r="M12" s="131"/>
      <c r="N12" s="131"/>
      <c r="O12" s="132"/>
    </row>
    <row r="13" spans="2:15" ht="38.25" customHeight="1" thickBot="1" x14ac:dyDescent="0.35">
      <c r="B13" s="122" t="s">
        <v>6</v>
      </c>
      <c r="C13" s="123"/>
      <c r="D13" s="118" t="s">
        <v>97</v>
      </c>
      <c r="E13" s="118"/>
      <c r="F13" s="118"/>
      <c r="G13" s="118"/>
      <c r="H13" s="118"/>
      <c r="I13" s="118"/>
      <c r="J13" s="118"/>
      <c r="K13" s="118"/>
      <c r="L13" s="118"/>
      <c r="M13" s="118"/>
      <c r="N13" s="118"/>
      <c r="O13" s="119"/>
    </row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1.25" customHeight="1" x14ac:dyDescent="0.3"/>
    <row r="23" spans="11:15" ht="11.25" customHeight="1" x14ac:dyDescent="0.3"/>
    <row r="24" spans="11:15" ht="24" customHeight="1" x14ac:dyDescent="0.3">
      <c r="K24" s="32"/>
      <c r="M24" s="116" t="s">
        <v>12</v>
      </c>
      <c r="N24" s="116"/>
      <c r="O24" s="116"/>
    </row>
  </sheetData>
  <mergeCells count="13">
    <mergeCell ref="B1:O1"/>
    <mergeCell ref="C2:O2"/>
    <mergeCell ref="B3:E3"/>
    <mergeCell ref="G3:I3"/>
    <mergeCell ref="J3:L3"/>
    <mergeCell ref="M3:O3"/>
    <mergeCell ref="M24:O24"/>
    <mergeCell ref="B10:F10"/>
    <mergeCell ref="C11:O11"/>
    <mergeCell ref="B12:C12"/>
    <mergeCell ref="D12:O12"/>
    <mergeCell ref="B13:C13"/>
    <mergeCell ref="D13:O13"/>
  </mergeCells>
  <pageMargins left="0" right="0.2" top="0.5" bottom="0" header="0.3" footer="0.3"/>
  <pageSetup paperSize="9" scale="80" orientation="landscape" horizontalDpi="0" verticalDpi="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8"/>
  <sheetViews>
    <sheetView showGridLines="0" tabSelected="1" view="pageBreakPreview" topLeftCell="A4" zoomScale="60" zoomScaleNormal="100" workbookViewId="0">
      <selection activeCell="M5" sqref="M5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4" width="13.6640625" style="6" customWidth="1"/>
    <col min="5" max="5" width="21.6640625" style="6" customWidth="1"/>
    <col min="6" max="6" width="17.6640625" style="6" customWidth="1"/>
    <col min="7" max="7" width="6.6640625" style="6" customWidth="1"/>
    <col min="8" max="8" width="11.6640625" style="6" customWidth="1"/>
    <col min="9" max="9" width="14.88671875" style="6" customWidth="1"/>
    <col min="10" max="10" width="6.6640625" style="6" customWidth="1"/>
    <col min="11" max="11" width="10.6640625" style="6" customWidth="1"/>
    <col min="12" max="12" width="15.6640625" style="6" customWidth="1"/>
    <col min="13" max="13" width="6.6640625" style="6" customWidth="1"/>
    <col min="14" max="14" width="10.6640625" style="6" customWidth="1"/>
    <col min="15" max="15" width="15.664062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117" t="s">
        <v>7</v>
      </c>
      <c r="C1" s="117"/>
      <c r="D1" s="117"/>
      <c r="E1" s="117"/>
      <c r="F1" s="117"/>
      <c r="G1" s="117"/>
      <c r="H1" s="117"/>
      <c r="I1" s="117"/>
      <c r="J1" s="117"/>
      <c r="K1" s="117"/>
      <c r="L1" s="117"/>
      <c r="M1" s="117"/>
      <c r="N1" s="117"/>
      <c r="O1" s="117"/>
    </row>
    <row r="2" spans="2:15" ht="11.25" customHeight="1" x14ac:dyDescent="0.3">
      <c r="B2" s="7"/>
      <c r="C2" s="124"/>
      <c r="D2" s="124"/>
      <c r="E2" s="124"/>
      <c r="F2" s="124"/>
      <c r="G2" s="124"/>
      <c r="H2" s="124"/>
      <c r="I2" s="124"/>
      <c r="J2" s="124"/>
      <c r="K2" s="124"/>
      <c r="L2" s="124"/>
      <c r="M2" s="124"/>
      <c r="N2" s="124"/>
      <c r="O2" s="124"/>
    </row>
    <row r="3" spans="2:15" ht="195" customHeight="1" thickBot="1" x14ac:dyDescent="0.35">
      <c r="B3" s="126" t="s">
        <v>98</v>
      </c>
      <c r="C3" s="126"/>
      <c r="D3" s="126"/>
      <c r="E3" s="126"/>
      <c r="G3" s="126" t="s">
        <v>13</v>
      </c>
      <c r="H3" s="126"/>
      <c r="I3" s="126"/>
      <c r="J3" s="127" t="s">
        <v>15</v>
      </c>
      <c r="K3" s="127"/>
      <c r="L3" s="127"/>
      <c r="M3" s="127" t="s">
        <v>103</v>
      </c>
      <c r="N3" s="127"/>
      <c r="O3" s="127"/>
    </row>
    <row r="4" spans="2:15" s="8" customFormat="1" ht="16.2" thickBot="1" x14ac:dyDescent="0.35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83" customFormat="1" ht="45.6" customHeight="1" x14ac:dyDescent="0.3">
      <c r="B5" s="81">
        <v>1</v>
      </c>
      <c r="C5" s="82" t="s">
        <v>104</v>
      </c>
      <c r="D5" s="106" t="s">
        <v>100</v>
      </c>
      <c r="E5" s="139" t="s">
        <v>101</v>
      </c>
      <c r="F5" s="140" t="s">
        <v>99</v>
      </c>
      <c r="G5" s="81"/>
      <c r="H5" s="109"/>
      <c r="I5" s="110"/>
      <c r="J5" s="111"/>
      <c r="K5" s="112"/>
      <c r="L5" s="113"/>
      <c r="M5" s="81">
        <v>2</v>
      </c>
      <c r="N5" s="109">
        <v>180000</v>
      </c>
      <c r="O5" s="110">
        <f>M5*N5</f>
        <v>360000</v>
      </c>
    </row>
    <row r="6" spans="2:15" ht="22.5" customHeight="1" x14ac:dyDescent="0.3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3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3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3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3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3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5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5">
      <c r="B13" s="122" t="s">
        <v>5</v>
      </c>
      <c r="C13" s="125"/>
      <c r="D13" s="125"/>
      <c r="E13" s="125"/>
      <c r="F13" s="123"/>
      <c r="G13" s="24"/>
      <c r="H13" s="25"/>
      <c r="I13" s="39"/>
      <c r="J13" s="27"/>
      <c r="K13" s="28"/>
      <c r="L13" s="29"/>
      <c r="M13" s="30"/>
      <c r="N13" s="28"/>
      <c r="O13" s="138">
        <f>SUM(O5:O12)</f>
        <v>360000</v>
      </c>
    </row>
    <row r="14" spans="2:15" ht="10.5" customHeight="1" thickBot="1" x14ac:dyDescent="0.35">
      <c r="B14" s="31"/>
      <c r="C14" s="120"/>
      <c r="D14" s="120"/>
      <c r="E14" s="120"/>
      <c r="F14" s="120"/>
      <c r="G14" s="120"/>
      <c r="H14" s="120"/>
      <c r="I14" s="120"/>
      <c r="J14" s="120"/>
      <c r="K14" s="120"/>
      <c r="L14" s="120"/>
      <c r="M14" s="120"/>
      <c r="N14" s="120"/>
      <c r="O14" s="121"/>
    </row>
    <row r="15" spans="2:15" ht="27" customHeight="1" thickBot="1" x14ac:dyDescent="0.35">
      <c r="B15" s="128" t="s">
        <v>10</v>
      </c>
      <c r="C15" s="129"/>
      <c r="D15" s="130">
        <v>0.2</v>
      </c>
      <c r="E15" s="131"/>
      <c r="F15" s="131"/>
      <c r="G15" s="131"/>
      <c r="H15" s="131"/>
      <c r="I15" s="131"/>
      <c r="J15" s="131"/>
      <c r="K15" s="131"/>
      <c r="L15" s="131"/>
      <c r="M15" s="131"/>
      <c r="N15" s="131"/>
      <c r="O15" s="132"/>
    </row>
    <row r="16" spans="2:15" ht="38.25" customHeight="1" thickBot="1" x14ac:dyDescent="0.35">
      <c r="B16" s="122" t="s">
        <v>6</v>
      </c>
      <c r="C16" s="123"/>
      <c r="D16" s="118" t="s">
        <v>102</v>
      </c>
      <c r="E16" s="118"/>
      <c r="F16" s="118"/>
      <c r="G16" s="118"/>
      <c r="H16" s="118"/>
      <c r="I16" s="118"/>
      <c r="J16" s="118"/>
      <c r="K16" s="118"/>
      <c r="L16" s="118"/>
      <c r="M16" s="118"/>
      <c r="N16" s="118"/>
      <c r="O16" s="119"/>
    </row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5" customHeight="1" x14ac:dyDescent="0.3"/>
    <row r="23" spans="11:15" ht="15" customHeight="1" x14ac:dyDescent="0.3"/>
    <row r="24" spans="11:15" ht="15" customHeight="1" x14ac:dyDescent="0.3"/>
    <row r="25" spans="11:15" ht="11.25" customHeight="1" x14ac:dyDescent="0.3"/>
    <row r="26" spans="11:15" ht="11.25" customHeight="1" x14ac:dyDescent="0.3"/>
    <row r="27" spans="11:15" ht="24" customHeight="1" x14ac:dyDescent="0.3">
      <c r="K27" s="32"/>
      <c r="M27" s="116" t="s">
        <v>12</v>
      </c>
      <c r="N27" s="116"/>
      <c r="O27" s="116"/>
    </row>
    <row r="28" spans="11:15" hidden="1" x14ac:dyDescent="0.3"/>
  </sheetData>
  <mergeCells count="13">
    <mergeCell ref="M27:O27"/>
    <mergeCell ref="B13:F13"/>
    <mergeCell ref="C14:O14"/>
    <mergeCell ref="B15:C15"/>
    <mergeCell ref="D15:O15"/>
    <mergeCell ref="B16:C16"/>
    <mergeCell ref="D16:O16"/>
    <mergeCell ref="B1:O1"/>
    <mergeCell ref="C2:O2"/>
    <mergeCell ref="B3:E3"/>
    <mergeCell ref="G3:I3"/>
    <mergeCell ref="J3:L3"/>
    <mergeCell ref="M3:O3"/>
  </mergeCells>
  <conditionalFormatting sqref="F5">
    <cfRule type="duplicateValues" dxfId="17" priority="4"/>
  </conditionalFormatting>
  <conditionalFormatting sqref="F5">
    <cfRule type="duplicateValues" dxfId="15" priority="5"/>
    <cfRule type="duplicateValues" dxfId="14" priority="6"/>
    <cfRule type="duplicateValues" dxfId="13" priority="7"/>
  </conditionalFormatting>
  <conditionalFormatting sqref="F5">
    <cfRule type="duplicateValues" dxfId="9" priority="8"/>
  </conditionalFormatting>
  <conditionalFormatting sqref="F5">
    <cfRule type="duplicateValues" dxfId="7" priority="9"/>
  </conditionalFormatting>
  <conditionalFormatting sqref="F5">
    <cfRule type="duplicateValues" dxfId="5" priority="2"/>
    <cfRule type="duplicateValues" dxfId="4" priority="3"/>
  </conditionalFormatting>
  <conditionalFormatting sqref="F5">
    <cfRule type="duplicateValues" dxfId="1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{FD674DAB-9736-433E-A85A-CFAF3817AB53}</x14:id>
        </ext>
      </extLst>
    </cfRule>
  </conditionalFormatting>
  <printOptions horizontalCentered="1"/>
  <pageMargins left="0" right="0" top="0.25" bottom="0.25" header="0.3" footer="0.3"/>
  <pageSetup paperSize="9" scale="75" orientation="landscape" horizontalDpi="0" verticalDpi="0" r:id="rId1"/>
  <ignoredErrors>
    <ignoredError sqref="O13 O5" unlockedFormula="1"/>
  </ignoredErrors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FD674DAB-9736-433E-A85A-CFAF3817AB53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13</vt:i4>
      </vt:variant>
      <vt:variant>
        <vt:lpstr>Named Ranges</vt:lpstr>
      </vt:variant>
      <vt:variant>
        <vt:i4>5</vt:i4>
      </vt:variant>
    </vt:vector>
  </HeadingPairs>
  <TitlesOfParts>
    <vt:vector size="18" baseType="lpstr">
      <vt:lpstr> 78-LPO-202407054</vt:lpstr>
      <vt:lpstr> 78-LPO-202407055</vt:lpstr>
      <vt:lpstr>78-LPO-202407056</vt:lpstr>
      <vt:lpstr>78-LPO-202408057</vt:lpstr>
      <vt:lpstr>78-LPO-202408058</vt:lpstr>
      <vt:lpstr>78-LPO-202408059</vt:lpstr>
      <vt:lpstr>78-LPO-202408061</vt:lpstr>
      <vt:lpstr>78-LPO-202408062</vt:lpstr>
      <vt:lpstr>78-LPR-202408063</vt:lpstr>
      <vt:lpstr>78-LPO-202408064</vt:lpstr>
      <vt:lpstr>78-LPO-202409065</vt:lpstr>
      <vt:lpstr>78-LPO-202409066</vt:lpstr>
      <vt:lpstr>78-LPO-202409067</vt:lpstr>
      <vt:lpstr>' 78-LPO-202407054'!Print_Area</vt:lpstr>
      <vt:lpstr>'78-LPO-202408062'!Print_Area</vt:lpstr>
      <vt:lpstr>'78-LPO-202409065'!Print_Area</vt:lpstr>
      <vt:lpstr>'78-LPO-202409067'!Print_Area</vt:lpstr>
      <vt:lpstr>'78-LPR-202408063'!Print_Area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2024-09-24T09:03:33Z</cp:lastPrinted>
  <dcterms:created xsi:type="dcterms:W3CDTF">2022-12-26T07:39:48Z</dcterms:created>
  <dcterms:modified xsi:type="dcterms:W3CDTF">2024-09-24T09:04:55Z</dcterms:modified>
</cp:coreProperties>
</file>