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ATA D\#Parts\@ ESPL\PHK OVH Big Project\Quo(\EC460BPrime Unit -\UPD QUO EC460(3 unit)\PHK Deliver\CCO\"/>
    </mc:Choice>
  </mc:AlternateContent>
  <bookViews>
    <workbookView xWindow="-120" yWindow="-120" windowWidth="24240" windowHeight="13140"/>
  </bookViews>
  <sheets>
    <sheet name="New (2)" sheetId="3" r:id="rId1"/>
    <sheet name="New" sheetId="2" r:id="rId2"/>
    <sheet name="Sheet1" sheetId="1" r:id="rId3"/>
  </sheets>
  <definedNames>
    <definedName name="_xlnm._FilterDatabase" localSheetId="1" hidden="1">New!$A$11:$J$243</definedName>
    <definedName name="_xlnm._FilterDatabase" localSheetId="0" hidden="1">'New (2)'!$A$11:$J$214</definedName>
    <definedName name="_xlnm._FilterDatabase" localSheetId="2" hidden="1">Sheet1!$A$11:$J$245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3" i="2" l="1"/>
  <c r="I211" i="3"/>
  <c r="I210" i="3"/>
  <c r="I209" i="3"/>
  <c r="I208" i="3"/>
  <c r="I207" i="3"/>
  <c r="I206" i="3"/>
  <c r="I205" i="3"/>
  <c r="I204" i="3"/>
  <c r="I203" i="3"/>
  <c r="I202" i="3"/>
  <c r="I201" i="3"/>
  <c r="I200" i="3"/>
  <c r="I199" i="3"/>
  <c r="I198" i="3"/>
  <c r="I197" i="3"/>
  <c r="I196" i="3"/>
  <c r="I195" i="3"/>
  <c r="I194" i="3"/>
  <c r="I193" i="3"/>
  <c r="I192" i="3"/>
  <c r="I191" i="3"/>
  <c r="I190" i="3"/>
  <c r="I189" i="3"/>
  <c r="I188" i="3"/>
  <c r="I187" i="3"/>
  <c r="I186" i="3"/>
  <c r="I185" i="3"/>
  <c r="I184" i="3"/>
  <c r="I183" i="3"/>
  <c r="I182" i="3"/>
  <c r="I181" i="3"/>
  <c r="I180" i="3"/>
  <c r="I179" i="3"/>
  <c r="I178" i="3"/>
  <c r="I177" i="3"/>
  <c r="I176" i="3"/>
  <c r="I175" i="3"/>
  <c r="I174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50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58" i="2"/>
  <c r="I93" i="2"/>
  <c r="I212" i="3" l="1"/>
  <c r="I22" i="2"/>
  <c r="I15" i="2"/>
  <c r="I214" i="3" l="1"/>
  <c r="I241" i="2"/>
  <c r="I240" i="2"/>
  <c r="I239" i="2"/>
  <c r="I238" i="2"/>
  <c r="I237" i="2"/>
  <c r="I242" i="2" s="1"/>
  <c r="I234" i="2"/>
  <c r="I233" i="2"/>
  <c r="I232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7" i="2"/>
  <c r="I136" i="2"/>
  <c r="I138" i="2" s="1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34" i="2" s="1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7" i="2"/>
  <c r="I56" i="2"/>
  <c r="I55" i="2"/>
  <c r="I54" i="2"/>
  <c r="I53" i="2"/>
  <c r="I52" i="2"/>
  <c r="I51" i="2"/>
  <c r="I50" i="2"/>
  <c r="I49" i="2"/>
  <c r="I48" i="2"/>
  <c r="I45" i="2"/>
  <c r="I44" i="2"/>
  <c r="I43" i="2"/>
  <c r="I42" i="2"/>
  <c r="I41" i="2"/>
  <c r="I40" i="2"/>
  <c r="I39" i="2"/>
  <c r="I38" i="2"/>
  <c r="I37" i="2"/>
  <c r="I34" i="2"/>
  <c r="I33" i="2"/>
  <c r="I32" i="2"/>
  <c r="I29" i="2"/>
  <c r="I28" i="2"/>
  <c r="I27" i="2"/>
  <c r="I26" i="2"/>
  <c r="I25" i="2"/>
  <c r="I24" i="2"/>
  <c r="I21" i="2"/>
  <c r="I20" i="2"/>
  <c r="I19" i="2"/>
  <c r="I18" i="2"/>
  <c r="I17" i="2"/>
  <c r="I14" i="2"/>
  <c r="I13" i="2"/>
  <c r="I12" i="2"/>
  <c r="I247" i="1"/>
  <c r="K34" i="1"/>
  <c r="I23" i="1"/>
  <c r="I16" i="1"/>
  <c r="I245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8" i="1"/>
  <c r="I139" i="1"/>
  <c r="I140" i="1"/>
  <c r="I142" i="1"/>
  <c r="I232" i="1" s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4" i="1"/>
  <c r="I235" i="1"/>
  <c r="I237" i="1" s="1"/>
  <c r="I236" i="1"/>
  <c r="I239" i="1"/>
  <c r="I240" i="1"/>
  <c r="I241" i="1"/>
  <c r="I242" i="1"/>
  <c r="I243" i="1"/>
  <c r="I244" i="1"/>
  <c r="I113" i="1"/>
  <c r="I114" i="1"/>
  <c r="I115" i="1"/>
  <c r="I116" i="1"/>
  <c r="I117" i="1"/>
  <c r="I108" i="1"/>
  <c r="I109" i="1"/>
  <c r="I110" i="1"/>
  <c r="I111" i="1"/>
  <c r="I112" i="1"/>
  <c r="I76" i="2" l="1"/>
  <c r="I116" i="2"/>
  <c r="I35" i="2"/>
  <c r="I235" i="2"/>
  <c r="I30" i="2"/>
  <c r="I230" i="2"/>
  <c r="I46" i="2"/>
  <c r="I93" i="1"/>
  <c r="I94" i="1"/>
  <c r="I81" i="1"/>
  <c r="I82" i="1"/>
  <c r="I83" i="1"/>
  <c r="I84" i="1"/>
  <c r="I85" i="1"/>
  <c r="I86" i="1"/>
  <c r="I87" i="1"/>
  <c r="I88" i="1"/>
  <c r="I89" i="1"/>
  <c r="I90" i="1"/>
  <c r="I91" i="1"/>
  <c r="I92" i="1"/>
  <c r="I26" i="1"/>
  <c r="I27" i="1"/>
  <c r="I28" i="1"/>
  <c r="I29" i="1"/>
  <c r="I30" i="1"/>
  <c r="I101" i="1"/>
  <c r="I98" i="1"/>
  <c r="I97" i="1"/>
  <c r="I80" i="1"/>
  <c r="I62" i="1"/>
  <c r="I51" i="1"/>
  <c r="I50" i="1"/>
  <c r="I40" i="1"/>
  <c r="I39" i="1"/>
  <c r="I243" i="2" l="1"/>
  <c r="I120" i="1"/>
  <c r="I107" i="1"/>
  <c r="I106" i="1"/>
  <c r="I105" i="1"/>
  <c r="I104" i="1"/>
  <c r="I103" i="1"/>
  <c r="I102" i="1"/>
  <c r="I100" i="1"/>
  <c r="I99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59" i="1"/>
  <c r="I58" i="1"/>
  <c r="I57" i="1"/>
  <c r="I56" i="1"/>
  <c r="I55" i="1"/>
  <c r="I54" i="1"/>
  <c r="I53" i="1"/>
  <c r="I52" i="1"/>
  <c r="I47" i="1"/>
  <c r="I46" i="1"/>
  <c r="I45" i="1"/>
  <c r="I44" i="1"/>
  <c r="I43" i="1"/>
  <c r="I42" i="1"/>
  <c r="I41" i="1"/>
  <c r="I36" i="1"/>
  <c r="I35" i="1"/>
  <c r="I34" i="1"/>
  <c r="I33" i="1"/>
  <c r="I25" i="1"/>
  <c r="I22" i="1"/>
  <c r="I21" i="1"/>
  <c r="I20" i="1"/>
  <c r="I19" i="1"/>
  <c r="I18" i="1"/>
  <c r="I15" i="1"/>
  <c r="I14" i="1"/>
  <c r="I13" i="1"/>
  <c r="I12" i="1"/>
  <c r="I245" i="2" l="1"/>
  <c r="I60" i="1"/>
  <c r="I78" i="1"/>
  <c r="I118" i="1"/>
  <c r="I48" i="1"/>
  <c r="I95" i="1"/>
  <c r="I37" i="1"/>
  <c r="I31" i="1"/>
</calcChain>
</file>

<file path=xl/sharedStrings.xml><?xml version="1.0" encoding="utf-8"?>
<sst xmlns="http://schemas.openxmlformats.org/spreadsheetml/2006/main" count="2548" uniqueCount="206">
  <si>
    <t>CUSTOMER CONFIRMATION ORDER</t>
  </si>
  <si>
    <t>To</t>
  </si>
  <si>
    <t>: Nay Min Gabar</t>
  </si>
  <si>
    <t>Date</t>
  </si>
  <si>
    <t>Reff</t>
  </si>
  <si>
    <t>Job No</t>
  </si>
  <si>
    <t>Component</t>
  </si>
  <si>
    <t>Brand</t>
  </si>
  <si>
    <t>Part Name</t>
  </si>
  <si>
    <t>Part No</t>
  </si>
  <si>
    <t>Supply PN</t>
  </si>
  <si>
    <t>Q'ty</t>
  </si>
  <si>
    <t>Total Price</t>
  </si>
  <si>
    <t>Other</t>
  </si>
  <si>
    <t>Bucket Cylinder</t>
  </si>
  <si>
    <t>Volvo</t>
  </si>
  <si>
    <t>Seal</t>
  </si>
  <si>
    <t>Sealing kit</t>
  </si>
  <si>
    <t>O-ring</t>
  </si>
  <si>
    <t>Bolt</t>
  </si>
  <si>
    <t>No</t>
  </si>
  <si>
    <t>Arm Cylinder</t>
  </si>
  <si>
    <t>washer</t>
  </si>
  <si>
    <t>seal</t>
  </si>
  <si>
    <t>Sealing Kit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</si>
  <si>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</si>
  <si>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</si>
  <si>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</si>
  <si>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</si>
  <si>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</si>
  <si>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</si>
  <si>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</si>
  <si>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Final Drive (Left)</t>
  </si>
  <si>
    <t>Rotor</t>
  </si>
  <si>
    <t>8230-18250</t>
  </si>
  <si>
    <t>8230-22170</t>
  </si>
  <si>
    <t>8230-22180</t>
  </si>
  <si>
    <t>Bearing</t>
  </si>
  <si>
    <t>-</t>
  </si>
  <si>
    <t>Final Drive (Right)</t>
  </si>
  <si>
    <t>Swing Drive (Right)</t>
  </si>
  <si>
    <t>OEM</t>
  </si>
  <si>
    <t>Plate</t>
  </si>
  <si>
    <t>Cylinder</t>
  </si>
  <si>
    <t>Spring</t>
  </si>
  <si>
    <t>Roller Bearing</t>
  </si>
  <si>
    <t>8230-26520</t>
  </si>
  <si>
    <t>O-Ring</t>
  </si>
  <si>
    <t>Local</t>
  </si>
  <si>
    <t>local kit</t>
  </si>
  <si>
    <t>RM-VLV-460SD</t>
  </si>
  <si>
    <t>O ring</t>
  </si>
  <si>
    <t>Swing Drive (Left)</t>
  </si>
  <si>
    <t>Main Pump</t>
  </si>
  <si>
    <t>7241-00421</t>
  </si>
  <si>
    <t>7223-00210</t>
  </si>
  <si>
    <t>Local Kit</t>
  </si>
  <si>
    <t>200-2023060081</t>
  </si>
  <si>
    <t>Main Control Valve</t>
  </si>
  <si>
    <t>RM-VLV-460-MCV</t>
  </si>
  <si>
    <t>Gasket</t>
  </si>
  <si>
    <t>Center Joint</t>
  </si>
  <si>
    <t>Engine</t>
  </si>
  <si>
    <t>Overhaul kit</t>
  </si>
  <si>
    <t>Valve Guide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</si>
  <si>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</si>
  <si>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</si>
  <si>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</si>
  <si>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</si>
  <si>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</si>
  <si>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</si>
  <si>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Flange screw</t>
  </si>
  <si>
    <t>six point screw</t>
  </si>
  <si>
    <t>Hose clamp</t>
  </si>
  <si>
    <t>Oil Filler cap</t>
  </si>
  <si>
    <t>Sealing strip</t>
  </si>
  <si>
    <t xml:space="preserve">Bushing </t>
  </si>
  <si>
    <t xml:space="preserve">O ring </t>
  </si>
  <si>
    <t>Bearing shell kit</t>
  </si>
  <si>
    <t>Big end Bearing kit</t>
  </si>
  <si>
    <t>Main Bearing Kit</t>
  </si>
  <si>
    <t>Thrust washer kit</t>
  </si>
  <si>
    <t>Ring gear</t>
  </si>
  <si>
    <t>sealing ring</t>
  </si>
  <si>
    <t>oil pump</t>
  </si>
  <si>
    <t>1</t>
  </si>
  <si>
    <t>o ring</t>
  </si>
  <si>
    <t>3</t>
  </si>
  <si>
    <t>2</t>
  </si>
  <si>
    <t>Oil filter</t>
  </si>
  <si>
    <t>Fuel filter</t>
  </si>
  <si>
    <t>7</t>
  </si>
  <si>
    <t>Hollow screwo</t>
  </si>
  <si>
    <t>Hollow screw</t>
  </si>
  <si>
    <t>6</t>
  </si>
  <si>
    <t>Sealing ring</t>
  </si>
  <si>
    <t>stud</t>
  </si>
  <si>
    <t>4</t>
  </si>
  <si>
    <t>gleeve</t>
  </si>
  <si>
    <t>Flange nut</t>
  </si>
  <si>
    <t>Gaskeet</t>
  </si>
  <si>
    <t>Filter insert</t>
  </si>
  <si>
    <t>Coolant filter</t>
  </si>
  <si>
    <t>Thermostat</t>
  </si>
  <si>
    <t>Belt tensioner</t>
  </si>
  <si>
    <t>Belt</t>
  </si>
  <si>
    <t>RCV</t>
  </si>
  <si>
    <t>Rod</t>
  </si>
  <si>
    <t>Estimate Air Charges</t>
  </si>
  <si>
    <t>Stock Status           : Subject to priority sale for all stock in Chrysanthemum Wealth, Singapore, Germany, China and etc.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</si>
  <si>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</si>
  <si>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</si>
  <si>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</si>
  <si>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</si>
  <si>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</si>
  <si>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</si>
  <si>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</si>
  <si>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Sign</t>
  </si>
  <si>
    <t>Aye Aye Mon-4</t>
  </si>
  <si>
    <t>S'Part Dept;</t>
  </si>
  <si>
    <t>Sub Total</t>
  </si>
  <si>
    <t>Grand Total</t>
  </si>
  <si>
    <t>Stock Status</t>
  </si>
  <si>
    <t>Selling Price with Tax(USD)</t>
  </si>
  <si>
    <t>Parts Charges  Total</t>
  </si>
  <si>
    <t>: 31.07.2023</t>
  </si>
  <si>
    <t>: CCO/REM/PHK/2023/06/0014 (         )</t>
  </si>
  <si>
    <t>Seal kit</t>
  </si>
  <si>
    <t>Set screw</t>
  </si>
  <si>
    <t>Ex Stck in HO</t>
  </si>
  <si>
    <t>Ex Stock in SG</t>
  </si>
  <si>
    <t>Ex Stock in HO</t>
  </si>
  <si>
    <t>200-2023070128</t>
  </si>
  <si>
    <t>200-2023070127</t>
  </si>
  <si>
    <t>200-2023070125</t>
  </si>
  <si>
    <t>200-2023070103</t>
  </si>
  <si>
    <t>Ex Stock</t>
  </si>
  <si>
    <t>Fan Pump</t>
  </si>
  <si>
    <t>200-2023070108</t>
  </si>
  <si>
    <t>Cylinder Block</t>
  </si>
  <si>
    <t>8230-33970</t>
  </si>
  <si>
    <t>Ex Stock in Ho</t>
  </si>
  <si>
    <t>Plug</t>
  </si>
  <si>
    <t>SA8230-28800</t>
  </si>
  <si>
    <t>Ex Stck in HO 3pcs</t>
  </si>
  <si>
    <t>200-2023070104</t>
  </si>
  <si>
    <t>plate</t>
  </si>
  <si>
    <t>Ring</t>
  </si>
  <si>
    <t>Valve Plate</t>
  </si>
  <si>
    <t>Local kit</t>
  </si>
  <si>
    <t xml:space="preserve"> Swing Gearbox</t>
  </si>
  <si>
    <t>14529769-TK</t>
  </si>
  <si>
    <t>RM-VLV-460-SD</t>
  </si>
  <si>
    <t>200-2023070102</t>
  </si>
  <si>
    <t>200-2023070101</t>
  </si>
  <si>
    <t xml:space="preserve">Ex Stock  </t>
  </si>
  <si>
    <t>200-2023060092</t>
  </si>
  <si>
    <t>oring</t>
  </si>
  <si>
    <t>Gaasket</t>
  </si>
  <si>
    <t>sealing ring kit</t>
  </si>
  <si>
    <t>Idler Pulley</t>
  </si>
  <si>
    <t>Hex,sockel screw</t>
  </si>
  <si>
    <t>Rubber seat</t>
  </si>
  <si>
    <t>spring</t>
  </si>
  <si>
    <t>Ball bearing</t>
  </si>
  <si>
    <t xml:space="preserve">
8170261</t>
  </si>
  <si>
    <t>P550529</t>
  </si>
  <si>
    <t>11700485;13969011;20459972</t>
  </si>
  <si>
    <t xml:space="preserve">Ex Stock-6pcs in BR </t>
  </si>
  <si>
    <t>Ex Stock in PHK</t>
  </si>
  <si>
    <t>Ex Stock in SD</t>
  </si>
  <si>
    <t>Ex Stock in MDY</t>
  </si>
  <si>
    <t>No Stock</t>
  </si>
  <si>
    <t>200-2023060090</t>
  </si>
  <si>
    <t>Needle bearing</t>
  </si>
  <si>
    <t>set plate</t>
  </si>
  <si>
    <t>shoe plate</t>
  </si>
  <si>
    <t>bolt</t>
  </si>
  <si>
    <t>Vidration</t>
  </si>
  <si>
    <t>8230-09900</t>
  </si>
  <si>
    <t>RM-VLV-460-MP</t>
  </si>
  <si>
    <t>200-2023060089</t>
  </si>
  <si>
    <t>8230-12860</t>
  </si>
  <si>
    <t>9512-02232</t>
  </si>
  <si>
    <t>4506424,9511-12024</t>
  </si>
  <si>
    <t>13948700;993325</t>
  </si>
  <si>
    <t xml:space="preserve">Ex Stock </t>
  </si>
  <si>
    <t>Ex Stock only 7pcs,
OEM ex stock</t>
  </si>
  <si>
    <t>Gear pump</t>
  </si>
  <si>
    <t>Handok</t>
  </si>
  <si>
    <t>SKS</t>
  </si>
  <si>
    <t>KPM</t>
  </si>
  <si>
    <t>EX stock volvo</t>
  </si>
  <si>
    <t>Soi NadiKyaw</t>
  </si>
  <si>
    <t xml:space="preserve">   Acknowledge  By</t>
  </si>
  <si>
    <t>Myo Min Htike</t>
  </si>
  <si>
    <t>ABOH</t>
  </si>
  <si>
    <t xml:space="preserve"> Approve  By</t>
  </si>
  <si>
    <t xml:space="preserve">Customer </t>
  </si>
  <si>
    <t>: 20.08.2023</t>
  </si>
  <si>
    <t>: CCO/REM/PHK/2023/06/0014</t>
  </si>
  <si>
    <t>200-2023060088</t>
  </si>
  <si>
    <t>200-2023060091</t>
  </si>
  <si>
    <t>200-2023070126</t>
  </si>
  <si>
    <t xml:space="preserve">Fan Pump ass'y </t>
  </si>
  <si>
    <t>: Nay Min Gabar(16928)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</si>
</sst>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04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2" borderId="0" xfId="0" applyFont="1" applyFill="1"/>
    <xf numFmtId="0" fontId="5" fillId="0" borderId="0" xfId="0" applyFont="1"/>
    <xf numFmtId="0" fontId="0" fillId="3" borderId="0" xfId="0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/>
    <xf numFmtId="0" fontId="3" fillId="3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1" fillId="2" borderId="1" xfId="2" applyFill="1" applyBorder="1" applyAlignment="1">
      <alignment horizontal="center"/>
    </xf>
    <xf numFmtId="0" fontId="0" fillId="2" borderId="1" xfId="2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3" fillId="0" borderId="0" xfId="0" applyFont="1"/>
    <xf numFmtId="0" fontId="6" fillId="4" borderId="0" xfId="0" applyFont="1" applyFill="1" applyAlignment="1" applyProtection="1">
      <alignment vertical="center"/>
      <protection locked="0"/>
    </xf>
    <xf numFmtId="0" fontId="6" fillId="4" borderId="0" xfId="0" applyFont="1" applyFill="1" applyProtection="1">
      <protection locked="0"/>
    </xf>
    <xf numFmtId="0" fontId="2" fillId="4" borderId="0" xfId="0" applyFont="1" applyFill="1" applyAlignment="1" applyProtection="1">
      <alignment horizontal="center"/>
      <protection locked="0"/>
    </xf>
    <xf numFmtId="0" fontId="1" fillId="4" borderId="0" xfId="0" applyFont="1" applyFill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horizontal="left" vertical="center"/>
      <protection locked="0"/>
    </xf>
    <xf numFmtId="0" fontId="2" fillId="4" borderId="7" xfId="0" applyFont="1" applyFill="1" applyBorder="1" applyAlignment="1" applyProtection="1">
      <alignment horizontal="left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Alignment="1" applyProtection="1">
      <alignment horizontal="center"/>
      <protection locked="0"/>
    </xf>
    <xf numFmtId="0" fontId="3" fillId="0" borderId="0" xfId="0" quotePrefix="1" applyFont="1" applyProtection="1">
      <protection locked="0"/>
    </xf>
    <xf numFmtId="0" fontId="2" fillId="4" borderId="0" xfId="0" applyFont="1" applyFill="1"/>
    <xf numFmtId="43" fontId="0" fillId="0" borderId="1" xfId="1" applyFont="1" applyBorder="1"/>
    <xf numFmtId="43" fontId="0" fillId="0" borderId="1" xfId="0" applyNumberFormat="1" applyBorder="1"/>
    <xf numFmtId="0" fontId="2" fillId="4" borderId="1" xfId="0" applyFont="1" applyFill="1" applyBorder="1"/>
    <xf numFmtId="43" fontId="2" fillId="4" borderId="1" xfId="1" applyFont="1" applyFill="1" applyBorder="1"/>
    <xf numFmtId="43" fontId="2" fillId="4" borderId="1" xfId="0" applyNumberFormat="1" applyFont="1" applyFill="1" applyBorder="1"/>
    <xf numFmtId="0" fontId="3" fillId="3" borderId="8" xfId="0" applyFont="1" applyFill="1" applyBorder="1" applyAlignment="1">
      <alignment horizontal="center" vertical="center"/>
    </xf>
    <xf numFmtId="0" fontId="0" fillId="0" borderId="9" xfId="0" applyBorder="1"/>
    <xf numFmtId="43" fontId="2" fillId="4" borderId="3" xfId="1" applyFont="1" applyFill="1" applyBorder="1"/>
    <xf numFmtId="43" fontId="2" fillId="4" borderId="3" xfId="0" applyNumberFormat="1" applyFont="1" applyFill="1" applyBorder="1"/>
    <xf numFmtId="0" fontId="0" fillId="0" borderId="9" xfId="0" applyBorder="1" applyAlignment="1">
      <alignment horizontal="right"/>
    </xf>
    <xf numFmtId="0" fontId="2" fillId="0" borderId="1" xfId="0" applyFont="1" applyBorder="1"/>
    <xf numFmtId="0" fontId="3" fillId="3" borderId="10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right"/>
    </xf>
    <xf numFmtId="0" fontId="3" fillId="3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43" fontId="0" fillId="5" borderId="1" xfId="1" applyFont="1" applyFill="1" applyBorder="1"/>
    <xf numFmtId="43" fontId="0" fillId="0" borderId="0" xfId="0" applyNumberFormat="1"/>
    <xf numFmtId="0" fontId="0" fillId="5" borderId="1" xfId="0" applyFill="1" applyBorder="1"/>
    <xf numFmtId="0" fontId="0" fillId="5" borderId="9" xfId="0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164" fontId="0" fillId="0" borderId="0" xfId="1" applyNumberFormat="1" applyFont="1"/>
    <xf numFmtId="164" fontId="0" fillId="0" borderId="0" xfId="0" applyNumberFormat="1"/>
    <xf numFmtId="164" fontId="2" fillId="4" borderId="1" xfId="0" applyNumberFormat="1" applyFont="1" applyFill="1" applyBorder="1"/>
    <xf numFmtId="0" fontId="3" fillId="0" borderId="0" xfId="0" applyFont="1" applyAlignment="1" applyProtection="1">
      <alignment horizontal="left" vertical="center"/>
      <protection locked="0"/>
    </xf>
    <xf numFmtId="0" fontId="0" fillId="0" borderId="1" xfId="0" applyBorder="1" applyAlignment="1">
      <alignment horizontal="center" vertical="center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right" vertical="top"/>
      <protection locked="0"/>
    </xf>
    <xf numFmtId="43" fontId="0" fillId="0" borderId="1" xfId="1" applyFont="1" applyFill="1" applyBorder="1"/>
    <xf numFmtId="0" fontId="0" fillId="0" borderId="1" xfId="2" applyFont="1" applyBorder="1" applyAlignment="1">
      <alignment horizontal="center"/>
    </xf>
    <xf numFmtId="43" fontId="2" fillId="5" borderId="3" xfId="0" applyNumberFormat="1" applyFont="1" applyFill="1" applyBorder="1"/>
    <xf numFmtId="43" fontId="2" fillId="5" borderId="1" xfId="0" applyNumberFormat="1" applyFont="1" applyFill="1" applyBorder="1"/>
    <xf numFmtId="0" fontId="1" fillId="4" borderId="1" xfId="2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4" borderId="9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5" borderId="9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19051</xdr:rowOff>
    </xdr:from>
    <xdr:to>
      <xdr:col>4</xdr:col>
      <xdr:colOff>247650</xdr:colOff>
      <xdr:row>2</xdr:row>
      <xdr:rowOff>152401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FAD0F1E-2088-47A8-9A7E-9FF4609F4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19051"/>
          <a:ext cx="1704975" cy="533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19051</xdr:rowOff>
    </xdr:from>
    <xdr:to>
      <xdr:col>7</xdr:col>
      <xdr:colOff>38100</xdr:colOff>
      <xdr:row>2</xdr:row>
      <xdr:rowOff>152401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110584BD-CE92-438D-91E6-6ECFFF2A6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19051"/>
          <a:ext cx="1704975" cy="533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7</xdr:col>
      <xdr:colOff>453631</xdr:colOff>
      <xdr:row>3</xdr:row>
      <xdr:rowOff>49742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25" y="0"/>
          <a:ext cx="777481" cy="6498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229"/>
  <sheetViews>
    <sheetView tabSelected="1" workbookViewId="0">
      <selection activeCell="H185" sqref="H185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4.85546875" customWidth="1"/>
    <col min="8" max="8" width="31.140625" bestFit="1" customWidth="1"/>
    <col min="9" max="9" width="13.7109375" bestFit="1" customWidth="1"/>
    <col min="10" max="10" width="19.85546875" customWidth="1"/>
    <col min="11" max="11" width="14.28515625" bestFit="1" customWidth="1"/>
  </cols>
  <sheetData>
    <row r="1" spans="1:10" ht="15.75" x14ac:dyDescent="0.25">
      <c r="B1" s="1"/>
      <c r="C1" s="1"/>
      <c r="D1" s="1"/>
      <c r="E1" s="1"/>
      <c r="F1" s="1"/>
      <c r="G1" s="1"/>
    </row>
    <row r="2" spans="1:10" ht="15.75" x14ac:dyDescent="0.25">
      <c r="B2" s="1"/>
      <c r="C2" s="1"/>
      <c r="D2" s="1"/>
      <c r="E2" s="1"/>
      <c r="F2" s="1"/>
      <c r="G2" s="1"/>
    </row>
    <row r="3" spans="1:10" ht="15.75" x14ac:dyDescent="0.25">
      <c r="B3" s="1"/>
      <c r="C3" s="1"/>
      <c r="D3" s="1"/>
      <c r="E3" s="1"/>
      <c r="F3" s="1"/>
      <c r="G3" s="1"/>
    </row>
    <row r="4" spans="1:10" ht="18.75" x14ac:dyDescent="0.25">
      <c r="B4" s="85" t="s">
        <v>0</v>
      </c>
      <c r="C4" s="86"/>
      <c r="D4" s="86"/>
      <c r="E4" s="86"/>
      <c r="F4" s="86"/>
      <c r="G4" s="86"/>
    </row>
    <row r="5" spans="1:10" ht="18.75" x14ac:dyDescent="0.25">
      <c r="B5" s="2"/>
      <c r="C5" s="1"/>
      <c r="D5" s="1"/>
      <c r="E5" s="1"/>
      <c r="F5" s="1"/>
      <c r="G5" s="1"/>
    </row>
    <row r="6" spans="1:10" ht="18.75" x14ac:dyDescent="0.25">
      <c r="A6" s="3" t="s">
        <v>1</v>
      </c>
      <c r="B6" s="87" t="s">
        <v>205</v>
      </c>
      <c r="C6" s="87"/>
      <c r="D6" s="1"/>
      <c r="E6" s="1"/>
      <c r="F6" s="1"/>
      <c r="G6" s="1"/>
    </row>
    <row r="7" spans="1:10" ht="18.75" x14ac:dyDescent="0.25">
      <c r="A7" s="3" t="s">
        <v>3</v>
      </c>
      <c r="B7" s="87" t="s">
        <v>199</v>
      </c>
      <c r="C7" s="87"/>
      <c r="D7" s="1"/>
      <c r="E7" s="1"/>
      <c r="F7" s="1"/>
      <c r="G7" s="1"/>
    </row>
    <row r="8" spans="1:10" ht="18.75" x14ac:dyDescent="0.25">
      <c r="A8" s="3" t="s">
        <v>4</v>
      </c>
      <c r="B8" s="4" t="s">
        <v>200</v>
      </c>
      <c r="C8" s="4"/>
      <c r="D8" s="1"/>
      <c r="E8" s="1"/>
      <c r="F8" s="1"/>
      <c r="G8" s="1"/>
    </row>
    <row r="10" spans="1:10" ht="18.75" x14ac:dyDescent="0.3">
      <c r="B10" s="6"/>
      <c r="C10" s="6"/>
      <c r="D10" s="6"/>
      <c r="E10" s="6"/>
      <c r="F10" s="6"/>
      <c r="G10" s="6"/>
      <c r="J10" s="84"/>
    </row>
    <row r="11" spans="1:10" ht="15.75" x14ac:dyDescent="0.25">
      <c r="A11" s="14" t="s">
        <v>5</v>
      </c>
      <c r="B11" s="8" t="s">
        <v>6</v>
      </c>
      <c r="C11" s="8" t="s">
        <v>7</v>
      </c>
      <c r="D11" s="8" t="s">
        <v>8</v>
      </c>
      <c r="E11" s="8" t="s">
        <v>9</v>
      </c>
      <c r="F11" s="8" t="s">
        <v>10</v>
      </c>
      <c r="G11" s="8" t="s">
        <v>11</v>
      </c>
      <c r="H11" s="8" t="s">
        <v>123</v>
      </c>
      <c r="I11" s="8" t="s">
        <v>12</v>
      </c>
      <c r="J11" s="8" t="s">
        <v>122</v>
      </c>
    </row>
    <row r="12" spans="1:10" ht="15" hidden="1" customHeight="1" x14ac:dyDescent="0.25">
      <c r="A12" s="88" t="s">
        <v>132</v>
      </c>
      <c r="B12" s="88" t="s">
        <v>14</v>
      </c>
      <c r="C12" s="9" t="s">
        <v>15</v>
      </c>
      <c r="D12" s="9" t="s">
        <v>127</v>
      </c>
      <c r="E12" s="9">
        <v>14589145</v>
      </c>
      <c r="F12" s="9">
        <v>14589145</v>
      </c>
      <c r="G12" s="9">
        <v>1</v>
      </c>
      <c r="H12" s="47">
        <v>409.33265099999994</v>
      </c>
      <c r="I12" s="48">
        <f t="shared" ref="I12:I14" si="0">H12*G12</f>
        <v>409.33265099999994</v>
      </c>
      <c r="J12" s="9" t="s">
        <v>129</v>
      </c>
    </row>
    <row r="13" spans="1:10" ht="15" hidden="1" customHeight="1" x14ac:dyDescent="0.25">
      <c r="A13" s="88"/>
      <c r="B13" s="88"/>
      <c r="C13" s="9" t="s">
        <v>15</v>
      </c>
      <c r="D13" s="9" t="s">
        <v>16</v>
      </c>
      <c r="E13" s="9">
        <v>14560211</v>
      </c>
      <c r="F13" s="9">
        <v>14560211</v>
      </c>
      <c r="G13" s="9">
        <v>1</v>
      </c>
      <c r="H13" s="47">
        <v>16.616554500000003</v>
      </c>
      <c r="I13" s="48">
        <f t="shared" si="0"/>
        <v>16.616554500000003</v>
      </c>
      <c r="J13" s="9" t="s">
        <v>129</v>
      </c>
    </row>
    <row r="14" spans="1:10" ht="15" hidden="1" customHeight="1" x14ac:dyDescent="0.25">
      <c r="A14" s="88"/>
      <c r="B14" s="88"/>
      <c r="C14" s="9" t="s">
        <v>15</v>
      </c>
      <c r="D14" s="9" t="s">
        <v>128</v>
      </c>
      <c r="E14" s="9">
        <v>13963059</v>
      </c>
      <c r="F14" s="9">
        <v>13963059</v>
      </c>
      <c r="G14" s="9">
        <v>1</v>
      </c>
      <c r="H14" s="47">
        <v>2.2575735000000003</v>
      </c>
      <c r="I14" s="48">
        <f t="shared" si="0"/>
        <v>2.2575735000000003</v>
      </c>
      <c r="J14" s="9" t="s">
        <v>130</v>
      </c>
    </row>
    <row r="15" spans="1:10" ht="15" hidden="1" customHeight="1" x14ac:dyDescent="0.25">
      <c r="A15" s="88" t="s">
        <v>133</v>
      </c>
      <c r="B15" s="88" t="s">
        <v>21</v>
      </c>
      <c r="C15" s="9" t="s">
        <v>15</v>
      </c>
      <c r="D15" s="9" t="s">
        <v>22</v>
      </c>
      <c r="E15" s="9">
        <v>14595221</v>
      </c>
      <c r="F15" s="9">
        <v>14595221</v>
      </c>
      <c r="G15" s="53">
        <v>1</v>
      </c>
      <c r="H15" s="47">
        <v>7.7489685000000001</v>
      </c>
      <c r="I15" s="48">
        <f>H15*G15</f>
        <v>7.7489685000000001</v>
      </c>
      <c r="J15" s="9" t="s">
        <v>130</v>
      </c>
    </row>
    <row r="16" spans="1:10" ht="15" hidden="1" customHeight="1" x14ac:dyDescent="0.25">
      <c r="A16" s="88"/>
      <c r="B16" s="88"/>
      <c r="C16" s="9" t="s">
        <v>15</v>
      </c>
      <c r="D16" s="9" t="s">
        <v>23</v>
      </c>
      <c r="E16" s="9">
        <v>14560211</v>
      </c>
      <c r="F16" s="9">
        <v>14560211</v>
      </c>
      <c r="G16" s="53">
        <v>4</v>
      </c>
      <c r="H16" s="47">
        <v>16.616554500000003</v>
      </c>
      <c r="I16" s="48">
        <f>H16*G16</f>
        <v>66.466218000000012</v>
      </c>
      <c r="J16" s="9" t="s">
        <v>131</v>
      </c>
    </row>
    <row r="17" spans="1:10" ht="15" hidden="1" customHeight="1" x14ac:dyDescent="0.25">
      <c r="A17" s="88"/>
      <c r="B17" s="88"/>
      <c r="C17" s="9" t="s">
        <v>15</v>
      </c>
      <c r="D17" s="9" t="s">
        <v>18</v>
      </c>
      <c r="E17" s="9">
        <v>990598</v>
      </c>
      <c r="F17" s="9">
        <v>990598</v>
      </c>
      <c r="G17" s="53">
        <v>1</v>
      </c>
      <c r="H17" s="47">
        <v>3.1117905000000001</v>
      </c>
      <c r="I17" s="48">
        <f>H17*G17</f>
        <v>3.1117905000000001</v>
      </c>
      <c r="J17" s="9" t="s">
        <v>130</v>
      </c>
    </row>
    <row r="18" spans="1:10" ht="15" hidden="1" customHeight="1" x14ac:dyDescent="0.25">
      <c r="A18" s="88"/>
      <c r="B18" s="88"/>
      <c r="C18" s="9" t="s">
        <v>15</v>
      </c>
      <c r="D18" s="9" t="s">
        <v>24</v>
      </c>
      <c r="E18" s="9">
        <v>14625659</v>
      </c>
      <c r="F18" s="9">
        <v>14625659</v>
      </c>
      <c r="G18" s="53">
        <v>1</v>
      </c>
      <c r="H18" s="47">
        <v>463.77881550000006</v>
      </c>
      <c r="I18" s="48">
        <f>H18*G18</f>
        <v>463.77881550000006</v>
      </c>
      <c r="J18" s="9" t="s">
        <v>131</v>
      </c>
    </row>
    <row r="19" spans="1:10" ht="15" hidden="1" customHeight="1" x14ac:dyDescent="0.25">
      <c r="A19" s="88"/>
      <c r="B19" s="88"/>
      <c r="C19" s="9" t="s">
        <v>15</v>
      </c>
      <c r="D19" s="9" t="s">
        <v>18</v>
      </c>
      <c r="E19" s="9">
        <v>949238</v>
      </c>
      <c r="F19" s="9">
        <v>949238</v>
      </c>
      <c r="G19" s="53">
        <v>10</v>
      </c>
      <c r="H19" s="47">
        <v>2.0541885</v>
      </c>
      <c r="I19" s="48">
        <f>H19*G19</f>
        <v>20.541885000000001</v>
      </c>
      <c r="J19" s="9" t="s">
        <v>130</v>
      </c>
    </row>
    <row r="20" spans="1:10" ht="15" hidden="1" customHeight="1" x14ac:dyDescent="0.25">
      <c r="A20" s="88" t="s">
        <v>134</v>
      </c>
      <c r="B20" s="88" t="s">
        <v>25</v>
      </c>
      <c r="C20" s="9" t="s">
        <v>15</v>
      </c>
      <c r="D20" s="9" t="s">
        <v>26</v>
      </c>
      <c r="E20" s="56">
        <v>14524665</v>
      </c>
      <c r="F20" s="63" t="s">
        <v>27</v>
      </c>
      <c r="G20" s="9">
        <v>1</v>
      </c>
      <c r="H20" s="47">
        <v>6.8133975000000007</v>
      </c>
      <c r="I20" s="48">
        <f t="shared" ref="I20:I25" si="1">H20*G20</f>
        <v>6.8133975000000007</v>
      </c>
      <c r="J20" s="9" t="s">
        <v>130</v>
      </c>
    </row>
    <row r="21" spans="1:10" ht="15" hidden="1" customHeight="1" x14ac:dyDescent="0.25">
      <c r="A21" s="88"/>
      <c r="B21" s="88"/>
      <c r="C21" s="9" t="s">
        <v>15</v>
      </c>
      <c r="D21" s="9" t="s">
        <v>16</v>
      </c>
      <c r="E21" s="56">
        <v>14560209</v>
      </c>
      <c r="F21" s="11"/>
      <c r="G21" s="9">
        <v>2</v>
      </c>
      <c r="H21" s="47">
        <v>17.775849000000004</v>
      </c>
      <c r="I21" s="48">
        <f t="shared" si="1"/>
        <v>35.551698000000009</v>
      </c>
      <c r="J21" s="9" t="s">
        <v>130</v>
      </c>
    </row>
    <row r="22" spans="1:10" ht="15" hidden="1" customHeight="1" x14ac:dyDescent="0.25">
      <c r="A22" s="88"/>
      <c r="B22" s="88"/>
      <c r="C22" s="9" t="s">
        <v>15</v>
      </c>
      <c r="D22" s="9" t="s">
        <v>28</v>
      </c>
      <c r="E22" s="56">
        <v>13963059</v>
      </c>
      <c r="F22" s="11"/>
      <c r="G22" s="9">
        <v>1</v>
      </c>
      <c r="H22" s="47">
        <v>2.2575735000000003</v>
      </c>
      <c r="I22" s="48">
        <f t="shared" si="1"/>
        <v>2.2575735000000003</v>
      </c>
      <c r="J22" s="9" t="s">
        <v>130</v>
      </c>
    </row>
    <row r="23" spans="1:10" ht="15" hidden="1" customHeight="1" x14ac:dyDescent="0.25">
      <c r="A23" s="88"/>
      <c r="B23" s="88"/>
      <c r="C23" s="9" t="s">
        <v>15</v>
      </c>
      <c r="D23" s="9" t="s">
        <v>16</v>
      </c>
      <c r="E23" s="56">
        <v>14560211</v>
      </c>
      <c r="F23" s="11"/>
      <c r="G23" s="9">
        <v>2</v>
      </c>
      <c r="H23" s="47">
        <v>16.616554500000003</v>
      </c>
      <c r="I23" s="48">
        <f t="shared" si="1"/>
        <v>33.233109000000006</v>
      </c>
      <c r="J23" s="9" t="s">
        <v>131</v>
      </c>
    </row>
    <row r="24" spans="1:10" ht="15" hidden="1" customHeight="1" x14ac:dyDescent="0.25">
      <c r="A24" s="88"/>
      <c r="B24" s="88"/>
      <c r="C24" s="9" t="s">
        <v>15</v>
      </c>
      <c r="D24" s="9" t="s">
        <v>24</v>
      </c>
      <c r="E24" s="56">
        <v>14589143</v>
      </c>
      <c r="F24" s="11"/>
      <c r="G24" s="9">
        <v>1</v>
      </c>
      <c r="H24" s="47">
        <v>275.50532099999998</v>
      </c>
      <c r="I24" s="48">
        <f t="shared" si="1"/>
        <v>275.50532099999998</v>
      </c>
      <c r="J24" s="9" t="s">
        <v>131</v>
      </c>
    </row>
    <row r="25" spans="1:10" ht="15" hidden="1" customHeight="1" x14ac:dyDescent="0.25">
      <c r="A25" s="88"/>
      <c r="B25" s="88"/>
      <c r="C25" s="9" t="s">
        <v>15</v>
      </c>
      <c r="D25" s="9" t="s">
        <v>18</v>
      </c>
      <c r="E25" s="56">
        <v>949238</v>
      </c>
      <c r="F25" s="11"/>
      <c r="G25" s="9">
        <v>10</v>
      </c>
      <c r="H25" s="47">
        <v>2.0541885000000004</v>
      </c>
      <c r="I25" s="48">
        <f t="shared" si="1"/>
        <v>20.541885000000004</v>
      </c>
      <c r="J25" s="9" t="s">
        <v>130</v>
      </c>
    </row>
    <row r="26" spans="1:10" ht="15" hidden="1" customHeight="1" x14ac:dyDescent="0.25">
      <c r="A26" s="88" t="s">
        <v>203</v>
      </c>
      <c r="B26" s="88" t="s">
        <v>30</v>
      </c>
      <c r="C26" s="9" t="s">
        <v>15</v>
      </c>
      <c r="D26" s="9" t="s">
        <v>127</v>
      </c>
      <c r="E26" s="56">
        <v>14589143</v>
      </c>
      <c r="F26" s="57">
        <v>14524665</v>
      </c>
      <c r="G26" s="9">
        <v>1</v>
      </c>
      <c r="H26" s="47">
        <v>275.50532099999998</v>
      </c>
      <c r="I26" s="48">
        <f t="shared" ref="I26:I28" si="2">H26*G26</f>
        <v>275.50532099999998</v>
      </c>
      <c r="J26" s="9" t="s">
        <v>131</v>
      </c>
    </row>
    <row r="27" spans="1:10" ht="15" hidden="1" customHeight="1" x14ac:dyDescent="0.25">
      <c r="A27" s="88"/>
      <c r="B27" s="88"/>
      <c r="C27" s="9" t="s">
        <v>15</v>
      </c>
      <c r="D27" s="9" t="s">
        <v>16</v>
      </c>
      <c r="E27" s="56">
        <v>14560211</v>
      </c>
      <c r="F27" s="11">
        <v>13963059</v>
      </c>
      <c r="G27" s="9">
        <v>2</v>
      </c>
      <c r="H27" s="47">
        <v>16.616554500000003</v>
      </c>
      <c r="I27" s="48">
        <f t="shared" si="2"/>
        <v>33.233109000000006</v>
      </c>
      <c r="J27" s="9" t="s">
        <v>131</v>
      </c>
    </row>
    <row r="28" spans="1:10" ht="15" hidden="1" customHeight="1" x14ac:dyDescent="0.25">
      <c r="A28" s="88"/>
      <c r="B28" s="88"/>
      <c r="C28" s="9" t="s">
        <v>15</v>
      </c>
      <c r="D28" s="9" t="s">
        <v>128</v>
      </c>
      <c r="E28" s="56">
        <v>13963059</v>
      </c>
      <c r="F28" s="11">
        <v>14560211</v>
      </c>
      <c r="G28" s="9">
        <v>1</v>
      </c>
      <c r="H28" s="47">
        <v>2.2575735000000003</v>
      </c>
      <c r="I28" s="48">
        <f t="shared" si="2"/>
        <v>2.2575735000000003</v>
      </c>
      <c r="J28" s="9" t="s">
        <v>130</v>
      </c>
    </row>
    <row r="29" spans="1:10" ht="15" hidden="1" customHeight="1" x14ac:dyDescent="0.25">
      <c r="A29" s="88" t="s">
        <v>202</v>
      </c>
      <c r="B29" s="88" t="s">
        <v>32</v>
      </c>
      <c r="C29" s="9" t="s">
        <v>41</v>
      </c>
      <c r="D29" s="9" t="s">
        <v>18</v>
      </c>
      <c r="E29" s="56">
        <v>2905613</v>
      </c>
      <c r="F29" s="11"/>
      <c r="G29" s="9">
        <v>1</v>
      </c>
      <c r="H29" s="47">
        <v>11.7759915</v>
      </c>
      <c r="I29" s="48">
        <f t="shared" ref="I29:I37" si="3">H29*G29</f>
        <v>11.7759915</v>
      </c>
      <c r="J29" s="9" t="s">
        <v>136</v>
      </c>
    </row>
    <row r="30" spans="1:10" ht="15" hidden="1" customHeight="1" x14ac:dyDescent="0.25">
      <c r="A30" s="88"/>
      <c r="B30" s="88"/>
      <c r="C30" s="9" t="s">
        <v>15</v>
      </c>
      <c r="D30" s="9" t="s">
        <v>18</v>
      </c>
      <c r="E30" s="56">
        <v>14607423</v>
      </c>
      <c r="F30" s="11"/>
      <c r="G30" s="9">
        <v>1</v>
      </c>
      <c r="H30" s="47">
        <v>16.474184999999999</v>
      </c>
      <c r="I30" s="48">
        <f t="shared" si="3"/>
        <v>16.474184999999999</v>
      </c>
      <c r="J30" s="9" t="s">
        <v>136</v>
      </c>
    </row>
    <row r="31" spans="1:10" ht="15" hidden="1" customHeight="1" x14ac:dyDescent="0.25">
      <c r="A31" s="88"/>
      <c r="B31" s="88"/>
      <c r="C31" s="9" t="s">
        <v>15</v>
      </c>
      <c r="D31" s="9" t="s">
        <v>24</v>
      </c>
      <c r="E31" s="56">
        <v>14763370</v>
      </c>
      <c r="F31" s="57"/>
      <c r="G31" s="9">
        <v>1</v>
      </c>
      <c r="H31" s="47">
        <v>910.43261400000017</v>
      </c>
      <c r="I31" s="48">
        <f t="shared" si="3"/>
        <v>910.43261400000017</v>
      </c>
      <c r="J31" s="9" t="s">
        <v>130</v>
      </c>
    </row>
    <row r="32" spans="1:10" ht="15" hidden="1" customHeight="1" x14ac:dyDescent="0.25">
      <c r="A32" s="88"/>
      <c r="B32" s="88"/>
      <c r="C32" s="9" t="s">
        <v>15</v>
      </c>
      <c r="D32" s="9" t="s">
        <v>18</v>
      </c>
      <c r="E32" s="56">
        <v>11701192</v>
      </c>
      <c r="F32" s="11"/>
      <c r="G32" s="9">
        <v>1</v>
      </c>
      <c r="H32" s="47">
        <v>48.731046000000006</v>
      </c>
      <c r="I32" s="48">
        <f t="shared" si="3"/>
        <v>48.731046000000006</v>
      </c>
      <c r="J32" s="9" t="s">
        <v>131</v>
      </c>
    </row>
    <row r="33" spans="1:10" ht="15" hidden="1" customHeight="1" x14ac:dyDescent="0.25">
      <c r="A33" s="88"/>
      <c r="B33" s="88"/>
      <c r="C33" s="9" t="s">
        <v>15</v>
      </c>
      <c r="D33" s="9" t="s">
        <v>18</v>
      </c>
      <c r="E33" s="56">
        <v>14541748</v>
      </c>
      <c r="F33" s="11"/>
      <c r="G33" s="9">
        <v>1</v>
      </c>
      <c r="H33" s="47">
        <v>16.270800000000001</v>
      </c>
      <c r="I33" s="48">
        <f t="shared" si="3"/>
        <v>16.270800000000001</v>
      </c>
      <c r="J33" s="9" t="s">
        <v>130</v>
      </c>
    </row>
    <row r="34" spans="1:10" ht="15" hidden="1" customHeight="1" x14ac:dyDescent="0.25">
      <c r="A34" s="88"/>
      <c r="B34" s="88"/>
      <c r="C34" s="9" t="s">
        <v>15</v>
      </c>
      <c r="D34" s="9" t="s">
        <v>18</v>
      </c>
      <c r="E34" s="56">
        <v>11701198</v>
      </c>
      <c r="F34" s="11"/>
      <c r="G34" s="9">
        <v>1</v>
      </c>
      <c r="H34" s="47">
        <v>43.951498499999992</v>
      </c>
      <c r="I34" s="48">
        <f t="shared" si="3"/>
        <v>43.951498499999992</v>
      </c>
      <c r="J34" s="9" t="s">
        <v>136</v>
      </c>
    </row>
    <row r="35" spans="1:10" ht="15" hidden="1" customHeight="1" x14ac:dyDescent="0.25">
      <c r="A35" s="88"/>
      <c r="B35" s="88"/>
      <c r="C35" s="9" t="s">
        <v>15</v>
      </c>
      <c r="D35" s="9" t="s">
        <v>18</v>
      </c>
      <c r="E35" s="56" t="s">
        <v>35</v>
      </c>
      <c r="F35" s="11"/>
      <c r="G35" s="9">
        <v>1</v>
      </c>
      <c r="H35" s="47">
        <v>77.693070000000006</v>
      </c>
      <c r="I35" s="48">
        <f t="shared" si="3"/>
        <v>77.693070000000006</v>
      </c>
      <c r="J35" s="9" t="s">
        <v>131</v>
      </c>
    </row>
    <row r="36" spans="1:10" ht="15" hidden="1" customHeight="1" x14ac:dyDescent="0.25">
      <c r="A36" s="88"/>
      <c r="B36" s="88"/>
      <c r="C36" s="9" t="s">
        <v>15</v>
      </c>
      <c r="D36" s="9" t="s">
        <v>18</v>
      </c>
      <c r="E36" s="56" t="s">
        <v>36</v>
      </c>
      <c r="F36" s="11"/>
      <c r="G36" s="9">
        <v>1</v>
      </c>
      <c r="H36" s="47">
        <v>85.035268500000015</v>
      </c>
      <c r="I36" s="48">
        <f t="shared" si="3"/>
        <v>85.035268500000015</v>
      </c>
      <c r="J36" s="9" t="s">
        <v>130</v>
      </c>
    </row>
    <row r="37" spans="1:10" ht="15" hidden="1" customHeight="1" x14ac:dyDescent="0.25">
      <c r="A37" s="88"/>
      <c r="B37" s="88"/>
      <c r="C37" s="9" t="s">
        <v>15</v>
      </c>
      <c r="D37" s="9" t="s">
        <v>18</v>
      </c>
      <c r="E37" s="56">
        <v>11707954</v>
      </c>
      <c r="F37" s="11"/>
      <c r="G37" s="9">
        <v>1</v>
      </c>
      <c r="H37" s="47">
        <v>12.0607305</v>
      </c>
      <c r="I37" s="48">
        <f t="shared" si="3"/>
        <v>12.0607305</v>
      </c>
      <c r="J37" s="9" t="s">
        <v>136</v>
      </c>
    </row>
    <row r="38" spans="1:10" ht="15" hidden="1" customHeight="1" x14ac:dyDescent="0.25">
      <c r="A38" s="88" t="s">
        <v>156</v>
      </c>
      <c r="B38" s="88" t="s">
        <v>39</v>
      </c>
      <c r="C38" s="9" t="s">
        <v>15</v>
      </c>
      <c r="D38" s="9" t="s">
        <v>33</v>
      </c>
      <c r="E38" s="56" t="s">
        <v>34</v>
      </c>
      <c r="F38" s="11"/>
      <c r="G38" s="9">
        <v>1</v>
      </c>
      <c r="H38" s="77">
        <v>401.1</v>
      </c>
      <c r="I38" s="48">
        <f t="shared" ref="I38:I47" si="4">H38*G38</f>
        <v>401.1</v>
      </c>
      <c r="J38" s="9" t="s">
        <v>131</v>
      </c>
    </row>
    <row r="39" spans="1:10" ht="15" hidden="1" customHeight="1" x14ac:dyDescent="0.25">
      <c r="A39" s="88"/>
      <c r="B39" s="88"/>
      <c r="C39" s="9" t="s">
        <v>15</v>
      </c>
      <c r="D39" s="9" t="s">
        <v>18</v>
      </c>
      <c r="E39" s="56">
        <v>2905613</v>
      </c>
      <c r="F39" s="11">
        <v>11705810</v>
      </c>
      <c r="G39" s="9">
        <v>1</v>
      </c>
      <c r="H39" s="47">
        <v>11.7759915</v>
      </c>
      <c r="I39" s="48">
        <f t="shared" si="4"/>
        <v>11.7759915</v>
      </c>
      <c r="J39" s="9" t="s">
        <v>131</v>
      </c>
    </row>
    <row r="40" spans="1:10" ht="15" hidden="1" customHeight="1" x14ac:dyDescent="0.25">
      <c r="A40" s="88"/>
      <c r="B40" s="88"/>
      <c r="C40" s="9" t="s">
        <v>15</v>
      </c>
      <c r="D40" s="9" t="s">
        <v>18</v>
      </c>
      <c r="E40" s="56">
        <v>14607423</v>
      </c>
      <c r="F40" s="57"/>
      <c r="G40" s="9">
        <v>1</v>
      </c>
      <c r="H40" s="47">
        <v>16.474184999999999</v>
      </c>
      <c r="I40" s="48">
        <f t="shared" si="4"/>
        <v>16.474184999999999</v>
      </c>
      <c r="J40" s="9" t="s">
        <v>155</v>
      </c>
    </row>
    <row r="41" spans="1:10" ht="15" hidden="1" customHeight="1" x14ac:dyDescent="0.25">
      <c r="A41" s="88"/>
      <c r="B41" s="88"/>
      <c r="C41" s="9" t="s">
        <v>15</v>
      </c>
      <c r="D41" s="9" t="s">
        <v>24</v>
      </c>
      <c r="E41" s="56">
        <v>14763370</v>
      </c>
      <c r="F41" s="11"/>
      <c r="G41" s="9">
        <v>1</v>
      </c>
      <c r="H41" s="47">
        <v>910.43261400000017</v>
      </c>
      <c r="I41" s="48">
        <f t="shared" si="4"/>
        <v>910.43261400000017</v>
      </c>
      <c r="J41" s="9" t="s">
        <v>130</v>
      </c>
    </row>
    <row r="42" spans="1:10" ht="15" hidden="1" customHeight="1" x14ac:dyDescent="0.25">
      <c r="A42" s="88"/>
      <c r="B42" s="88"/>
      <c r="C42" s="9" t="s">
        <v>15</v>
      </c>
      <c r="D42" s="9" t="s">
        <v>18</v>
      </c>
      <c r="E42" s="56">
        <v>11701192</v>
      </c>
      <c r="F42" s="11"/>
      <c r="G42" s="9">
        <v>1</v>
      </c>
      <c r="H42" s="47">
        <v>48.731046000000006</v>
      </c>
      <c r="I42" s="48">
        <f t="shared" si="4"/>
        <v>48.731046000000006</v>
      </c>
      <c r="J42" s="9" t="s">
        <v>131</v>
      </c>
    </row>
    <row r="43" spans="1:10" ht="15" hidden="1" customHeight="1" x14ac:dyDescent="0.25">
      <c r="A43" s="88"/>
      <c r="B43" s="88"/>
      <c r="C43" s="9" t="s">
        <v>15</v>
      </c>
      <c r="D43" s="9" t="s">
        <v>18</v>
      </c>
      <c r="E43" s="56">
        <v>14541748</v>
      </c>
      <c r="F43" s="11"/>
      <c r="G43" s="9">
        <v>1</v>
      </c>
      <c r="H43" s="47">
        <v>16.270800000000001</v>
      </c>
      <c r="I43" s="48">
        <f t="shared" si="4"/>
        <v>16.270800000000001</v>
      </c>
      <c r="J43" s="9" t="s">
        <v>130</v>
      </c>
    </row>
    <row r="44" spans="1:10" ht="15" hidden="1" customHeight="1" x14ac:dyDescent="0.25">
      <c r="A44" s="88"/>
      <c r="B44" s="88"/>
      <c r="C44" s="9" t="s">
        <v>15</v>
      </c>
      <c r="D44" s="9" t="s">
        <v>18</v>
      </c>
      <c r="E44" s="56">
        <v>11701198</v>
      </c>
      <c r="F44" s="11"/>
      <c r="G44" s="9">
        <v>1</v>
      </c>
      <c r="H44" s="47">
        <v>43.951498499999992</v>
      </c>
      <c r="I44" s="48">
        <f t="shared" si="4"/>
        <v>43.951498499999992</v>
      </c>
      <c r="J44" s="9" t="s">
        <v>155</v>
      </c>
    </row>
    <row r="45" spans="1:10" ht="15" hidden="1" customHeight="1" x14ac:dyDescent="0.25">
      <c r="A45" s="88"/>
      <c r="B45" s="88"/>
      <c r="C45" s="9" t="s">
        <v>15</v>
      </c>
      <c r="D45" s="9" t="s">
        <v>18</v>
      </c>
      <c r="E45" s="56" t="s">
        <v>35</v>
      </c>
      <c r="F45" s="11"/>
      <c r="G45" s="9">
        <v>1</v>
      </c>
      <c r="H45" s="47">
        <v>77.693070000000006</v>
      </c>
      <c r="I45" s="48">
        <f t="shared" si="4"/>
        <v>77.693070000000006</v>
      </c>
      <c r="J45" s="9" t="s">
        <v>131</v>
      </c>
    </row>
    <row r="46" spans="1:10" ht="15" hidden="1" customHeight="1" x14ac:dyDescent="0.25">
      <c r="A46" s="88"/>
      <c r="B46" s="88"/>
      <c r="C46" s="9" t="s">
        <v>15</v>
      </c>
      <c r="D46" s="9" t="s">
        <v>18</v>
      </c>
      <c r="E46" s="56" t="s">
        <v>36</v>
      </c>
      <c r="F46" s="11"/>
      <c r="G46" s="9">
        <v>1</v>
      </c>
      <c r="H46" s="47">
        <v>85.035268500000015</v>
      </c>
      <c r="I46" s="48">
        <f t="shared" si="4"/>
        <v>85.035268500000015</v>
      </c>
      <c r="J46" s="9" t="s">
        <v>130</v>
      </c>
    </row>
    <row r="47" spans="1:10" ht="15" hidden="1" customHeight="1" x14ac:dyDescent="0.25">
      <c r="A47" s="88"/>
      <c r="B47" s="88"/>
      <c r="C47" s="9" t="s">
        <v>15</v>
      </c>
      <c r="D47" s="9" t="s">
        <v>18</v>
      </c>
      <c r="E47" s="56">
        <v>11707954</v>
      </c>
      <c r="F47" s="11"/>
      <c r="G47" s="9">
        <v>1</v>
      </c>
      <c r="H47" s="47">
        <v>12.0607305</v>
      </c>
      <c r="I47" s="48">
        <f t="shared" si="4"/>
        <v>12.0607305</v>
      </c>
      <c r="J47" s="9" t="s">
        <v>155</v>
      </c>
    </row>
    <row r="48" spans="1:10" ht="15" hidden="1" customHeight="1" x14ac:dyDescent="0.25">
      <c r="A48" s="88" t="s">
        <v>153</v>
      </c>
      <c r="B48" s="88" t="s">
        <v>40</v>
      </c>
      <c r="C48" s="62" t="s">
        <v>41</v>
      </c>
      <c r="D48" s="9" t="s">
        <v>146</v>
      </c>
      <c r="E48" s="56">
        <v>14529771</v>
      </c>
      <c r="F48" s="11"/>
      <c r="G48" s="9">
        <v>1</v>
      </c>
      <c r="H48" s="47">
        <v>111.03004403669723</v>
      </c>
      <c r="I48" s="48">
        <f t="shared" ref="I48:I63" si="5">H48*G48</f>
        <v>111.03004403669723</v>
      </c>
      <c r="J48" s="9" t="s">
        <v>136</v>
      </c>
    </row>
    <row r="49" spans="1:11" ht="15" hidden="1" customHeight="1" x14ac:dyDescent="0.25">
      <c r="A49" s="88"/>
      <c r="B49" s="88"/>
      <c r="C49" s="12" t="s">
        <v>15</v>
      </c>
      <c r="D49" s="9" t="s">
        <v>33</v>
      </c>
      <c r="E49" s="56">
        <v>14529773</v>
      </c>
      <c r="F49" s="11"/>
      <c r="G49" s="9">
        <v>1</v>
      </c>
      <c r="H49" s="47">
        <v>774</v>
      </c>
      <c r="I49" s="48">
        <f t="shared" si="5"/>
        <v>774</v>
      </c>
      <c r="J49" s="9" t="s">
        <v>130</v>
      </c>
      <c r="K49" s="66"/>
    </row>
    <row r="50" spans="1:11" ht="15" hidden="1" customHeight="1" x14ac:dyDescent="0.25">
      <c r="A50" s="88"/>
      <c r="B50" s="88"/>
      <c r="C50" s="13" t="s">
        <v>15</v>
      </c>
      <c r="D50" s="9" t="s">
        <v>18</v>
      </c>
      <c r="E50" s="56">
        <v>14552329</v>
      </c>
      <c r="F50" s="11"/>
      <c r="G50" s="9">
        <v>2</v>
      </c>
      <c r="H50" s="47">
        <v>14.053903500000001</v>
      </c>
      <c r="I50" s="48">
        <f t="shared" si="5"/>
        <v>28.107807000000001</v>
      </c>
      <c r="J50" s="9" t="s">
        <v>130</v>
      </c>
    </row>
    <row r="51" spans="1:11" ht="15" hidden="1" customHeight="1" x14ac:dyDescent="0.25">
      <c r="A51" s="88"/>
      <c r="B51" s="88"/>
      <c r="C51" s="12" t="s">
        <v>15</v>
      </c>
      <c r="D51" s="9" t="s">
        <v>18</v>
      </c>
      <c r="E51" s="56">
        <v>983509</v>
      </c>
      <c r="F51" s="11"/>
      <c r="G51" s="9">
        <v>2</v>
      </c>
      <c r="H51" s="47">
        <v>0.976248</v>
      </c>
      <c r="I51" s="48">
        <f t="shared" si="5"/>
        <v>1.952496</v>
      </c>
      <c r="J51" s="9" t="s">
        <v>131</v>
      </c>
    </row>
    <row r="52" spans="1:11" ht="15" hidden="1" customHeight="1" x14ac:dyDescent="0.25">
      <c r="A52" s="88"/>
      <c r="B52" s="88"/>
      <c r="C52" s="13" t="s">
        <v>15</v>
      </c>
      <c r="D52" s="9" t="s">
        <v>147</v>
      </c>
      <c r="E52" s="56">
        <v>14625240</v>
      </c>
      <c r="F52" s="11"/>
      <c r="G52" s="9">
        <v>2</v>
      </c>
      <c r="H52" s="47">
        <v>1.5253875000000001</v>
      </c>
      <c r="I52" s="48">
        <f t="shared" si="5"/>
        <v>3.0507750000000002</v>
      </c>
      <c r="J52" s="9" t="s">
        <v>131</v>
      </c>
    </row>
    <row r="53" spans="1:11" ht="15" hidden="1" customHeight="1" x14ac:dyDescent="0.25">
      <c r="A53" s="88"/>
      <c r="B53" s="88"/>
      <c r="C53" s="12" t="s">
        <v>15</v>
      </c>
      <c r="D53" s="9" t="s">
        <v>42</v>
      </c>
      <c r="E53" s="56">
        <v>14529762</v>
      </c>
      <c r="F53" s="11"/>
      <c r="G53" s="9">
        <v>3</v>
      </c>
      <c r="H53" s="47">
        <v>48.79206150000001</v>
      </c>
      <c r="I53" s="48">
        <f t="shared" si="5"/>
        <v>146.37618450000002</v>
      </c>
      <c r="J53" s="9" t="s">
        <v>130</v>
      </c>
    </row>
    <row r="54" spans="1:11" ht="15" hidden="1" customHeight="1" x14ac:dyDescent="0.25">
      <c r="A54" s="88"/>
      <c r="B54" s="88"/>
      <c r="C54" s="12" t="s">
        <v>41</v>
      </c>
      <c r="D54" s="9" t="s">
        <v>44</v>
      </c>
      <c r="E54" s="56">
        <v>14529772</v>
      </c>
      <c r="F54" s="11"/>
      <c r="G54" s="9">
        <v>1</v>
      </c>
      <c r="H54" s="47">
        <v>230.0894505</v>
      </c>
      <c r="I54" s="48">
        <f t="shared" si="5"/>
        <v>230.0894505</v>
      </c>
      <c r="J54" s="9" t="s">
        <v>136</v>
      </c>
    </row>
    <row r="55" spans="1:11" ht="15" hidden="1" customHeight="1" x14ac:dyDescent="0.25">
      <c r="A55" s="88"/>
      <c r="B55" s="88"/>
      <c r="C55" s="81" t="s">
        <v>190</v>
      </c>
      <c r="D55" s="9" t="s">
        <v>148</v>
      </c>
      <c r="E55" s="56">
        <v>14529769</v>
      </c>
      <c r="F55" s="11">
        <v>14529769</v>
      </c>
      <c r="G55" s="9">
        <v>1</v>
      </c>
      <c r="H55" s="77">
        <v>80.180000000000007</v>
      </c>
      <c r="I55" s="48">
        <f t="shared" si="5"/>
        <v>80.180000000000007</v>
      </c>
      <c r="J55" s="9" t="s">
        <v>13</v>
      </c>
    </row>
    <row r="56" spans="1:11" ht="15" hidden="1" customHeight="1" x14ac:dyDescent="0.25">
      <c r="A56" s="88"/>
      <c r="B56" s="88"/>
      <c r="C56" s="12" t="s">
        <v>15</v>
      </c>
      <c r="D56" s="9" t="s">
        <v>45</v>
      </c>
      <c r="E56" s="56" t="s">
        <v>46</v>
      </c>
      <c r="F56" s="11"/>
      <c r="G56" s="9">
        <v>1</v>
      </c>
      <c r="H56" s="47">
        <v>97.929877500000003</v>
      </c>
      <c r="I56" s="48">
        <f t="shared" si="5"/>
        <v>97.929877500000003</v>
      </c>
      <c r="J56" s="9" t="s">
        <v>136</v>
      </c>
    </row>
    <row r="57" spans="1:11" ht="15" hidden="1" customHeight="1" x14ac:dyDescent="0.25">
      <c r="A57" s="88"/>
      <c r="B57" s="88"/>
      <c r="C57" s="12" t="s">
        <v>15</v>
      </c>
      <c r="D57" s="9" t="s">
        <v>37</v>
      </c>
      <c r="E57" s="56">
        <v>14577794</v>
      </c>
      <c r="F57" s="11"/>
      <c r="G57" s="9">
        <v>1</v>
      </c>
      <c r="H57" s="47">
        <v>10.474327500000003</v>
      </c>
      <c r="I57" s="48">
        <f t="shared" si="5"/>
        <v>10.474327500000003</v>
      </c>
      <c r="J57" s="9" t="s">
        <v>130</v>
      </c>
    </row>
    <row r="58" spans="1:11" ht="15" hidden="1" customHeight="1" x14ac:dyDescent="0.25">
      <c r="A58" s="88"/>
      <c r="B58" s="88"/>
      <c r="C58" s="13" t="s">
        <v>15</v>
      </c>
      <c r="D58" s="9" t="s">
        <v>24</v>
      </c>
      <c r="E58" s="56">
        <v>14552332</v>
      </c>
      <c r="F58" s="11"/>
      <c r="G58" s="9">
        <v>1</v>
      </c>
      <c r="H58" s="47">
        <v>166.87739249999998</v>
      </c>
      <c r="I58" s="48">
        <f t="shared" si="5"/>
        <v>166.87739249999998</v>
      </c>
      <c r="J58" s="9" t="s">
        <v>136</v>
      </c>
    </row>
    <row r="59" spans="1:11" ht="15" hidden="1" customHeight="1" x14ac:dyDescent="0.25">
      <c r="A59" s="88"/>
      <c r="B59" s="88"/>
      <c r="C59" s="12" t="s">
        <v>48</v>
      </c>
      <c r="D59" s="9" t="s">
        <v>149</v>
      </c>
      <c r="E59" s="56" t="s">
        <v>152</v>
      </c>
      <c r="F59" s="11"/>
      <c r="G59" s="9">
        <v>1</v>
      </c>
      <c r="H59" s="47">
        <v>31.5</v>
      </c>
      <c r="I59" s="48">
        <f t="shared" si="5"/>
        <v>31.5</v>
      </c>
      <c r="J59" s="9" t="s">
        <v>48</v>
      </c>
    </row>
    <row r="60" spans="1:11" ht="15" hidden="1" customHeight="1" x14ac:dyDescent="0.25">
      <c r="A60" s="88"/>
      <c r="B60" s="88"/>
      <c r="C60" s="12" t="s">
        <v>15</v>
      </c>
      <c r="D60" s="9" t="s">
        <v>18</v>
      </c>
      <c r="E60" s="56">
        <v>990596</v>
      </c>
      <c r="F60" s="11"/>
      <c r="G60" s="9">
        <v>1</v>
      </c>
      <c r="H60" s="47">
        <v>2.7660360000000002</v>
      </c>
      <c r="I60" s="48">
        <f t="shared" si="5"/>
        <v>2.7660360000000002</v>
      </c>
      <c r="J60" s="9" t="s">
        <v>130</v>
      </c>
    </row>
    <row r="61" spans="1:11" ht="15" hidden="1" customHeight="1" x14ac:dyDescent="0.25">
      <c r="A61" s="88"/>
      <c r="B61" s="88"/>
      <c r="C61" s="12" t="s">
        <v>15</v>
      </c>
      <c r="D61" s="9" t="s">
        <v>150</v>
      </c>
      <c r="E61" s="56">
        <v>14508911</v>
      </c>
      <c r="F61" s="11"/>
      <c r="G61" s="9">
        <v>1</v>
      </c>
      <c r="H61" s="47">
        <v>128.07153449999998</v>
      </c>
      <c r="I61" s="48">
        <f t="shared" si="5"/>
        <v>128.07153449999998</v>
      </c>
      <c r="J61" s="9" t="s">
        <v>136</v>
      </c>
    </row>
    <row r="62" spans="1:11" ht="15" hidden="1" customHeight="1" x14ac:dyDescent="0.25">
      <c r="A62" s="88"/>
      <c r="B62" s="88"/>
      <c r="C62" s="12" t="s">
        <v>15</v>
      </c>
      <c r="D62" s="9" t="s">
        <v>37</v>
      </c>
      <c r="E62" s="56">
        <v>14640027</v>
      </c>
      <c r="F62" s="11"/>
      <c r="G62" s="9">
        <v>1</v>
      </c>
      <c r="H62" s="77">
        <v>1272.5596065000002</v>
      </c>
      <c r="I62" s="48">
        <f t="shared" si="5"/>
        <v>1272.5596065000002</v>
      </c>
      <c r="J62" s="9" t="s">
        <v>130</v>
      </c>
      <c r="K62" s="66"/>
    </row>
    <row r="63" spans="1:11" ht="15" hidden="1" customHeight="1" x14ac:dyDescent="0.25">
      <c r="A63" s="88"/>
      <c r="B63" s="88"/>
      <c r="C63" s="12" t="s">
        <v>15</v>
      </c>
      <c r="D63" s="9" t="s">
        <v>37</v>
      </c>
      <c r="E63" s="56">
        <v>14640027</v>
      </c>
      <c r="F63" s="11"/>
      <c r="G63" s="9">
        <v>1</v>
      </c>
      <c r="H63" s="77">
        <v>1272.5596065000002</v>
      </c>
      <c r="I63" s="48">
        <f t="shared" si="5"/>
        <v>1272.5596065000002</v>
      </c>
      <c r="J63" s="9" t="s">
        <v>130</v>
      </c>
    </row>
    <row r="64" spans="1:11" ht="15" hidden="1" customHeight="1" x14ac:dyDescent="0.25">
      <c r="A64" s="88" t="s">
        <v>154</v>
      </c>
      <c r="B64" s="88" t="s">
        <v>52</v>
      </c>
      <c r="C64" s="83" t="s">
        <v>189</v>
      </c>
      <c r="D64" s="9" t="s">
        <v>146</v>
      </c>
      <c r="E64" s="56">
        <v>14529771</v>
      </c>
      <c r="F64" s="11"/>
      <c r="G64" s="9">
        <v>1</v>
      </c>
      <c r="H64" s="77">
        <v>61.090909090909093</v>
      </c>
      <c r="I64" s="48">
        <f t="shared" ref="I64:I78" si="6">H64*G64</f>
        <v>61.090909090909093</v>
      </c>
      <c r="J64" s="9" t="s">
        <v>189</v>
      </c>
    </row>
    <row r="65" spans="1:11" ht="15" hidden="1" customHeight="1" x14ac:dyDescent="0.25">
      <c r="A65" s="88"/>
      <c r="B65" s="88"/>
      <c r="C65" s="83" t="s">
        <v>191</v>
      </c>
      <c r="D65" s="9" t="s">
        <v>33</v>
      </c>
      <c r="E65" s="56">
        <v>14529773</v>
      </c>
      <c r="F65" s="11"/>
      <c r="G65" s="9">
        <v>1</v>
      </c>
      <c r="H65" s="77">
        <v>378</v>
      </c>
      <c r="I65" s="48">
        <f t="shared" si="6"/>
        <v>378</v>
      </c>
      <c r="J65" s="9" t="s">
        <v>191</v>
      </c>
      <c r="K65" s="71"/>
    </row>
    <row r="66" spans="1:11" ht="15" hidden="1" customHeight="1" x14ac:dyDescent="0.25">
      <c r="A66" s="88"/>
      <c r="B66" s="88"/>
      <c r="C66" s="78" t="s">
        <v>15</v>
      </c>
      <c r="D66" s="9" t="s">
        <v>18</v>
      </c>
      <c r="E66" s="56">
        <v>14552329</v>
      </c>
      <c r="F66" s="11"/>
      <c r="G66" s="9">
        <v>2</v>
      </c>
      <c r="H66" s="77">
        <v>14.493087984375</v>
      </c>
      <c r="I66" s="48">
        <f t="shared" si="6"/>
        <v>28.98617596875</v>
      </c>
      <c r="J66" s="9" t="s">
        <v>186</v>
      </c>
      <c r="K66" s="71"/>
    </row>
    <row r="67" spans="1:11" ht="15" hidden="1" customHeight="1" x14ac:dyDescent="0.25">
      <c r="A67" s="88"/>
      <c r="B67" s="88"/>
      <c r="C67" s="12" t="s">
        <v>15</v>
      </c>
      <c r="D67" s="9" t="s">
        <v>18</v>
      </c>
      <c r="E67" s="56">
        <v>983509</v>
      </c>
      <c r="F67" s="11"/>
      <c r="G67" s="9">
        <v>2</v>
      </c>
      <c r="H67" s="47">
        <v>0.85993720312499999</v>
      </c>
      <c r="I67" s="48">
        <f t="shared" si="6"/>
        <v>1.71987440625</v>
      </c>
      <c r="J67" s="9" t="s">
        <v>187</v>
      </c>
    </row>
    <row r="68" spans="1:11" ht="15" hidden="1" customHeight="1" x14ac:dyDescent="0.25">
      <c r="A68" s="88"/>
      <c r="B68" s="88"/>
      <c r="C68" s="13" t="s">
        <v>15</v>
      </c>
      <c r="D68" s="9" t="s">
        <v>147</v>
      </c>
      <c r="E68" s="56">
        <v>14625240</v>
      </c>
      <c r="F68" s="11"/>
      <c r="G68" s="9">
        <v>2</v>
      </c>
      <c r="H68" s="47">
        <v>1.2584446875000002</v>
      </c>
      <c r="I68" s="48">
        <f t="shared" si="6"/>
        <v>2.5168893750000003</v>
      </c>
      <c r="J68" s="9" t="s">
        <v>130</v>
      </c>
    </row>
    <row r="69" spans="1:11" ht="15" hidden="1" customHeight="1" x14ac:dyDescent="0.25">
      <c r="A69" s="88"/>
      <c r="B69" s="88"/>
      <c r="C69" s="12" t="s">
        <v>15</v>
      </c>
      <c r="D69" s="9" t="s">
        <v>42</v>
      </c>
      <c r="E69" s="56">
        <v>14529762</v>
      </c>
      <c r="F69" s="11"/>
      <c r="G69" s="9">
        <v>3</v>
      </c>
      <c r="H69" s="47">
        <v>46.504933617187504</v>
      </c>
      <c r="I69" s="48">
        <f t="shared" si="6"/>
        <v>139.51480085156251</v>
      </c>
      <c r="J69" s="9" t="s">
        <v>130</v>
      </c>
    </row>
    <row r="70" spans="1:11" ht="15" hidden="1" customHeight="1" x14ac:dyDescent="0.25">
      <c r="A70" s="88"/>
      <c r="B70" s="88"/>
      <c r="C70" s="12" t="s">
        <v>41</v>
      </c>
      <c r="D70" s="9" t="s">
        <v>44</v>
      </c>
      <c r="E70" s="56">
        <v>14529772</v>
      </c>
      <c r="F70" s="11"/>
      <c r="G70" s="9">
        <v>1</v>
      </c>
      <c r="H70" s="47">
        <v>230.0894505</v>
      </c>
      <c r="I70" s="48">
        <f t="shared" si="6"/>
        <v>230.0894505</v>
      </c>
      <c r="J70" s="9" t="s">
        <v>130</v>
      </c>
    </row>
    <row r="71" spans="1:11" ht="15" hidden="1" customHeight="1" x14ac:dyDescent="0.25">
      <c r="A71" s="88"/>
      <c r="B71" s="88"/>
      <c r="C71" s="81" t="s">
        <v>189</v>
      </c>
      <c r="D71" s="9" t="s">
        <v>42</v>
      </c>
      <c r="E71" s="56">
        <v>14529770</v>
      </c>
      <c r="F71" s="11"/>
      <c r="G71" s="9">
        <v>1</v>
      </c>
      <c r="H71" s="77">
        <v>47.727272727272727</v>
      </c>
      <c r="I71" s="48">
        <f t="shared" si="6"/>
        <v>47.727272727272727</v>
      </c>
      <c r="J71" s="9" t="s">
        <v>189</v>
      </c>
      <c r="K71" s="66"/>
    </row>
    <row r="72" spans="1:11" ht="15" hidden="1" customHeight="1" x14ac:dyDescent="0.25">
      <c r="A72" s="88"/>
      <c r="B72" s="88"/>
      <c r="C72" s="81" t="s">
        <v>190</v>
      </c>
      <c r="D72" s="9" t="s">
        <v>148</v>
      </c>
      <c r="E72" s="56">
        <v>14529769</v>
      </c>
      <c r="F72" s="11"/>
      <c r="G72" s="9">
        <v>1</v>
      </c>
      <c r="H72" s="77">
        <v>80.180000000000007</v>
      </c>
      <c r="I72" s="48">
        <f t="shared" si="6"/>
        <v>80.180000000000007</v>
      </c>
      <c r="J72" s="9" t="s">
        <v>13</v>
      </c>
      <c r="K72" s="66"/>
    </row>
    <row r="73" spans="1:11" ht="15" hidden="1" customHeight="1" x14ac:dyDescent="0.25">
      <c r="A73" s="88"/>
      <c r="B73" s="88"/>
      <c r="C73" s="12" t="s">
        <v>15</v>
      </c>
      <c r="D73" s="9" t="s">
        <v>45</v>
      </c>
      <c r="E73" s="56" t="s">
        <v>46</v>
      </c>
      <c r="F73" s="11"/>
      <c r="G73" s="9">
        <v>1</v>
      </c>
      <c r="H73" s="47">
        <v>97.929877500000003</v>
      </c>
      <c r="I73" s="48">
        <f t="shared" si="6"/>
        <v>97.929877500000003</v>
      </c>
      <c r="J73" s="9" t="s">
        <v>136</v>
      </c>
    </row>
    <row r="74" spans="1:11" ht="15" hidden="1" customHeight="1" x14ac:dyDescent="0.25">
      <c r="A74" s="88"/>
      <c r="B74" s="88"/>
      <c r="C74" s="13" t="s">
        <v>15</v>
      </c>
      <c r="D74" s="9" t="s">
        <v>37</v>
      </c>
      <c r="E74" s="56">
        <v>14577794</v>
      </c>
      <c r="F74" s="11"/>
      <c r="G74" s="9">
        <v>1</v>
      </c>
      <c r="H74" s="47">
        <v>10.801650234375003</v>
      </c>
      <c r="I74" s="48">
        <f t="shared" si="6"/>
        <v>10.801650234375003</v>
      </c>
      <c r="J74" s="9" t="s">
        <v>130</v>
      </c>
    </row>
    <row r="75" spans="1:11" ht="15" hidden="1" customHeight="1" x14ac:dyDescent="0.25">
      <c r="A75" s="88"/>
      <c r="B75" s="88"/>
      <c r="C75" s="12" t="s">
        <v>15</v>
      </c>
      <c r="D75" s="9" t="s">
        <v>24</v>
      </c>
      <c r="E75" s="56">
        <v>14552332</v>
      </c>
      <c r="F75" s="11"/>
      <c r="G75" s="9">
        <v>1</v>
      </c>
      <c r="H75" s="47">
        <v>166.87739249999998</v>
      </c>
      <c r="I75" s="48">
        <f t="shared" si="6"/>
        <v>166.87739249999998</v>
      </c>
      <c r="J75" s="9" t="s">
        <v>136</v>
      </c>
    </row>
    <row r="76" spans="1:11" ht="15" hidden="1" customHeight="1" x14ac:dyDescent="0.25">
      <c r="A76" s="88"/>
      <c r="B76" s="88"/>
      <c r="C76" s="12" t="s">
        <v>48</v>
      </c>
      <c r="D76" s="9" t="s">
        <v>49</v>
      </c>
      <c r="E76" s="56" t="s">
        <v>50</v>
      </c>
      <c r="F76" s="11"/>
      <c r="G76" s="9">
        <v>1</v>
      </c>
      <c r="H76" s="47">
        <v>27</v>
      </c>
      <c r="I76" s="48">
        <f t="shared" si="6"/>
        <v>27</v>
      </c>
      <c r="J76" s="9" t="s">
        <v>130</v>
      </c>
    </row>
    <row r="77" spans="1:11" ht="15" hidden="1" customHeight="1" x14ac:dyDescent="0.25">
      <c r="A77" s="88"/>
      <c r="B77" s="88"/>
      <c r="C77" s="12" t="s">
        <v>15</v>
      </c>
      <c r="D77" s="9" t="s">
        <v>18</v>
      </c>
      <c r="E77" s="56">
        <v>990596</v>
      </c>
      <c r="F77" s="11"/>
      <c r="G77" s="9">
        <v>1</v>
      </c>
      <c r="H77" s="47">
        <v>2.7660360000000002</v>
      </c>
      <c r="I77" s="48">
        <f t="shared" si="6"/>
        <v>2.7660360000000002</v>
      </c>
      <c r="J77" s="9" t="s">
        <v>130</v>
      </c>
    </row>
    <row r="78" spans="1:11" ht="15" hidden="1" customHeight="1" x14ac:dyDescent="0.25">
      <c r="A78" s="88"/>
      <c r="B78" s="88"/>
      <c r="C78" s="12" t="s">
        <v>15</v>
      </c>
      <c r="D78" s="9" t="s">
        <v>38</v>
      </c>
      <c r="E78" s="56">
        <v>14508911</v>
      </c>
      <c r="F78" s="11"/>
      <c r="G78" s="9">
        <v>1</v>
      </c>
      <c r="H78" s="47">
        <v>128.07153449999998</v>
      </c>
      <c r="I78" s="48">
        <f t="shared" si="6"/>
        <v>128.07153449999998</v>
      </c>
      <c r="J78" s="9" t="s">
        <v>131</v>
      </c>
    </row>
    <row r="79" spans="1:11" ht="15" hidden="1" customHeight="1" x14ac:dyDescent="0.25">
      <c r="A79" s="88" t="s">
        <v>181</v>
      </c>
      <c r="B79" s="88" t="s">
        <v>53</v>
      </c>
      <c r="C79" s="82" t="s">
        <v>189</v>
      </c>
      <c r="D79" s="9" t="s">
        <v>43</v>
      </c>
      <c r="E79" s="56">
        <v>14563796</v>
      </c>
      <c r="F79" s="11"/>
      <c r="G79" s="9">
        <v>1</v>
      </c>
      <c r="H79" s="77">
        <v>420</v>
      </c>
      <c r="I79" s="48">
        <f t="shared" ref="I79:I80" si="7">H79*G79</f>
        <v>420</v>
      </c>
      <c r="J79" s="9" t="s">
        <v>189</v>
      </c>
      <c r="K79" s="66"/>
    </row>
    <row r="80" spans="1:11" ht="15" hidden="1" customHeight="1" x14ac:dyDescent="0.25">
      <c r="A80" s="88"/>
      <c r="B80" s="88"/>
      <c r="C80" s="9" t="s">
        <v>15</v>
      </c>
      <c r="D80" s="9" t="s">
        <v>37</v>
      </c>
      <c r="E80" s="56" t="s">
        <v>54</v>
      </c>
      <c r="F80" s="11"/>
      <c r="G80" s="9">
        <v>2</v>
      </c>
      <c r="H80" s="47">
        <v>167.48754749999998</v>
      </c>
      <c r="I80" s="48">
        <f t="shared" si="7"/>
        <v>334.97509499999995</v>
      </c>
      <c r="J80" s="9" t="s">
        <v>136</v>
      </c>
      <c r="K80" s="66"/>
    </row>
    <row r="81" spans="1:10" ht="15" hidden="1" customHeight="1" x14ac:dyDescent="0.25">
      <c r="A81" s="88"/>
      <c r="B81" s="88"/>
      <c r="C81" s="9" t="s">
        <v>15</v>
      </c>
      <c r="D81" s="9" t="s">
        <v>174</v>
      </c>
      <c r="E81" s="56">
        <v>14511981</v>
      </c>
      <c r="F81" s="11"/>
      <c r="G81" s="9">
        <v>2</v>
      </c>
      <c r="H81" s="47">
        <v>141.92205300000001</v>
      </c>
      <c r="I81" s="48">
        <f>H81*G81</f>
        <v>283.84410600000001</v>
      </c>
      <c r="J81" s="9" t="s">
        <v>130</v>
      </c>
    </row>
    <row r="82" spans="1:10" ht="15" hidden="1" customHeight="1" x14ac:dyDescent="0.25">
      <c r="A82" s="88"/>
      <c r="B82" s="88"/>
      <c r="C82" s="9" t="s">
        <v>15</v>
      </c>
      <c r="D82" s="9" t="s">
        <v>175</v>
      </c>
      <c r="E82" s="56">
        <v>14536027</v>
      </c>
      <c r="F82" s="11"/>
      <c r="G82" s="9">
        <v>2</v>
      </c>
      <c r="H82" s="47">
        <v>39.9</v>
      </c>
      <c r="I82" s="48">
        <f>H82*G82</f>
        <v>79.8</v>
      </c>
      <c r="J82" s="9" t="s">
        <v>130</v>
      </c>
    </row>
    <row r="83" spans="1:10" ht="15" hidden="1" customHeight="1" x14ac:dyDescent="0.25">
      <c r="A83" s="88"/>
      <c r="B83" s="88"/>
      <c r="C83" s="9" t="s">
        <v>15</v>
      </c>
      <c r="D83" s="9" t="s">
        <v>176</v>
      </c>
      <c r="E83" s="56" t="s">
        <v>55</v>
      </c>
      <c r="F83" s="11" t="s">
        <v>55</v>
      </c>
      <c r="G83" s="9">
        <v>1</v>
      </c>
      <c r="H83" s="47">
        <v>182.35499100000001</v>
      </c>
      <c r="I83" s="48">
        <f t="shared" ref="I83:I99" si="8">H83*G83</f>
        <v>182.35499100000001</v>
      </c>
      <c r="J83" s="9" t="s">
        <v>130</v>
      </c>
    </row>
    <row r="84" spans="1:10" ht="15" hidden="1" customHeight="1" x14ac:dyDescent="0.25">
      <c r="A84" s="88"/>
      <c r="B84" s="88"/>
      <c r="C84" s="9" t="s">
        <v>15</v>
      </c>
      <c r="D84" s="9" t="s">
        <v>177</v>
      </c>
      <c r="E84" s="56" t="s">
        <v>179</v>
      </c>
      <c r="F84" s="11"/>
      <c r="G84" s="9">
        <v>1</v>
      </c>
      <c r="H84" s="47">
        <v>35.79629779687501</v>
      </c>
      <c r="I84" s="48">
        <f t="shared" si="8"/>
        <v>35.79629779687501</v>
      </c>
      <c r="J84" s="9" t="s">
        <v>130</v>
      </c>
    </row>
    <row r="85" spans="1:10" ht="15" hidden="1" customHeight="1" x14ac:dyDescent="0.25">
      <c r="A85" s="88"/>
      <c r="B85" s="88"/>
      <c r="C85" s="9" t="s">
        <v>15</v>
      </c>
      <c r="D85" s="9" t="s">
        <v>17</v>
      </c>
      <c r="E85" s="56">
        <v>14554877</v>
      </c>
      <c r="F85" s="11"/>
      <c r="G85" s="9">
        <v>1</v>
      </c>
      <c r="H85" s="47">
        <v>592.9486290000001</v>
      </c>
      <c r="I85" s="48">
        <f t="shared" si="8"/>
        <v>592.9486290000001</v>
      </c>
      <c r="J85" s="9" t="s">
        <v>136</v>
      </c>
    </row>
    <row r="86" spans="1:10" ht="15" hidden="1" customHeight="1" x14ac:dyDescent="0.25">
      <c r="A86" s="88"/>
      <c r="B86" s="88"/>
      <c r="C86" s="82" t="s">
        <v>189</v>
      </c>
      <c r="D86" s="9" t="s">
        <v>43</v>
      </c>
      <c r="E86" s="56">
        <v>14536025</v>
      </c>
      <c r="F86" s="11"/>
      <c r="G86" s="9">
        <v>1</v>
      </c>
      <c r="H86" s="77">
        <v>420</v>
      </c>
      <c r="I86" s="48">
        <f t="shared" si="8"/>
        <v>420</v>
      </c>
      <c r="J86" s="9" t="s">
        <v>189</v>
      </c>
    </row>
    <row r="87" spans="1:10" ht="15" hidden="1" customHeight="1" x14ac:dyDescent="0.25">
      <c r="A87" s="88"/>
      <c r="B87" s="88"/>
      <c r="C87" s="9" t="s">
        <v>48</v>
      </c>
      <c r="D87" s="9" t="s">
        <v>149</v>
      </c>
      <c r="E87" s="56" t="s">
        <v>180</v>
      </c>
      <c r="F87" s="57"/>
      <c r="G87" s="9">
        <v>1</v>
      </c>
      <c r="H87" s="47">
        <v>27.5625</v>
      </c>
      <c r="I87" s="48">
        <f t="shared" si="8"/>
        <v>27.5625</v>
      </c>
      <c r="J87" s="9" t="s">
        <v>48</v>
      </c>
    </row>
    <row r="88" spans="1:10" ht="15" hidden="1" customHeight="1" x14ac:dyDescent="0.25">
      <c r="A88" s="88"/>
      <c r="B88" s="88"/>
      <c r="C88" s="9" t="s">
        <v>41</v>
      </c>
      <c r="D88" s="9" t="s">
        <v>18</v>
      </c>
      <c r="E88" s="56">
        <v>990547</v>
      </c>
      <c r="F88" s="11"/>
      <c r="G88" s="9">
        <v>1</v>
      </c>
      <c r="H88" s="47">
        <v>0.53241890624999999</v>
      </c>
      <c r="I88" s="48">
        <f t="shared" si="8"/>
        <v>0.53241890624999999</v>
      </c>
      <c r="J88" s="9" t="s">
        <v>136</v>
      </c>
    </row>
    <row r="89" spans="1:10" ht="15" hidden="1" customHeight="1" x14ac:dyDescent="0.25">
      <c r="A89" s="88"/>
      <c r="B89" s="88"/>
      <c r="C89" s="9" t="s">
        <v>15</v>
      </c>
      <c r="D89" s="9" t="s">
        <v>18</v>
      </c>
      <c r="E89" s="56">
        <v>990738</v>
      </c>
      <c r="F89" s="11"/>
      <c r="G89" s="9">
        <v>1</v>
      </c>
      <c r="H89" s="47">
        <v>2.2168965000000003</v>
      </c>
      <c r="I89" s="48">
        <f t="shared" si="8"/>
        <v>2.2168965000000003</v>
      </c>
      <c r="J89" s="9" t="s">
        <v>136</v>
      </c>
    </row>
    <row r="90" spans="1:10" ht="15" hidden="1" customHeight="1" x14ac:dyDescent="0.25">
      <c r="A90" s="88"/>
      <c r="B90" s="88"/>
      <c r="C90" s="9" t="s">
        <v>15</v>
      </c>
      <c r="D90" s="9" t="s">
        <v>18</v>
      </c>
      <c r="E90" s="56">
        <v>990546</v>
      </c>
      <c r="F90" s="11"/>
      <c r="G90" s="9">
        <v>1</v>
      </c>
      <c r="H90" s="47">
        <v>4.3321005000000001</v>
      </c>
      <c r="I90" s="48">
        <f t="shared" si="8"/>
        <v>4.3321005000000001</v>
      </c>
      <c r="J90" s="9" t="s">
        <v>136</v>
      </c>
    </row>
    <row r="91" spans="1:10" ht="15" hidden="1" customHeight="1" x14ac:dyDescent="0.25">
      <c r="A91" s="88"/>
      <c r="B91" s="88"/>
      <c r="C91" s="9" t="s">
        <v>15</v>
      </c>
      <c r="D91" s="9" t="s">
        <v>17</v>
      </c>
      <c r="E91" s="56">
        <v>14554876</v>
      </c>
      <c r="F91" s="11"/>
      <c r="G91" s="9">
        <v>2</v>
      </c>
      <c r="H91" s="47">
        <v>91.197834</v>
      </c>
      <c r="I91" s="48">
        <f t="shared" si="8"/>
        <v>182.395668</v>
      </c>
      <c r="J91" s="9" t="s">
        <v>136</v>
      </c>
    </row>
    <row r="92" spans="1:10" ht="15" hidden="1" customHeight="1" x14ac:dyDescent="0.25">
      <c r="A92" s="88"/>
      <c r="B92" s="88"/>
      <c r="C92" s="9" t="s">
        <v>15</v>
      </c>
      <c r="D92" s="9" t="s">
        <v>18</v>
      </c>
      <c r="E92" s="56">
        <v>967955</v>
      </c>
      <c r="F92" s="11"/>
      <c r="G92" s="9">
        <v>1</v>
      </c>
      <c r="H92" s="47">
        <v>7.037121</v>
      </c>
      <c r="I92" s="48">
        <f t="shared" si="8"/>
        <v>7.037121</v>
      </c>
      <c r="J92" s="9" t="s">
        <v>130</v>
      </c>
    </row>
    <row r="93" spans="1:10" ht="15" hidden="1" customHeight="1" x14ac:dyDescent="0.25">
      <c r="A93" s="88"/>
      <c r="B93" s="88"/>
      <c r="C93" s="9" t="s">
        <v>15</v>
      </c>
      <c r="D93" s="9" t="s">
        <v>18</v>
      </c>
      <c r="E93" s="56">
        <v>949238</v>
      </c>
      <c r="F93" s="11"/>
      <c r="G93" s="9">
        <v>7</v>
      </c>
      <c r="H93" s="47">
        <v>1.7924769843750001</v>
      </c>
      <c r="I93" s="48">
        <f t="shared" si="8"/>
        <v>12.547338890625001</v>
      </c>
      <c r="J93" s="9" t="s">
        <v>130</v>
      </c>
    </row>
    <row r="94" spans="1:10" ht="15" hidden="1" customHeight="1" x14ac:dyDescent="0.25">
      <c r="A94" s="88"/>
      <c r="B94" s="88"/>
      <c r="C94" s="9" t="s">
        <v>15</v>
      </c>
      <c r="D94" s="9" t="s">
        <v>18</v>
      </c>
      <c r="E94" s="56">
        <v>993325</v>
      </c>
      <c r="F94" s="11">
        <v>13948700</v>
      </c>
      <c r="G94" s="9">
        <v>2</v>
      </c>
      <c r="H94" s="47">
        <v>5.9998575000000001</v>
      </c>
      <c r="I94" s="48">
        <f t="shared" si="8"/>
        <v>11.999715</v>
      </c>
      <c r="J94" s="9" t="s">
        <v>136</v>
      </c>
    </row>
    <row r="95" spans="1:10" ht="15" hidden="1" customHeight="1" x14ac:dyDescent="0.25">
      <c r="A95" s="88"/>
      <c r="B95" s="88"/>
      <c r="C95" s="9" t="s">
        <v>15</v>
      </c>
      <c r="D95" s="9" t="s">
        <v>18</v>
      </c>
      <c r="E95" s="56">
        <v>967955</v>
      </c>
      <c r="F95" s="11"/>
      <c r="G95" s="9">
        <v>1</v>
      </c>
      <c r="H95" s="47">
        <v>7.037121</v>
      </c>
      <c r="I95" s="48">
        <f t="shared" si="8"/>
        <v>7.037121</v>
      </c>
      <c r="J95" s="9" t="s">
        <v>130</v>
      </c>
    </row>
    <row r="96" spans="1:10" ht="15" hidden="1" customHeight="1" x14ac:dyDescent="0.25">
      <c r="A96" s="88"/>
      <c r="B96" s="88"/>
      <c r="C96" s="9" t="s">
        <v>15</v>
      </c>
      <c r="D96" s="9" t="s">
        <v>18</v>
      </c>
      <c r="E96" s="56">
        <v>983527</v>
      </c>
      <c r="F96" s="11"/>
      <c r="G96" s="9">
        <v>2</v>
      </c>
      <c r="H96" s="47">
        <v>1.3220025</v>
      </c>
      <c r="I96" s="48">
        <f t="shared" si="8"/>
        <v>2.6440049999999999</v>
      </c>
      <c r="J96" s="9" t="s">
        <v>136</v>
      </c>
    </row>
    <row r="97" spans="1:11" ht="15" hidden="1" customHeight="1" x14ac:dyDescent="0.25">
      <c r="A97" s="88"/>
      <c r="B97" s="88"/>
      <c r="C97" s="9" t="s">
        <v>41</v>
      </c>
      <c r="D97" s="9" t="s">
        <v>18</v>
      </c>
      <c r="E97" s="56">
        <v>978129</v>
      </c>
      <c r="F97" s="11"/>
      <c r="G97" s="9">
        <v>2</v>
      </c>
      <c r="H97" s="47">
        <v>4.0473615000000001</v>
      </c>
      <c r="I97" s="48">
        <f t="shared" si="8"/>
        <v>8.0947230000000001</v>
      </c>
      <c r="J97" s="9" t="s">
        <v>136</v>
      </c>
    </row>
    <row r="98" spans="1:11" ht="15" hidden="1" customHeight="1" x14ac:dyDescent="0.25">
      <c r="A98" s="88"/>
      <c r="B98" s="88"/>
      <c r="C98" s="9" t="s">
        <v>15</v>
      </c>
      <c r="D98" s="9" t="s">
        <v>188</v>
      </c>
      <c r="E98" s="56">
        <v>14561970</v>
      </c>
      <c r="F98" s="11"/>
      <c r="G98" s="9">
        <v>1</v>
      </c>
      <c r="H98" s="77">
        <v>916.36363636363637</v>
      </c>
      <c r="I98" s="48">
        <f t="shared" si="8"/>
        <v>916.36363636363637</v>
      </c>
      <c r="J98" s="9" t="s">
        <v>192</v>
      </c>
      <c r="K98" s="66"/>
    </row>
    <row r="99" spans="1:11" ht="15" hidden="1" customHeight="1" x14ac:dyDescent="0.25">
      <c r="A99" s="88"/>
      <c r="B99" s="88"/>
      <c r="C99" s="9" t="s">
        <v>15</v>
      </c>
      <c r="D99" s="9" t="s">
        <v>178</v>
      </c>
      <c r="E99" s="56">
        <v>14528378</v>
      </c>
      <c r="F99" s="11"/>
      <c r="G99" s="9">
        <v>1</v>
      </c>
      <c r="H99" s="47">
        <v>946.55207882812522</v>
      </c>
      <c r="I99" s="48">
        <f t="shared" si="8"/>
        <v>946.55207882812522</v>
      </c>
      <c r="J99" s="9" t="s">
        <v>130</v>
      </c>
      <c r="K99" s="66"/>
    </row>
    <row r="100" spans="1:11" ht="15" hidden="1" customHeight="1" x14ac:dyDescent="0.25">
      <c r="A100" s="88" t="s">
        <v>201</v>
      </c>
      <c r="B100" s="88" t="s">
        <v>58</v>
      </c>
      <c r="C100" s="9" t="s">
        <v>15</v>
      </c>
      <c r="D100" s="9" t="s">
        <v>24</v>
      </c>
      <c r="E100" s="56">
        <v>14564857</v>
      </c>
      <c r="F100" s="9"/>
      <c r="G100" s="9">
        <v>1</v>
      </c>
      <c r="H100" s="47">
        <v>120.1151133</v>
      </c>
      <c r="I100" s="48">
        <f t="shared" ref="I100:I115" si="9">H100*G100</f>
        <v>120.1151133</v>
      </c>
      <c r="J100" s="9" t="s">
        <v>131</v>
      </c>
    </row>
    <row r="101" spans="1:11" ht="15" hidden="1" customHeight="1" x14ac:dyDescent="0.25">
      <c r="A101" s="88"/>
      <c r="B101" s="88"/>
      <c r="C101" s="9" t="s">
        <v>48</v>
      </c>
      <c r="D101" s="9" t="s">
        <v>56</v>
      </c>
      <c r="E101" s="56" t="s">
        <v>59</v>
      </c>
      <c r="F101" s="9"/>
      <c r="G101" s="9">
        <v>1</v>
      </c>
      <c r="H101" s="47">
        <v>27.5625</v>
      </c>
      <c r="I101" s="48">
        <f t="shared" si="9"/>
        <v>27.5625</v>
      </c>
      <c r="J101" s="9" t="s">
        <v>48</v>
      </c>
    </row>
    <row r="102" spans="1:11" ht="15" hidden="1" customHeight="1" x14ac:dyDescent="0.25">
      <c r="A102" s="88"/>
      <c r="B102" s="88"/>
      <c r="C102" s="9" t="s">
        <v>41</v>
      </c>
      <c r="D102" s="9" t="s">
        <v>18</v>
      </c>
      <c r="E102" s="56">
        <v>993327</v>
      </c>
      <c r="F102" s="9"/>
      <c r="G102" s="9">
        <v>7</v>
      </c>
      <c r="H102" s="47">
        <v>4.9662112499999997</v>
      </c>
      <c r="I102" s="48">
        <f t="shared" si="9"/>
        <v>34.763478749999997</v>
      </c>
      <c r="J102" s="9" t="s">
        <v>186</v>
      </c>
    </row>
    <row r="103" spans="1:11" ht="15" hidden="1" customHeight="1" x14ac:dyDescent="0.25">
      <c r="A103" s="88"/>
      <c r="B103" s="88"/>
      <c r="C103" s="9" t="s">
        <v>15</v>
      </c>
      <c r="D103" s="9" t="s">
        <v>18</v>
      </c>
      <c r="E103" s="56">
        <v>980102</v>
      </c>
      <c r="F103" s="57" t="s">
        <v>183</v>
      </c>
      <c r="G103" s="9">
        <v>8</v>
      </c>
      <c r="H103" s="47">
        <v>13.484425500000002</v>
      </c>
      <c r="I103" s="48">
        <f t="shared" si="9"/>
        <v>107.87540400000002</v>
      </c>
      <c r="J103" s="9" t="s">
        <v>187</v>
      </c>
    </row>
    <row r="104" spans="1:11" ht="15" hidden="1" customHeight="1" x14ac:dyDescent="0.25">
      <c r="A104" s="88"/>
      <c r="B104" s="88"/>
      <c r="C104" s="9" t="s">
        <v>15</v>
      </c>
      <c r="D104" s="9" t="s">
        <v>18</v>
      </c>
      <c r="E104" s="56">
        <v>983502</v>
      </c>
      <c r="F104" s="9"/>
      <c r="G104" s="9">
        <v>64</v>
      </c>
      <c r="H104" s="47">
        <v>0.63049349999999993</v>
      </c>
      <c r="I104" s="48">
        <f t="shared" si="9"/>
        <v>40.351583999999995</v>
      </c>
      <c r="J104" s="9" t="s">
        <v>130</v>
      </c>
    </row>
    <row r="105" spans="1:11" ht="15" hidden="1" customHeight="1" x14ac:dyDescent="0.25">
      <c r="A105" s="88"/>
      <c r="B105" s="88"/>
      <c r="C105" s="9" t="s">
        <v>15</v>
      </c>
      <c r="D105" s="9" t="s">
        <v>18</v>
      </c>
      <c r="E105" s="56">
        <v>983505</v>
      </c>
      <c r="F105" s="9"/>
      <c r="G105" s="9">
        <v>65</v>
      </c>
      <c r="H105" s="47">
        <v>0.50846250000000004</v>
      </c>
      <c r="I105" s="48">
        <f t="shared" si="9"/>
        <v>33.050062500000003</v>
      </c>
      <c r="J105" s="9" t="s">
        <v>130</v>
      </c>
    </row>
    <row r="106" spans="1:11" ht="15" hidden="1" customHeight="1" x14ac:dyDescent="0.25">
      <c r="A106" s="88"/>
      <c r="B106" s="88"/>
      <c r="C106" s="9" t="s">
        <v>15</v>
      </c>
      <c r="D106" s="9" t="s">
        <v>60</v>
      </c>
      <c r="E106" s="56">
        <v>947626</v>
      </c>
      <c r="F106" s="9"/>
      <c r="G106" s="9">
        <v>1</v>
      </c>
      <c r="H106" s="47">
        <v>1.7694495000000001</v>
      </c>
      <c r="I106" s="48">
        <f t="shared" si="9"/>
        <v>1.7694495000000001</v>
      </c>
      <c r="J106" s="9" t="s">
        <v>130</v>
      </c>
    </row>
    <row r="107" spans="1:11" ht="15" hidden="1" customHeight="1" x14ac:dyDescent="0.25">
      <c r="A107" s="88"/>
      <c r="B107" s="88"/>
      <c r="C107" s="9" t="s">
        <v>15</v>
      </c>
      <c r="D107" s="9" t="s">
        <v>18</v>
      </c>
      <c r="E107" s="56">
        <v>983495</v>
      </c>
      <c r="F107" s="9"/>
      <c r="G107" s="9">
        <v>1</v>
      </c>
      <c r="H107" s="47">
        <v>0.75252450000000004</v>
      </c>
      <c r="I107" s="48">
        <f t="shared" si="9"/>
        <v>0.75252450000000004</v>
      </c>
      <c r="J107" s="9" t="s">
        <v>130</v>
      </c>
    </row>
    <row r="108" spans="1:11" ht="15" hidden="1" customHeight="1" x14ac:dyDescent="0.25">
      <c r="A108" s="88"/>
      <c r="B108" s="88"/>
      <c r="C108" s="9" t="s">
        <v>15</v>
      </c>
      <c r="D108" s="9" t="s">
        <v>18</v>
      </c>
      <c r="E108" s="56">
        <v>990557</v>
      </c>
      <c r="F108" s="9"/>
      <c r="G108" s="9">
        <v>4</v>
      </c>
      <c r="H108" s="47">
        <v>1.0372635000000001</v>
      </c>
      <c r="I108" s="48">
        <f t="shared" si="9"/>
        <v>4.1490540000000005</v>
      </c>
      <c r="J108" s="9" t="s">
        <v>130</v>
      </c>
    </row>
    <row r="109" spans="1:11" ht="15" hidden="1" customHeight="1" x14ac:dyDescent="0.25">
      <c r="A109" s="88"/>
      <c r="B109" s="88"/>
      <c r="C109" s="9" t="s">
        <v>15</v>
      </c>
      <c r="D109" s="9" t="s">
        <v>18</v>
      </c>
      <c r="E109" s="56">
        <v>983524</v>
      </c>
      <c r="F109" s="9" t="s">
        <v>184</v>
      </c>
      <c r="G109" s="9">
        <v>3</v>
      </c>
      <c r="H109" s="47">
        <v>1.1796329999999997</v>
      </c>
      <c r="I109" s="48">
        <f t="shared" si="9"/>
        <v>3.5388989999999989</v>
      </c>
      <c r="J109" s="9" t="s">
        <v>136</v>
      </c>
    </row>
    <row r="110" spans="1:11" ht="15" hidden="1" customHeight="1" x14ac:dyDescent="0.25">
      <c r="A110" s="88"/>
      <c r="B110" s="88"/>
      <c r="C110" s="9" t="s">
        <v>15</v>
      </c>
      <c r="D110" s="9" t="s">
        <v>18</v>
      </c>
      <c r="E110" s="56">
        <v>990608</v>
      </c>
      <c r="F110" s="9"/>
      <c r="G110" s="9">
        <v>1</v>
      </c>
      <c r="H110" s="47">
        <v>1.6677570000000002</v>
      </c>
      <c r="I110" s="48">
        <f t="shared" si="9"/>
        <v>1.6677570000000002</v>
      </c>
      <c r="J110" s="9" t="s">
        <v>130</v>
      </c>
    </row>
    <row r="111" spans="1:11" ht="15" hidden="1" customHeight="1" x14ac:dyDescent="0.25">
      <c r="A111" s="88"/>
      <c r="B111" s="88"/>
      <c r="C111" s="9" t="s">
        <v>41</v>
      </c>
      <c r="D111" s="9" t="s">
        <v>18</v>
      </c>
      <c r="E111" s="56">
        <v>14882685</v>
      </c>
      <c r="F111" s="9" t="s">
        <v>185</v>
      </c>
      <c r="G111" s="9">
        <v>1</v>
      </c>
      <c r="H111" s="47">
        <v>2.4558187500000002</v>
      </c>
      <c r="I111" s="48">
        <f t="shared" si="9"/>
        <v>2.4558187500000002</v>
      </c>
      <c r="J111" s="9" t="s">
        <v>136</v>
      </c>
    </row>
    <row r="112" spans="1:11" ht="15" hidden="1" customHeight="1" x14ac:dyDescent="0.25">
      <c r="A112" s="88"/>
      <c r="B112" s="88"/>
      <c r="C112" s="9" t="s">
        <v>15</v>
      </c>
      <c r="D112" s="9" t="s">
        <v>18</v>
      </c>
      <c r="E112" s="56">
        <v>983519</v>
      </c>
      <c r="F112" s="9"/>
      <c r="G112" s="9">
        <v>2</v>
      </c>
      <c r="H112" s="47">
        <v>3.7422840000000002</v>
      </c>
      <c r="I112" s="48">
        <f t="shared" si="9"/>
        <v>7.4845680000000003</v>
      </c>
      <c r="J112" s="9" t="s">
        <v>130</v>
      </c>
    </row>
    <row r="113" spans="1:10" ht="15" hidden="1" customHeight="1" x14ac:dyDescent="0.25">
      <c r="A113" s="88"/>
      <c r="B113" s="88"/>
      <c r="C113" s="9" t="s">
        <v>15</v>
      </c>
      <c r="D113" s="9" t="s">
        <v>18</v>
      </c>
      <c r="E113" s="56">
        <v>981291</v>
      </c>
      <c r="F113" s="9"/>
      <c r="G113" s="9">
        <v>5</v>
      </c>
      <c r="H113" s="47">
        <v>4.2507465</v>
      </c>
      <c r="I113" s="48">
        <f t="shared" si="9"/>
        <v>21.253732499999998</v>
      </c>
      <c r="J113" s="9" t="s">
        <v>130</v>
      </c>
    </row>
    <row r="114" spans="1:10" ht="15" hidden="1" customHeight="1" x14ac:dyDescent="0.25">
      <c r="A114" s="88"/>
      <c r="B114" s="88"/>
      <c r="C114" s="9" t="s">
        <v>15</v>
      </c>
      <c r="D114" s="9" t="s">
        <v>24</v>
      </c>
      <c r="E114" s="56">
        <v>14564858</v>
      </c>
      <c r="F114" s="9"/>
      <c r="G114" s="9">
        <v>1</v>
      </c>
      <c r="H114" s="47">
        <v>273.00368550000002</v>
      </c>
      <c r="I114" s="48">
        <f t="shared" si="9"/>
        <v>273.00368550000002</v>
      </c>
      <c r="J114" s="9" t="s">
        <v>131</v>
      </c>
    </row>
    <row r="115" spans="1:10" ht="15" hidden="1" customHeight="1" x14ac:dyDescent="0.25">
      <c r="A115" s="88"/>
      <c r="B115" s="88"/>
      <c r="C115" s="9" t="s">
        <v>15</v>
      </c>
      <c r="D115" s="9" t="s">
        <v>44</v>
      </c>
      <c r="E115" s="56" t="s">
        <v>182</v>
      </c>
      <c r="F115" s="9"/>
      <c r="G115" s="9">
        <v>1</v>
      </c>
      <c r="H115" s="47">
        <v>32.663631000000002</v>
      </c>
      <c r="I115" s="48">
        <f t="shared" si="9"/>
        <v>32.663631000000002</v>
      </c>
      <c r="J115" s="9" t="s">
        <v>13</v>
      </c>
    </row>
    <row r="116" spans="1:10" ht="15" hidden="1" customHeight="1" x14ac:dyDescent="0.25">
      <c r="A116" s="88" t="s">
        <v>135</v>
      </c>
      <c r="B116" s="88" t="s">
        <v>61</v>
      </c>
      <c r="C116" s="9" t="s">
        <v>15</v>
      </c>
      <c r="D116" s="9" t="s">
        <v>24</v>
      </c>
      <c r="E116" s="53">
        <v>14502645</v>
      </c>
      <c r="F116" s="9">
        <v>14502645</v>
      </c>
      <c r="G116" s="9">
        <v>1</v>
      </c>
      <c r="H116" s="47">
        <v>328.36508250000003</v>
      </c>
      <c r="I116" s="48">
        <f>H116*G116</f>
        <v>328.36508250000003</v>
      </c>
      <c r="J116" s="9" t="s">
        <v>136</v>
      </c>
    </row>
    <row r="117" spans="1:10" ht="15" hidden="1" customHeight="1" x14ac:dyDescent="0.25">
      <c r="A117" s="88"/>
      <c r="B117" s="88"/>
      <c r="C117" s="9" t="s">
        <v>15</v>
      </c>
      <c r="D117" s="9" t="s">
        <v>47</v>
      </c>
      <c r="E117" s="53">
        <v>993326</v>
      </c>
      <c r="F117" s="9">
        <v>949238</v>
      </c>
      <c r="G117" s="9">
        <v>8</v>
      </c>
      <c r="H117" s="47">
        <v>2.1183818906249998</v>
      </c>
      <c r="I117" s="48">
        <f>H117*G117</f>
        <v>16.947055124999999</v>
      </c>
      <c r="J117" s="9" t="s">
        <v>130</v>
      </c>
    </row>
    <row r="118" spans="1:10" ht="15.75" hidden="1" customHeight="1" x14ac:dyDescent="0.25">
      <c r="A118" s="88" t="s">
        <v>173</v>
      </c>
      <c r="B118" s="92" t="s">
        <v>62</v>
      </c>
      <c r="C118" s="15" t="s">
        <v>15</v>
      </c>
      <c r="D118" s="16" t="s">
        <v>63</v>
      </c>
      <c r="E118" s="61">
        <v>17445359</v>
      </c>
      <c r="F118" s="17">
        <v>11715805</v>
      </c>
      <c r="G118" s="18">
        <v>1</v>
      </c>
      <c r="H118" s="47">
        <v>7131.7763790000008</v>
      </c>
      <c r="I118" s="48">
        <f t="shared" ref="I118:I182" si="10">H118*G118</f>
        <v>7131.7763790000008</v>
      </c>
      <c r="J118" s="9" t="s">
        <v>131</v>
      </c>
    </row>
    <row r="119" spans="1:10" ht="15.75" hidden="1" customHeight="1" x14ac:dyDescent="0.25">
      <c r="A119" s="88"/>
      <c r="B119" s="92"/>
      <c r="C119" s="15" t="s">
        <v>15</v>
      </c>
      <c r="D119" s="19" t="s">
        <v>64</v>
      </c>
      <c r="E119" s="56">
        <v>20817648</v>
      </c>
      <c r="F119" s="11"/>
      <c r="G119" s="11">
        <v>24</v>
      </c>
      <c r="H119" s="47">
        <v>69.571017140625003</v>
      </c>
      <c r="I119" s="48">
        <f t="shared" si="10"/>
        <v>1669.7044113750001</v>
      </c>
      <c r="J119" s="9" t="s">
        <v>130</v>
      </c>
    </row>
    <row r="120" spans="1:10" ht="15.75" hidden="1" customHeight="1" x14ac:dyDescent="0.25">
      <c r="A120" s="88"/>
      <c r="B120" s="92"/>
      <c r="C120" s="15" t="s">
        <v>15</v>
      </c>
      <c r="D120" s="19" t="s">
        <v>65</v>
      </c>
      <c r="E120" s="56">
        <v>20459329</v>
      </c>
      <c r="F120" s="11">
        <v>20459329</v>
      </c>
      <c r="G120" s="11">
        <v>12</v>
      </c>
      <c r="H120" s="47">
        <v>108.078789</v>
      </c>
      <c r="I120" s="48">
        <f t="shared" si="10"/>
        <v>1296.9454679999999</v>
      </c>
      <c r="J120" s="9" t="s">
        <v>168</v>
      </c>
    </row>
    <row r="121" spans="1:10" ht="15.75" hidden="1" customHeight="1" x14ac:dyDescent="0.25">
      <c r="A121" s="88"/>
      <c r="B121" s="92"/>
      <c r="C121" s="15" t="s">
        <v>15</v>
      </c>
      <c r="D121" s="19" t="s">
        <v>66</v>
      </c>
      <c r="E121" s="56">
        <v>3169366</v>
      </c>
      <c r="F121" s="11"/>
      <c r="G121" s="11">
        <v>12</v>
      </c>
      <c r="H121" s="47">
        <v>113.79390749999999</v>
      </c>
      <c r="I121" s="48">
        <f t="shared" si="10"/>
        <v>1365.5268899999999</v>
      </c>
      <c r="J121" s="9" t="s">
        <v>130</v>
      </c>
    </row>
    <row r="122" spans="1:10" ht="15.75" hidden="1" customHeight="1" x14ac:dyDescent="0.25">
      <c r="A122" s="88"/>
      <c r="B122" s="92"/>
      <c r="C122" s="15" t="s">
        <v>15</v>
      </c>
      <c r="D122" s="19" t="s">
        <v>67</v>
      </c>
      <c r="E122" s="56">
        <v>20459326</v>
      </c>
      <c r="F122" s="11"/>
      <c r="G122" s="11">
        <v>12</v>
      </c>
      <c r="H122" s="47">
        <v>73.116907499999996</v>
      </c>
      <c r="I122" s="48">
        <f t="shared" si="10"/>
        <v>877.40288999999996</v>
      </c>
      <c r="J122" s="9" t="s">
        <v>169</v>
      </c>
    </row>
    <row r="123" spans="1:10" ht="15.75" hidden="1" customHeight="1" x14ac:dyDescent="0.25">
      <c r="A123" s="88"/>
      <c r="B123" s="92"/>
      <c r="C123" s="15" t="s">
        <v>15</v>
      </c>
      <c r="D123" s="19" t="s">
        <v>68</v>
      </c>
      <c r="E123" s="56">
        <v>20441945</v>
      </c>
      <c r="F123" s="11"/>
      <c r="G123" s="11">
        <v>12</v>
      </c>
      <c r="H123" s="47">
        <v>84.059020500000003</v>
      </c>
      <c r="I123" s="48">
        <f t="shared" si="10"/>
        <v>1008.708246</v>
      </c>
      <c r="J123" s="9" t="s">
        <v>169</v>
      </c>
    </row>
    <row r="124" spans="1:10" ht="15.75" hidden="1" customHeight="1" x14ac:dyDescent="0.25">
      <c r="A124" s="88"/>
      <c r="B124" s="92"/>
      <c r="C124" s="15" t="s">
        <v>15</v>
      </c>
      <c r="D124" s="19" t="s">
        <v>69</v>
      </c>
      <c r="E124" s="56">
        <v>21501189</v>
      </c>
      <c r="F124" s="11"/>
      <c r="G124" s="11">
        <v>24</v>
      </c>
      <c r="H124" s="47">
        <v>8.6436049218750011</v>
      </c>
      <c r="I124" s="48">
        <f t="shared" si="10"/>
        <v>207.44651812500001</v>
      </c>
      <c r="J124" s="9" t="s">
        <v>136</v>
      </c>
    </row>
    <row r="125" spans="1:10" ht="15.75" hidden="1" customHeight="1" x14ac:dyDescent="0.25">
      <c r="A125" s="88"/>
      <c r="B125" s="92"/>
      <c r="C125" s="15" t="s">
        <v>15</v>
      </c>
      <c r="D125" s="19" t="s">
        <v>51</v>
      </c>
      <c r="E125" s="56">
        <v>20536487</v>
      </c>
      <c r="F125" s="11"/>
      <c r="G125" s="11">
        <v>6</v>
      </c>
      <c r="H125" s="47">
        <v>9.5012573906250015</v>
      </c>
      <c r="I125" s="48">
        <f t="shared" si="10"/>
        <v>57.007544343750013</v>
      </c>
      <c r="J125" s="9" t="s">
        <v>130</v>
      </c>
    </row>
    <row r="126" spans="1:10" ht="15.75" hidden="1" customHeight="1" x14ac:dyDescent="0.25">
      <c r="A126" s="88"/>
      <c r="B126" s="92"/>
      <c r="C126" s="15" t="s">
        <v>15</v>
      </c>
      <c r="D126" s="19" t="s">
        <v>70</v>
      </c>
      <c r="E126" s="56">
        <v>973523</v>
      </c>
      <c r="F126" s="57"/>
      <c r="G126" s="11">
        <v>4</v>
      </c>
      <c r="H126" s="47">
        <v>1.8876670312500001</v>
      </c>
      <c r="I126" s="48">
        <f t="shared" si="10"/>
        <v>7.5506681250000005</v>
      </c>
      <c r="J126" s="9" t="s">
        <v>130</v>
      </c>
    </row>
    <row r="127" spans="1:10" ht="15.75" hidden="1" customHeight="1" x14ac:dyDescent="0.25">
      <c r="A127" s="88"/>
      <c r="B127" s="92"/>
      <c r="C127" s="15" t="s">
        <v>15</v>
      </c>
      <c r="D127" s="19" t="s">
        <v>60</v>
      </c>
      <c r="E127" s="56">
        <v>20712545</v>
      </c>
      <c r="F127" s="11"/>
      <c r="G127" s="11">
        <v>1</v>
      </c>
      <c r="H127" s="47">
        <v>176.35004887500003</v>
      </c>
      <c r="I127" s="48">
        <f t="shared" si="10"/>
        <v>176.35004887500003</v>
      </c>
      <c r="J127" s="9" t="s">
        <v>130</v>
      </c>
    </row>
    <row r="128" spans="1:10" ht="15.75" hidden="1" customHeight="1" x14ac:dyDescent="0.25">
      <c r="A128" s="88"/>
      <c r="B128" s="92"/>
      <c r="C128" s="15" t="s">
        <v>15</v>
      </c>
      <c r="D128" s="19" t="s">
        <v>71</v>
      </c>
      <c r="E128" s="56">
        <v>60113081</v>
      </c>
      <c r="F128" s="11"/>
      <c r="G128" s="11">
        <v>4</v>
      </c>
      <c r="H128" s="47">
        <v>2.30714859375</v>
      </c>
      <c r="I128" s="48">
        <f t="shared" si="10"/>
        <v>9.2285943750000001</v>
      </c>
      <c r="J128" s="9" t="s">
        <v>130</v>
      </c>
    </row>
    <row r="129" spans="1:10" ht="15.75" hidden="1" customHeight="1" x14ac:dyDescent="0.25">
      <c r="A129" s="88"/>
      <c r="B129" s="92"/>
      <c r="C129" s="15" t="s">
        <v>15</v>
      </c>
      <c r="D129" s="19" t="s">
        <v>71</v>
      </c>
      <c r="E129" s="56">
        <v>60113088</v>
      </c>
      <c r="F129" s="11"/>
      <c r="G129" s="11">
        <v>4</v>
      </c>
      <c r="H129" s="47">
        <v>7.2989791875000005</v>
      </c>
      <c r="I129" s="48">
        <f t="shared" si="10"/>
        <v>29.195916750000002</v>
      </c>
      <c r="J129" s="9" t="s">
        <v>130</v>
      </c>
    </row>
    <row r="130" spans="1:10" ht="15.75" hidden="1" customHeight="1" x14ac:dyDescent="0.25">
      <c r="A130" s="88"/>
      <c r="B130" s="92"/>
      <c r="C130" s="15" t="s">
        <v>15</v>
      </c>
      <c r="D130" s="19" t="s">
        <v>72</v>
      </c>
      <c r="E130" s="56">
        <v>13972542</v>
      </c>
      <c r="F130" s="11"/>
      <c r="G130" s="11">
        <v>2</v>
      </c>
      <c r="H130" s="47">
        <v>2.3490967500000002</v>
      </c>
      <c r="I130" s="48">
        <f t="shared" si="10"/>
        <v>4.6981935000000004</v>
      </c>
      <c r="J130" s="9" t="s">
        <v>130</v>
      </c>
    </row>
    <row r="131" spans="1:10" ht="15.75" hidden="1" customHeight="1" x14ac:dyDescent="0.25">
      <c r="A131" s="88"/>
      <c r="B131" s="92"/>
      <c r="C131" s="15" t="s">
        <v>15</v>
      </c>
      <c r="D131" s="19" t="s">
        <v>95</v>
      </c>
      <c r="E131" s="56">
        <v>3165097</v>
      </c>
      <c r="F131" s="11"/>
      <c r="G131" s="11">
        <v>1</v>
      </c>
      <c r="H131" s="47">
        <v>7.1941087968750015</v>
      </c>
      <c r="I131" s="48">
        <f t="shared" si="10"/>
        <v>7.1941087968750015</v>
      </c>
      <c r="J131" s="9" t="s">
        <v>130</v>
      </c>
    </row>
    <row r="132" spans="1:10" ht="15.75" hidden="1" customHeight="1" x14ac:dyDescent="0.25">
      <c r="A132" s="88"/>
      <c r="B132" s="92"/>
      <c r="C132" s="15" t="s">
        <v>15</v>
      </c>
      <c r="D132" s="19" t="s">
        <v>73</v>
      </c>
      <c r="E132" s="56">
        <v>994561</v>
      </c>
      <c r="F132" s="11"/>
      <c r="G132" s="11">
        <v>4</v>
      </c>
      <c r="H132" s="47">
        <v>2.5168893750000003</v>
      </c>
      <c r="I132" s="48">
        <f t="shared" si="10"/>
        <v>10.067557500000001</v>
      </c>
      <c r="J132" s="9" t="s">
        <v>130</v>
      </c>
    </row>
    <row r="133" spans="1:10" ht="15.75" hidden="1" customHeight="1" x14ac:dyDescent="0.25">
      <c r="A133" s="88"/>
      <c r="B133" s="92"/>
      <c r="C133" s="15" t="s">
        <v>15</v>
      </c>
      <c r="D133" s="19" t="s">
        <v>74</v>
      </c>
      <c r="E133" s="56">
        <v>20807510</v>
      </c>
      <c r="F133" s="11"/>
      <c r="G133" s="11">
        <v>1</v>
      </c>
      <c r="H133" s="47">
        <v>39.326396484375003</v>
      </c>
      <c r="I133" s="48">
        <f t="shared" si="10"/>
        <v>39.326396484375003</v>
      </c>
      <c r="J133" s="9" t="s">
        <v>130</v>
      </c>
    </row>
    <row r="134" spans="1:10" ht="15.75" hidden="1" customHeight="1" x14ac:dyDescent="0.25">
      <c r="A134" s="88"/>
      <c r="B134" s="92"/>
      <c r="C134" s="15" t="s">
        <v>15</v>
      </c>
      <c r="D134" s="19" t="s">
        <v>75</v>
      </c>
      <c r="E134" s="56">
        <v>21123014</v>
      </c>
      <c r="F134" s="11"/>
      <c r="G134" s="11">
        <v>1</v>
      </c>
      <c r="H134" s="47">
        <v>99.039596906250011</v>
      </c>
      <c r="I134" s="48">
        <f t="shared" si="10"/>
        <v>99.039596906250011</v>
      </c>
      <c r="J134" s="9" t="s">
        <v>131</v>
      </c>
    </row>
    <row r="135" spans="1:10" ht="15.75" hidden="1" customHeight="1" x14ac:dyDescent="0.25">
      <c r="A135" s="88"/>
      <c r="B135" s="92"/>
      <c r="C135" s="15" t="s">
        <v>15</v>
      </c>
      <c r="D135" s="19" t="s">
        <v>76</v>
      </c>
      <c r="E135" s="56">
        <v>3964604</v>
      </c>
      <c r="F135" s="11"/>
      <c r="G135" s="11">
        <v>16</v>
      </c>
      <c r="H135" s="47">
        <v>6.6068346093750003</v>
      </c>
      <c r="I135" s="48">
        <f t="shared" si="10"/>
        <v>105.70935375000001</v>
      </c>
      <c r="J135" s="9" t="s">
        <v>130</v>
      </c>
    </row>
    <row r="136" spans="1:10" ht="15.75" hidden="1" customHeight="1" x14ac:dyDescent="0.25">
      <c r="A136" s="88"/>
      <c r="B136" s="92"/>
      <c r="C136" s="15" t="s">
        <v>15</v>
      </c>
      <c r="D136" s="19" t="s">
        <v>75</v>
      </c>
      <c r="E136" s="56">
        <v>20714247</v>
      </c>
      <c r="F136" s="11"/>
      <c r="G136" s="11">
        <v>1</v>
      </c>
      <c r="H136" s="47">
        <v>26.595131062499998</v>
      </c>
      <c r="I136" s="48">
        <f t="shared" si="10"/>
        <v>26.595131062499998</v>
      </c>
      <c r="J136" s="9" t="s">
        <v>131</v>
      </c>
    </row>
    <row r="137" spans="1:10" ht="15.75" hidden="1" customHeight="1" x14ac:dyDescent="0.25">
      <c r="A137" s="88"/>
      <c r="B137" s="92"/>
      <c r="C137" s="15" t="s">
        <v>15</v>
      </c>
      <c r="D137" s="19" t="s">
        <v>77</v>
      </c>
      <c r="E137" s="56">
        <v>967344</v>
      </c>
      <c r="F137" s="11"/>
      <c r="G137" s="11">
        <v>1</v>
      </c>
      <c r="H137" s="47">
        <v>18.436214671875</v>
      </c>
      <c r="I137" s="48">
        <f t="shared" si="10"/>
        <v>18.436214671875</v>
      </c>
      <c r="J137" s="9" t="s">
        <v>130</v>
      </c>
    </row>
    <row r="138" spans="1:10" ht="15.75" hidden="1" customHeight="1" x14ac:dyDescent="0.25">
      <c r="A138" s="88"/>
      <c r="B138" s="92"/>
      <c r="C138" s="15" t="s">
        <v>15</v>
      </c>
      <c r="D138" s="19" t="s">
        <v>77</v>
      </c>
      <c r="E138" s="56">
        <v>967344</v>
      </c>
      <c r="F138" s="11"/>
      <c r="G138" s="11">
        <v>1</v>
      </c>
      <c r="H138" s="47">
        <v>18.436214671875</v>
      </c>
      <c r="I138" s="48">
        <f t="shared" si="10"/>
        <v>18.436214671875</v>
      </c>
      <c r="J138" s="9" t="s">
        <v>130</v>
      </c>
    </row>
    <row r="139" spans="1:10" ht="15.75" hidden="1" customHeight="1" x14ac:dyDescent="0.25">
      <c r="A139" s="88"/>
      <c r="B139" s="92"/>
      <c r="C139" s="15" t="s">
        <v>15</v>
      </c>
      <c r="D139" s="19" t="s">
        <v>78</v>
      </c>
      <c r="E139" s="56">
        <v>20503200</v>
      </c>
      <c r="F139" s="11"/>
      <c r="G139" s="11">
        <v>1</v>
      </c>
      <c r="H139" s="47">
        <v>96.628213499999987</v>
      </c>
      <c r="I139" s="48">
        <f t="shared" si="10"/>
        <v>96.628213499999987</v>
      </c>
      <c r="J139" s="9" t="s">
        <v>136</v>
      </c>
    </row>
    <row r="140" spans="1:10" ht="15.75" hidden="1" customHeight="1" x14ac:dyDescent="0.25">
      <c r="A140" s="88"/>
      <c r="B140" s="92"/>
      <c r="C140" s="15" t="s">
        <v>15</v>
      </c>
      <c r="D140" s="19" t="s">
        <v>78</v>
      </c>
      <c r="E140" s="56">
        <v>275630</v>
      </c>
      <c r="F140" s="11"/>
      <c r="G140" s="11">
        <v>6</v>
      </c>
      <c r="H140" s="47">
        <v>683.04182821874997</v>
      </c>
      <c r="I140" s="48">
        <f t="shared" si="10"/>
        <v>4098.2509693124994</v>
      </c>
      <c r="J140" s="9" t="s">
        <v>170</v>
      </c>
    </row>
    <row r="141" spans="1:10" ht="15.75" hidden="1" customHeight="1" x14ac:dyDescent="0.25">
      <c r="A141" s="88"/>
      <c r="B141" s="92"/>
      <c r="C141" s="15" t="s">
        <v>15</v>
      </c>
      <c r="D141" s="19" t="s">
        <v>79</v>
      </c>
      <c r="E141" s="56">
        <v>276134</v>
      </c>
      <c r="F141" s="11"/>
      <c r="G141" s="11">
        <v>6</v>
      </c>
      <c r="H141" s="47">
        <v>58.879957500000003</v>
      </c>
      <c r="I141" s="48">
        <f t="shared" si="10"/>
        <v>353.27974500000005</v>
      </c>
      <c r="J141" s="9" t="s">
        <v>169</v>
      </c>
    </row>
    <row r="142" spans="1:10" ht="15.75" hidden="1" customHeight="1" x14ac:dyDescent="0.25">
      <c r="A142" s="88"/>
      <c r="B142" s="92"/>
      <c r="C142" s="15" t="s">
        <v>15</v>
      </c>
      <c r="D142" s="19" t="s">
        <v>80</v>
      </c>
      <c r="E142" s="56">
        <v>23070440</v>
      </c>
      <c r="F142" s="11"/>
      <c r="G142" s="11">
        <v>7</v>
      </c>
      <c r="H142" s="47">
        <v>45.996153328125011</v>
      </c>
      <c r="I142" s="48">
        <f t="shared" si="10"/>
        <v>321.9730732968751</v>
      </c>
      <c r="J142" s="9" t="s">
        <v>130</v>
      </c>
    </row>
    <row r="143" spans="1:10" ht="15.75" hidden="1" customHeight="1" x14ac:dyDescent="0.25">
      <c r="A143" s="88"/>
      <c r="B143" s="92"/>
      <c r="C143" s="15" t="s">
        <v>15</v>
      </c>
      <c r="D143" s="19" t="s">
        <v>81</v>
      </c>
      <c r="E143" s="56">
        <v>21948261</v>
      </c>
      <c r="F143" s="11"/>
      <c r="G143" s="11">
        <v>1</v>
      </c>
      <c r="H143" s="47">
        <v>100.16711249999999</v>
      </c>
      <c r="I143" s="48">
        <f t="shared" si="10"/>
        <v>100.16711249999999</v>
      </c>
      <c r="J143" s="9" t="s">
        <v>136</v>
      </c>
    </row>
    <row r="144" spans="1:10" ht="15.75" hidden="1" customHeight="1" x14ac:dyDescent="0.25">
      <c r="A144" s="88"/>
      <c r="B144" s="92"/>
      <c r="C144" s="15" t="s">
        <v>15</v>
      </c>
      <c r="D144" s="19" t="s">
        <v>82</v>
      </c>
      <c r="E144" s="56">
        <v>20711957</v>
      </c>
      <c r="F144" s="11"/>
      <c r="G144" s="11">
        <v>1</v>
      </c>
      <c r="H144" s="47">
        <v>753.80836781249991</v>
      </c>
      <c r="I144" s="48">
        <f t="shared" si="10"/>
        <v>753.80836781249991</v>
      </c>
      <c r="J144" s="9" t="s">
        <v>130</v>
      </c>
    </row>
    <row r="145" spans="1:10" ht="15.75" hidden="1" customHeight="1" x14ac:dyDescent="0.25">
      <c r="A145" s="88"/>
      <c r="B145" s="92"/>
      <c r="C145" s="15" t="s">
        <v>15</v>
      </c>
      <c r="D145" s="19" t="s">
        <v>83</v>
      </c>
      <c r="E145" s="56">
        <v>1543896</v>
      </c>
      <c r="F145" s="11"/>
      <c r="G145" s="11">
        <v>1</v>
      </c>
      <c r="H145" s="47">
        <v>215.19404156249999</v>
      </c>
      <c r="I145" s="48">
        <f t="shared" si="10"/>
        <v>215.19404156249999</v>
      </c>
      <c r="J145" s="9" t="s">
        <v>131</v>
      </c>
    </row>
    <row r="146" spans="1:10" ht="15.75" hidden="1" customHeight="1" x14ac:dyDescent="0.25">
      <c r="A146" s="88"/>
      <c r="B146" s="92"/>
      <c r="C146" s="15" t="s">
        <v>15</v>
      </c>
      <c r="D146" s="19" t="s">
        <v>60</v>
      </c>
      <c r="E146" s="56">
        <v>982509</v>
      </c>
      <c r="F146" s="11"/>
      <c r="G146" s="11">
        <v>1</v>
      </c>
      <c r="H146" s="47">
        <v>13.297565531249999</v>
      </c>
      <c r="I146" s="48">
        <f t="shared" si="10"/>
        <v>13.297565531249999</v>
      </c>
      <c r="J146" s="9" t="s">
        <v>130</v>
      </c>
    </row>
    <row r="147" spans="1:10" ht="15.75" hidden="1" customHeight="1" x14ac:dyDescent="0.25">
      <c r="A147" s="88"/>
      <c r="B147" s="92"/>
      <c r="C147" s="15" t="s">
        <v>15</v>
      </c>
      <c r="D147" s="19" t="s">
        <v>75</v>
      </c>
      <c r="E147" s="56">
        <v>20532272</v>
      </c>
      <c r="F147" s="11"/>
      <c r="G147" s="11">
        <v>1</v>
      </c>
      <c r="H147" s="47">
        <v>94.106239500000001</v>
      </c>
      <c r="I147" s="48">
        <f t="shared" si="10"/>
        <v>94.106239500000001</v>
      </c>
      <c r="J147" s="9" t="s">
        <v>131</v>
      </c>
    </row>
    <row r="148" spans="1:10" ht="15.75" hidden="1" customHeight="1" x14ac:dyDescent="0.25">
      <c r="A148" s="88"/>
      <c r="B148" s="92"/>
      <c r="C148" s="15" t="s">
        <v>15</v>
      </c>
      <c r="D148" s="19" t="s">
        <v>77</v>
      </c>
      <c r="E148" s="56">
        <v>990719</v>
      </c>
      <c r="F148" s="11"/>
      <c r="G148" s="11">
        <v>1</v>
      </c>
      <c r="H148" s="47">
        <v>11.493794812500003</v>
      </c>
      <c r="I148" s="48">
        <f t="shared" si="10"/>
        <v>11.493794812500003</v>
      </c>
      <c r="J148" s="9" t="s">
        <v>130</v>
      </c>
    </row>
    <row r="149" spans="1:10" ht="15.75" hidden="1" customHeight="1" x14ac:dyDescent="0.25">
      <c r="A149" s="88"/>
      <c r="B149" s="92"/>
      <c r="C149" s="15" t="s">
        <v>15</v>
      </c>
      <c r="D149" s="19" t="s">
        <v>84</v>
      </c>
      <c r="E149" s="56">
        <v>22397140</v>
      </c>
      <c r="F149" s="11" t="s">
        <v>165</v>
      </c>
      <c r="G149" s="11" t="s">
        <v>85</v>
      </c>
      <c r="H149" s="47">
        <v>1536.939768</v>
      </c>
      <c r="I149" s="48">
        <f t="shared" si="10"/>
        <v>1536.939768</v>
      </c>
      <c r="J149" s="9" t="s">
        <v>136</v>
      </c>
    </row>
    <row r="150" spans="1:10" ht="15.75" hidden="1" customHeight="1" x14ac:dyDescent="0.25">
      <c r="A150" s="88"/>
      <c r="B150" s="92"/>
      <c r="C150" s="15" t="s">
        <v>15</v>
      </c>
      <c r="D150" s="19" t="s">
        <v>83</v>
      </c>
      <c r="E150" s="56">
        <v>21092243</v>
      </c>
      <c r="F150" s="11"/>
      <c r="G150" s="11">
        <v>1</v>
      </c>
      <c r="H150" s="47">
        <v>8.872035046875002</v>
      </c>
      <c r="I150" s="48">
        <f t="shared" si="10"/>
        <v>8.872035046875002</v>
      </c>
      <c r="J150" s="9" t="s">
        <v>170</v>
      </c>
    </row>
    <row r="151" spans="1:10" ht="15.75" hidden="1" customHeight="1" x14ac:dyDescent="0.25">
      <c r="A151" s="88"/>
      <c r="B151" s="92"/>
      <c r="C151" s="15" t="s">
        <v>15</v>
      </c>
      <c r="D151" s="19" t="s">
        <v>60</v>
      </c>
      <c r="E151" s="56">
        <v>8170534</v>
      </c>
      <c r="F151" s="57"/>
      <c r="G151" s="11" t="s">
        <v>85</v>
      </c>
      <c r="H151" s="47">
        <v>80.22584882812501</v>
      </c>
      <c r="I151" s="48">
        <f t="shared" si="10"/>
        <v>80.22584882812501</v>
      </c>
      <c r="J151" s="9" t="s">
        <v>171</v>
      </c>
    </row>
    <row r="152" spans="1:10" ht="15.75" hidden="1" customHeight="1" x14ac:dyDescent="0.25">
      <c r="A152" s="88"/>
      <c r="B152" s="92"/>
      <c r="C152" s="15" t="s">
        <v>15</v>
      </c>
      <c r="D152" s="19" t="s">
        <v>86</v>
      </c>
      <c r="E152" s="56">
        <v>13948981</v>
      </c>
      <c r="F152" s="11"/>
      <c r="G152" s="11" t="s">
        <v>87</v>
      </c>
      <c r="H152" s="47">
        <v>30.365380500000001</v>
      </c>
      <c r="I152" s="48">
        <f t="shared" si="10"/>
        <v>91.096141500000002</v>
      </c>
      <c r="J152" s="9" t="s">
        <v>130</v>
      </c>
    </row>
    <row r="153" spans="1:10" ht="15.75" hidden="1" customHeight="1" x14ac:dyDescent="0.25">
      <c r="A153" s="88"/>
      <c r="B153" s="92"/>
      <c r="C153" s="15" t="s">
        <v>15</v>
      </c>
      <c r="D153" s="19" t="s">
        <v>60</v>
      </c>
      <c r="E153" s="56">
        <v>982508</v>
      </c>
      <c r="F153" s="57"/>
      <c r="G153" s="11" t="s">
        <v>88</v>
      </c>
      <c r="H153" s="47">
        <v>8.976905437500001</v>
      </c>
      <c r="I153" s="48">
        <f t="shared" si="10"/>
        <v>17.953810875000002</v>
      </c>
      <c r="J153" s="9" t="s">
        <v>130</v>
      </c>
    </row>
    <row r="154" spans="1:10" ht="15.75" hidden="1" customHeight="1" x14ac:dyDescent="0.25">
      <c r="A154" s="88"/>
      <c r="B154" s="92"/>
      <c r="C154" s="15" t="s">
        <v>15</v>
      </c>
      <c r="D154" s="19" t="s">
        <v>89</v>
      </c>
      <c r="E154" s="56">
        <v>17533661</v>
      </c>
      <c r="F154" s="11"/>
      <c r="G154" s="11" t="s">
        <v>88</v>
      </c>
      <c r="H154" s="47">
        <v>26.785804500000001</v>
      </c>
      <c r="I154" s="48">
        <f t="shared" si="10"/>
        <v>53.571609000000002</v>
      </c>
      <c r="J154" s="9" t="s">
        <v>136</v>
      </c>
    </row>
    <row r="155" spans="1:10" ht="15.75" hidden="1" customHeight="1" x14ac:dyDescent="0.25">
      <c r="A155" s="88"/>
      <c r="B155" s="92"/>
      <c r="C155" s="15" t="s">
        <v>15</v>
      </c>
      <c r="D155" s="19" t="s">
        <v>89</v>
      </c>
      <c r="E155" s="56">
        <v>21707132</v>
      </c>
      <c r="F155" s="11"/>
      <c r="G155" s="11" t="s">
        <v>85</v>
      </c>
      <c r="H155" s="47">
        <v>27.497652000000002</v>
      </c>
      <c r="I155" s="48">
        <f t="shared" si="10"/>
        <v>27.497652000000002</v>
      </c>
      <c r="J155" s="9" t="s">
        <v>136</v>
      </c>
    </row>
    <row r="156" spans="1:10" ht="15.75" hidden="1" customHeight="1" x14ac:dyDescent="0.25">
      <c r="A156" s="88"/>
      <c r="B156" s="92"/>
      <c r="C156" s="15" t="s">
        <v>15</v>
      </c>
      <c r="D156" s="19" t="s">
        <v>60</v>
      </c>
      <c r="E156" s="56">
        <v>982508</v>
      </c>
      <c r="F156" s="11"/>
      <c r="G156" s="11" t="s">
        <v>88</v>
      </c>
      <c r="H156" s="47">
        <v>8.976905437500001</v>
      </c>
      <c r="I156" s="48">
        <f t="shared" si="10"/>
        <v>17.953810875000002</v>
      </c>
      <c r="J156" s="9" t="s">
        <v>130</v>
      </c>
    </row>
    <row r="157" spans="1:10" ht="15.75" hidden="1" customHeight="1" x14ac:dyDescent="0.25">
      <c r="A157" s="88"/>
      <c r="B157" s="92"/>
      <c r="C157" s="15" t="s">
        <v>15</v>
      </c>
      <c r="D157" s="19" t="s">
        <v>83</v>
      </c>
      <c r="E157" s="56">
        <v>20551483</v>
      </c>
      <c r="F157" s="11"/>
      <c r="G157" s="11" t="s">
        <v>85</v>
      </c>
      <c r="H157" s="47">
        <v>29.226424499999997</v>
      </c>
      <c r="I157" s="48">
        <f t="shared" si="10"/>
        <v>29.226424499999997</v>
      </c>
      <c r="J157" s="9" t="s">
        <v>130</v>
      </c>
    </row>
    <row r="158" spans="1:10" ht="15.75" hidden="1" customHeight="1" x14ac:dyDescent="0.25">
      <c r="A158" s="88"/>
      <c r="B158" s="92"/>
      <c r="C158" s="15" t="s">
        <v>15</v>
      </c>
      <c r="D158" s="19" t="s">
        <v>157</v>
      </c>
      <c r="E158" s="56">
        <v>976013</v>
      </c>
      <c r="F158" s="11"/>
      <c r="G158" s="11" t="s">
        <v>85</v>
      </c>
      <c r="H158" s="47">
        <v>14.933543625000002</v>
      </c>
      <c r="I158" s="48">
        <f t="shared" si="10"/>
        <v>14.933543625000002</v>
      </c>
      <c r="J158" s="9" t="s">
        <v>130</v>
      </c>
    </row>
    <row r="159" spans="1:10" ht="15.75" hidden="1" customHeight="1" x14ac:dyDescent="0.25">
      <c r="A159" s="88"/>
      <c r="B159" s="92"/>
      <c r="C159" s="15" t="s">
        <v>15</v>
      </c>
      <c r="D159" s="19" t="s">
        <v>60</v>
      </c>
      <c r="E159" s="56">
        <v>7011992</v>
      </c>
      <c r="F159" s="11"/>
      <c r="G159" s="11" t="s">
        <v>97</v>
      </c>
      <c r="H159" s="47">
        <v>0.79701496875</v>
      </c>
      <c r="I159" s="48">
        <f t="shared" si="10"/>
        <v>3.188059875</v>
      </c>
      <c r="J159" s="9" t="s">
        <v>130</v>
      </c>
    </row>
    <row r="160" spans="1:10" ht="15.75" hidden="1" customHeight="1" x14ac:dyDescent="0.25">
      <c r="A160" s="88"/>
      <c r="B160" s="92"/>
      <c r="C160" s="15" t="s">
        <v>15</v>
      </c>
      <c r="D160" s="19" t="s">
        <v>60</v>
      </c>
      <c r="E160" s="56">
        <v>3964833</v>
      </c>
      <c r="F160" s="11"/>
      <c r="G160" s="11" t="s">
        <v>85</v>
      </c>
      <c r="H160" s="47">
        <v>51.558097500000009</v>
      </c>
      <c r="I160" s="48">
        <f t="shared" si="10"/>
        <v>51.558097500000009</v>
      </c>
      <c r="J160" s="9" t="s">
        <v>130</v>
      </c>
    </row>
    <row r="161" spans="1:10" ht="15.75" hidden="1" customHeight="1" x14ac:dyDescent="0.25">
      <c r="A161" s="88"/>
      <c r="B161" s="92"/>
      <c r="C161" s="15" t="s">
        <v>15</v>
      </c>
      <c r="D161" s="19" t="s">
        <v>90</v>
      </c>
      <c r="E161" s="56">
        <v>11110683</v>
      </c>
      <c r="F161" s="57"/>
      <c r="G161" s="11" t="s">
        <v>85</v>
      </c>
      <c r="H161" s="47">
        <v>82.106524499999992</v>
      </c>
      <c r="I161" s="48">
        <f t="shared" si="10"/>
        <v>82.106524499999992</v>
      </c>
      <c r="J161" s="9" t="s">
        <v>136</v>
      </c>
    </row>
    <row r="162" spans="1:10" ht="15.75" hidden="1" customHeight="1" x14ac:dyDescent="0.25">
      <c r="A162" s="88"/>
      <c r="B162" s="92"/>
      <c r="C162" s="15" t="s">
        <v>15</v>
      </c>
      <c r="D162" s="19" t="s">
        <v>90</v>
      </c>
      <c r="E162" s="56">
        <v>15126069</v>
      </c>
      <c r="F162" s="11" t="s">
        <v>166</v>
      </c>
      <c r="G162" s="11" t="s">
        <v>85</v>
      </c>
      <c r="H162" s="47">
        <v>39.354997500000003</v>
      </c>
      <c r="I162" s="48">
        <f t="shared" si="10"/>
        <v>39.354997500000003</v>
      </c>
      <c r="J162" s="9" t="s">
        <v>136</v>
      </c>
    </row>
    <row r="163" spans="1:10" ht="15.75" hidden="1" customHeight="1" x14ac:dyDescent="0.25">
      <c r="A163" s="88"/>
      <c r="B163" s="92"/>
      <c r="C163" s="15" t="s">
        <v>15</v>
      </c>
      <c r="D163" s="19" t="s">
        <v>60</v>
      </c>
      <c r="E163" s="56">
        <v>21108673</v>
      </c>
      <c r="F163" s="11" t="s">
        <v>167</v>
      </c>
      <c r="G163" s="11" t="s">
        <v>91</v>
      </c>
      <c r="H163" s="47">
        <v>2.6846820000000005</v>
      </c>
      <c r="I163" s="48">
        <f t="shared" si="10"/>
        <v>18.792774000000001</v>
      </c>
      <c r="J163" s="9" t="s">
        <v>136</v>
      </c>
    </row>
    <row r="164" spans="1:10" ht="15.75" hidden="1" customHeight="1" x14ac:dyDescent="0.25">
      <c r="A164" s="88"/>
      <c r="B164" s="92"/>
      <c r="C164" s="15" t="s">
        <v>15</v>
      </c>
      <c r="D164" s="19" t="s">
        <v>92</v>
      </c>
      <c r="E164" s="56">
        <v>60113509</v>
      </c>
      <c r="F164" s="11"/>
      <c r="G164" s="11" t="s">
        <v>87</v>
      </c>
      <c r="H164" s="47">
        <v>4.3117619999999999</v>
      </c>
      <c r="I164" s="48">
        <f t="shared" si="10"/>
        <v>12.935286</v>
      </c>
      <c r="J164" s="9" t="s">
        <v>136</v>
      </c>
    </row>
    <row r="165" spans="1:10" ht="15.75" hidden="1" customHeight="1" x14ac:dyDescent="0.25">
      <c r="A165" s="88"/>
      <c r="B165" s="92"/>
      <c r="C165" s="15" t="s">
        <v>15</v>
      </c>
      <c r="D165" s="19" t="s">
        <v>60</v>
      </c>
      <c r="E165" s="56">
        <v>947281</v>
      </c>
      <c r="F165" s="11"/>
      <c r="G165" s="11" t="s">
        <v>87</v>
      </c>
      <c r="H165" s="47">
        <v>0.75506681250000018</v>
      </c>
      <c r="I165" s="48">
        <f t="shared" si="10"/>
        <v>2.2652004375000008</v>
      </c>
      <c r="J165" s="9" t="s">
        <v>130</v>
      </c>
    </row>
    <row r="166" spans="1:10" ht="15.75" hidden="1" customHeight="1" x14ac:dyDescent="0.25">
      <c r="A166" s="88"/>
      <c r="B166" s="92"/>
      <c r="C166" s="15" t="s">
        <v>15</v>
      </c>
      <c r="D166" s="19" t="s">
        <v>93</v>
      </c>
      <c r="E166" s="56">
        <v>11194257</v>
      </c>
      <c r="F166" s="11"/>
      <c r="G166" s="11" t="s">
        <v>85</v>
      </c>
      <c r="H166" s="47">
        <v>27.823067999999999</v>
      </c>
      <c r="I166" s="48">
        <f t="shared" si="10"/>
        <v>27.823067999999999</v>
      </c>
      <c r="J166" s="9" t="s">
        <v>130</v>
      </c>
    </row>
    <row r="167" spans="1:10" ht="15.75" hidden="1" customHeight="1" x14ac:dyDescent="0.25">
      <c r="A167" s="88"/>
      <c r="B167" s="92"/>
      <c r="C167" s="15" t="s">
        <v>15</v>
      </c>
      <c r="D167" s="19" t="s">
        <v>158</v>
      </c>
      <c r="E167" s="56">
        <v>7011996</v>
      </c>
      <c r="F167" s="11"/>
      <c r="G167" s="11" t="s">
        <v>94</v>
      </c>
      <c r="H167" s="47">
        <v>2.2779119999999997</v>
      </c>
      <c r="I167" s="48">
        <f t="shared" si="10"/>
        <v>13.667471999999998</v>
      </c>
      <c r="J167" s="9" t="s">
        <v>131</v>
      </c>
    </row>
    <row r="168" spans="1:10" ht="15.75" hidden="1" customHeight="1" x14ac:dyDescent="0.25">
      <c r="A168" s="88"/>
      <c r="B168" s="92"/>
      <c r="C168" s="15" t="s">
        <v>15</v>
      </c>
      <c r="D168" s="19" t="s">
        <v>95</v>
      </c>
      <c r="E168" s="56">
        <v>20852764</v>
      </c>
      <c r="F168" s="11"/>
      <c r="G168" s="11" t="s">
        <v>88</v>
      </c>
      <c r="H168" s="47">
        <v>4.6981935000000004</v>
      </c>
      <c r="I168" s="48">
        <f t="shared" si="10"/>
        <v>9.3963870000000007</v>
      </c>
      <c r="J168" s="9" t="s">
        <v>136</v>
      </c>
    </row>
    <row r="169" spans="1:10" ht="15.75" hidden="1" customHeight="1" x14ac:dyDescent="0.25">
      <c r="A169" s="88"/>
      <c r="B169" s="92"/>
      <c r="C169" s="15" t="s">
        <v>15</v>
      </c>
      <c r="D169" s="19" t="s">
        <v>60</v>
      </c>
      <c r="E169" s="56">
        <v>976929</v>
      </c>
      <c r="F169" s="11"/>
      <c r="G169" s="11" t="s">
        <v>88</v>
      </c>
      <c r="H169" s="47">
        <v>1.0576020000000002</v>
      </c>
      <c r="I169" s="48">
        <f t="shared" si="10"/>
        <v>2.1152040000000003</v>
      </c>
      <c r="J169" s="9" t="s">
        <v>136</v>
      </c>
    </row>
    <row r="170" spans="1:10" ht="15.75" hidden="1" customHeight="1" x14ac:dyDescent="0.25">
      <c r="A170" s="88"/>
      <c r="B170" s="92"/>
      <c r="C170" s="15" t="s">
        <v>15</v>
      </c>
      <c r="D170" s="19" t="s">
        <v>60</v>
      </c>
      <c r="E170" s="56">
        <v>7011996</v>
      </c>
      <c r="F170" s="11"/>
      <c r="G170" s="11" t="s">
        <v>88</v>
      </c>
      <c r="H170" s="47">
        <v>2.2779119999999997</v>
      </c>
      <c r="I170" s="48">
        <f t="shared" si="10"/>
        <v>4.5558239999999994</v>
      </c>
      <c r="J170" s="9" t="s">
        <v>131</v>
      </c>
    </row>
    <row r="171" spans="1:10" ht="15.75" hidden="1" customHeight="1" x14ac:dyDescent="0.25">
      <c r="A171" s="88"/>
      <c r="B171" s="92"/>
      <c r="C171" s="15" t="s">
        <v>15</v>
      </c>
      <c r="D171" s="19" t="s">
        <v>83</v>
      </c>
      <c r="E171" s="56">
        <v>20852762</v>
      </c>
      <c r="F171" s="11"/>
      <c r="G171" s="11" t="s">
        <v>88</v>
      </c>
      <c r="H171" s="47">
        <v>3.9456690000000001</v>
      </c>
      <c r="I171" s="48">
        <f t="shared" si="10"/>
        <v>7.8913380000000002</v>
      </c>
      <c r="J171" s="9" t="s">
        <v>130</v>
      </c>
    </row>
    <row r="172" spans="1:10" ht="15.75" hidden="1" customHeight="1" x14ac:dyDescent="0.25">
      <c r="A172" s="88"/>
      <c r="B172" s="92"/>
      <c r="C172" s="15" t="s">
        <v>15</v>
      </c>
      <c r="D172" s="19" t="s">
        <v>159</v>
      </c>
      <c r="E172" s="56">
        <v>276935</v>
      </c>
      <c r="F172" s="11"/>
      <c r="G172" s="11" t="s">
        <v>94</v>
      </c>
      <c r="H172" s="47">
        <v>24.324846000000001</v>
      </c>
      <c r="I172" s="48">
        <f t="shared" si="10"/>
        <v>145.94907599999999</v>
      </c>
      <c r="J172" s="9" t="s">
        <v>130</v>
      </c>
    </row>
    <row r="173" spans="1:10" ht="15.75" hidden="1" customHeight="1" x14ac:dyDescent="0.25">
      <c r="A173" s="88"/>
      <c r="B173" s="92"/>
      <c r="C173" s="15" t="s">
        <v>15</v>
      </c>
      <c r="D173" s="19" t="s">
        <v>71</v>
      </c>
      <c r="E173" s="56">
        <v>60113088</v>
      </c>
      <c r="F173" s="11"/>
      <c r="G173" s="11" t="s">
        <v>87</v>
      </c>
      <c r="H173" s="47">
        <v>7.2989791875000005</v>
      </c>
      <c r="I173" s="48">
        <f t="shared" si="10"/>
        <v>21.8969375625</v>
      </c>
      <c r="J173" s="9" t="s">
        <v>130</v>
      </c>
    </row>
    <row r="174" spans="1:10" ht="15.75" hidden="1" customHeight="1" x14ac:dyDescent="0.25">
      <c r="A174" s="88"/>
      <c r="B174" s="92"/>
      <c r="C174" s="15" t="s">
        <v>15</v>
      </c>
      <c r="D174" s="19" t="s">
        <v>60</v>
      </c>
      <c r="E174" s="56">
        <v>8170959</v>
      </c>
      <c r="F174" s="11"/>
      <c r="G174" s="11" t="s">
        <v>94</v>
      </c>
      <c r="H174" s="47">
        <v>15.762337499999999</v>
      </c>
      <c r="I174" s="48">
        <f t="shared" si="10"/>
        <v>94.574024999999992</v>
      </c>
      <c r="J174" s="9" t="s">
        <v>131</v>
      </c>
    </row>
    <row r="175" spans="1:10" ht="15.75" hidden="1" customHeight="1" x14ac:dyDescent="0.25">
      <c r="A175" s="88"/>
      <c r="B175" s="92"/>
      <c r="C175" s="15" t="s">
        <v>15</v>
      </c>
      <c r="D175" s="19" t="s">
        <v>96</v>
      </c>
      <c r="E175" s="56">
        <v>21345127</v>
      </c>
      <c r="F175" s="11"/>
      <c r="G175" s="11" t="s">
        <v>97</v>
      </c>
      <c r="H175" s="47">
        <v>10.820082000000001</v>
      </c>
      <c r="I175" s="48">
        <f t="shared" si="10"/>
        <v>43.280328000000004</v>
      </c>
      <c r="J175" s="9" t="s">
        <v>136</v>
      </c>
    </row>
    <row r="176" spans="1:10" ht="15.75" hidden="1" customHeight="1" x14ac:dyDescent="0.25">
      <c r="A176" s="88"/>
      <c r="B176" s="92"/>
      <c r="C176" s="15" t="s">
        <v>15</v>
      </c>
      <c r="D176" s="19" t="s">
        <v>98</v>
      </c>
      <c r="E176" s="56">
        <v>470467</v>
      </c>
      <c r="F176" s="11"/>
      <c r="G176" s="11" t="s">
        <v>97</v>
      </c>
      <c r="H176" s="47">
        <v>10.8404205</v>
      </c>
      <c r="I176" s="48">
        <f t="shared" si="10"/>
        <v>43.361682000000002</v>
      </c>
      <c r="J176" s="9" t="s">
        <v>130</v>
      </c>
    </row>
    <row r="177" spans="1:10" ht="15.75" hidden="1" customHeight="1" x14ac:dyDescent="0.25">
      <c r="A177" s="88"/>
      <c r="B177" s="92"/>
      <c r="C177" s="15" t="s">
        <v>15</v>
      </c>
      <c r="D177" s="19" t="s">
        <v>99</v>
      </c>
      <c r="E177" s="56">
        <v>1543499</v>
      </c>
      <c r="F177" s="11"/>
      <c r="G177" s="11" t="s">
        <v>97</v>
      </c>
      <c r="H177" s="47">
        <v>2.8880669999999999</v>
      </c>
      <c r="I177" s="48">
        <f t="shared" si="10"/>
        <v>11.552268</v>
      </c>
      <c r="J177" s="9" t="s">
        <v>136</v>
      </c>
    </row>
    <row r="178" spans="1:10" ht="15.75" hidden="1" customHeight="1" x14ac:dyDescent="0.25">
      <c r="A178" s="88"/>
      <c r="B178" s="92"/>
      <c r="C178" s="15" t="s">
        <v>15</v>
      </c>
      <c r="D178" s="19" t="s">
        <v>83</v>
      </c>
      <c r="E178" s="56">
        <v>21940615</v>
      </c>
      <c r="F178" s="11"/>
      <c r="G178" s="11" t="s">
        <v>85</v>
      </c>
      <c r="H178" s="47">
        <v>19.280897999999997</v>
      </c>
      <c r="I178" s="48">
        <f t="shared" si="10"/>
        <v>19.280897999999997</v>
      </c>
      <c r="J178" s="9" t="s">
        <v>131</v>
      </c>
    </row>
    <row r="179" spans="1:10" ht="15.75" hidden="1" customHeight="1" x14ac:dyDescent="0.25">
      <c r="A179" s="88"/>
      <c r="B179" s="92"/>
      <c r="C179" s="15" t="s">
        <v>15</v>
      </c>
      <c r="D179" s="19" t="s">
        <v>100</v>
      </c>
      <c r="E179" s="56">
        <v>20784537</v>
      </c>
      <c r="F179" s="11"/>
      <c r="G179" s="11" t="s">
        <v>85</v>
      </c>
      <c r="H179" s="47">
        <v>10.57602</v>
      </c>
      <c r="I179" s="48">
        <f t="shared" si="10"/>
        <v>10.57602</v>
      </c>
      <c r="J179" s="9" t="s">
        <v>136</v>
      </c>
    </row>
    <row r="180" spans="1:10" ht="15.75" hidden="1" customHeight="1" x14ac:dyDescent="0.25">
      <c r="A180" s="88"/>
      <c r="B180" s="92"/>
      <c r="C180" s="15" t="s">
        <v>15</v>
      </c>
      <c r="D180" s="19" t="s">
        <v>101</v>
      </c>
      <c r="E180" s="56">
        <v>11712792</v>
      </c>
      <c r="F180" s="11"/>
      <c r="G180" s="11" t="s">
        <v>85</v>
      </c>
      <c r="H180" s="47">
        <v>795.03196500000013</v>
      </c>
      <c r="I180" s="48">
        <f t="shared" si="10"/>
        <v>795.03196500000013</v>
      </c>
      <c r="J180" s="9" t="s">
        <v>130</v>
      </c>
    </row>
    <row r="181" spans="1:10" ht="15.75" hidden="1" customHeight="1" x14ac:dyDescent="0.25">
      <c r="A181" s="88"/>
      <c r="B181" s="92"/>
      <c r="C181" s="15" t="s">
        <v>15</v>
      </c>
      <c r="D181" s="19" t="s">
        <v>18</v>
      </c>
      <c r="E181" s="56">
        <v>11712791</v>
      </c>
      <c r="F181" s="11"/>
      <c r="G181" s="11" t="s">
        <v>85</v>
      </c>
      <c r="H181" s="47">
        <v>20.684254499999998</v>
      </c>
      <c r="I181" s="48">
        <f t="shared" si="10"/>
        <v>20.684254499999998</v>
      </c>
      <c r="J181" s="9" t="s">
        <v>130</v>
      </c>
    </row>
    <row r="182" spans="1:10" ht="15.75" hidden="1" customHeight="1" x14ac:dyDescent="0.25">
      <c r="A182" s="88"/>
      <c r="B182" s="92"/>
      <c r="C182" s="15" t="s">
        <v>15</v>
      </c>
      <c r="D182" s="19" t="s">
        <v>18</v>
      </c>
      <c r="E182" s="56">
        <v>968725</v>
      </c>
      <c r="F182" s="11"/>
      <c r="G182" s="11" t="s">
        <v>85</v>
      </c>
      <c r="H182" s="47">
        <v>5.7761339999999999</v>
      </c>
      <c r="I182" s="48">
        <f t="shared" si="10"/>
        <v>5.7761339999999999</v>
      </c>
      <c r="J182" s="9" t="s">
        <v>130</v>
      </c>
    </row>
    <row r="183" spans="1:10" ht="15.75" hidden="1" customHeight="1" x14ac:dyDescent="0.25">
      <c r="A183" s="88"/>
      <c r="B183" s="92"/>
      <c r="C183" s="15" t="s">
        <v>15</v>
      </c>
      <c r="D183" s="19" t="s">
        <v>60</v>
      </c>
      <c r="E183" s="56">
        <v>21108673</v>
      </c>
      <c r="F183" s="11" t="s">
        <v>167</v>
      </c>
      <c r="G183" s="11" t="s">
        <v>88</v>
      </c>
      <c r="H183" s="47">
        <v>2.6846820000000005</v>
      </c>
      <c r="I183" s="48">
        <f t="shared" ref="I183:I207" si="11">H183*G183</f>
        <v>5.3693640000000009</v>
      </c>
      <c r="J183" s="9" t="s">
        <v>136</v>
      </c>
    </row>
    <row r="184" spans="1:10" ht="15.75" hidden="1" customHeight="1" x14ac:dyDescent="0.25">
      <c r="A184" s="88"/>
      <c r="B184" s="92"/>
      <c r="C184" s="15" t="s">
        <v>15</v>
      </c>
      <c r="D184" s="19" t="s">
        <v>102</v>
      </c>
      <c r="E184" s="56">
        <v>20532237</v>
      </c>
      <c r="F184" s="11"/>
      <c r="G184" s="11" t="s">
        <v>85</v>
      </c>
      <c r="H184" s="47">
        <v>64.818799500000011</v>
      </c>
      <c r="I184" s="48">
        <f t="shared" si="11"/>
        <v>64.818799500000011</v>
      </c>
      <c r="J184" s="9" t="s">
        <v>131</v>
      </c>
    </row>
    <row r="185" spans="1:10" ht="15.75" customHeight="1" x14ac:dyDescent="0.25">
      <c r="A185" s="88"/>
      <c r="B185" s="92"/>
      <c r="C185" s="15" t="s">
        <v>15</v>
      </c>
      <c r="D185" s="19" t="s">
        <v>103</v>
      </c>
      <c r="E185" s="56">
        <v>8149182</v>
      </c>
      <c r="F185" s="11"/>
      <c r="G185" s="11" t="s">
        <v>85</v>
      </c>
      <c r="H185" s="47">
        <v>117.51585300000001</v>
      </c>
      <c r="I185" s="48">
        <f t="shared" si="11"/>
        <v>117.51585300000001</v>
      </c>
      <c r="J185" s="9" t="s">
        <v>130</v>
      </c>
    </row>
    <row r="186" spans="1:10" ht="15.75" hidden="1" customHeight="1" x14ac:dyDescent="0.25">
      <c r="A186" s="88"/>
      <c r="B186" s="92"/>
      <c r="C186" s="15" t="s">
        <v>15</v>
      </c>
      <c r="D186" s="19" t="s">
        <v>95</v>
      </c>
      <c r="E186" s="56">
        <v>1544710</v>
      </c>
      <c r="F186" s="11"/>
      <c r="G186" s="11" t="s">
        <v>85</v>
      </c>
      <c r="H186" s="47">
        <v>27.182405250000006</v>
      </c>
      <c r="I186" s="48">
        <f t="shared" si="11"/>
        <v>27.182405250000006</v>
      </c>
      <c r="J186" s="9" t="s">
        <v>130</v>
      </c>
    </row>
    <row r="187" spans="1:10" ht="15.75" hidden="1" customHeight="1" x14ac:dyDescent="0.25">
      <c r="A187" s="88"/>
      <c r="B187" s="92"/>
      <c r="C187" s="15" t="s">
        <v>15</v>
      </c>
      <c r="D187" s="19" t="s">
        <v>18</v>
      </c>
      <c r="E187" s="56">
        <v>975687</v>
      </c>
      <c r="F187" s="11"/>
      <c r="G187" s="11" t="s">
        <v>85</v>
      </c>
      <c r="H187" s="47">
        <v>8.7252165000000019</v>
      </c>
      <c r="I187" s="48">
        <f t="shared" si="11"/>
        <v>8.7252165000000019</v>
      </c>
      <c r="J187" s="9" t="s">
        <v>130</v>
      </c>
    </row>
    <row r="188" spans="1:10" ht="15.75" hidden="1" customHeight="1" x14ac:dyDescent="0.25">
      <c r="A188" s="88"/>
      <c r="B188" s="92"/>
      <c r="C188" s="15" t="s">
        <v>15</v>
      </c>
      <c r="D188" s="19" t="s">
        <v>18</v>
      </c>
      <c r="E188" s="56">
        <v>948980</v>
      </c>
      <c r="F188" s="11"/>
      <c r="G188" s="11" t="s">
        <v>85</v>
      </c>
      <c r="H188" s="47">
        <v>12.500550562500003</v>
      </c>
      <c r="I188" s="48">
        <f t="shared" si="11"/>
        <v>12.500550562500003</v>
      </c>
      <c r="J188" s="9" t="s">
        <v>130</v>
      </c>
    </row>
    <row r="189" spans="1:10" ht="15.75" hidden="1" customHeight="1" x14ac:dyDescent="0.25">
      <c r="A189" s="88"/>
      <c r="B189" s="92"/>
      <c r="C189" s="15" t="s">
        <v>15</v>
      </c>
      <c r="D189" s="19" t="s">
        <v>18</v>
      </c>
      <c r="E189" s="56">
        <v>13975675</v>
      </c>
      <c r="F189" s="11"/>
      <c r="G189" s="11" t="s">
        <v>85</v>
      </c>
      <c r="H189" s="47">
        <v>18.975820499999998</v>
      </c>
      <c r="I189" s="48">
        <f t="shared" si="11"/>
        <v>18.975820499999998</v>
      </c>
      <c r="J189" s="9" t="s">
        <v>131</v>
      </c>
    </row>
    <row r="190" spans="1:10" ht="15.75" hidden="1" customHeight="1" x14ac:dyDescent="0.25">
      <c r="A190" s="88"/>
      <c r="B190" s="92"/>
      <c r="C190" s="15" t="s">
        <v>15</v>
      </c>
      <c r="D190" s="19" t="s">
        <v>60</v>
      </c>
      <c r="E190" s="56">
        <v>8170514</v>
      </c>
      <c r="F190" s="11"/>
      <c r="G190" s="11" t="s">
        <v>85</v>
      </c>
      <c r="H190" s="47">
        <v>6.37611975</v>
      </c>
      <c r="I190" s="48">
        <f t="shared" si="11"/>
        <v>6.37611975</v>
      </c>
      <c r="J190" s="9" t="s">
        <v>130</v>
      </c>
    </row>
    <row r="191" spans="1:10" ht="15.75" hidden="1" customHeight="1" x14ac:dyDescent="0.25">
      <c r="A191" s="88"/>
      <c r="B191" s="92"/>
      <c r="C191" s="15" t="s">
        <v>15</v>
      </c>
      <c r="D191" s="19" t="s">
        <v>83</v>
      </c>
      <c r="E191" s="56">
        <v>1547254</v>
      </c>
      <c r="F191" s="11"/>
      <c r="G191" s="11" t="s">
        <v>88</v>
      </c>
      <c r="H191" s="47">
        <v>12.792916499999999</v>
      </c>
      <c r="I191" s="48">
        <f t="shared" si="11"/>
        <v>25.585832999999997</v>
      </c>
      <c r="J191" s="9" t="s">
        <v>130</v>
      </c>
    </row>
    <row r="192" spans="1:10" ht="15.75" hidden="1" customHeight="1" x14ac:dyDescent="0.25">
      <c r="A192" s="88"/>
      <c r="B192" s="92"/>
      <c r="C192" s="15" t="s">
        <v>15</v>
      </c>
      <c r="D192" s="19" t="s">
        <v>60</v>
      </c>
      <c r="E192" s="56">
        <v>8170514</v>
      </c>
      <c r="F192" s="11"/>
      <c r="G192" s="11" t="s">
        <v>85</v>
      </c>
      <c r="H192" s="47">
        <v>6.37611975</v>
      </c>
      <c r="I192" s="48">
        <f t="shared" si="11"/>
        <v>6.37611975</v>
      </c>
      <c r="J192" s="9" t="s">
        <v>130</v>
      </c>
    </row>
    <row r="193" spans="1:10" ht="15.75" hidden="1" customHeight="1" x14ac:dyDescent="0.25">
      <c r="A193" s="88"/>
      <c r="B193" s="92"/>
      <c r="C193" s="15" t="s">
        <v>15</v>
      </c>
      <c r="D193" s="19" t="s">
        <v>83</v>
      </c>
      <c r="E193" s="56">
        <v>1547254</v>
      </c>
      <c r="F193" s="11"/>
      <c r="G193" s="11" t="s">
        <v>88</v>
      </c>
      <c r="H193" s="47">
        <v>12.792916499999999</v>
      </c>
      <c r="I193" s="48">
        <f t="shared" si="11"/>
        <v>25.585832999999997</v>
      </c>
      <c r="J193" s="9" t="s">
        <v>130</v>
      </c>
    </row>
    <row r="194" spans="1:10" ht="15.75" hidden="1" customHeight="1" x14ac:dyDescent="0.25">
      <c r="A194" s="88"/>
      <c r="B194" s="92"/>
      <c r="C194" s="15" t="s">
        <v>15</v>
      </c>
      <c r="D194" s="19" t="s">
        <v>60</v>
      </c>
      <c r="E194" s="56">
        <v>8170519</v>
      </c>
      <c r="F194" s="11"/>
      <c r="G194" s="11" t="s">
        <v>85</v>
      </c>
      <c r="H194" s="47">
        <v>7.0682643281250011</v>
      </c>
      <c r="I194" s="48">
        <f t="shared" si="11"/>
        <v>7.0682643281250011</v>
      </c>
      <c r="J194" s="9" t="s">
        <v>130</v>
      </c>
    </row>
    <row r="195" spans="1:10" ht="15.75" hidden="1" customHeight="1" x14ac:dyDescent="0.25">
      <c r="A195" s="88"/>
      <c r="B195" s="92"/>
      <c r="C195" s="15" t="s">
        <v>15</v>
      </c>
      <c r="D195" s="19" t="s">
        <v>60</v>
      </c>
      <c r="E195" s="56">
        <v>8149301</v>
      </c>
      <c r="F195" s="11"/>
      <c r="G195" s="11" t="s">
        <v>85</v>
      </c>
      <c r="H195" s="47">
        <v>6.37611975</v>
      </c>
      <c r="I195" s="48">
        <f t="shared" si="11"/>
        <v>6.37611975</v>
      </c>
      <c r="J195" s="9" t="s">
        <v>130</v>
      </c>
    </row>
    <row r="196" spans="1:10" ht="15.75" hidden="1" customHeight="1" x14ac:dyDescent="0.25">
      <c r="A196" s="88"/>
      <c r="B196" s="92"/>
      <c r="C196" s="15" t="s">
        <v>15</v>
      </c>
      <c r="D196" s="19" t="s">
        <v>104</v>
      </c>
      <c r="E196" s="56">
        <v>21155561</v>
      </c>
      <c r="F196" s="11"/>
      <c r="G196" s="11" t="s">
        <v>88</v>
      </c>
      <c r="H196" s="47">
        <v>281.84966184375003</v>
      </c>
      <c r="I196" s="48">
        <f t="shared" si="11"/>
        <v>563.69932368750005</v>
      </c>
      <c r="J196" s="9" t="s">
        <v>130</v>
      </c>
    </row>
    <row r="197" spans="1:10" ht="15.75" hidden="1" customHeight="1" x14ac:dyDescent="0.25">
      <c r="A197" s="88"/>
      <c r="B197" s="92"/>
      <c r="C197" s="15" t="s">
        <v>15</v>
      </c>
      <c r="D197" s="19" t="s">
        <v>160</v>
      </c>
      <c r="E197" s="56">
        <v>20747516</v>
      </c>
      <c r="F197" s="11"/>
      <c r="G197" s="11">
        <v>4</v>
      </c>
      <c r="H197" s="47">
        <v>135.66033731250002</v>
      </c>
      <c r="I197" s="48">
        <f t="shared" si="11"/>
        <v>542.64134925000008</v>
      </c>
      <c r="J197" s="9" t="s">
        <v>130</v>
      </c>
    </row>
    <row r="198" spans="1:10" ht="15.75" hidden="1" customHeight="1" x14ac:dyDescent="0.25">
      <c r="A198" s="88"/>
      <c r="B198" s="92"/>
      <c r="C198" s="15" t="s">
        <v>15</v>
      </c>
      <c r="D198" s="19" t="s">
        <v>18</v>
      </c>
      <c r="E198" s="56">
        <v>13948981</v>
      </c>
      <c r="F198" s="11"/>
      <c r="G198" s="11" t="s">
        <v>85</v>
      </c>
      <c r="H198" s="47">
        <v>30.365380500000001</v>
      </c>
      <c r="I198" s="48">
        <f t="shared" si="11"/>
        <v>30.365380500000001</v>
      </c>
      <c r="J198" s="9" t="s">
        <v>130</v>
      </c>
    </row>
    <row r="199" spans="1:10" ht="15.75" hidden="1" customHeight="1" x14ac:dyDescent="0.25">
      <c r="A199" s="88"/>
      <c r="B199" s="92"/>
      <c r="C199" s="15" t="s">
        <v>15</v>
      </c>
      <c r="D199" s="19" t="s">
        <v>105</v>
      </c>
      <c r="E199" s="56">
        <v>20411860</v>
      </c>
      <c r="F199" s="11"/>
      <c r="G199" s="11" t="s">
        <v>85</v>
      </c>
      <c r="H199" s="47">
        <v>47.4903975</v>
      </c>
      <c r="I199" s="48">
        <f t="shared" si="11"/>
        <v>47.4903975</v>
      </c>
      <c r="J199" s="9" t="s">
        <v>136</v>
      </c>
    </row>
    <row r="200" spans="1:10" ht="15.75" hidden="1" customHeight="1" x14ac:dyDescent="0.25">
      <c r="A200" s="88"/>
      <c r="B200" s="92"/>
      <c r="C200" s="15" t="s">
        <v>15</v>
      </c>
      <c r="D200" s="19" t="s">
        <v>105</v>
      </c>
      <c r="E200" s="56"/>
      <c r="F200" s="11"/>
      <c r="G200" s="11" t="s">
        <v>85</v>
      </c>
      <c r="H200" s="47">
        <v>2.75</v>
      </c>
      <c r="I200" s="48">
        <f t="shared" si="11"/>
        <v>2.75</v>
      </c>
      <c r="J200" s="9" t="s">
        <v>172</v>
      </c>
    </row>
    <row r="201" spans="1:10" ht="15.75" hidden="1" customHeight="1" x14ac:dyDescent="0.25">
      <c r="A201" s="88"/>
      <c r="B201" s="92"/>
      <c r="C201" s="15" t="s">
        <v>15</v>
      </c>
      <c r="D201" s="19" t="s">
        <v>60</v>
      </c>
      <c r="E201" s="56">
        <v>20489341</v>
      </c>
      <c r="F201" s="11"/>
      <c r="G201" s="11" t="s">
        <v>85</v>
      </c>
      <c r="H201" s="47">
        <v>30.517283671875003</v>
      </c>
      <c r="I201" s="48">
        <f t="shared" si="11"/>
        <v>30.517283671875003</v>
      </c>
      <c r="J201" s="9" t="s">
        <v>130</v>
      </c>
    </row>
    <row r="202" spans="1:10" ht="15.75" hidden="1" customHeight="1" x14ac:dyDescent="0.25">
      <c r="A202" s="88"/>
      <c r="B202" s="92"/>
      <c r="C202" s="15" t="s">
        <v>15</v>
      </c>
      <c r="D202" s="19" t="s">
        <v>71</v>
      </c>
      <c r="E202" s="56">
        <v>968553</v>
      </c>
      <c r="F202" s="11"/>
      <c r="G202" s="11" t="s">
        <v>85</v>
      </c>
      <c r="H202" s="47">
        <v>4.5304008750000007</v>
      </c>
      <c r="I202" s="48">
        <f t="shared" si="11"/>
        <v>4.5304008750000007</v>
      </c>
      <c r="J202" s="9" t="s">
        <v>130</v>
      </c>
    </row>
    <row r="203" spans="1:10" ht="15.75" hidden="1" customHeight="1" x14ac:dyDescent="0.25">
      <c r="A203" s="88"/>
      <c r="B203" s="92"/>
      <c r="C203" s="15" t="s">
        <v>15</v>
      </c>
      <c r="D203" s="19" t="s">
        <v>19</v>
      </c>
      <c r="E203" s="56"/>
      <c r="F203" s="11"/>
      <c r="G203" s="11" t="s">
        <v>97</v>
      </c>
      <c r="H203" s="47">
        <v>0</v>
      </c>
      <c r="I203" s="48">
        <f t="shared" si="11"/>
        <v>0</v>
      </c>
      <c r="J203" s="9" t="s">
        <v>172</v>
      </c>
    </row>
    <row r="204" spans="1:10" ht="15.75" hidden="1" customHeight="1" x14ac:dyDescent="0.25">
      <c r="A204" s="88"/>
      <c r="B204" s="92"/>
      <c r="C204" s="15" t="s">
        <v>15</v>
      </c>
      <c r="D204" s="19" t="s">
        <v>161</v>
      </c>
      <c r="E204" s="56"/>
      <c r="F204" s="11"/>
      <c r="G204" s="11" t="s">
        <v>97</v>
      </c>
      <c r="H204" s="47">
        <v>1.5625</v>
      </c>
      <c r="I204" s="48">
        <f t="shared" si="11"/>
        <v>6.25</v>
      </c>
      <c r="J204" s="9" t="s">
        <v>172</v>
      </c>
    </row>
    <row r="205" spans="1:10" ht="15.75" hidden="1" customHeight="1" x14ac:dyDescent="0.25">
      <c r="A205" s="88"/>
      <c r="B205" s="92"/>
      <c r="C205" s="15" t="s">
        <v>15</v>
      </c>
      <c r="D205" s="19" t="s">
        <v>162</v>
      </c>
      <c r="E205" s="56"/>
      <c r="F205" s="11"/>
      <c r="G205" s="11" t="s">
        <v>94</v>
      </c>
      <c r="H205" s="47"/>
      <c r="I205" s="48">
        <f t="shared" si="11"/>
        <v>0</v>
      </c>
      <c r="J205" s="9" t="s">
        <v>172</v>
      </c>
    </row>
    <row r="206" spans="1:10" ht="15.75" hidden="1" customHeight="1" x14ac:dyDescent="0.25">
      <c r="A206" s="88"/>
      <c r="B206" s="92"/>
      <c r="C206" s="15" t="s">
        <v>15</v>
      </c>
      <c r="D206" s="19" t="s">
        <v>163</v>
      </c>
      <c r="E206" s="56"/>
      <c r="F206" s="11"/>
      <c r="G206" s="11" t="s">
        <v>88</v>
      </c>
      <c r="H206" s="47">
        <v>0</v>
      </c>
      <c r="I206" s="48">
        <f t="shared" si="11"/>
        <v>0</v>
      </c>
      <c r="J206" s="9"/>
    </row>
    <row r="207" spans="1:10" ht="15.75" hidden="1" customHeight="1" x14ac:dyDescent="0.25">
      <c r="A207" s="88"/>
      <c r="B207" s="92"/>
      <c r="C207" s="15" t="s">
        <v>15</v>
      </c>
      <c r="D207" s="19" t="s">
        <v>164</v>
      </c>
      <c r="E207" s="56">
        <v>17248194</v>
      </c>
      <c r="F207" s="11"/>
      <c r="G207" s="11">
        <v>1</v>
      </c>
      <c r="H207" s="47">
        <v>102.77298281250002</v>
      </c>
      <c r="I207" s="48">
        <f t="shared" si="11"/>
        <v>102.77298281250002</v>
      </c>
      <c r="J207" s="9" t="s">
        <v>130</v>
      </c>
    </row>
    <row r="208" spans="1:10" ht="15.75" hidden="1" customHeight="1" x14ac:dyDescent="0.25">
      <c r="A208" s="88" t="s">
        <v>145</v>
      </c>
      <c r="B208" s="92" t="s">
        <v>106</v>
      </c>
      <c r="C208" s="24" t="s">
        <v>15</v>
      </c>
      <c r="D208" s="19" t="s">
        <v>142</v>
      </c>
      <c r="E208" s="56" t="s">
        <v>143</v>
      </c>
      <c r="F208" s="11">
        <v>11706002</v>
      </c>
      <c r="G208" s="11">
        <v>8</v>
      </c>
      <c r="H208" s="47">
        <v>69.534062812499997</v>
      </c>
      <c r="I208" s="48">
        <f t="shared" ref="I208:I210" si="12">H208*G208</f>
        <v>556.27250249999997</v>
      </c>
      <c r="J208" s="9" t="s">
        <v>129</v>
      </c>
    </row>
    <row r="209" spans="1:10" ht="15.75" hidden="1" customHeight="1" x14ac:dyDescent="0.25">
      <c r="A209" s="88"/>
      <c r="B209" s="92"/>
      <c r="C209" s="24" t="s">
        <v>15</v>
      </c>
      <c r="D209" s="19" t="s">
        <v>107</v>
      </c>
      <c r="E209" s="56">
        <v>14588699</v>
      </c>
      <c r="F209" s="11">
        <v>14516637</v>
      </c>
      <c r="G209" s="11">
        <v>8</v>
      </c>
      <c r="H209" s="47">
        <v>75.047249062500001</v>
      </c>
      <c r="I209" s="48">
        <f t="shared" si="12"/>
        <v>600.3779925</v>
      </c>
      <c r="J209" s="9" t="s">
        <v>129</v>
      </c>
    </row>
    <row r="210" spans="1:10" ht="15.75" hidden="1" customHeight="1" x14ac:dyDescent="0.25">
      <c r="A210" s="88"/>
      <c r="B210" s="92"/>
      <c r="C210" s="24" t="s">
        <v>15</v>
      </c>
      <c r="D210" s="19" t="s">
        <v>51</v>
      </c>
      <c r="E210" s="56">
        <v>983509</v>
      </c>
      <c r="F210" s="11">
        <v>14619355</v>
      </c>
      <c r="G210" s="11">
        <v>8</v>
      </c>
      <c r="H210" s="47">
        <v>0.81898781249999997</v>
      </c>
      <c r="I210" s="48">
        <f t="shared" si="12"/>
        <v>6.5519024999999997</v>
      </c>
      <c r="J210" s="9" t="s">
        <v>144</v>
      </c>
    </row>
    <row r="211" spans="1:10" ht="15.75" hidden="1" customHeight="1" x14ac:dyDescent="0.25">
      <c r="A211" s="74" t="s">
        <v>138</v>
      </c>
      <c r="B211" s="74" t="s">
        <v>137</v>
      </c>
      <c r="C211" s="9" t="s">
        <v>15</v>
      </c>
      <c r="D211" s="9" t="s">
        <v>204</v>
      </c>
      <c r="E211" s="56">
        <v>14537417</v>
      </c>
      <c r="F211" s="63"/>
      <c r="G211" s="9">
        <v>1</v>
      </c>
      <c r="H211" s="47">
        <v>850</v>
      </c>
      <c r="I211" s="48">
        <f t="shared" ref="I211" si="13">H211*G211</f>
        <v>850</v>
      </c>
      <c r="J211" s="9" t="s">
        <v>13</v>
      </c>
    </row>
    <row r="212" spans="1:10" hidden="1" x14ac:dyDescent="0.25">
      <c r="F212" s="89" t="s">
        <v>124</v>
      </c>
      <c r="G212" s="90"/>
      <c r="H212" s="91"/>
      <c r="I212" s="51">
        <f>SUM(I12:I211)</f>
        <v>43085.410440354412</v>
      </c>
      <c r="J212" s="66"/>
    </row>
    <row r="213" spans="1:10" hidden="1" x14ac:dyDescent="0.25">
      <c r="F213" s="89" t="s">
        <v>108</v>
      </c>
      <c r="G213" s="90"/>
      <c r="H213" s="91"/>
      <c r="I213" s="72">
        <v>3500</v>
      </c>
      <c r="J213" s="71"/>
    </row>
    <row r="214" spans="1:10" hidden="1" x14ac:dyDescent="0.25">
      <c r="F214" s="89" t="s">
        <v>121</v>
      </c>
      <c r="G214" s="90"/>
      <c r="H214" s="91"/>
      <c r="I214" s="51">
        <f>I213+I212</f>
        <v>46585.410440354412</v>
      </c>
      <c r="J214" s="70"/>
    </row>
    <row r="216" spans="1:10" s="29" customFormat="1" ht="15.75" x14ac:dyDescent="0.25">
      <c r="A216" s="25" t="s">
        <v>109</v>
      </c>
      <c r="B216" s="26"/>
      <c r="C216" s="27"/>
      <c r="D216" s="27"/>
      <c r="E216" s="28"/>
      <c r="F216" s="28"/>
      <c r="G216" s="28"/>
    </row>
    <row r="217" spans="1:10" ht="15.75" x14ac:dyDescent="0.25">
      <c r="A217" s="25" t="s">
        <v>110</v>
      </c>
      <c r="B217" s="26"/>
      <c r="C217" s="27"/>
      <c r="D217" s="27"/>
      <c r="E217" s="28"/>
      <c r="F217" s="28"/>
      <c r="G217" s="28"/>
    </row>
    <row r="218" spans="1:10" ht="15.75" x14ac:dyDescent="0.25">
      <c r="A218" s="30" t="s">
        <v>111</v>
      </c>
      <c r="B218" s="31"/>
      <c r="C218" s="32"/>
      <c r="D218" s="32"/>
      <c r="E218" s="33"/>
      <c r="F218" s="33"/>
      <c r="G218" s="33"/>
    </row>
    <row r="219" spans="1:10" ht="15.75" x14ac:dyDescent="0.25">
      <c r="A219" s="30" t="s">
        <v>112</v>
      </c>
      <c r="B219" s="31"/>
      <c r="C219" s="32"/>
      <c r="D219" s="32"/>
      <c r="E219" s="33"/>
      <c r="F219" s="33"/>
      <c r="G219" s="33"/>
    </row>
    <row r="220" spans="1:10" ht="15.75" x14ac:dyDescent="0.25">
      <c r="A220" s="25" t="s">
        <v>113</v>
      </c>
      <c r="B220" s="26"/>
      <c r="C220" s="27"/>
      <c r="D220" s="27"/>
      <c r="E220" s="28"/>
      <c r="F220" s="28"/>
      <c r="G220" s="28"/>
    </row>
    <row r="221" spans="1:10" x14ac:dyDescent="0.25">
      <c r="A221" s="34" t="s">
        <v>114</v>
      </c>
      <c r="B221" s="28"/>
      <c r="C221" s="27"/>
      <c r="D221" s="27"/>
      <c r="E221" s="28"/>
      <c r="F221" s="28"/>
      <c r="G221" s="28"/>
    </row>
    <row r="222" spans="1:10" ht="15.75" thickBot="1" x14ac:dyDescent="0.3">
      <c r="A222" s="34"/>
      <c r="B222" s="28"/>
      <c r="C222" s="27"/>
      <c r="D222" s="27"/>
      <c r="E222" s="28"/>
      <c r="F222" s="28"/>
      <c r="G222" s="28"/>
    </row>
    <row r="223" spans="1:10" ht="19.5" thickBot="1" x14ac:dyDescent="0.3">
      <c r="A223" s="35" t="s">
        <v>115</v>
      </c>
      <c r="B223" s="36"/>
      <c r="C223" s="37"/>
      <c r="D223" s="37"/>
      <c r="E223" s="36"/>
      <c r="F223" s="36"/>
      <c r="G223" s="36"/>
      <c r="H223" s="36"/>
      <c r="I223" s="36"/>
      <c r="J223" s="36"/>
    </row>
    <row r="224" spans="1:10" ht="18.75" x14ac:dyDescent="0.25">
      <c r="A224" s="38"/>
      <c r="B224" s="39"/>
      <c r="C224" s="40"/>
      <c r="D224" s="40"/>
      <c r="E224" s="39"/>
      <c r="F224" s="39"/>
      <c r="G224" s="39"/>
    </row>
    <row r="225" spans="1:9" ht="15.75" x14ac:dyDescent="0.25">
      <c r="A225" s="94" t="s">
        <v>116</v>
      </c>
      <c r="B225" s="94"/>
      <c r="C225" s="41"/>
      <c r="D225" s="94" t="s">
        <v>194</v>
      </c>
      <c r="E225" s="94"/>
      <c r="I225" s="73" t="s">
        <v>197</v>
      </c>
    </row>
    <row r="226" spans="1:9" ht="15.75" x14ac:dyDescent="0.25">
      <c r="A226" s="41"/>
      <c r="B226" s="41"/>
      <c r="C226" s="41"/>
      <c r="D226" s="41"/>
      <c r="E226" s="41"/>
      <c r="I226" s="75"/>
    </row>
    <row r="227" spans="1:9" ht="15.75" x14ac:dyDescent="0.25">
      <c r="A227" s="41" t="s">
        <v>117</v>
      </c>
      <c r="B227" s="42"/>
      <c r="C227" s="43"/>
      <c r="D227" s="41" t="s">
        <v>117</v>
      </c>
      <c r="E227" s="42"/>
      <c r="I227" s="73" t="s">
        <v>117</v>
      </c>
    </row>
    <row r="228" spans="1:9" ht="15.75" x14ac:dyDescent="0.25">
      <c r="A228" s="94" t="s">
        <v>193</v>
      </c>
      <c r="B228" s="94"/>
      <c r="C228" s="44"/>
      <c r="D228" s="94" t="s">
        <v>195</v>
      </c>
      <c r="E228" s="94"/>
      <c r="I228" s="73" t="s">
        <v>198</v>
      </c>
    </row>
    <row r="229" spans="1:9" ht="15.75" x14ac:dyDescent="0.25">
      <c r="A229" s="94" t="s">
        <v>119</v>
      </c>
      <c r="B229" s="94"/>
      <c r="C229" s="41"/>
      <c r="D229" s="94" t="s">
        <v>196</v>
      </c>
      <c r="E229" s="94"/>
      <c r="H229" s="93"/>
      <c r="I229" s="93"/>
    </row>
  </sheetData>
  <autoFilter ref="A11:J214">
    <filterColumn colId="4">
      <filters>
        <filter val="8149182"/>
      </filters>
    </filterColumn>
  </autoFilter>
  <mergeCells count="39">
    <mergeCell ref="H229:I229"/>
    <mergeCell ref="A225:B225"/>
    <mergeCell ref="D225:E225"/>
    <mergeCell ref="A228:B228"/>
    <mergeCell ref="D228:E228"/>
    <mergeCell ref="A229:B229"/>
    <mergeCell ref="D229:E229"/>
    <mergeCell ref="A116:A117"/>
    <mergeCell ref="B116:B117"/>
    <mergeCell ref="F212:H212"/>
    <mergeCell ref="F213:H213"/>
    <mergeCell ref="F214:H214"/>
    <mergeCell ref="A118:A207"/>
    <mergeCell ref="B118:B207"/>
    <mergeCell ref="A208:A210"/>
    <mergeCell ref="B208:B210"/>
    <mergeCell ref="A64:A78"/>
    <mergeCell ref="B64:B78"/>
    <mergeCell ref="A79:A99"/>
    <mergeCell ref="B79:B99"/>
    <mergeCell ref="A100:A115"/>
    <mergeCell ref="B100:B115"/>
    <mergeCell ref="A29:A37"/>
    <mergeCell ref="B29:B37"/>
    <mergeCell ref="A38:A47"/>
    <mergeCell ref="B38:B47"/>
    <mergeCell ref="A48:A63"/>
    <mergeCell ref="B48:B63"/>
    <mergeCell ref="A15:A19"/>
    <mergeCell ref="B15:B19"/>
    <mergeCell ref="A20:A25"/>
    <mergeCell ref="B20:B25"/>
    <mergeCell ref="A26:A28"/>
    <mergeCell ref="B26:B28"/>
    <mergeCell ref="B4:G4"/>
    <mergeCell ref="B6:C6"/>
    <mergeCell ref="B7:C7"/>
    <mergeCell ref="A12:A14"/>
    <mergeCell ref="B12:B14"/>
  </mergeCells>
  <pageMargins left="0.7" right="0.7" top="0.31" bottom="0.3" header="0.3" footer="0.3"/>
  <pageSetup paperSize="9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0"/>
  <sheetViews>
    <sheetView topLeftCell="A230" workbookViewId="0">
      <selection activeCell="I242" sqref="I242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6.85546875" customWidth="1"/>
    <col min="5" max="5" width="14.85546875" hidden="1" customWidth="1"/>
    <col min="6" max="6" width="14" hidden="1" customWidth="1"/>
    <col min="7" max="7" width="4.85546875" customWidth="1"/>
    <col min="8" max="8" width="31.140625" bestFit="1" customWidth="1"/>
    <col min="9" max="9" width="13.7109375" bestFit="1" customWidth="1"/>
    <col min="10" max="10" width="21.42578125" customWidth="1"/>
    <col min="11" max="11" width="14.28515625" bestFit="1" customWidth="1"/>
  </cols>
  <sheetData>
    <row r="1" spans="1:10" ht="15.75" x14ac:dyDescent="0.25">
      <c r="B1" s="1"/>
      <c r="C1" s="1"/>
      <c r="D1" s="1"/>
      <c r="E1" s="1"/>
      <c r="F1" s="1"/>
      <c r="G1" s="1"/>
    </row>
    <row r="2" spans="1:10" ht="15.75" x14ac:dyDescent="0.25">
      <c r="B2" s="1"/>
      <c r="C2" s="1"/>
      <c r="D2" s="1"/>
      <c r="E2" s="1"/>
      <c r="F2" s="1"/>
      <c r="G2" s="1"/>
    </row>
    <row r="3" spans="1:10" ht="15.75" x14ac:dyDescent="0.25">
      <c r="B3" s="1"/>
      <c r="C3" s="1"/>
      <c r="D3" s="1"/>
      <c r="E3" s="1"/>
      <c r="F3" s="1"/>
      <c r="G3" s="1"/>
    </row>
    <row r="4" spans="1:10" ht="18.75" x14ac:dyDescent="0.25">
      <c r="B4" s="85" t="s">
        <v>0</v>
      </c>
      <c r="C4" s="86"/>
      <c r="D4" s="86"/>
      <c r="E4" s="86"/>
      <c r="F4" s="86"/>
      <c r="G4" s="86"/>
    </row>
    <row r="5" spans="1:10" ht="18.75" x14ac:dyDescent="0.25">
      <c r="B5" s="2"/>
      <c r="C5" s="1"/>
      <c r="D5" s="1"/>
      <c r="E5" s="1"/>
      <c r="F5" s="1"/>
      <c r="G5" s="1"/>
    </row>
    <row r="6" spans="1:10" ht="18.75" x14ac:dyDescent="0.25">
      <c r="A6" s="3" t="s">
        <v>1</v>
      </c>
      <c r="B6" s="87" t="s">
        <v>2</v>
      </c>
      <c r="C6" s="87"/>
      <c r="D6" s="1"/>
      <c r="E6" s="1"/>
      <c r="F6" s="1"/>
      <c r="G6" s="1"/>
    </row>
    <row r="7" spans="1:10" ht="18.75" x14ac:dyDescent="0.25">
      <c r="A7" s="3" t="s">
        <v>3</v>
      </c>
      <c r="B7" s="87" t="s">
        <v>199</v>
      </c>
      <c r="C7" s="87"/>
      <c r="D7" s="1"/>
      <c r="E7" s="1"/>
      <c r="F7" s="1"/>
      <c r="G7" s="1"/>
    </row>
    <row r="8" spans="1:10" ht="18.75" x14ac:dyDescent="0.25">
      <c r="A8" s="3" t="s">
        <v>4</v>
      </c>
      <c r="B8" s="4" t="s">
        <v>200</v>
      </c>
      <c r="C8" s="4"/>
      <c r="D8" s="1"/>
      <c r="E8" s="1"/>
      <c r="F8" s="1"/>
      <c r="G8" s="1"/>
    </row>
    <row r="10" spans="1:10" ht="18.75" x14ac:dyDescent="0.3">
      <c r="B10" s="6"/>
      <c r="C10" s="6"/>
      <c r="D10" s="6"/>
      <c r="E10" s="6"/>
      <c r="F10" s="6"/>
      <c r="G10" s="6"/>
      <c r="J10" s="84"/>
    </row>
    <row r="11" spans="1:10" ht="15.75" x14ac:dyDescent="0.25">
      <c r="A11" s="14" t="s">
        <v>5</v>
      </c>
      <c r="B11" s="8" t="s">
        <v>6</v>
      </c>
      <c r="C11" s="8" t="s">
        <v>7</v>
      </c>
      <c r="D11" s="8" t="s">
        <v>8</v>
      </c>
      <c r="E11" s="8" t="s">
        <v>9</v>
      </c>
      <c r="F11" s="8" t="s">
        <v>10</v>
      </c>
      <c r="G11" s="8" t="s">
        <v>11</v>
      </c>
      <c r="H11" s="8" t="s">
        <v>123</v>
      </c>
      <c r="I11" s="8" t="s">
        <v>12</v>
      </c>
      <c r="J11" s="8" t="s">
        <v>122</v>
      </c>
    </row>
    <row r="12" spans="1:10" ht="15" customHeight="1" x14ac:dyDescent="0.25">
      <c r="A12" s="88" t="s">
        <v>132</v>
      </c>
      <c r="B12" s="88" t="s">
        <v>14</v>
      </c>
      <c r="C12" s="9" t="s">
        <v>15</v>
      </c>
      <c r="D12" s="9" t="s">
        <v>127</v>
      </c>
      <c r="E12" s="9">
        <v>14589145</v>
      </c>
      <c r="F12" s="9">
        <v>14589145</v>
      </c>
      <c r="G12" s="9">
        <v>1</v>
      </c>
      <c r="H12" s="47">
        <v>409.33265099999994</v>
      </c>
      <c r="I12" s="48">
        <f t="shared" ref="I12:I14" si="0">H12*G12</f>
        <v>409.33265099999994</v>
      </c>
      <c r="J12" s="9" t="s">
        <v>129</v>
      </c>
    </row>
    <row r="13" spans="1:10" ht="15" customHeight="1" x14ac:dyDescent="0.25">
      <c r="A13" s="88"/>
      <c r="B13" s="88"/>
      <c r="C13" s="9" t="s">
        <v>15</v>
      </c>
      <c r="D13" s="9" t="s">
        <v>16</v>
      </c>
      <c r="E13" s="9">
        <v>14560211</v>
      </c>
      <c r="F13" s="9">
        <v>14560211</v>
      </c>
      <c r="G13" s="9">
        <v>1</v>
      </c>
      <c r="H13" s="47">
        <v>16.616554500000003</v>
      </c>
      <c r="I13" s="48">
        <f t="shared" si="0"/>
        <v>16.616554500000003</v>
      </c>
      <c r="J13" s="9" t="s">
        <v>129</v>
      </c>
    </row>
    <row r="14" spans="1:10" ht="15" customHeight="1" x14ac:dyDescent="0.25">
      <c r="A14" s="88"/>
      <c r="B14" s="88"/>
      <c r="C14" s="9" t="s">
        <v>15</v>
      </c>
      <c r="D14" s="9" t="s">
        <v>128</v>
      </c>
      <c r="E14" s="9">
        <v>13963059</v>
      </c>
      <c r="F14" s="9">
        <v>13963059</v>
      </c>
      <c r="G14" s="9">
        <v>1</v>
      </c>
      <c r="H14" s="47">
        <v>2.2575735000000003</v>
      </c>
      <c r="I14" s="48">
        <f t="shared" si="0"/>
        <v>2.2575735000000003</v>
      </c>
      <c r="J14" s="9" t="s">
        <v>130</v>
      </c>
    </row>
    <row r="15" spans="1:10" x14ac:dyDescent="0.25">
      <c r="F15" s="95" t="s">
        <v>120</v>
      </c>
      <c r="G15" s="96"/>
      <c r="H15" s="97"/>
      <c r="I15" s="79">
        <f>SUM(I12:I14)</f>
        <v>428.20677899999993</v>
      </c>
    </row>
    <row r="16" spans="1:10" ht="15.75" x14ac:dyDescent="0.25">
      <c r="A16" s="14" t="s">
        <v>20</v>
      </c>
      <c r="B16" s="8" t="s">
        <v>6</v>
      </c>
      <c r="C16" s="8" t="s">
        <v>7</v>
      </c>
      <c r="D16" s="8" t="s">
        <v>8</v>
      </c>
      <c r="E16" s="8" t="s">
        <v>9</v>
      </c>
      <c r="F16" s="8" t="s">
        <v>10</v>
      </c>
      <c r="G16" s="52" t="s">
        <v>11</v>
      </c>
      <c r="H16" s="8" t="s">
        <v>123</v>
      </c>
      <c r="I16" s="8" t="s">
        <v>12</v>
      </c>
      <c r="J16" s="8" t="s">
        <v>122</v>
      </c>
    </row>
    <row r="17" spans="1:10" ht="15" customHeight="1" x14ac:dyDescent="0.25">
      <c r="A17" s="88" t="s">
        <v>133</v>
      </c>
      <c r="B17" s="88" t="s">
        <v>21</v>
      </c>
      <c r="C17" s="9" t="s">
        <v>15</v>
      </c>
      <c r="D17" s="9" t="s">
        <v>22</v>
      </c>
      <c r="E17" s="9">
        <v>14595221</v>
      </c>
      <c r="F17" s="9">
        <v>14595221</v>
      </c>
      <c r="G17" s="53">
        <v>1</v>
      </c>
      <c r="H17" s="47">
        <v>7.7489685000000001</v>
      </c>
      <c r="I17" s="48">
        <f>H17*G17</f>
        <v>7.7489685000000001</v>
      </c>
      <c r="J17" s="9" t="s">
        <v>130</v>
      </c>
    </row>
    <row r="18" spans="1:10" ht="15" customHeight="1" x14ac:dyDescent="0.25">
      <c r="A18" s="88"/>
      <c r="B18" s="88"/>
      <c r="C18" s="9" t="s">
        <v>15</v>
      </c>
      <c r="D18" s="9" t="s">
        <v>23</v>
      </c>
      <c r="E18" s="9">
        <v>14560211</v>
      </c>
      <c r="F18" s="9">
        <v>14560211</v>
      </c>
      <c r="G18" s="53">
        <v>4</v>
      </c>
      <c r="H18" s="47">
        <v>16.616554500000003</v>
      </c>
      <c r="I18" s="48">
        <f>H18*G18</f>
        <v>66.466218000000012</v>
      </c>
      <c r="J18" s="9" t="s">
        <v>131</v>
      </c>
    </row>
    <row r="19" spans="1:10" ht="15" customHeight="1" x14ac:dyDescent="0.25">
      <c r="A19" s="88"/>
      <c r="B19" s="88"/>
      <c r="C19" s="9" t="s">
        <v>15</v>
      </c>
      <c r="D19" s="9" t="s">
        <v>18</v>
      </c>
      <c r="E19" s="9">
        <v>990598</v>
      </c>
      <c r="F19" s="9">
        <v>990598</v>
      </c>
      <c r="G19" s="53">
        <v>1</v>
      </c>
      <c r="H19" s="47">
        <v>3.1117905000000001</v>
      </c>
      <c r="I19" s="48">
        <f>H19*G19</f>
        <v>3.1117905000000001</v>
      </c>
      <c r="J19" s="9" t="s">
        <v>130</v>
      </c>
    </row>
    <row r="20" spans="1:10" ht="15" customHeight="1" x14ac:dyDescent="0.25">
      <c r="A20" s="88"/>
      <c r="B20" s="88"/>
      <c r="C20" s="9" t="s">
        <v>15</v>
      </c>
      <c r="D20" s="9" t="s">
        <v>24</v>
      </c>
      <c r="E20" s="9">
        <v>14625659</v>
      </c>
      <c r="F20" s="9">
        <v>14625659</v>
      </c>
      <c r="G20" s="53">
        <v>1</v>
      </c>
      <c r="H20" s="47">
        <v>463.77881550000006</v>
      </c>
      <c r="I20" s="48">
        <f>H20*G20</f>
        <v>463.77881550000006</v>
      </c>
      <c r="J20" s="9" t="s">
        <v>131</v>
      </c>
    </row>
    <row r="21" spans="1:10" ht="15" customHeight="1" x14ac:dyDescent="0.25">
      <c r="A21" s="88"/>
      <c r="B21" s="88"/>
      <c r="C21" s="9" t="s">
        <v>15</v>
      </c>
      <c r="D21" s="9" t="s">
        <v>18</v>
      </c>
      <c r="E21" s="9">
        <v>949238</v>
      </c>
      <c r="F21" s="9">
        <v>949238</v>
      </c>
      <c r="G21" s="53">
        <v>10</v>
      </c>
      <c r="H21" s="47">
        <v>2.0541885</v>
      </c>
      <c r="I21" s="48">
        <f>H21*G21</f>
        <v>20.541885000000001</v>
      </c>
      <c r="J21" s="9" t="s">
        <v>130</v>
      </c>
    </row>
    <row r="22" spans="1:10" x14ac:dyDescent="0.25">
      <c r="F22" s="95" t="s">
        <v>120</v>
      </c>
      <c r="G22" s="96"/>
      <c r="H22" s="97"/>
      <c r="I22" s="80">
        <f>SUM(I17:I21)</f>
        <v>561.6476775000001</v>
      </c>
      <c r="J22" s="9"/>
    </row>
    <row r="23" spans="1:10" ht="15.75" x14ac:dyDescent="0.25">
      <c r="A23" s="14" t="s">
        <v>20</v>
      </c>
      <c r="B23" s="8" t="s">
        <v>6</v>
      </c>
      <c r="C23" s="10" t="s">
        <v>7</v>
      </c>
      <c r="D23" s="10" t="s">
        <v>8</v>
      </c>
      <c r="E23" s="10" t="s">
        <v>9</v>
      </c>
      <c r="F23" s="8" t="s">
        <v>10</v>
      </c>
      <c r="G23" s="10" t="s">
        <v>11</v>
      </c>
      <c r="H23" s="8" t="s">
        <v>123</v>
      </c>
      <c r="I23" s="8" t="s">
        <v>12</v>
      </c>
      <c r="J23" s="8" t="s">
        <v>122</v>
      </c>
    </row>
    <row r="24" spans="1:10" ht="15" customHeight="1" x14ac:dyDescent="0.25">
      <c r="A24" s="88" t="s">
        <v>134</v>
      </c>
      <c r="B24" s="88" t="s">
        <v>25</v>
      </c>
      <c r="C24" s="9" t="s">
        <v>15</v>
      </c>
      <c r="D24" s="9" t="s">
        <v>26</v>
      </c>
      <c r="E24" s="56">
        <v>14524665</v>
      </c>
      <c r="F24" s="63" t="s">
        <v>27</v>
      </c>
      <c r="G24" s="9">
        <v>1</v>
      </c>
      <c r="H24" s="47">
        <v>6.8133975000000007</v>
      </c>
      <c r="I24" s="48">
        <f t="shared" ref="I24:I29" si="1">H24*G24</f>
        <v>6.8133975000000007</v>
      </c>
      <c r="J24" s="9" t="s">
        <v>130</v>
      </c>
    </row>
    <row r="25" spans="1:10" ht="15" customHeight="1" x14ac:dyDescent="0.25">
      <c r="A25" s="88"/>
      <c r="B25" s="88"/>
      <c r="C25" s="9" t="s">
        <v>15</v>
      </c>
      <c r="D25" s="9" t="s">
        <v>16</v>
      </c>
      <c r="E25" s="56">
        <v>14560209</v>
      </c>
      <c r="F25" s="11"/>
      <c r="G25" s="9">
        <v>2</v>
      </c>
      <c r="H25" s="47">
        <v>17.775849000000004</v>
      </c>
      <c r="I25" s="48">
        <f t="shared" si="1"/>
        <v>35.551698000000009</v>
      </c>
      <c r="J25" s="9" t="s">
        <v>130</v>
      </c>
    </row>
    <row r="26" spans="1:10" ht="15" customHeight="1" x14ac:dyDescent="0.25">
      <c r="A26" s="88"/>
      <c r="B26" s="88"/>
      <c r="C26" s="9" t="s">
        <v>15</v>
      </c>
      <c r="D26" s="9" t="s">
        <v>28</v>
      </c>
      <c r="E26" s="56">
        <v>13963059</v>
      </c>
      <c r="F26" s="11"/>
      <c r="G26" s="9">
        <v>1</v>
      </c>
      <c r="H26" s="47">
        <v>2.2575735000000003</v>
      </c>
      <c r="I26" s="48">
        <f t="shared" si="1"/>
        <v>2.2575735000000003</v>
      </c>
      <c r="J26" s="9" t="s">
        <v>130</v>
      </c>
    </row>
    <row r="27" spans="1:10" ht="15" customHeight="1" x14ac:dyDescent="0.25">
      <c r="A27" s="88"/>
      <c r="B27" s="88"/>
      <c r="C27" s="9" t="s">
        <v>15</v>
      </c>
      <c r="D27" s="9" t="s">
        <v>16</v>
      </c>
      <c r="E27" s="56">
        <v>14560211</v>
      </c>
      <c r="F27" s="11"/>
      <c r="G27" s="9">
        <v>2</v>
      </c>
      <c r="H27" s="47">
        <v>16.616554500000003</v>
      </c>
      <c r="I27" s="48">
        <f t="shared" si="1"/>
        <v>33.233109000000006</v>
      </c>
      <c r="J27" s="9" t="s">
        <v>131</v>
      </c>
    </row>
    <row r="28" spans="1:10" ht="15" customHeight="1" x14ac:dyDescent="0.25">
      <c r="A28" s="88"/>
      <c r="B28" s="88"/>
      <c r="C28" s="9" t="s">
        <v>15</v>
      </c>
      <c r="D28" s="9" t="s">
        <v>24</v>
      </c>
      <c r="E28" s="56">
        <v>14589143</v>
      </c>
      <c r="F28" s="11"/>
      <c r="G28" s="9">
        <v>1</v>
      </c>
      <c r="H28" s="47">
        <v>275.50532099999998</v>
      </c>
      <c r="I28" s="48">
        <f t="shared" si="1"/>
        <v>275.50532099999998</v>
      </c>
      <c r="J28" s="9" t="s">
        <v>131</v>
      </c>
    </row>
    <row r="29" spans="1:10" ht="15" customHeight="1" x14ac:dyDescent="0.25">
      <c r="A29" s="88"/>
      <c r="B29" s="88"/>
      <c r="C29" s="9" t="s">
        <v>15</v>
      </c>
      <c r="D29" s="9" t="s">
        <v>18</v>
      </c>
      <c r="E29" s="56">
        <v>949238</v>
      </c>
      <c r="F29" s="11"/>
      <c r="G29" s="9">
        <v>10</v>
      </c>
      <c r="H29" s="47">
        <v>2.0541885000000004</v>
      </c>
      <c r="I29" s="48">
        <f t="shared" si="1"/>
        <v>20.541885000000004</v>
      </c>
      <c r="J29" s="9" t="s">
        <v>130</v>
      </c>
    </row>
    <row r="30" spans="1:10" x14ac:dyDescent="0.25">
      <c r="F30" s="95" t="s">
        <v>120</v>
      </c>
      <c r="G30" s="96"/>
      <c r="H30" s="97"/>
      <c r="I30" s="80">
        <f>SUM(I24:I29)</f>
        <v>373.90298399999995</v>
      </c>
      <c r="J30" s="9"/>
    </row>
    <row r="31" spans="1:10" ht="15.75" x14ac:dyDescent="0.25">
      <c r="A31" s="14" t="s">
        <v>20</v>
      </c>
      <c r="B31" s="8" t="s">
        <v>6</v>
      </c>
      <c r="C31" s="10" t="s">
        <v>7</v>
      </c>
      <c r="D31" s="10" t="s">
        <v>8</v>
      </c>
      <c r="E31" s="58" t="s">
        <v>9</v>
      </c>
      <c r="F31" s="8" t="s">
        <v>10</v>
      </c>
      <c r="G31" s="10" t="s">
        <v>11</v>
      </c>
      <c r="H31" s="8" t="s">
        <v>123</v>
      </c>
      <c r="I31" s="8" t="s">
        <v>12</v>
      </c>
      <c r="J31" s="8" t="s">
        <v>122</v>
      </c>
    </row>
    <row r="32" spans="1:10" ht="15" customHeight="1" x14ac:dyDescent="0.25">
      <c r="A32" s="88" t="s">
        <v>203</v>
      </c>
      <c r="B32" s="88" t="s">
        <v>30</v>
      </c>
      <c r="C32" s="9" t="s">
        <v>15</v>
      </c>
      <c r="D32" s="9" t="s">
        <v>127</v>
      </c>
      <c r="E32" s="56">
        <v>14589143</v>
      </c>
      <c r="F32" s="57">
        <v>14524665</v>
      </c>
      <c r="G32" s="9">
        <v>1</v>
      </c>
      <c r="H32" s="47">
        <v>275.50532099999998</v>
      </c>
      <c r="I32" s="48">
        <f t="shared" ref="I32:I34" si="2">H32*G32</f>
        <v>275.50532099999998</v>
      </c>
      <c r="J32" s="9" t="s">
        <v>131</v>
      </c>
    </row>
    <row r="33" spans="1:10" ht="15" customHeight="1" x14ac:dyDescent="0.25">
      <c r="A33" s="88"/>
      <c r="B33" s="88"/>
      <c r="C33" s="9" t="s">
        <v>15</v>
      </c>
      <c r="D33" s="9" t="s">
        <v>16</v>
      </c>
      <c r="E33" s="56">
        <v>14560211</v>
      </c>
      <c r="F33" s="11">
        <v>13963059</v>
      </c>
      <c r="G33" s="9">
        <v>2</v>
      </c>
      <c r="H33" s="47">
        <v>16.616554500000003</v>
      </c>
      <c r="I33" s="48">
        <f t="shared" si="2"/>
        <v>33.233109000000006</v>
      </c>
      <c r="J33" s="9" t="s">
        <v>131</v>
      </c>
    </row>
    <row r="34" spans="1:10" ht="15" customHeight="1" x14ac:dyDescent="0.25">
      <c r="A34" s="88"/>
      <c r="B34" s="88"/>
      <c r="C34" s="9" t="s">
        <v>15</v>
      </c>
      <c r="D34" s="9" t="s">
        <v>128</v>
      </c>
      <c r="E34" s="56">
        <v>13963059</v>
      </c>
      <c r="F34" s="11">
        <v>14560211</v>
      </c>
      <c r="G34" s="9">
        <v>1</v>
      </c>
      <c r="H34" s="47">
        <v>2.2575735000000003</v>
      </c>
      <c r="I34" s="48">
        <f t="shared" si="2"/>
        <v>2.2575735000000003</v>
      </c>
      <c r="J34" s="9" t="s">
        <v>130</v>
      </c>
    </row>
    <row r="35" spans="1:10" x14ac:dyDescent="0.25">
      <c r="F35" s="95" t="s">
        <v>120</v>
      </c>
      <c r="G35" s="96"/>
      <c r="H35" s="97"/>
      <c r="I35" s="80">
        <f>SUM(I32:I34)</f>
        <v>310.99600349999997</v>
      </c>
      <c r="J35" s="9"/>
    </row>
    <row r="36" spans="1:10" ht="15.75" x14ac:dyDescent="0.25">
      <c r="A36" s="14" t="s">
        <v>20</v>
      </c>
      <c r="B36" s="8" t="s">
        <v>6</v>
      </c>
      <c r="C36" s="10" t="s">
        <v>7</v>
      </c>
      <c r="D36" s="10" t="s">
        <v>8</v>
      </c>
      <c r="E36" s="58" t="s">
        <v>9</v>
      </c>
      <c r="F36" s="8" t="s">
        <v>10</v>
      </c>
      <c r="G36" s="10" t="s">
        <v>11</v>
      </c>
      <c r="H36" s="8" t="s">
        <v>123</v>
      </c>
      <c r="I36" s="8" t="s">
        <v>12</v>
      </c>
      <c r="J36" s="8" t="s">
        <v>122</v>
      </c>
    </row>
    <row r="37" spans="1:10" ht="15" customHeight="1" x14ac:dyDescent="0.25">
      <c r="A37" s="88" t="s">
        <v>202</v>
      </c>
      <c r="B37" s="88" t="s">
        <v>32</v>
      </c>
      <c r="C37" s="9" t="s">
        <v>41</v>
      </c>
      <c r="D37" s="9" t="s">
        <v>18</v>
      </c>
      <c r="E37" s="56">
        <v>2905613</v>
      </c>
      <c r="F37" s="11"/>
      <c r="G37" s="9">
        <v>1</v>
      </c>
      <c r="H37" s="47">
        <v>11.7759915</v>
      </c>
      <c r="I37" s="48">
        <f t="shared" ref="I37:I45" si="3">H37*G37</f>
        <v>11.7759915</v>
      </c>
      <c r="J37" s="9" t="s">
        <v>136</v>
      </c>
    </row>
    <row r="38" spans="1:10" ht="15" customHeight="1" x14ac:dyDescent="0.25">
      <c r="A38" s="88"/>
      <c r="B38" s="88"/>
      <c r="C38" s="9" t="s">
        <v>15</v>
      </c>
      <c r="D38" s="9" t="s">
        <v>18</v>
      </c>
      <c r="E38" s="56">
        <v>14607423</v>
      </c>
      <c r="F38" s="11"/>
      <c r="G38" s="9">
        <v>1</v>
      </c>
      <c r="H38" s="47">
        <v>16.474184999999999</v>
      </c>
      <c r="I38" s="48">
        <f t="shared" si="3"/>
        <v>16.474184999999999</v>
      </c>
      <c r="J38" s="9" t="s">
        <v>136</v>
      </c>
    </row>
    <row r="39" spans="1:10" ht="15" customHeight="1" x14ac:dyDescent="0.25">
      <c r="A39" s="88"/>
      <c r="B39" s="88"/>
      <c r="C39" s="9" t="s">
        <v>15</v>
      </c>
      <c r="D39" s="9" t="s">
        <v>24</v>
      </c>
      <c r="E39" s="56">
        <v>14763370</v>
      </c>
      <c r="F39" s="57"/>
      <c r="G39" s="9">
        <v>1</v>
      </c>
      <c r="H39" s="47">
        <v>910.43261400000017</v>
      </c>
      <c r="I39" s="48">
        <f t="shared" si="3"/>
        <v>910.43261400000017</v>
      </c>
      <c r="J39" s="9" t="s">
        <v>130</v>
      </c>
    </row>
    <row r="40" spans="1:10" ht="15" customHeight="1" x14ac:dyDescent="0.25">
      <c r="A40" s="88"/>
      <c r="B40" s="88"/>
      <c r="C40" s="9" t="s">
        <v>15</v>
      </c>
      <c r="D40" s="9" t="s">
        <v>18</v>
      </c>
      <c r="E40" s="56">
        <v>11701192</v>
      </c>
      <c r="F40" s="11"/>
      <c r="G40" s="9">
        <v>1</v>
      </c>
      <c r="H40" s="47">
        <v>48.731046000000006</v>
      </c>
      <c r="I40" s="48">
        <f t="shared" si="3"/>
        <v>48.731046000000006</v>
      </c>
      <c r="J40" s="9" t="s">
        <v>131</v>
      </c>
    </row>
    <row r="41" spans="1:10" ht="15" customHeight="1" x14ac:dyDescent="0.25">
      <c r="A41" s="88"/>
      <c r="B41" s="88"/>
      <c r="C41" s="9" t="s">
        <v>15</v>
      </c>
      <c r="D41" s="9" t="s">
        <v>18</v>
      </c>
      <c r="E41" s="56">
        <v>14541748</v>
      </c>
      <c r="F41" s="11"/>
      <c r="G41" s="9">
        <v>1</v>
      </c>
      <c r="H41" s="47">
        <v>16.270800000000001</v>
      </c>
      <c r="I41" s="48">
        <f t="shared" si="3"/>
        <v>16.270800000000001</v>
      </c>
      <c r="J41" s="9" t="s">
        <v>130</v>
      </c>
    </row>
    <row r="42" spans="1:10" ht="15" customHeight="1" x14ac:dyDescent="0.25">
      <c r="A42" s="88"/>
      <c r="B42" s="88"/>
      <c r="C42" s="9" t="s">
        <v>15</v>
      </c>
      <c r="D42" s="9" t="s">
        <v>18</v>
      </c>
      <c r="E42" s="56">
        <v>11701198</v>
      </c>
      <c r="F42" s="11"/>
      <c r="G42" s="9">
        <v>1</v>
      </c>
      <c r="H42" s="47">
        <v>43.951498499999992</v>
      </c>
      <c r="I42" s="48">
        <f t="shared" si="3"/>
        <v>43.951498499999992</v>
      </c>
      <c r="J42" s="9" t="s">
        <v>136</v>
      </c>
    </row>
    <row r="43" spans="1:10" ht="15" customHeight="1" x14ac:dyDescent="0.25">
      <c r="A43" s="88"/>
      <c r="B43" s="88"/>
      <c r="C43" s="9" t="s">
        <v>15</v>
      </c>
      <c r="D43" s="9" t="s">
        <v>18</v>
      </c>
      <c r="E43" s="56" t="s">
        <v>35</v>
      </c>
      <c r="F43" s="11"/>
      <c r="G43" s="9">
        <v>1</v>
      </c>
      <c r="H43" s="47">
        <v>77.693070000000006</v>
      </c>
      <c r="I43" s="48">
        <f t="shared" si="3"/>
        <v>77.693070000000006</v>
      </c>
      <c r="J43" s="9" t="s">
        <v>131</v>
      </c>
    </row>
    <row r="44" spans="1:10" ht="15" customHeight="1" x14ac:dyDescent="0.25">
      <c r="A44" s="88"/>
      <c r="B44" s="88"/>
      <c r="C44" s="9" t="s">
        <v>15</v>
      </c>
      <c r="D44" s="9" t="s">
        <v>18</v>
      </c>
      <c r="E44" s="56" t="s">
        <v>36</v>
      </c>
      <c r="F44" s="11"/>
      <c r="G44" s="9">
        <v>1</v>
      </c>
      <c r="H44" s="47">
        <v>85.035268500000015</v>
      </c>
      <c r="I44" s="48">
        <f t="shared" si="3"/>
        <v>85.035268500000015</v>
      </c>
      <c r="J44" s="9" t="s">
        <v>130</v>
      </c>
    </row>
    <row r="45" spans="1:10" ht="15" customHeight="1" x14ac:dyDescent="0.25">
      <c r="A45" s="88"/>
      <c r="B45" s="88"/>
      <c r="C45" s="9" t="s">
        <v>15</v>
      </c>
      <c r="D45" s="9" t="s">
        <v>18</v>
      </c>
      <c r="E45" s="56">
        <v>11707954</v>
      </c>
      <c r="F45" s="11"/>
      <c r="G45" s="9">
        <v>1</v>
      </c>
      <c r="H45" s="47">
        <v>12.0607305</v>
      </c>
      <c r="I45" s="48">
        <f t="shared" si="3"/>
        <v>12.0607305</v>
      </c>
      <c r="J45" s="9" t="s">
        <v>136</v>
      </c>
    </row>
    <row r="46" spans="1:10" x14ac:dyDescent="0.25">
      <c r="F46" s="95" t="s">
        <v>120</v>
      </c>
      <c r="G46" s="96"/>
      <c r="H46" s="97"/>
      <c r="I46" s="80">
        <f>SUM(I37:I45)</f>
        <v>1222.4252040000003</v>
      </c>
      <c r="J46" s="9"/>
    </row>
    <row r="47" spans="1:10" ht="15.75" x14ac:dyDescent="0.25">
      <c r="A47" s="7" t="s">
        <v>20</v>
      </c>
      <c r="B47" s="8" t="s">
        <v>6</v>
      </c>
      <c r="C47" s="10" t="s">
        <v>7</v>
      </c>
      <c r="D47" s="10" t="s">
        <v>8</v>
      </c>
      <c r="E47" s="58" t="s">
        <v>9</v>
      </c>
      <c r="F47" s="8" t="s">
        <v>10</v>
      </c>
      <c r="G47" s="10" t="s">
        <v>11</v>
      </c>
      <c r="H47" s="8" t="s">
        <v>123</v>
      </c>
      <c r="I47" s="8" t="s">
        <v>12</v>
      </c>
      <c r="J47" s="8" t="s">
        <v>122</v>
      </c>
    </row>
    <row r="48" spans="1:10" ht="15" customHeight="1" x14ac:dyDescent="0.25">
      <c r="A48" s="88" t="s">
        <v>156</v>
      </c>
      <c r="B48" s="88" t="s">
        <v>39</v>
      </c>
      <c r="C48" s="9" t="s">
        <v>15</v>
      </c>
      <c r="D48" s="9" t="s">
        <v>33</v>
      </c>
      <c r="E48" s="56" t="s">
        <v>34</v>
      </c>
      <c r="F48" s="11"/>
      <c r="G48" s="9">
        <v>1</v>
      </c>
      <c r="H48" s="77">
        <v>401.1</v>
      </c>
      <c r="I48" s="48">
        <f t="shared" ref="I48:I57" si="4">H48*G48</f>
        <v>401.1</v>
      </c>
      <c r="J48" s="9" t="s">
        <v>131</v>
      </c>
    </row>
    <row r="49" spans="1:11" ht="15" customHeight="1" x14ac:dyDescent="0.25">
      <c r="A49" s="88"/>
      <c r="B49" s="88"/>
      <c r="C49" s="9" t="s">
        <v>15</v>
      </c>
      <c r="D49" s="9" t="s">
        <v>18</v>
      </c>
      <c r="E49" s="56">
        <v>2905613</v>
      </c>
      <c r="F49" s="11">
        <v>11705810</v>
      </c>
      <c r="G49" s="9">
        <v>1</v>
      </c>
      <c r="H49" s="47">
        <v>11.7759915</v>
      </c>
      <c r="I49" s="48">
        <f t="shared" si="4"/>
        <v>11.7759915</v>
      </c>
      <c r="J49" s="9" t="s">
        <v>131</v>
      </c>
    </row>
    <row r="50" spans="1:11" ht="15" customHeight="1" x14ac:dyDescent="0.25">
      <c r="A50" s="88"/>
      <c r="B50" s="88"/>
      <c r="C50" s="9" t="s">
        <v>15</v>
      </c>
      <c r="D50" s="9" t="s">
        <v>18</v>
      </c>
      <c r="E50" s="56">
        <v>14607423</v>
      </c>
      <c r="F50" s="57"/>
      <c r="G50" s="9">
        <v>1</v>
      </c>
      <c r="H50" s="47">
        <v>16.474184999999999</v>
      </c>
      <c r="I50" s="48">
        <f t="shared" si="4"/>
        <v>16.474184999999999</v>
      </c>
      <c r="J50" s="9" t="s">
        <v>155</v>
      </c>
    </row>
    <row r="51" spans="1:11" ht="15" customHeight="1" x14ac:dyDescent="0.25">
      <c r="A51" s="88"/>
      <c r="B51" s="88"/>
      <c r="C51" s="9" t="s">
        <v>15</v>
      </c>
      <c r="D51" s="9" t="s">
        <v>24</v>
      </c>
      <c r="E51" s="56">
        <v>14763370</v>
      </c>
      <c r="F51" s="11"/>
      <c r="G51" s="9">
        <v>1</v>
      </c>
      <c r="H51" s="47">
        <v>910.43261400000017</v>
      </c>
      <c r="I51" s="48">
        <f t="shared" si="4"/>
        <v>910.43261400000017</v>
      </c>
      <c r="J51" s="9" t="s">
        <v>130</v>
      </c>
    </row>
    <row r="52" spans="1:11" ht="15" customHeight="1" x14ac:dyDescent="0.25">
      <c r="A52" s="88"/>
      <c r="B52" s="88"/>
      <c r="C52" s="9" t="s">
        <v>15</v>
      </c>
      <c r="D52" s="9" t="s">
        <v>18</v>
      </c>
      <c r="E52" s="56">
        <v>11701192</v>
      </c>
      <c r="F52" s="11"/>
      <c r="G52" s="9">
        <v>1</v>
      </c>
      <c r="H52" s="47">
        <v>48.731046000000006</v>
      </c>
      <c r="I52" s="48">
        <f t="shared" si="4"/>
        <v>48.731046000000006</v>
      </c>
      <c r="J52" s="9" t="s">
        <v>131</v>
      </c>
    </row>
    <row r="53" spans="1:11" ht="15" customHeight="1" x14ac:dyDescent="0.25">
      <c r="A53" s="88"/>
      <c r="B53" s="88"/>
      <c r="C53" s="9" t="s">
        <v>15</v>
      </c>
      <c r="D53" s="9" t="s">
        <v>18</v>
      </c>
      <c r="E53" s="56">
        <v>14541748</v>
      </c>
      <c r="F53" s="11"/>
      <c r="G53" s="9">
        <v>1</v>
      </c>
      <c r="H53" s="47">
        <v>16.270800000000001</v>
      </c>
      <c r="I53" s="48">
        <f t="shared" si="4"/>
        <v>16.270800000000001</v>
      </c>
      <c r="J53" s="9" t="s">
        <v>130</v>
      </c>
    </row>
    <row r="54" spans="1:11" ht="15" customHeight="1" x14ac:dyDescent="0.25">
      <c r="A54" s="88"/>
      <c r="B54" s="88"/>
      <c r="C54" s="9" t="s">
        <v>15</v>
      </c>
      <c r="D54" s="9" t="s">
        <v>18</v>
      </c>
      <c r="E54" s="56">
        <v>11701198</v>
      </c>
      <c r="F54" s="11"/>
      <c r="G54" s="9">
        <v>1</v>
      </c>
      <c r="H54" s="47">
        <v>43.951498499999992</v>
      </c>
      <c r="I54" s="48">
        <f t="shared" si="4"/>
        <v>43.951498499999992</v>
      </c>
      <c r="J54" s="9" t="s">
        <v>155</v>
      </c>
    </row>
    <row r="55" spans="1:11" ht="15" customHeight="1" x14ac:dyDescent="0.25">
      <c r="A55" s="88"/>
      <c r="B55" s="88"/>
      <c r="C55" s="9" t="s">
        <v>15</v>
      </c>
      <c r="D55" s="9" t="s">
        <v>18</v>
      </c>
      <c r="E55" s="56" t="s">
        <v>35</v>
      </c>
      <c r="F55" s="11"/>
      <c r="G55" s="9">
        <v>1</v>
      </c>
      <c r="H55" s="47">
        <v>77.693070000000006</v>
      </c>
      <c r="I55" s="48">
        <f t="shared" si="4"/>
        <v>77.693070000000006</v>
      </c>
      <c r="J55" s="9" t="s">
        <v>131</v>
      </c>
    </row>
    <row r="56" spans="1:11" ht="15" customHeight="1" x14ac:dyDescent="0.25">
      <c r="A56" s="88"/>
      <c r="B56" s="88"/>
      <c r="C56" s="9" t="s">
        <v>15</v>
      </c>
      <c r="D56" s="9" t="s">
        <v>18</v>
      </c>
      <c r="E56" s="56" t="s">
        <v>36</v>
      </c>
      <c r="F56" s="11"/>
      <c r="G56" s="9">
        <v>1</v>
      </c>
      <c r="H56" s="47">
        <v>85.035268500000015</v>
      </c>
      <c r="I56" s="48">
        <f t="shared" si="4"/>
        <v>85.035268500000015</v>
      </c>
      <c r="J56" s="9" t="s">
        <v>130</v>
      </c>
    </row>
    <row r="57" spans="1:11" ht="15" customHeight="1" x14ac:dyDescent="0.25">
      <c r="A57" s="88"/>
      <c r="B57" s="88"/>
      <c r="C57" s="9" t="s">
        <v>15</v>
      </c>
      <c r="D57" s="9" t="s">
        <v>18</v>
      </c>
      <c r="E57" s="56">
        <v>11707954</v>
      </c>
      <c r="F57" s="11"/>
      <c r="G57" s="9">
        <v>1</v>
      </c>
      <c r="H57" s="47">
        <v>12.0607305</v>
      </c>
      <c r="I57" s="48">
        <f t="shared" si="4"/>
        <v>12.0607305</v>
      </c>
      <c r="J57" s="9" t="s">
        <v>155</v>
      </c>
    </row>
    <row r="58" spans="1:11" x14ac:dyDescent="0.25">
      <c r="F58" s="95" t="s">
        <v>120</v>
      </c>
      <c r="G58" s="96"/>
      <c r="H58" s="97"/>
      <c r="I58" s="80">
        <f>SUM(I48:I57)</f>
        <v>1623.5252040000005</v>
      </c>
      <c r="J58" s="9"/>
    </row>
    <row r="59" spans="1:11" ht="15.75" x14ac:dyDescent="0.25">
      <c r="A59" s="14" t="s">
        <v>20</v>
      </c>
      <c r="B59" s="8" t="s">
        <v>6</v>
      </c>
      <c r="C59" s="10" t="s">
        <v>7</v>
      </c>
      <c r="D59" s="10" t="s">
        <v>8</v>
      </c>
      <c r="E59" s="58" t="s">
        <v>9</v>
      </c>
      <c r="F59" s="8" t="s">
        <v>10</v>
      </c>
      <c r="G59" s="10" t="s">
        <v>11</v>
      </c>
      <c r="H59" s="8" t="s">
        <v>123</v>
      </c>
      <c r="I59" s="8" t="s">
        <v>12</v>
      </c>
      <c r="J59" s="8" t="s">
        <v>122</v>
      </c>
    </row>
    <row r="60" spans="1:11" ht="15" customHeight="1" x14ac:dyDescent="0.25">
      <c r="A60" s="88" t="s">
        <v>153</v>
      </c>
      <c r="B60" s="88" t="s">
        <v>40</v>
      </c>
      <c r="C60" s="62" t="s">
        <v>41</v>
      </c>
      <c r="D60" s="9" t="s">
        <v>146</v>
      </c>
      <c r="E60" s="56">
        <v>14529771</v>
      </c>
      <c r="F60" s="11"/>
      <c r="G60" s="9">
        <v>1</v>
      </c>
      <c r="H60" s="47">
        <v>111.03004403669723</v>
      </c>
      <c r="I60" s="48">
        <f t="shared" ref="I60:I75" si="5">H60*G60</f>
        <v>111.03004403669723</v>
      </c>
      <c r="J60" s="9" t="s">
        <v>136</v>
      </c>
    </row>
    <row r="61" spans="1:11" ht="15" customHeight="1" x14ac:dyDescent="0.25">
      <c r="A61" s="88"/>
      <c r="B61" s="88"/>
      <c r="C61" s="12" t="s">
        <v>15</v>
      </c>
      <c r="D61" s="9" t="s">
        <v>33</v>
      </c>
      <c r="E61" s="56">
        <v>14529773</v>
      </c>
      <c r="F61" s="11"/>
      <c r="G61" s="9">
        <v>1</v>
      </c>
      <c r="H61" s="47">
        <v>774</v>
      </c>
      <c r="I61" s="48">
        <f t="shared" si="5"/>
        <v>774</v>
      </c>
      <c r="J61" s="9" t="s">
        <v>130</v>
      </c>
      <c r="K61" s="66"/>
    </row>
    <row r="62" spans="1:11" ht="15" customHeight="1" x14ac:dyDescent="0.25">
      <c r="A62" s="88"/>
      <c r="B62" s="88"/>
      <c r="C62" s="13" t="s">
        <v>15</v>
      </c>
      <c r="D62" s="9" t="s">
        <v>18</v>
      </c>
      <c r="E62" s="56">
        <v>14552329</v>
      </c>
      <c r="F62" s="11"/>
      <c r="G62" s="9">
        <v>2</v>
      </c>
      <c r="H62" s="47">
        <v>14.053903500000001</v>
      </c>
      <c r="I62" s="48">
        <f t="shared" si="5"/>
        <v>28.107807000000001</v>
      </c>
      <c r="J62" s="9" t="s">
        <v>130</v>
      </c>
    </row>
    <row r="63" spans="1:11" ht="15" customHeight="1" x14ac:dyDescent="0.25">
      <c r="A63" s="88"/>
      <c r="B63" s="88"/>
      <c r="C63" s="12" t="s">
        <v>15</v>
      </c>
      <c r="D63" s="9" t="s">
        <v>18</v>
      </c>
      <c r="E63" s="56">
        <v>983509</v>
      </c>
      <c r="F63" s="11"/>
      <c r="G63" s="9">
        <v>2</v>
      </c>
      <c r="H63" s="47">
        <v>0.976248</v>
      </c>
      <c r="I63" s="48">
        <f t="shared" si="5"/>
        <v>1.952496</v>
      </c>
      <c r="J63" s="9" t="s">
        <v>131</v>
      </c>
    </row>
    <row r="64" spans="1:11" ht="15" customHeight="1" x14ac:dyDescent="0.25">
      <c r="A64" s="88"/>
      <c r="B64" s="88"/>
      <c r="C64" s="13" t="s">
        <v>15</v>
      </c>
      <c r="D64" s="9" t="s">
        <v>147</v>
      </c>
      <c r="E64" s="56">
        <v>14625240</v>
      </c>
      <c r="F64" s="11"/>
      <c r="G64" s="9">
        <v>2</v>
      </c>
      <c r="H64" s="47">
        <v>1.5253875000000001</v>
      </c>
      <c r="I64" s="48">
        <f t="shared" si="5"/>
        <v>3.0507750000000002</v>
      </c>
      <c r="J64" s="9" t="s">
        <v>131</v>
      </c>
    </row>
    <row r="65" spans="1:11" ht="15" customHeight="1" x14ac:dyDescent="0.25">
      <c r="A65" s="88"/>
      <c r="B65" s="88"/>
      <c r="C65" s="12" t="s">
        <v>15</v>
      </c>
      <c r="D65" s="9" t="s">
        <v>42</v>
      </c>
      <c r="E65" s="56">
        <v>14529762</v>
      </c>
      <c r="F65" s="11"/>
      <c r="G65" s="9">
        <v>3</v>
      </c>
      <c r="H65" s="47">
        <v>48.79206150000001</v>
      </c>
      <c r="I65" s="48">
        <f t="shared" si="5"/>
        <v>146.37618450000002</v>
      </c>
      <c r="J65" s="9" t="s">
        <v>130</v>
      </c>
    </row>
    <row r="66" spans="1:11" ht="15" customHeight="1" x14ac:dyDescent="0.25">
      <c r="A66" s="88"/>
      <c r="B66" s="88"/>
      <c r="C66" s="12" t="s">
        <v>41</v>
      </c>
      <c r="D66" s="9" t="s">
        <v>44</v>
      </c>
      <c r="E66" s="56">
        <v>14529772</v>
      </c>
      <c r="F66" s="11"/>
      <c r="G66" s="9">
        <v>1</v>
      </c>
      <c r="H66" s="47">
        <v>230.0894505</v>
      </c>
      <c r="I66" s="48">
        <f t="shared" si="5"/>
        <v>230.0894505</v>
      </c>
      <c r="J66" s="9" t="s">
        <v>136</v>
      </c>
    </row>
    <row r="67" spans="1:11" ht="15" customHeight="1" x14ac:dyDescent="0.25">
      <c r="A67" s="88"/>
      <c r="B67" s="88"/>
      <c r="C67" s="81" t="s">
        <v>190</v>
      </c>
      <c r="D67" s="9" t="s">
        <v>148</v>
      </c>
      <c r="E67" s="56">
        <v>14529769</v>
      </c>
      <c r="F67" s="11">
        <v>14529769</v>
      </c>
      <c r="G67" s="9">
        <v>1</v>
      </c>
      <c r="H67" s="77">
        <v>80.180000000000007</v>
      </c>
      <c r="I67" s="48">
        <f t="shared" si="5"/>
        <v>80.180000000000007</v>
      </c>
      <c r="J67" s="9" t="s">
        <v>13</v>
      </c>
    </row>
    <row r="68" spans="1:11" ht="15" customHeight="1" x14ac:dyDescent="0.25">
      <c r="A68" s="88"/>
      <c r="B68" s="88"/>
      <c r="C68" s="12" t="s">
        <v>15</v>
      </c>
      <c r="D68" s="9" t="s">
        <v>45</v>
      </c>
      <c r="E68" s="56" t="s">
        <v>46</v>
      </c>
      <c r="F68" s="11"/>
      <c r="G68" s="9">
        <v>1</v>
      </c>
      <c r="H68" s="47">
        <v>97.929877500000003</v>
      </c>
      <c r="I68" s="48">
        <f t="shared" si="5"/>
        <v>97.929877500000003</v>
      </c>
      <c r="J68" s="9" t="s">
        <v>136</v>
      </c>
    </row>
    <row r="69" spans="1:11" ht="15" customHeight="1" x14ac:dyDescent="0.25">
      <c r="A69" s="88"/>
      <c r="B69" s="88"/>
      <c r="C69" s="12" t="s">
        <v>15</v>
      </c>
      <c r="D69" s="9" t="s">
        <v>37</v>
      </c>
      <c r="E69" s="56">
        <v>14577794</v>
      </c>
      <c r="F69" s="11"/>
      <c r="G69" s="9">
        <v>1</v>
      </c>
      <c r="H69" s="47">
        <v>10.474327500000003</v>
      </c>
      <c r="I69" s="48">
        <f t="shared" si="5"/>
        <v>10.474327500000003</v>
      </c>
      <c r="J69" s="9" t="s">
        <v>130</v>
      </c>
    </row>
    <row r="70" spans="1:11" ht="15" customHeight="1" x14ac:dyDescent="0.25">
      <c r="A70" s="88"/>
      <c r="B70" s="88"/>
      <c r="C70" s="13" t="s">
        <v>15</v>
      </c>
      <c r="D70" s="9" t="s">
        <v>24</v>
      </c>
      <c r="E70" s="56">
        <v>14552332</v>
      </c>
      <c r="F70" s="11"/>
      <c r="G70" s="9">
        <v>1</v>
      </c>
      <c r="H70" s="47">
        <v>166.87739249999998</v>
      </c>
      <c r="I70" s="48">
        <f t="shared" si="5"/>
        <v>166.87739249999998</v>
      </c>
      <c r="J70" s="9" t="s">
        <v>136</v>
      </c>
    </row>
    <row r="71" spans="1:11" ht="15" customHeight="1" x14ac:dyDescent="0.25">
      <c r="A71" s="88"/>
      <c r="B71" s="88"/>
      <c r="C71" s="12" t="s">
        <v>48</v>
      </c>
      <c r="D71" s="9" t="s">
        <v>149</v>
      </c>
      <c r="E71" s="56" t="s">
        <v>152</v>
      </c>
      <c r="F71" s="11"/>
      <c r="G71" s="9">
        <v>1</v>
      </c>
      <c r="H71" s="47">
        <v>31.5</v>
      </c>
      <c r="I71" s="48">
        <f t="shared" si="5"/>
        <v>31.5</v>
      </c>
      <c r="J71" s="9" t="s">
        <v>48</v>
      </c>
    </row>
    <row r="72" spans="1:11" ht="15" customHeight="1" x14ac:dyDescent="0.25">
      <c r="A72" s="88"/>
      <c r="B72" s="88"/>
      <c r="C72" s="12" t="s">
        <v>15</v>
      </c>
      <c r="D72" s="9" t="s">
        <v>18</v>
      </c>
      <c r="E72" s="56">
        <v>990596</v>
      </c>
      <c r="F72" s="11"/>
      <c r="G72" s="9">
        <v>1</v>
      </c>
      <c r="H72" s="47">
        <v>2.7660360000000002</v>
      </c>
      <c r="I72" s="48">
        <f t="shared" si="5"/>
        <v>2.7660360000000002</v>
      </c>
      <c r="J72" s="9" t="s">
        <v>130</v>
      </c>
    </row>
    <row r="73" spans="1:11" ht="15" customHeight="1" x14ac:dyDescent="0.25">
      <c r="A73" s="88"/>
      <c r="B73" s="88"/>
      <c r="C73" s="12" t="s">
        <v>15</v>
      </c>
      <c r="D73" s="9" t="s">
        <v>150</v>
      </c>
      <c r="E73" s="56">
        <v>14508911</v>
      </c>
      <c r="F73" s="11"/>
      <c r="G73" s="9">
        <v>1</v>
      </c>
      <c r="H73" s="47">
        <v>128.07153449999998</v>
      </c>
      <c r="I73" s="48">
        <f t="shared" si="5"/>
        <v>128.07153449999998</v>
      </c>
      <c r="J73" s="9" t="s">
        <v>136</v>
      </c>
    </row>
    <row r="74" spans="1:11" ht="15" customHeight="1" x14ac:dyDescent="0.25">
      <c r="A74" s="88"/>
      <c r="B74" s="88"/>
      <c r="C74" s="12" t="s">
        <v>15</v>
      </c>
      <c r="D74" s="9" t="s">
        <v>37</v>
      </c>
      <c r="E74" s="56">
        <v>14640027</v>
      </c>
      <c r="F74" s="11"/>
      <c r="G74" s="9">
        <v>1</v>
      </c>
      <c r="H74" s="77">
        <v>1272.5596065000002</v>
      </c>
      <c r="I74" s="48">
        <f t="shared" si="5"/>
        <v>1272.5596065000002</v>
      </c>
      <c r="J74" s="9" t="s">
        <v>130</v>
      </c>
      <c r="K74" s="66"/>
    </row>
    <row r="75" spans="1:11" ht="15" customHeight="1" x14ac:dyDescent="0.25">
      <c r="A75" s="88"/>
      <c r="B75" s="88"/>
      <c r="C75" s="12" t="s">
        <v>15</v>
      </c>
      <c r="D75" s="9" t="s">
        <v>37</v>
      </c>
      <c r="E75" s="56">
        <v>14640027</v>
      </c>
      <c r="F75" s="11"/>
      <c r="G75" s="9">
        <v>1</v>
      </c>
      <c r="H75" s="77">
        <v>1272.5596065000002</v>
      </c>
      <c r="I75" s="48">
        <f t="shared" si="5"/>
        <v>1272.5596065000002</v>
      </c>
      <c r="J75" s="9" t="s">
        <v>130</v>
      </c>
    </row>
    <row r="76" spans="1:11" x14ac:dyDescent="0.25">
      <c r="F76" s="95" t="s">
        <v>120</v>
      </c>
      <c r="G76" s="96"/>
      <c r="H76" s="97"/>
      <c r="I76" s="80">
        <f>SUM(I60:I75)</f>
        <v>4357.5251380366972</v>
      </c>
      <c r="J76" s="9"/>
    </row>
    <row r="77" spans="1:11" ht="15.75" x14ac:dyDescent="0.25">
      <c r="A77" s="14" t="s">
        <v>20</v>
      </c>
      <c r="B77" s="8" t="s">
        <v>6</v>
      </c>
      <c r="C77" s="10" t="s">
        <v>7</v>
      </c>
      <c r="D77" s="10" t="s">
        <v>8</v>
      </c>
      <c r="E77" s="58" t="s">
        <v>9</v>
      </c>
      <c r="F77" s="8" t="s">
        <v>10</v>
      </c>
      <c r="G77" s="10" t="s">
        <v>11</v>
      </c>
      <c r="H77" s="8" t="s">
        <v>123</v>
      </c>
      <c r="I77" s="8" t="s">
        <v>12</v>
      </c>
      <c r="J77" s="8" t="s">
        <v>122</v>
      </c>
    </row>
    <row r="78" spans="1:11" ht="15" customHeight="1" x14ac:dyDescent="0.25">
      <c r="A78" s="88" t="s">
        <v>154</v>
      </c>
      <c r="B78" s="88" t="s">
        <v>52</v>
      </c>
      <c r="C78" s="83" t="s">
        <v>189</v>
      </c>
      <c r="D78" s="9" t="s">
        <v>146</v>
      </c>
      <c r="E78" s="56">
        <v>14529771</v>
      </c>
      <c r="F78" s="11"/>
      <c r="G78" s="9">
        <v>1</v>
      </c>
      <c r="H78" s="77">
        <v>61.090909090909093</v>
      </c>
      <c r="I78" s="48">
        <f t="shared" ref="I78:I92" si="6">H78*G78</f>
        <v>61.090909090909093</v>
      </c>
      <c r="J78" s="9" t="s">
        <v>189</v>
      </c>
    </row>
    <row r="79" spans="1:11" ht="15" customHeight="1" x14ac:dyDescent="0.25">
      <c r="A79" s="88"/>
      <c r="B79" s="88"/>
      <c r="C79" s="83" t="s">
        <v>191</v>
      </c>
      <c r="D79" s="9" t="s">
        <v>33</v>
      </c>
      <c r="E79" s="56">
        <v>14529773</v>
      </c>
      <c r="F79" s="11"/>
      <c r="G79" s="9">
        <v>1</v>
      </c>
      <c r="H79" s="77">
        <v>378</v>
      </c>
      <c r="I79" s="48">
        <f t="shared" si="6"/>
        <v>378</v>
      </c>
      <c r="J79" s="9" t="s">
        <v>191</v>
      </c>
      <c r="K79" s="71"/>
    </row>
    <row r="80" spans="1:11" ht="15" customHeight="1" x14ac:dyDescent="0.25">
      <c r="A80" s="88"/>
      <c r="B80" s="88"/>
      <c r="C80" s="78" t="s">
        <v>15</v>
      </c>
      <c r="D80" s="9" t="s">
        <v>18</v>
      </c>
      <c r="E80" s="56">
        <v>14552329</v>
      </c>
      <c r="F80" s="11"/>
      <c r="G80" s="9">
        <v>2</v>
      </c>
      <c r="H80" s="77">
        <v>14.493087984375</v>
      </c>
      <c r="I80" s="48">
        <f t="shared" si="6"/>
        <v>28.98617596875</v>
      </c>
      <c r="J80" s="9" t="s">
        <v>186</v>
      </c>
      <c r="K80" s="71"/>
    </row>
    <row r="81" spans="1:11" ht="15" customHeight="1" x14ac:dyDescent="0.25">
      <c r="A81" s="88"/>
      <c r="B81" s="88"/>
      <c r="C81" s="12" t="s">
        <v>15</v>
      </c>
      <c r="D81" s="9" t="s">
        <v>18</v>
      </c>
      <c r="E81" s="56">
        <v>983509</v>
      </c>
      <c r="F81" s="11"/>
      <c r="G81" s="9">
        <v>2</v>
      </c>
      <c r="H81" s="47">
        <v>0.85993720312499999</v>
      </c>
      <c r="I81" s="48">
        <f t="shared" si="6"/>
        <v>1.71987440625</v>
      </c>
      <c r="J81" s="9" t="s">
        <v>187</v>
      </c>
    </row>
    <row r="82" spans="1:11" ht="15" customHeight="1" x14ac:dyDescent="0.25">
      <c r="A82" s="88"/>
      <c r="B82" s="88"/>
      <c r="C82" s="13" t="s">
        <v>15</v>
      </c>
      <c r="D82" s="9" t="s">
        <v>147</v>
      </c>
      <c r="E82" s="56">
        <v>14625240</v>
      </c>
      <c r="F82" s="11"/>
      <c r="G82" s="9">
        <v>2</v>
      </c>
      <c r="H82" s="47">
        <v>1.2584446875000002</v>
      </c>
      <c r="I82" s="48">
        <f t="shared" si="6"/>
        <v>2.5168893750000003</v>
      </c>
      <c r="J82" s="9" t="s">
        <v>130</v>
      </c>
    </row>
    <row r="83" spans="1:11" ht="15" customHeight="1" x14ac:dyDescent="0.25">
      <c r="A83" s="88"/>
      <c r="B83" s="88"/>
      <c r="C83" s="12" t="s">
        <v>15</v>
      </c>
      <c r="D83" s="9" t="s">
        <v>42</v>
      </c>
      <c r="E83" s="56">
        <v>14529762</v>
      </c>
      <c r="F83" s="11"/>
      <c r="G83" s="9">
        <v>3</v>
      </c>
      <c r="H83" s="47">
        <v>46.504933617187504</v>
      </c>
      <c r="I83" s="48">
        <f t="shared" si="6"/>
        <v>139.51480085156251</v>
      </c>
      <c r="J83" s="9" t="s">
        <v>130</v>
      </c>
    </row>
    <row r="84" spans="1:11" ht="15" customHeight="1" x14ac:dyDescent="0.25">
      <c r="A84" s="88"/>
      <c r="B84" s="88"/>
      <c r="C84" s="12" t="s">
        <v>41</v>
      </c>
      <c r="D84" s="9" t="s">
        <v>44</v>
      </c>
      <c r="E84" s="56">
        <v>14529772</v>
      </c>
      <c r="F84" s="11"/>
      <c r="G84" s="9">
        <v>1</v>
      </c>
      <c r="H84" s="47">
        <v>230.0894505</v>
      </c>
      <c r="I84" s="48">
        <f t="shared" si="6"/>
        <v>230.0894505</v>
      </c>
      <c r="J84" s="9" t="s">
        <v>130</v>
      </c>
    </row>
    <row r="85" spans="1:11" ht="15" customHeight="1" x14ac:dyDescent="0.25">
      <c r="A85" s="88"/>
      <c r="B85" s="88"/>
      <c r="C85" s="81" t="s">
        <v>189</v>
      </c>
      <c r="D85" s="9" t="s">
        <v>42</v>
      </c>
      <c r="E85" s="56">
        <v>14529770</v>
      </c>
      <c r="F85" s="11"/>
      <c r="G85" s="9">
        <v>1</v>
      </c>
      <c r="H85" s="77">
        <v>47.727272727272727</v>
      </c>
      <c r="I85" s="48">
        <f t="shared" si="6"/>
        <v>47.727272727272727</v>
      </c>
      <c r="J85" s="9" t="s">
        <v>189</v>
      </c>
      <c r="K85" s="66"/>
    </row>
    <row r="86" spans="1:11" ht="15" customHeight="1" x14ac:dyDescent="0.25">
      <c r="A86" s="88"/>
      <c r="B86" s="88"/>
      <c r="C86" s="81" t="s">
        <v>190</v>
      </c>
      <c r="D86" s="9" t="s">
        <v>148</v>
      </c>
      <c r="E86" s="56">
        <v>14529769</v>
      </c>
      <c r="F86" s="11"/>
      <c r="G86" s="9">
        <v>1</v>
      </c>
      <c r="H86" s="77">
        <v>80.180000000000007</v>
      </c>
      <c r="I86" s="48">
        <f t="shared" si="6"/>
        <v>80.180000000000007</v>
      </c>
      <c r="J86" s="9" t="s">
        <v>13</v>
      </c>
      <c r="K86" s="66"/>
    </row>
    <row r="87" spans="1:11" ht="15" customHeight="1" x14ac:dyDescent="0.25">
      <c r="A87" s="88"/>
      <c r="B87" s="88"/>
      <c r="C87" s="12" t="s">
        <v>15</v>
      </c>
      <c r="D87" s="9" t="s">
        <v>45</v>
      </c>
      <c r="E87" s="56" t="s">
        <v>46</v>
      </c>
      <c r="F87" s="11"/>
      <c r="G87" s="9">
        <v>1</v>
      </c>
      <c r="H87" s="47">
        <v>97.929877500000003</v>
      </c>
      <c r="I87" s="48">
        <f t="shared" si="6"/>
        <v>97.929877500000003</v>
      </c>
      <c r="J87" s="9" t="s">
        <v>136</v>
      </c>
    </row>
    <row r="88" spans="1:11" ht="15" customHeight="1" x14ac:dyDescent="0.25">
      <c r="A88" s="88"/>
      <c r="B88" s="88"/>
      <c r="C88" s="13" t="s">
        <v>15</v>
      </c>
      <c r="D88" s="9" t="s">
        <v>37</v>
      </c>
      <c r="E88" s="56">
        <v>14577794</v>
      </c>
      <c r="F88" s="11"/>
      <c r="G88" s="9">
        <v>1</v>
      </c>
      <c r="H88" s="47">
        <v>10.801650234375003</v>
      </c>
      <c r="I88" s="48">
        <f t="shared" si="6"/>
        <v>10.801650234375003</v>
      </c>
      <c r="J88" s="9" t="s">
        <v>130</v>
      </c>
    </row>
    <row r="89" spans="1:11" ht="15" customHeight="1" x14ac:dyDescent="0.25">
      <c r="A89" s="88"/>
      <c r="B89" s="88"/>
      <c r="C89" s="12" t="s">
        <v>15</v>
      </c>
      <c r="D89" s="9" t="s">
        <v>24</v>
      </c>
      <c r="E89" s="56">
        <v>14552332</v>
      </c>
      <c r="F89" s="11"/>
      <c r="G89" s="9">
        <v>1</v>
      </c>
      <c r="H89" s="47">
        <v>166.87739249999998</v>
      </c>
      <c r="I89" s="48">
        <f t="shared" si="6"/>
        <v>166.87739249999998</v>
      </c>
      <c r="J89" s="9" t="s">
        <v>136</v>
      </c>
    </row>
    <row r="90" spans="1:11" ht="15" customHeight="1" x14ac:dyDescent="0.25">
      <c r="A90" s="88"/>
      <c r="B90" s="88"/>
      <c r="C90" s="12" t="s">
        <v>48</v>
      </c>
      <c r="D90" s="9" t="s">
        <v>49</v>
      </c>
      <c r="E90" s="56" t="s">
        <v>50</v>
      </c>
      <c r="F90" s="11"/>
      <c r="G90" s="9">
        <v>1</v>
      </c>
      <c r="H90" s="47">
        <v>27</v>
      </c>
      <c r="I90" s="48">
        <f t="shared" si="6"/>
        <v>27</v>
      </c>
      <c r="J90" s="9" t="s">
        <v>130</v>
      </c>
    </row>
    <row r="91" spans="1:11" ht="15" customHeight="1" x14ac:dyDescent="0.25">
      <c r="A91" s="88"/>
      <c r="B91" s="88"/>
      <c r="C91" s="12" t="s">
        <v>15</v>
      </c>
      <c r="D91" s="9" t="s">
        <v>18</v>
      </c>
      <c r="E91" s="56">
        <v>990596</v>
      </c>
      <c r="F91" s="11"/>
      <c r="G91" s="9">
        <v>1</v>
      </c>
      <c r="H91" s="47">
        <v>2.7660360000000002</v>
      </c>
      <c r="I91" s="48">
        <f t="shared" si="6"/>
        <v>2.7660360000000002</v>
      </c>
      <c r="J91" s="9" t="s">
        <v>130</v>
      </c>
    </row>
    <row r="92" spans="1:11" ht="15" customHeight="1" x14ac:dyDescent="0.25">
      <c r="A92" s="88"/>
      <c r="B92" s="88"/>
      <c r="C92" s="12" t="s">
        <v>15</v>
      </c>
      <c r="D92" s="9" t="s">
        <v>38</v>
      </c>
      <c r="E92" s="56">
        <v>14508911</v>
      </c>
      <c r="F92" s="11"/>
      <c r="G92" s="9">
        <v>1</v>
      </c>
      <c r="H92" s="47">
        <v>128.07153449999998</v>
      </c>
      <c r="I92" s="48">
        <f t="shared" si="6"/>
        <v>128.07153449999998</v>
      </c>
      <c r="J92" s="9" t="s">
        <v>131</v>
      </c>
    </row>
    <row r="93" spans="1:11" x14ac:dyDescent="0.25">
      <c r="F93" s="95" t="s">
        <v>120</v>
      </c>
      <c r="G93" s="96"/>
      <c r="H93" s="97"/>
      <c r="I93" s="80">
        <f>SUM(I78:I92)</f>
        <v>1403.2718636541194</v>
      </c>
      <c r="J93" s="9"/>
    </row>
    <row r="94" spans="1:11" ht="15.75" x14ac:dyDescent="0.25">
      <c r="A94" s="14" t="s">
        <v>20</v>
      </c>
      <c r="B94" s="8" t="s">
        <v>6</v>
      </c>
      <c r="C94" s="10" t="s">
        <v>7</v>
      </c>
      <c r="D94" s="10" t="s">
        <v>8</v>
      </c>
      <c r="E94" s="58" t="s">
        <v>9</v>
      </c>
      <c r="F94" s="8" t="s">
        <v>10</v>
      </c>
      <c r="G94" s="10" t="s">
        <v>11</v>
      </c>
      <c r="H94" s="8" t="s">
        <v>123</v>
      </c>
      <c r="I94" s="8" t="s">
        <v>12</v>
      </c>
      <c r="J94" s="8" t="s">
        <v>122</v>
      </c>
    </row>
    <row r="95" spans="1:11" ht="15" customHeight="1" x14ac:dyDescent="0.25">
      <c r="A95" s="88" t="s">
        <v>181</v>
      </c>
      <c r="B95" s="88" t="s">
        <v>53</v>
      </c>
      <c r="C95" s="82" t="s">
        <v>189</v>
      </c>
      <c r="D95" s="9" t="s">
        <v>43</v>
      </c>
      <c r="E95" s="56">
        <v>14563796</v>
      </c>
      <c r="F95" s="11"/>
      <c r="G95" s="9">
        <v>1</v>
      </c>
      <c r="H95" s="77">
        <v>420</v>
      </c>
      <c r="I95" s="48">
        <f t="shared" ref="I95:I96" si="7">H95*G95</f>
        <v>420</v>
      </c>
      <c r="J95" s="9" t="s">
        <v>189</v>
      </c>
      <c r="K95" s="66"/>
    </row>
    <row r="96" spans="1:11" ht="15" customHeight="1" x14ac:dyDescent="0.25">
      <c r="A96" s="88"/>
      <c r="B96" s="88"/>
      <c r="C96" s="9" t="s">
        <v>15</v>
      </c>
      <c r="D96" s="9" t="s">
        <v>37</v>
      </c>
      <c r="E96" s="56" t="s">
        <v>54</v>
      </c>
      <c r="F96" s="11"/>
      <c r="G96" s="9">
        <v>2</v>
      </c>
      <c r="H96" s="47">
        <v>167.48754749999998</v>
      </c>
      <c r="I96" s="48">
        <f t="shared" si="7"/>
        <v>334.97509499999995</v>
      </c>
      <c r="J96" s="9" t="s">
        <v>136</v>
      </c>
      <c r="K96" s="66"/>
    </row>
    <row r="97" spans="1:10" ht="15" customHeight="1" x14ac:dyDescent="0.25">
      <c r="A97" s="88"/>
      <c r="B97" s="88"/>
      <c r="C97" s="9" t="s">
        <v>15</v>
      </c>
      <c r="D97" s="9" t="s">
        <v>174</v>
      </c>
      <c r="E97" s="56">
        <v>14511981</v>
      </c>
      <c r="F97" s="11"/>
      <c r="G97" s="9">
        <v>2</v>
      </c>
      <c r="H97" s="47">
        <v>141.92205300000001</v>
      </c>
      <c r="I97" s="48">
        <f>H97*G97</f>
        <v>283.84410600000001</v>
      </c>
      <c r="J97" s="9" t="s">
        <v>130</v>
      </c>
    </row>
    <row r="98" spans="1:10" ht="15" customHeight="1" x14ac:dyDescent="0.25">
      <c r="A98" s="88"/>
      <c r="B98" s="88"/>
      <c r="C98" s="9" t="s">
        <v>15</v>
      </c>
      <c r="D98" s="9" t="s">
        <v>175</v>
      </c>
      <c r="E98" s="56">
        <v>14536027</v>
      </c>
      <c r="F98" s="11"/>
      <c r="G98" s="9">
        <v>2</v>
      </c>
      <c r="H98" s="47">
        <v>39.9</v>
      </c>
      <c r="I98" s="48">
        <f>H98*G98</f>
        <v>79.8</v>
      </c>
      <c r="J98" s="9" t="s">
        <v>130</v>
      </c>
    </row>
    <row r="99" spans="1:10" ht="15" customHeight="1" x14ac:dyDescent="0.25">
      <c r="A99" s="88"/>
      <c r="B99" s="88"/>
      <c r="C99" s="9" t="s">
        <v>15</v>
      </c>
      <c r="D99" s="9" t="s">
        <v>176</v>
      </c>
      <c r="E99" s="56" t="s">
        <v>55</v>
      </c>
      <c r="F99" s="11" t="s">
        <v>55</v>
      </c>
      <c r="G99" s="9">
        <v>1</v>
      </c>
      <c r="H99" s="47">
        <v>182.35499100000001</v>
      </c>
      <c r="I99" s="48">
        <f t="shared" ref="I99:I115" si="8">H99*G99</f>
        <v>182.35499100000001</v>
      </c>
      <c r="J99" s="9" t="s">
        <v>130</v>
      </c>
    </row>
    <row r="100" spans="1:10" ht="15" customHeight="1" x14ac:dyDescent="0.25">
      <c r="A100" s="88"/>
      <c r="B100" s="88"/>
      <c r="C100" s="9" t="s">
        <v>15</v>
      </c>
      <c r="D100" s="9" t="s">
        <v>177</v>
      </c>
      <c r="E100" s="56" t="s">
        <v>179</v>
      </c>
      <c r="F100" s="11"/>
      <c r="G100" s="9">
        <v>1</v>
      </c>
      <c r="H100" s="47">
        <v>35.79629779687501</v>
      </c>
      <c r="I100" s="48">
        <f t="shared" si="8"/>
        <v>35.79629779687501</v>
      </c>
      <c r="J100" s="9" t="s">
        <v>130</v>
      </c>
    </row>
    <row r="101" spans="1:10" ht="15" customHeight="1" x14ac:dyDescent="0.25">
      <c r="A101" s="88"/>
      <c r="B101" s="88"/>
      <c r="C101" s="9" t="s">
        <v>15</v>
      </c>
      <c r="D101" s="9" t="s">
        <v>17</v>
      </c>
      <c r="E101" s="56">
        <v>14554877</v>
      </c>
      <c r="F101" s="11"/>
      <c r="G101" s="9">
        <v>1</v>
      </c>
      <c r="H101" s="47">
        <v>592.9486290000001</v>
      </c>
      <c r="I101" s="48">
        <f t="shared" si="8"/>
        <v>592.9486290000001</v>
      </c>
      <c r="J101" s="9" t="s">
        <v>136</v>
      </c>
    </row>
    <row r="102" spans="1:10" ht="15" customHeight="1" x14ac:dyDescent="0.25">
      <c r="A102" s="88"/>
      <c r="B102" s="88"/>
      <c r="C102" s="82" t="s">
        <v>189</v>
      </c>
      <c r="D102" s="9" t="s">
        <v>43</v>
      </c>
      <c r="E102" s="56">
        <v>14536025</v>
      </c>
      <c r="F102" s="11"/>
      <c r="G102" s="9">
        <v>1</v>
      </c>
      <c r="H102" s="77">
        <v>420</v>
      </c>
      <c r="I102" s="48">
        <f t="shared" si="8"/>
        <v>420</v>
      </c>
      <c r="J102" s="9" t="s">
        <v>189</v>
      </c>
    </row>
    <row r="103" spans="1:10" ht="15" customHeight="1" x14ac:dyDescent="0.25">
      <c r="A103" s="88"/>
      <c r="B103" s="88"/>
      <c r="C103" s="9" t="s">
        <v>48</v>
      </c>
      <c r="D103" s="9" t="s">
        <v>149</v>
      </c>
      <c r="E103" s="56" t="s">
        <v>180</v>
      </c>
      <c r="F103" s="57"/>
      <c r="G103" s="9">
        <v>1</v>
      </c>
      <c r="H103" s="47">
        <v>27.5625</v>
      </c>
      <c r="I103" s="48">
        <f t="shared" si="8"/>
        <v>27.5625</v>
      </c>
      <c r="J103" s="9" t="s">
        <v>48</v>
      </c>
    </row>
    <row r="104" spans="1:10" ht="15" customHeight="1" x14ac:dyDescent="0.25">
      <c r="A104" s="88"/>
      <c r="B104" s="88"/>
      <c r="C104" s="9" t="s">
        <v>41</v>
      </c>
      <c r="D104" s="9" t="s">
        <v>18</v>
      </c>
      <c r="E104" s="56">
        <v>990547</v>
      </c>
      <c r="F104" s="11"/>
      <c r="G104" s="9">
        <v>1</v>
      </c>
      <c r="H104" s="47">
        <v>0.53241890624999999</v>
      </c>
      <c r="I104" s="48">
        <f t="shared" si="8"/>
        <v>0.53241890624999999</v>
      </c>
      <c r="J104" s="9" t="s">
        <v>136</v>
      </c>
    </row>
    <row r="105" spans="1:10" ht="15" customHeight="1" x14ac:dyDescent="0.25">
      <c r="A105" s="88"/>
      <c r="B105" s="88"/>
      <c r="C105" s="9" t="s">
        <v>15</v>
      </c>
      <c r="D105" s="9" t="s">
        <v>18</v>
      </c>
      <c r="E105" s="56">
        <v>990738</v>
      </c>
      <c r="F105" s="11"/>
      <c r="G105" s="9">
        <v>1</v>
      </c>
      <c r="H105" s="47">
        <v>2.2168965000000003</v>
      </c>
      <c r="I105" s="48">
        <f t="shared" si="8"/>
        <v>2.2168965000000003</v>
      </c>
      <c r="J105" s="9" t="s">
        <v>136</v>
      </c>
    </row>
    <row r="106" spans="1:10" ht="15" customHeight="1" x14ac:dyDescent="0.25">
      <c r="A106" s="88"/>
      <c r="B106" s="88"/>
      <c r="C106" s="9" t="s">
        <v>15</v>
      </c>
      <c r="D106" s="9" t="s">
        <v>18</v>
      </c>
      <c r="E106" s="56">
        <v>990546</v>
      </c>
      <c r="F106" s="11"/>
      <c r="G106" s="9">
        <v>1</v>
      </c>
      <c r="H106" s="47">
        <v>4.3321005000000001</v>
      </c>
      <c r="I106" s="48">
        <f t="shared" si="8"/>
        <v>4.3321005000000001</v>
      </c>
      <c r="J106" s="9" t="s">
        <v>136</v>
      </c>
    </row>
    <row r="107" spans="1:10" ht="15" customHeight="1" x14ac:dyDescent="0.25">
      <c r="A107" s="88"/>
      <c r="B107" s="88"/>
      <c r="C107" s="9" t="s">
        <v>15</v>
      </c>
      <c r="D107" s="9" t="s">
        <v>17</v>
      </c>
      <c r="E107" s="56">
        <v>14554876</v>
      </c>
      <c r="F107" s="11"/>
      <c r="G107" s="9">
        <v>2</v>
      </c>
      <c r="H107" s="47">
        <v>91.197834</v>
      </c>
      <c r="I107" s="48">
        <f t="shared" si="8"/>
        <v>182.395668</v>
      </c>
      <c r="J107" s="9" t="s">
        <v>136</v>
      </c>
    </row>
    <row r="108" spans="1:10" ht="15" customHeight="1" x14ac:dyDescent="0.25">
      <c r="A108" s="88"/>
      <c r="B108" s="88"/>
      <c r="C108" s="9" t="s">
        <v>15</v>
      </c>
      <c r="D108" s="9" t="s">
        <v>18</v>
      </c>
      <c r="E108" s="56">
        <v>967955</v>
      </c>
      <c r="F108" s="11"/>
      <c r="G108" s="9">
        <v>1</v>
      </c>
      <c r="H108" s="47">
        <v>7.037121</v>
      </c>
      <c r="I108" s="48">
        <f t="shared" si="8"/>
        <v>7.037121</v>
      </c>
      <c r="J108" s="9" t="s">
        <v>130</v>
      </c>
    </row>
    <row r="109" spans="1:10" ht="15" customHeight="1" x14ac:dyDescent="0.25">
      <c r="A109" s="88"/>
      <c r="B109" s="88"/>
      <c r="C109" s="9" t="s">
        <v>15</v>
      </c>
      <c r="D109" s="9" t="s">
        <v>18</v>
      </c>
      <c r="E109" s="56">
        <v>949238</v>
      </c>
      <c r="F109" s="11"/>
      <c r="G109" s="9">
        <v>7</v>
      </c>
      <c r="H109" s="47">
        <v>1.7924769843750001</v>
      </c>
      <c r="I109" s="48">
        <f t="shared" si="8"/>
        <v>12.547338890625001</v>
      </c>
      <c r="J109" s="9" t="s">
        <v>130</v>
      </c>
    </row>
    <row r="110" spans="1:10" ht="15" customHeight="1" x14ac:dyDescent="0.25">
      <c r="A110" s="88"/>
      <c r="B110" s="88"/>
      <c r="C110" s="9" t="s">
        <v>15</v>
      </c>
      <c r="D110" s="9" t="s">
        <v>18</v>
      </c>
      <c r="E110" s="56">
        <v>993325</v>
      </c>
      <c r="F110" s="11">
        <v>13948700</v>
      </c>
      <c r="G110" s="9">
        <v>2</v>
      </c>
      <c r="H110" s="47">
        <v>5.9998575000000001</v>
      </c>
      <c r="I110" s="48">
        <f t="shared" si="8"/>
        <v>11.999715</v>
      </c>
      <c r="J110" s="9" t="s">
        <v>136</v>
      </c>
    </row>
    <row r="111" spans="1:10" ht="15" customHeight="1" x14ac:dyDescent="0.25">
      <c r="A111" s="88"/>
      <c r="B111" s="88"/>
      <c r="C111" s="9" t="s">
        <v>15</v>
      </c>
      <c r="D111" s="9" t="s">
        <v>18</v>
      </c>
      <c r="E111" s="56">
        <v>967955</v>
      </c>
      <c r="F111" s="11"/>
      <c r="G111" s="9">
        <v>1</v>
      </c>
      <c r="H111" s="47">
        <v>7.037121</v>
      </c>
      <c r="I111" s="48">
        <f t="shared" si="8"/>
        <v>7.037121</v>
      </c>
      <c r="J111" s="9" t="s">
        <v>130</v>
      </c>
    </row>
    <row r="112" spans="1:10" ht="15" customHeight="1" x14ac:dyDescent="0.25">
      <c r="A112" s="88"/>
      <c r="B112" s="88"/>
      <c r="C112" s="9" t="s">
        <v>15</v>
      </c>
      <c r="D112" s="9" t="s">
        <v>18</v>
      </c>
      <c r="E112" s="56">
        <v>983527</v>
      </c>
      <c r="F112" s="11"/>
      <c r="G112" s="9">
        <v>2</v>
      </c>
      <c r="H112" s="47">
        <v>1.3220025</v>
      </c>
      <c r="I112" s="48">
        <f t="shared" si="8"/>
        <v>2.6440049999999999</v>
      </c>
      <c r="J112" s="9" t="s">
        <v>136</v>
      </c>
    </row>
    <row r="113" spans="1:11" ht="15" customHeight="1" x14ac:dyDescent="0.25">
      <c r="A113" s="88"/>
      <c r="B113" s="88"/>
      <c r="C113" s="9" t="s">
        <v>41</v>
      </c>
      <c r="D113" s="9" t="s">
        <v>18</v>
      </c>
      <c r="E113" s="56">
        <v>978129</v>
      </c>
      <c r="F113" s="11"/>
      <c r="G113" s="9">
        <v>2</v>
      </c>
      <c r="H113" s="47">
        <v>4.0473615000000001</v>
      </c>
      <c r="I113" s="48">
        <f t="shared" si="8"/>
        <v>8.0947230000000001</v>
      </c>
      <c r="J113" s="9" t="s">
        <v>136</v>
      </c>
    </row>
    <row r="114" spans="1:11" ht="15" customHeight="1" x14ac:dyDescent="0.25">
      <c r="A114" s="88"/>
      <c r="B114" s="88"/>
      <c r="C114" s="9" t="s">
        <v>15</v>
      </c>
      <c r="D114" s="9" t="s">
        <v>188</v>
      </c>
      <c r="E114" s="56">
        <v>14561970</v>
      </c>
      <c r="F114" s="11"/>
      <c r="G114" s="9">
        <v>1</v>
      </c>
      <c r="H114" s="77">
        <v>916.36363636363637</v>
      </c>
      <c r="I114" s="48">
        <f t="shared" si="8"/>
        <v>916.36363636363637</v>
      </c>
      <c r="J114" s="9" t="s">
        <v>192</v>
      </c>
      <c r="K114" s="66"/>
    </row>
    <row r="115" spans="1:11" ht="15" customHeight="1" x14ac:dyDescent="0.25">
      <c r="A115" s="88"/>
      <c r="B115" s="88"/>
      <c r="C115" s="9" t="s">
        <v>15</v>
      </c>
      <c r="D115" s="9" t="s">
        <v>178</v>
      </c>
      <c r="E115" s="56">
        <v>14528378</v>
      </c>
      <c r="F115" s="11"/>
      <c r="G115" s="9">
        <v>1</v>
      </c>
      <c r="H115" s="47">
        <v>946.55207882812522</v>
      </c>
      <c r="I115" s="48">
        <f t="shared" si="8"/>
        <v>946.55207882812522</v>
      </c>
      <c r="J115" s="9" t="s">
        <v>130</v>
      </c>
      <c r="K115" s="66"/>
    </row>
    <row r="116" spans="1:11" x14ac:dyDescent="0.25">
      <c r="F116" s="95" t="s">
        <v>120</v>
      </c>
      <c r="G116" s="96"/>
      <c r="H116" s="97"/>
      <c r="I116" s="80">
        <f>SUM(I95:I115)</f>
        <v>4479.0344417855113</v>
      </c>
      <c r="J116" s="9"/>
    </row>
    <row r="117" spans="1:11" ht="15.75" x14ac:dyDescent="0.25">
      <c r="A117" s="14" t="s">
        <v>20</v>
      </c>
      <c r="B117" s="8" t="s">
        <v>6</v>
      </c>
      <c r="C117" s="10" t="s">
        <v>7</v>
      </c>
      <c r="D117" s="10" t="s">
        <v>8</v>
      </c>
      <c r="E117" s="58" t="s">
        <v>9</v>
      </c>
      <c r="F117" s="8" t="s">
        <v>10</v>
      </c>
      <c r="G117" s="10" t="s">
        <v>11</v>
      </c>
      <c r="H117" s="8" t="s">
        <v>123</v>
      </c>
      <c r="I117" s="8" t="s">
        <v>12</v>
      </c>
      <c r="J117" s="8" t="s">
        <v>122</v>
      </c>
    </row>
    <row r="118" spans="1:11" ht="15" customHeight="1" x14ac:dyDescent="0.25">
      <c r="A118" s="88" t="s">
        <v>201</v>
      </c>
      <c r="B118" s="88" t="s">
        <v>58</v>
      </c>
      <c r="C118" s="9" t="s">
        <v>15</v>
      </c>
      <c r="D118" s="9" t="s">
        <v>24</v>
      </c>
      <c r="E118" s="56">
        <v>14564857</v>
      </c>
      <c r="F118" s="9"/>
      <c r="G118" s="9">
        <v>1</v>
      </c>
      <c r="H118" s="47">
        <v>120.1151133</v>
      </c>
      <c r="I118" s="48">
        <f t="shared" ref="I118:I133" si="9">H118*G118</f>
        <v>120.1151133</v>
      </c>
      <c r="J118" s="9" t="s">
        <v>131</v>
      </c>
    </row>
    <row r="119" spans="1:11" ht="15" customHeight="1" x14ac:dyDescent="0.25">
      <c r="A119" s="88"/>
      <c r="B119" s="88"/>
      <c r="C119" s="9" t="s">
        <v>48</v>
      </c>
      <c r="D119" s="9" t="s">
        <v>56</v>
      </c>
      <c r="E119" s="56" t="s">
        <v>59</v>
      </c>
      <c r="F119" s="9"/>
      <c r="G119" s="9">
        <v>1</v>
      </c>
      <c r="H119" s="47">
        <v>27.5625</v>
      </c>
      <c r="I119" s="48">
        <f t="shared" si="9"/>
        <v>27.5625</v>
      </c>
      <c r="J119" s="9" t="s">
        <v>48</v>
      </c>
    </row>
    <row r="120" spans="1:11" ht="15" customHeight="1" x14ac:dyDescent="0.25">
      <c r="A120" s="88"/>
      <c r="B120" s="88"/>
      <c r="C120" s="9" t="s">
        <v>41</v>
      </c>
      <c r="D120" s="9" t="s">
        <v>18</v>
      </c>
      <c r="E120" s="56">
        <v>993327</v>
      </c>
      <c r="F120" s="9"/>
      <c r="G120" s="9">
        <v>7</v>
      </c>
      <c r="H120" s="47">
        <v>4.9662112499999997</v>
      </c>
      <c r="I120" s="48">
        <f t="shared" si="9"/>
        <v>34.763478749999997</v>
      </c>
      <c r="J120" s="9" t="s">
        <v>186</v>
      </c>
    </row>
    <row r="121" spans="1:11" ht="15" customHeight="1" x14ac:dyDescent="0.25">
      <c r="A121" s="88"/>
      <c r="B121" s="88"/>
      <c r="C121" s="9" t="s">
        <v>15</v>
      </c>
      <c r="D121" s="9" t="s">
        <v>18</v>
      </c>
      <c r="E121" s="56">
        <v>980102</v>
      </c>
      <c r="F121" s="57" t="s">
        <v>183</v>
      </c>
      <c r="G121" s="9">
        <v>8</v>
      </c>
      <c r="H121" s="47">
        <v>13.484425500000002</v>
      </c>
      <c r="I121" s="48">
        <f t="shared" si="9"/>
        <v>107.87540400000002</v>
      </c>
      <c r="J121" s="9" t="s">
        <v>187</v>
      </c>
    </row>
    <row r="122" spans="1:11" ht="15" customHeight="1" x14ac:dyDescent="0.25">
      <c r="A122" s="88"/>
      <c r="B122" s="88"/>
      <c r="C122" s="9" t="s">
        <v>15</v>
      </c>
      <c r="D122" s="9" t="s">
        <v>18</v>
      </c>
      <c r="E122" s="56">
        <v>983502</v>
      </c>
      <c r="F122" s="9"/>
      <c r="G122" s="9">
        <v>64</v>
      </c>
      <c r="H122" s="47">
        <v>0.63049349999999993</v>
      </c>
      <c r="I122" s="48">
        <f t="shared" si="9"/>
        <v>40.351583999999995</v>
      </c>
      <c r="J122" s="9" t="s">
        <v>130</v>
      </c>
    </row>
    <row r="123" spans="1:11" ht="15" customHeight="1" x14ac:dyDescent="0.25">
      <c r="A123" s="88"/>
      <c r="B123" s="88"/>
      <c r="C123" s="9" t="s">
        <v>15</v>
      </c>
      <c r="D123" s="9" t="s">
        <v>18</v>
      </c>
      <c r="E123" s="56">
        <v>983505</v>
      </c>
      <c r="F123" s="9"/>
      <c r="G123" s="9">
        <v>65</v>
      </c>
      <c r="H123" s="47">
        <v>0.50846250000000004</v>
      </c>
      <c r="I123" s="48">
        <f t="shared" si="9"/>
        <v>33.050062500000003</v>
      </c>
      <c r="J123" s="9" t="s">
        <v>130</v>
      </c>
    </row>
    <row r="124" spans="1:11" ht="15" customHeight="1" x14ac:dyDescent="0.25">
      <c r="A124" s="88"/>
      <c r="B124" s="88"/>
      <c r="C124" s="9" t="s">
        <v>15</v>
      </c>
      <c r="D124" s="9" t="s">
        <v>60</v>
      </c>
      <c r="E124" s="56">
        <v>947626</v>
      </c>
      <c r="F124" s="9"/>
      <c r="G124" s="9">
        <v>1</v>
      </c>
      <c r="H124" s="47">
        <v>1.7694495000000001</v>
      </c>
      <c r="I124" s="48">
        <f t="shared" si="9"/>
        <v>1.7694495000000001</v>
      </c>
      <c r="J124" s="9" t="s">
        <v>130</v>
      </c>
    </row>
    <row r="125" spans="1:11" ht="15" customHeight="1" x14ac:dyDescent="0.25">
      <c r="A125" s="88"/>
      <c r="B125" s="88"/>
      <c r="C125" s="9" t="s">
        <v>15</v>
      </c>
      <c r="D125" s="9" t="s">
        <v>18</v>
      </c>
      <c r="E125" s="56">
        <v>983495</v>
      </c>
      <c r="F125" s="9"/>
      <c r="G125" s="9">
        <v>1</v>
      </c>
      <c r="H125" s="47">
        <v>0.75252450000000004</v>
      </c>
      <c r="I125" s="48">
        <f t="shared" si="9"/>
        <v>0.75252450000000004</v>
      </c>
      <c r="J125" s="9" t="s">
        <v>130</v>
      </c>
    </row>
    <row r="126" spans="1:11" ht="15" customHeight="1" x14ac:dyDescent="0.25">
      <c r="A126" s="88"/>
      <c r="B126" s="88"/>
      <c r="C126" s="9" t="s">
        <v>15</v>
      </c>
      <c r="D126" s="9" t="s">
        <v>18</v>
      </c>
      <c r="E126" s="56">
        <v>990557</v>
      </c>
      <c r="F126" s="9"/>
      <c r="G126" s="9">
        <v>4</v>
      </c>
      <c r="H126" s="47">
        <v>1.0372635000000001</v>
      </c>
      <c r="I126" s="48">
        <f t="shared" si="9"/>
        <v>4.1490540000000005</v>
      </c>
      <c r="J126" s="9" t="s">
        <v>130</v>
      </c>
    </row>
    <row r="127" spans="1:11" ht="15" customHeight="1" x14ac:dyDescent="0.25">
      <c r="A127" s="88"/>
      <c r="B127" s="88"/>
      <c r="C127" s="9" t="s">
        <v>15</v>
      </c>
      <c r="D127" s="9" t="s">
        <v>18</v>
      </c>
      <c r="E127" s="56">
        <v>983524</v>
      </c>
      <c r="F127" s="9" t="s">
        <v>184</v>
      </c>
      <c r="G127" s="9">
        <v>3</v>
      </c>
      <c r="H127" s="47">
        <v>1.1796329999999997</v>
      </c>
      <c r="I127" s="48">
        <f t="shared" si="9"/>
        <v>3.5388989999999989</v>
      </c>
      <c r="J127" s="9" t="s">
        <v>136</v>
      </c>
    </row>
    <row r="128" spans="1:11" ht="15" customHeight="1" x14ac:dyDescent="0.25">
      <c r="A128" s="88"/>
      <c r="B128" s="88"/>
      <c r="C128" s="9" t="s">
        <v>15</v>
      </c>
      <c r="D128" s="9" t="s">
        <v>18</v>
      </c>
      <c r="E128" s="56">
        <v>990608</v>
      </c>
      <c r="F128" s="9"/>
      <c r="G128" s="9">
        <v>1</v>
      </c>
      <c r="H128" s="47">
        <v>1.6677570000000002</v>
      </c>
      <c r="I128" s="48">
        <f t="shared" si="9"/>
        <v>1.6677570000000002</v>
      </c>
      <c r="J128" s="9" t="s">
        <v>130</v>
      </c>
    </row>
    <row r="129" spans="1:10" ht="15" customHeight="1" x14ac:dyDescent="0.25">
      <c r="A129" s="88"/>
      <c r="B129" s="88"/>
      <c r="C129" s="9" t="s">
        <v>41</v>
      </c>
      <c r="D129" s="9" t="s">
        <v>18</v>
      </c>
      <c r="E129" s="56">
        <v>14882685</v>
      </c>
      <c r="F129" s="9" t="s">
        <v>185</v>
      </c>
      <c r="G129" s="9">
        <v>1</v>
      </c>
      <c r="H129" s="47">
        <v>2.4558187500000002</v>
      </c>
      <c r="I129" s="48">
        <f t="shared" si="9"/>
        <v>2.4558187500000002</v>
      </c>
      <c r="J129" s="9" t="s">
        <v>136</v>
      </c>
    </row>
    <row r="130" spans="1:10" ht="15" customHeight="1" x14ac:dyDescent="0.25">
      <c r="A130" s="88"/>
      <c r="B130" s="88"/>
      <c r="C130" s="9" t="s">
        <v>15</v>
      </c>
      <c r="D130" s="9" t="s">
        <v>18</v>
      </c>
      <c r="E130" s="56">
        <v>983519</v>
      </c>
      <c r="F130" s="9"/>
      <c r="G130" s="9">
        <v>2</v>
      </c>
      <c r="H130" s="47">
        <v>3.7422840000000002</v>
      </c>
      <c r="I130" s="48">
        <f t="shared" si="9"/>
        <v>7.4845680000000003</v>
      </c>
      <c r="J130" s="9" t="s">
        <v>130</v>
      </c>
    </row>
    <row r="131" spans="1:10" ht="15" customHeight="1" x14ac:dyDescent="0.25">
      <c r="A131" s="88"/>
      <c r="B131" s="88"/>
      <c r="C131" s="9" t="s">
        <v>15</v>
      </c>
      <c r="D131" s="9" t="s">
        <v>18</v>
      </c>
      <c r="E131" s="56">
        <v>981291</v>
      </c>
      <c r="F131" s="9"/>
      <c r="G131" s="9">
        <v>5</v>
      </c>
      <c r="H131" s="47">
        <v>4.2507465</v>
      </c>
      <c r="I131" s="48">
        <f t="shared" si="9"/>
        <v>21.253732499999998</v>
      </c>
      <c r="J131" s="9" t="s">
        <v>130</v>
      </c>
    </row>
    <row r="132" spans="1:10" ht="15" customHeight="1" x14ac:dyDescent="0.25">
      <c r="A132" s="88"/>
      <c r="B132" s="88"/>
      <c r="C132" s="9" t="s">
        <v>15</v>
      </c>
      <c r="D132" s="9" t="s">
        <v>24</v>
      </c>
      <c r="E132" s="56">
        <v>14564858</v>
      </c>
      <c r="F132" s="9"/>
      <c r="G132" s="9">
        <v>1</v>
      </c>
      <c r="H132" s="47">
        <v>273.00368550000002</v>
      </c>
      <c r="I132" s="48">
        <f t="shared" si="9"/>
        <v>273.00368550000002</v>
      </c>
      <c r="J132" s="9" t="s">
        <v>131</v>
      </c>
    </row>
    <row r="133" spans="1:10" ht="15" customHeight="1" x14ac:dyDescent="0.25">
      <c r="A133" s="88"/>
      <c r="B133" s="88"/>
      <c r="C133" s="9" t="s">
        <v>15</v>
      </c>
      <c r="D133" s="9" t="s">
        <v>44</v>
      </c>
      <c r="E133" s="56" t="s">
        <v>182</v>
      </c>
      <c r="F133" s="9"/>
      <c r="G133" s="9">
        <v>1</v>
      </c>
      <c r="H133" s="47">
        <v>32.663631000000002</v>
      </c>
      <c r="I133" s="48">
        <f t="shared" si="9"/>
        <v>32.663631000000002</v>
      </c>
      <c r="J133" s="9" t="s">
        <v>13</v>
      </c>
    </row>
    <row r="134" spans="1:10" x14ac:dyDescent="0.25">
      <c r="F134" s="95" t="s">
        <v>120</v>
      </c>
      <c r="G134" s="96"/>
      <c r="H134" s="97"/>
      <c r="I134" s="80">
        <f>SUM(I118:I133)</f>
        <v>712.45726230000002</v>
      </c>
      <c r="J134" s="9"/>
    </row>
    <row r="135" spans="1:10" ht="15.75" x14ac:dyDescent="0.25">
      <c r="A135" s="14" t="s">
        <v>20</v>
      </c>
      <c r="B135" s="8" t="s">
        <v>6</v>
      </c>
      <c r="C135" s="8" t="s">
        <v>7</v>
      </c>
      <c r="D135" s="8" t="s">
        <v>8</v>
      </c>
      <c r="E135" s="60" t="s">
        <v>9</v>
      </c>
      <c r="F135" s="8" t="s">
        <v>10</v>
      </c>
      <c r="G135" s="10" t="s">
        <v>11</v>
      </c>
      <c r="H135" s="8" t="s">
        <v>123</v>
      </c>
      <c r="I135" s="8" t="s">
        <v>12</v>
      </c>
      <c r="J135" s="8" t="s">
        <v>122</v>
      </c>
    </row>
    <row r="136" spans="1:10" ht="15" customHeight="1" x14ac:dyDescent="0.25">
      <c r="A136" s="88" t="s">
        <v>135</v>
      </c>
      <c r="B136" s="88" t="s">
        <v>61</v>
      </c>
      <c r="C136" s="9" t="s">
        <v>15</v>
      </c>
      <c r="D136" s="9" t="s">
        <v>24</v>
      </c>
      <c r="E136" s="53">
        <v>14502645</v>
      </c>
      <c r="F136" s="9">
        <v>14502645</v>
      </c>
      <c r="G136" s="9">
        <v>1</v>
      </c>
      <c r="H136" s="47">
        <v>328.36508250000003</v>
      </c>
      <c r="I136" s="48">
        <f>H136*G136</f>
        <v>328.36508250000003</v>
      </c>
      <c r="J136" s="9" t="s">
        <v>136</v>
      </c>
    </row>
    <row r="137" spans="1:10" ht="15" customHeight="1" x14ac:dyDescent="0.25">
      <c r="A137" s="88"/>
      <c r="B137" s="88"/>
      <c r="C137" s="9" t="s">
        <v>15</v>
      </c>
      <c r="D137" s="9" t="s">
        <v>47</v>
      </c>
      <c r="E137" s="53">
        <v>993326</v>
      </c>
      <c r="F137" s="9">
        <v>949238</v>
      </c>
      <c r="G137" s="9">
        <v>8</v>
      </c>
      <c r="H137" s="47">
        <v>2.1183818906249998</v>
      </c>
      <c r="I137" s="48">
        <f>H137*G137</f>
        <v>16.947055124999999</v>
      </c>
      <c r="J137" s="9" t="s">
        <v>130</v>
      </c>
    </row>
    <row r="138" spans="1:10" x14ac:dyDescent="0.25">
      <c r="F138" s="95" t="s">
        <v>120</v>
      </c>
      <c r="G138" s="96"/>
      <c r="H138" s="97"/>
      <c r="I138" s="80">
        <f>SUM(I136:I137)</f>
        <v>345.31213762500005</v>
      </c>
      <c r="J138" s="9"/>
    </row>
    <row r="139" spans="1:10" ht="15.75" x14ac:dyDescent="0.25">
      <c r="A139" s="14" t="s">
        <v>20</v>
      </c>
      <c r="B139" s="8" t="s">
        <v>6</v>
      </c>
      <c r="C139" s="8" t="s">
        <v>7</v>
      </c>
      <c r="D139" s="8" t="s">
        <v>8</v>
      </c>
      <c r="E139" s="60" t="s">
        <v>9</v>
      </c>
      <c r="F139" s="8" t="s">
        <v>10</v>
      </c>
      <c r="G139" s="10" t="s">
        <v>11</v>
      </c>
      <c r="H139" s="8" t="s">
        <v>123</v>
      </c>
      <c r="I139" s="8" t="s">
        <v>12</v>
      </c>
      <c r="J139" s="8" t="s">
        <v>122</v>
      </c>
    </row>
    <row r="140" spans="1:10" ht="15.75" customHeight="1" x14ac:dyDescent="0.25">
      <c r="A140" s="88" t="s">
        <v>173</v>
      </c>
      <c r="B140" s="92" t="s">
        <v>62</v>
      </c>
      <c r="C140" s="15" t="s">
        <v>15</v>
      </c>
      <c r="D140" s="16" t="s">
        <v>63</v>
      </c>
      <c r="E140" s="61">
        <v>17445359</v>
      </c>
      <c r="F140" s="17">
        <v>11715805</v>
      </c>
      <c r="G140" s="18">
        <v>1</v>
      </c>
      <c r="H140" s="47">
        <v>7131.7763790000008</v>
      </c>
      <c r="I140" s="48">
        <f t="shared" ref="I140:I204" si="10">H140*G140</f>
        <v>7131.7763790000008</v>
      </c>
      <c r="J140" s="9" t="s">
        <v>131</v>
      </c>
    </row>
    <row r="141" spans="1:10" ht="15.75" customHeight="1" x14ac:dyDescent="0.25">
      <c r="A141" s="88"/>
      <c r="B141" s="92"/>
      <c r="C141" s="15" t="s">
        <v>15</v>
      </c>
      <c r="D141" s="19" t="s">
        <v>64</v>
      </c>
      <c r="E141" s="56">
        <v>20817648</v>
      </c>
      <c r="F141" s="11"/>
      <c r="G141" s="11">
        <v>24</v>
      </c>
      <c r="H141" s="47">
        <v>69.571017140625003</v>
      </c>
      <c r="I141" s="48">
        <f t="shared" si="10"/>
        <v>1669.7044113750001</v>
      </c>
      <c r="J141" s="9" t="s">
        <v>130</v>
      </c>
    </row>
    <row r="142" spans="1:10" ht="15.75" customHeight="1" x14ac:dyDescent="0.25">
      <c r="A142" s="88"/>
      <c r="B142" s="92"/>
      <c r="C142" s="15" t="s">
        <v>15</v>
      </c>
      <c r="D142" s="19" t="s">
        <v>65</v>
      </c>
      <c r="E142" s="56">
        <v>20459329</v>
      </c>
      <c r="F142" s="11">
        <v>20459329</v>
      </c>
      <c r="G142" s="11">
        <v>12</v>
      </c>
      <c r="H142" s="47">
        <v>108.078789</v>
      </c>
      <c r="I142" s="48">
        <f t="shared" si="10"/>
        <v>1296.9454679999999</v>
      </c>
      <c r="J142" s="9" t="s">
        <v>168</v>
      </c>
    </row>
    <row r="143" spans="1:10" ht="15.75" customHeight="1" x14ac:dyDescent="0.25">
      <c r="A143" s="88"/>
      <c r="B143" s="92"/>
      <c r="C143" s="15" t="s">
        <v>15</v>
      </c>
      <c r="D143" s="19" t="s">
        <v>66</v>
      </c>
      <c r="E143" s="56">
        <v>3169366</v>
      </c>
      <c r="F143" s="11"/>
      <c r="G143" s="11">
        <v>12</v>
      </c>
      <c r="H143" s="47">
        <v>113.79390749999999</v>
      </c>
      <c r="I143" s="48">
        <f t="shared" si="10"/>
        <v>1365.5268899999999</v>
      </c>
      <c r="J143" s="9" t="s">
        <v>130</v>
      </c>
    </row>
    <row r="144" spans="1:10" ht="15.75" customHeight="1" x14ac:dyDescent="0.25">
      <c r="A144" s="88"/>
      <c r="B144" s="92"/>
      <c r="C144" s="15" t="s">
        <v>15</v>
      </c>
      <c r="D144" s="19" t="s">
        <v>67</v>
      </c>
      <c r="E144" s="56">
        <v>20459326</v>
      </c>
      <c r="F144" s="11"/>
      <c r="G144" s="11">
        <v>12</v>
      </c>
      <c r="H144" s="47">
        <v>73.116907499999996</v>
      </c>
      <c r="I144" s="48">
        <f t="shared" si="10"/>
        <v>877.40288999999996</v>
      </c>
      <c r="J144" s="9" t="s">
        <v>169</v>
      </c>
    </row>
    <row r="145" spans="1:10" ht="15.75" customHeight="1" x14ac:dyDescent="0.25">
      <c r="A145" s="88"/>
      <c r="B145" s="92"/>
      <c r="C145" s="15" t="s">
        <v>15</v>
      </c>
      <c r="D145" s="19" t="s">
        <v>68</v>
      </c>
      <c r="E145" s="56">
        <v>20441945</v>
      </c>
      <c r="F145" s="11"/>
      <c r="G145" s="11">
        <v>12</v>
      </c>
      <c r="H145" s="47">
        <v>84.059020500000003</v>
      </c>
      <c r="I145" s="48">
        <f t="shared" si="10"/>
        <v>1008.708246</v>
      </c>
      <c r="J145" s="9" t="s">
        <v>169</v>
      </c>
    </row>
    <row r="146" spans="1:10" ht="15.75" customHeight="1" x14ac:dyDescent="0.25">
      <c r="A146" s="88"/>
      <c r="B146" s="92"/>
      <c r="C146" s="15" t="s">
        <v>15</v>
      </c>
      <c r="D146" s="19" t="s">
        <v>69</v>
      </c>
      <c r="E146" s="56">
        <v>21501189</v>
      </c>
      <c r="F146" s="11"/>
      <c r="G146" s="11">
        <v>24</v>
      </c>
      <c r="H146" s="47">
        <v>8.6436049218750011</v>
      </c>
      <c r="I146" s="48">
        <f t="shared" si="10"/>
        <v>207.44651812500001</v>
      </c>
      <c r="J146" s="9" t="s">
        <v>136</v>
      </c>
    </row>
    <row r="147" spans="1:10" ht="15.75" customHeight="1" x14ac:dyDescent="0.25">
      <c r="A147" s="88"/>
      <c r="B147" s="92"/>
      <c r="C147" s="15" t="s">
        <v>15</v>
      </c>
      <c r="D147" s="19" t="s">
        <v>51</v>
      </c>
      <c r="E147" s="56">
        <v>20536487</v>
      </c>
      <c r="F147" s="11"/>
      <c r="G147" s="11">
        <v>6</v>
      </c>
      <c r="H147" s="47">
        <v>9.5012573906250015</v>
      </c>
      <c r="I147" s="48">
        <f t="shared" si="10"/>
        <v>57.007544343750013</v>
      </c>
      <c r="J147" s="9" t="s">
        <v>130</v>
      </c>
    </row>
    <row r="148" spans="1:10" ht="15.75" customHeight="1" x14ac:dyDescent="0.25">
      <c r="A148" s="88"/>
      <c r="B148" s="92"/>
      <c r="C148" s="15" t="s">
        <v>15</v>
      </c>
      <c r="D148" s="19" t="s">
        <v>70</v>
      </c>
      <c r="E148" s="56">
        <v>973523</v>
      </c>
      <c r="F148" s="57"/>
      <c r="G148" s="11">
        <v>4</v>
      </c>
      <c r="H148" s="47">
        <v>1.8876670312500001</v>
      </c>
      <c r="I148" s="48">
        <f t="shared" si="10"/>
        <v>7.5506681250000005</v>
      </c>
      <c r="J148" s="9" t="s">
        <v>130</v>
      </c>
    </row>
    <row r="149" spans="1:10" ht="15.75" customHeight="1" x14ac:dyDescent="0.25">
      <c r="A149" s="88"/>
      <c r="B149" s="92"/>
      <c r="C149" s="15" t="s">
        <v>15</v>
      </c>
      <c r="D149" s="19" t="s">
        <v>60</v>
      </c>
      <c r="E149" s="56">
        <v>20712545</v>
      </c>
      <c r="F149" s="11"/>
      <c r="G149" s="11">
        <v>1</v>
      </c>
      <c r="H149" s="47">
        <v>176.35004887500003</v>
      </c>
      <c r="I149" s="48">
        <f t="shared" si="10"/>
        <v>176.35004887500003</v>
      </c>
      <c r="J149" s="9" t="s">
        <v>130</v>
      </c>
    </row>
    <row r="150" spans="1:10" ht="15.75" customHeight="1" x14ac:dyDescent="0.25">
      <c r="A150" s="88"/>
      <c r="B150" s="92"/>
      <c r="C150" s="15" t="s">
        <v>15</v>
      </c>
      <c r="D150" s="19" t="s">
        <v>71</v>
      </c>
      <c r="E150" s="56">
        <v>60113081</v>
      </c>
      <c r="F150" s="11"/>
      <c r="G150" s="11">
        <v>4</v>
      </c>
      <c r="H150" s="47">
        <v>2.30714859375</v>
      </c>
      <c r="I150" s="48">
        <f t="shared" si="10"/>
        <v>9.2285943750000001</v>
      </c>
      <c r="J150" s="9" t="s">
        <v>130</v>
      </c>
    </row>
    <row r="151" spans="1:10" ht="15.75" customHeight="1" x14ac:dyDescent="0.25">
      <c r="A151" s="88"/>
      <c r="B151" s="92"/>
      <c r="C151" s="15" t="s">
        <v>15</v>
      </c>
      <c r="D151" s="19" t="s">
        <v>71</v>
      </c>
      <c r="E151" s="56">
        <v>60113088</v>
      </c>
      <c r="F151" s="11"/>
      <c r="G151" s="11">
        <v>4</v>
      </c>
      <c r="H151" s="47">
        <v>7.2989791875000005</v>
      </c>
      <c r="I151" s="48">
        <f t="shared" si="10"/>
        <v>29.195916750000002</v>
      </c>
      <c r="J151" s="9" t="s">
        <v>130</v>
      </c>
    </row>
    <row r="152" spans="1:10" ht="15.75" customHeight="1" x14ac:dyDescent="0.25">
      <c r="A152" s="88"/>
      <c r="B152" s="92"/>
      <c r="C152" s="15" t="s">
        <v>15</v>
      </c>
      <c r="D152" s="19" t="s">
        <v>72</v>
      </c>
      <c r="E152" s="56">
        <v>13972542</v>
      </c>
      <c r="F152" s="11"/>
      <c r="G152" s="11">
        <v>2</v>
      </c>
      <c r="H152" s="47">
        <v>2.3490967500000002</v>
      </c>
      <c r="I152" s="48">
        <f t="shared" si="10"/>
        <v>4.6981935000000004</v>
      </c>
      <c r="J152" s="9" t="s">
        <v>130</v>
      </c>
    </row>
    <row r="153" spans="1:10" ht="15.75" customHeight="1" x14ac:dyDescent="0.25">
      <c r="A153" s="88"/>
      <c r="B153" s="92"/>
      <c r="C153" s="15" t="s">
        <v>15</v>
      </c>
      <c r="D153" s="19" t="s">
        <v>95</v>
      </c>
      <c r="E153" s="56">
        <v>3165097</v>
      </c>
      <c r="F153" s="11"/>
      <c r="G153" s="11">
        <v>1</v>
      </c>
      <c r="H153" s="47">
        <v>7.1941087968750015</v>
      </c>
      <c r="I153" s="48">
        <f t="shared" si="10"/>
        <v>7.1941087968750015</v>
      </c>
      <c r="J153" s="9" t="s">
        <v>130</v>
      </c>
    </row>
    <row r="154" spans="1:10" ht="15.75" customHeight="1" x14ac:dyDescent="0.25">
      <c r="A154" s="88"/>
      <c r="B154" s="92"/>
      <c r="C154" s="15" t="s">
        <v>15</v>
      </c>
      <c r="D154" s="19" t="s">
        <v>73</v>
      </c>
      <c r="E154" s="56">
        <v>994561</v>
      </c>
      <c r="F154" s="11"/>
      <c r="G154" s="11">
        <v>4</v>
      </c>
      <c r="H154" s="47">
        <v>2.5168893750000003</v>
      </c>
      <c r="I154" s="48">
        <f t="shared" si="10"/>
        <v>10.067557500000001</v>
      </c>
      <c r="J154" s="9" t="s">
        <v>130</v>
      </c>
    </row>
    <row r="155" spans="1:10" ht="15.75" customHeight="1" x14ac:dyDescent="0.25">
      <c r="A155" s="88"/>
      <c r="B155" s="92"/>
      <c r="C155" s="15" t="s">
        <v>15</v>
      </c>
      <c r="D155" s="19" t="s">
        <v>74</v>
      </c>
      <c r="E155" s="56">
        <v>20807510</v>
      </c>
      <c r="F155" s="11"/>
      <c r="G155" s="11">
        <v>1</v>
      </c>
      <c r="H155" s="47">
        <v>39.326396484375003</v>
      </c>
      <c r="I155" s="48">
        <f t="shared" si="10"/>
        <v>39.326396484375003</v>
      </c>
      <c r="J155" s="9" t="s">
        <v>130</v>
      </c>
    </row>
    <row r="156" spans="1:10" ht="15.75" customHeight="1" x14ac:dyDescent="0.25">
      <c r="A156" s="88"/>
      <c r="B156" s="92"/>
      <c r="C156" s="15" t="s">
        <v>15</v>
      </c>
      <c r="D156" s="19" t="s">
        <v>75</v>
      </c>
      <c r="E156" s="56">
        <v>21123014</v>
      </c>
      <c r="F156" s="11"/>
      <c r="G156" s="11">
        <v>1</v>
      </c>
      <c r="H156" s="47">
        <v>99.039596906250011</v>
      </c>
      <c r="I156" s="48">
        <f t="shared" si="10"/>
        <v>99.039596906250011</v>
      </c>
      <c r="J156" s="9" t="s">
        <v>131</v>
      </c>
    </row>
    <row r="157" spans="1:10" ht="15.75" customHeight="1" x14ac:dyDescent="0.25">
      <c r="A157" s="88"/>
      <c r="B157" s="92"/>
      <c r="C157" s="15" t="s">
        <v>15</v>
      </c>
      <c r="D157" s="19" t="s">
        <v>76</v>
      </c>
      <c r="E157" s="56">
        <v>3964604</v>
      </c>
      <c r="F157" s="11"/>
      <c r="G157" s="11">
        <v>16</v>
      </c>
      <c r="H157" s="47">
        <v>6.6068346093750003</v>
      </c>
      <c r="I157" s="48">
        <f t="shared" si="10"/>
        <v>105.70935375000001</v>
      </c>
      <c r="J157" s="9" t="s">
        <v>130</v>
      </c>
    </row>
    <row r="158" spans="1:10" ht="15.75" customHeight="1" x14ac:dyDescent="0.25">
      <c r="A158" s="88"/>
      <c r="B158" s="92"/>
      <c r="C158" s="15" t="s">
        <v>15</v>
      </c>
      <c r="D158" s="19" t="s">
        <v>75</v>
      </c>
      <c r="E158" s="56">
        <v>20714247</v>
      </c>
      <c r="F158" s="11"/>
      <c r="G158" s="11">
        <v>1</v>
      </c>
      <c r="H158" s="47">
        <v>26.595131062499998</v>
      </c>
      <c r="I158" s="48">
        <f t="shared" si="10"/>
        <v>26.595131062499998</v>
      </c>
      <c r="J158" s="9" t="s">
        <v>131</v>
      </c>
    </row>
    <row r="159" spans="1:10" ht="15.75" customHeight="1" x14ac:dyDescent="0.25">
      <c r="A159" s="88"/>
      <c r="B159" s="92"/>
      <c r="C159" s="15" t="s">
        <v>15</v>
      </c>
      <c r="D159" s="19" t="s">
        <v>77</v>
      </c>
      <c r="E159" s="56">
        <v>967344</v>
      </c>
      <c r="F159" s="11"/>
      <c r="G159" s="11">
        <v>1</v>
      </c>
      <c r="H159" s="47">
        <v>18.436214671875</v>
      </c>
      <c r="I159" s="48">
        <f t="shared" si="10"/>
        <v>18.436214671875</v>
      </c>
      <c r="J159" s="9" t="s">
        <v>130</v>
      </c>
    </row>
    <row r="160" spans="1:10" ht="15.75" customHeight="1" x14ac:dyDescent="0.25">
      <c r="A160" s="88"/>
      <c r="B160" s="92"/>
      <c r="C160" s="15" t="s">
        <v>15</v>
      </c>
      <c r="D160" s="19" t="s">
        <v>77</v>
      </c>
      <c r="E160" s="56">
        <v>967344</v>
      </c>
      <c r="F160" s="11"/>
      <c r="G160" s="11">
        <v>1</v>
      </c>
      <c r="H160" s="47">
        <v>18.436214671875</v>
      </c>
      <c r="I160" s="48">
        <f t="shared" si="10"/>
        <v>18.436214671875</v>
      </c>
      <c r="J160" s="9" t="s">
        <v>130</v>
      </c>
    </row>
    <row r="161" spans="1:10" ht="15.75" customHeight="1" x14ac:dyDescent="0.25">
      <c r="A161" s="88"/>
      <c r="B161" s="92"/>
      <c r="C161" s="15" t="s">
        <v>15</v>
      </c>
      <c r="D161" s="19" t="s">
        <v>78</v>
      </c>
      <c r="E161" s="56">
        <v>20503200</v>
      </c>
      <c r="F161" s="11"/>
      <c r="G161" s="11">
        <v>1</v>
      </c>
      <c r="H161" s="47">
        <v>96.628213499999987</v>
      </c>
      <c r="I161" s="48">
        <f t="shared" si="10"/>
        <v>96.628213499999987</v>
      </c>
      <c r="J161" s="9" t="s">
        <v>136</v>
      </c>
    </row>
    <row r="162" spans="1:10" ht="15.75" customHeight="1" x14ac:dyDescent="0.25">
      <c r="A162" s="88"/>
      <c r="B162" s="92"/>
      <c r="C162" s="15" t="s">
        <v>15</v>
      </c>
      <c r="D162" s="19" t="s">
        <v>78</v>
      </c>
      <c r="E162" s="56">
        <v>275630</v>
      </c>
      <c r="F162" s="11"/>
      <c r="G162" s="11">
        <v>6</v>
      </c>
      <c r="H162" s="47">
        <v>683.04182821874997</v>
      </c>
      <c r="I162" s="48">
        <f t="shared" si="10"/>
        <v>4098.2509693124994</v>
      </c>
      <c r="J162" s="9" t="s">
        <v>170</v>
      </c>
    </row>
    <row r="163" spans="1:10" ht="15.75" customHeight="1" x14ac:dyDescent="0.25">
      <c r="A163" s="88"/>
      <c r="B163" s="92"/>
      <c r="C163" s="15" t="s">
        <v>15</v>
      </c>
      <c r="D163" s="19" t="s">
        <v>79</v>
      </c>
      <c r="E163" s="56">
        <v>276134</v>
      </c>
      <c r="F163" s="11"/>
      <c r="G163" s="11">
        <v>6</v>
      </c>
      <c r="H163" s="47">
        <v>58.879957500000003</v>
      </c>
      <c r="I163" s="48">
        <f t="shared" si="10"/>
        <v>353.27974500000005</v>
      </c>
      <c r="J163" s="9" t="s">
        <v>169</v>
      </c>
    </row>
    <row r="164" spans="1:10" ht="15.75" customHeight="1" x14ac:dyDescent="0.25">
      <c r="A164" s="88"/>
      <c r="B164" s="92"/>
      <c r="C164" s="15" t="s">
        <v>15</v>
      </c>
      <c r="D164" s="19" t="s">
        <v>80</v>
      </c>
      <c r="E164" s="56">
        <v>23070440</v>
      </c>
      <c r="F164" s="11"/>
      <c r="G164" s="11">
        <v>7</v>
      </c>
      <c r="H164" s="47">
        <v>45.996153328125011</v>
      </c>
      <c r="I164" s="48">
        <f t="shared" si="10"/>
        <v>321.9730732968751</v>
      </c>
      <c r="J164" s="9" t="s">
        <v>130</v>
      </c>
    </row>
    <row r="165" spans="1:10" ht="15.75" customHeight="1" x14ac:dyDescent="0.25">
      <c r="A165" s="88"/>
      <c r="B165" s="92"/>
      <c r="C165" s="15" t="s">
        <v>15</v>
      </c>
      <c r="D165" s="19" t="s">
        <v>81</v>
      </c>
      <c r="E165" s="56">
        <v>21948261</v>
      </c>
      <c r="F165" s="11"/>
      <c r="G165" s="11">
        <v>1</v>
      </c>
      <c r="H165" s="47">
        <v>100.16711249999999</v>
      </c>
      <c r="I165" s="48">
        <f t="shared" si="10"/>
        <v>100.16711249999999</v>
      </c>
      <c r="J165" s="9" t="s">
        <v>136</v>
      </c>
    </row>
    <row r="166" spans="1:10" ht="15.75" customHeight="1" x14ac:dyDescent="0.25">
      <c r="A166" s="88"/>
      <c r="B166" s="92"/>
      <c r="C166" s="15" t="s">
        <v>15</v>
      </c>
      <c r="D166" s="19" t="s">
        <v>82</v>
      </c>
      <c r="E166" s="56">
        <v>20711957</v>
      </c>
      <c r="F166" s="11"/>
      <c r="G166" s="11">
        <v>1</v>
      </c>
      <c r="H166" s="47">
        <v>753.80836781249991</v>
      </c>
      <c r="I166" s="48">
        <f t="shared" si="10"/>
        <v>753.80836781249991</v>
      </c>
      <c r="J166" s="9" t="s">
        <v>130</v>
      </c>
    </row>
    <row r="167" spans="1:10" ht="15.75" customHeight="1" x14ac:dyDescent="0.25">
      <c r="A167" s="88"/>
      <c r="B167" s="92"/>
      <c r="C167" s="15" t="s">
        <v>15</v>
      </c>
      <c r="D167" s="19" t="s">
        <v>83</v>
      </c>
      <c r="E167" s="56">
        <v>1543896</v>
      </c>
      <c r="F167" s="11"/>
      <c r="G167" s="11">
        <v>1</v>
      </c>
      <c r="H167" s="47">
        <v>215.19404156249999</v>
      </c>
      <c r="I167" s="48">
        <f t="shared" si="10"/>
        <v>215.19404156249999</v>
      </c>
      <c r="J167" s="9" t="s">
        <v>131</v>
      </c>
    </row>
    <row r="168" spans="1:10" ht="15.75" customHeight="1" x14ac:dyDescent="0.25">
      <c r="A168" s="88"/>
      <c r="B168" s="92"/>
      <c r="C168" s="15" t="s">
        <v>15</v>
      </c>
      <c r="D168" s="19" t="s">
        <v>60</v>
      </c>
      <c r="E168" s="56">
        <v>982509</v>
      </c>
      <c r="F168" s="11"/>
      <c r="G168" s="11">
        <v>1</v>
      </c>
      <c r="H168" s="47">
        <v>13.297565531249999</v>
      </c>
      <c r="I168" s="48">
        <f t="shared" si="10"/>
        <v>13.297565531249999</v>
      </c>
      <c r="J168" s="9" t="s">
        <v>130</v>
      </c>
    </row>
    <row r="169" spans="1:10" ht="15.75" customHeight="1" x14ac:dyDescent="0.25">
      <c r="A169" s="88"/>
      <c r="B169" s="92"/>
      <c r="C169" s="15" t="s">
        <v>15</v>
      </c>
      <c r="D169" s="19" t="s">
        <v>75</v>
      </c>
      <c r="E169" s="56">
        <v>20532272</v>
      </c>
      <c r="F169" s="11"/>
      <c r="G169" s="11">
        <v>1</v>
      </c>
      <c r="H169" s="47">
        <v>94.106239500000001</v>
      </c>
      <c r="I169" s="48">
        <f t="shared" si="10"/>
        <v>94.106239500000001</v>
      </c>
      <c r="J169" s="9" t="s">
        <v>131</v>
      </c>
    </row>
    <row r="170" spans="1:10" ht="15.75" customHeight="1" x14ac:dyDescent="0.25">
      <c r="A170" s="88"/>
      <c r="B170" s="92"/>
      <c r="C170" s="15" t="s">
        <v>15</v>
      </c>
      <c r="D170" s="19" t="s">
        <v>77</v>
      </c>
      <c r="E170" s="56">
        <v>990719</v>
      </c>
      <c r="F170" s="11"/>
      <c r="G170" s="11">
        <v>1</v>
      </c>
      <c r="H170" s="47">
        <v>11.493794812500003</v>
      </c>
      <c r="I170" s="48">
        <f t="shared" si="10"/>
        <v>11.493794812500003</v>
      </c>
      <c r="J170" s="9" t="s">
        <v>130</v>
      </c>
    </row>
    <row r="171" spans="1:10" ht="15.75" customHeight="1" x14ac:dyDescent="0.25">
      <c r="A171" s="88"/>
      <c r="B171" s="92"/>
      <c r="C171" s="15" t="s">
        <v>15</v>
      </c>
      <c r="D171" s="19" t="s">
        <v>84</v>
      </c>
      <c r="E171" s="56">
        <v>22397140</v>
      </c>
      <c r="F171" s="11" t="s">
        <v>165</v>
      </c>
      <c r="G171" s="11" t="s">
        <v>85</v>
      </c>
      <c r="H171" s="47">
        <v>1536.939768</v>
      </c>
      <c r="I171" s="48">
        <f t="shared" si="10"/>
        <v>1536.939768</v>
      </c>
      <c r="J171" s="9" t="s">
        <v>136</v>
      </c>
    </row>
    <row r="172" spans="1:10" ht="15.75" customHeight="1" x14ac:dyDescent="0.25">
      <c r="A172" s="88"/>
      <c r="B172" s="92"/>
      <c r="C172" s="15" t="s">
        <v>15</v>
      </c>
      <c r="D172" s="19" t="s">
        <v>83</v>
      </c>
      <c r="E172" s="56">
        <v>21092243</v>
      </c>
      <c r="F172" s="11"/>
      <c r="G172" s="11">
        <v>1</v>
      </c>
      <c r="H172" s="47">
        <v>8.872035046875002</v>
      </c>
      <c r="I172" s="48">
        <f t="shared" si="10"/>
        <v>8.872035046875002</v>
      </c>
      <c r="J172" s="9" t="s">
        <v>170</v>
      </c>
    </row>
    <row r="173" spans="1:10" ht="15.75" customHeight="1" x14ac:dyDescent="0.25">
      <c r="A173" s="88"/>
      <c r="B173" s="92"/>
      <c r="C173" s="15" t="s">
        <v>15</v>
      </c>
      <c r="D173" s="19" t="s">
        <v>60</v>
      </c>
      <c r="E173" s="56">
        <v>8170534</v>
      </c>
      <c r="F173" s="57"/>
      <c r="G173" s="11" t="s">
        <v>85</v>
      </c>
      <c r="H173" s="47">
        <v>80.22584882812501</v>
      </c>
      <c r="I173" s="48">
        <f t="shared" si="10"/>
        <v>80.22584882812501</v>
      </c>
      <c r="J173" s="9" t="s">
        <v>171</v>
      </c>
    </row>
    <row r="174" spans="1:10" ht="15.75" customHeight="1" x14ac:dyDescent="0.25">
      <c r="A174" s="88"/>
      <c r="B174" s="92"/>
      <c r="C174" s="15" t="s">
        <v>15</v>
      </c>
      <c r="D174" s="19" t="s">
        <v>86</v>
      </c>
      <c r="E174" s="56">
        <v>13948981</v>
      </c>
      <c r="F174" s="11"/>
      <c r="G174" s="11" t="s">
        <v>87</v>
      </c>
      <c r="H174" s="47">
        <v>30.365380500000001</v>
      </c>
      <c r="I174" s="48">
        <f t="shared" si="10"/>
        <v>91.096141500000002</v>
      </c>
      <c r="J174" s="9" t="s">
        <v>130</v>
      </c>
    </row>
    <row r="175" spans="1:10" ht="15.75" customHeight="1" x14ac:dyDescent="0.25">
      <c r="A175" s="88"/>
      <c r="B175" s="92"/>
      <c r="C175" s="15" t="s">
        <v>15</v>
      </c>
      <c r="D175" s="19" t="s">
        <v>60</v>
      </c>
      <c r="E175" s="56">
        <v>982508</v>
      </c>
      <c r="F175" s="57"/>
      <c r="G175" s="11" t="s">
        <v>88</v>
      </c>
      <c r="H175" s="47">
        <v>8.976905437500001</v>
      </c>
      <c r="I175" s="48">
        <f t="shared" si="10"/>
        <v>17.953810875000002</v>
      </c>
      <c r="J175" s="9" t="s">
        <v>130</v>
      </c>
    </row>
    <row r="176" spans="1:10" ht="15.75" customHeight="1" x14ac:dyDescent="0.25">
      <c r="A176" s="88"/>
      <c r="B176" s="92"/>
      <c r="C176" s="15" t="s">
        <v>15</v>
      </c>
      <c r="D176" s="19" t="s">
        <v>89</v>
      </c>
      <c r="E176" s="56">
        <v>17533661</v>
      </c>
      <c r="F176" s="11"/>
      <c r="G176" s="11" t="s">
        <v>88</v>
      </c>
      <c r="H176" s="47">
        <v>26.785804500000001</v>
      </c>
      <c r="I176" s="48">
        <f t="shared" si="10"/>
        <v>53.571609000000002</v>
      </c>
      <c r="J176" s="9" t="s">
        <v>136</v>
      </c>
    </row>
    <row r="177" spans="1:10" ht="15.75" customHeight="1" x14ac:dyDescent="0.25">
      <c r="A177" s="88"/>
      <c r="B177" s="92"/>
      <c r="C177" s="15" t="s">
        <v>15</v>
      </c>
      <c r="D177" s="19" t="s">
        <v>89</v>
      </c>
      <c r="E177" s="56">
        <v>21707132</v>
      </c>
      <c r="F177" s="11"/>
      <c r="G177" s="11" t="s">
        <v>85</v>
      </c>
      <c r="H177" s="47">
        <v>27.497652000000002</v>
      </c>
      <c r="I177" s="48">
        <f t="shared" si="10"/>
        <v>27.497652000000002</v>
      </c>
      <c r="J177" s="9" t="s">
        <v>136</v>
      </c>
    </row>
    <row r="178" spans="1:10" ht="15.75" customHeight="1" x14ac:dyDescent="0.25">
      <c r="A178" s="88"/>
      <c r="B178" s="92"/>
      <c r="C178" s="15" t="s">
        <v>15</v>
      </c>
      <c r="D178" s="19" t="s">
        <v>60</v>
      </c>
      <c r="E178" s="56">
        <v>982508</v>
      </c>
      <c r="F178" s="11"/>
      <c r="G178" s="11" t="s">
        <v>88</v>
      </c>
      <c r="H178" s="47">
        <v>8.976905437500001</v>
      </c>
      <c r="I178" s="48">
        <f t="shared" si="10"/>
        <v>17.953810875000002</v>
      </c>
      <c r="J178" s="9" t="s">
        <v>130</v>
      </c>
    </row>
    <row r="179" spans="1:10" ht="15.75" customHeight="1" x14ac:dyDescent="0.25">
      <c r="A179" s="88"/>
      <c r="B179" s="92"/>
      <c r="C179" s="15" t="s">
        <v>15</v>
      </c>
      <c r="D179" s="19" t="s">
        <v>83</v>
      </c>
      <c r="E179" s="56">
        <v>20551483</v>
      </c>
      <c r="F179" s="11"/>
      <c r="G179" s="11" t="s">
        <v>85</v>
      </c>
      <c r="H179" s="47">
        <v>29.226424499999997</v>
      </c>
      <c r="I179" s="48">
        <f t="shared" si="10"/>
        <v>29.226424499999997</v>
      </c>
      <c r="J179" s="9" t="s">
        <v>130</v>
      </c>
    </row>
    <row r="180" spans="1:10" ht="15.75" customHeight="1" x14ac:dyDescent="0.25">
      <c r="A180" s="88"/>
      <c r="B180" s="92"/>
      <c r="C180" s="15" t="s">
        <v>15</v>
      </c>
      <c r="D180" s="19" t="s">
        <v>157</v>
      </c>
      <c r="E180" s="56">
        <v>976013</v>
      </c>
      <c r="F180" s="11"/>
      <c r="G180" s="11" t="s">
        <v>85</v>
      </c>
      <c r="H180" s="47">
        <v>14.933543625000002</v>
      </c>
      <c r="I180" s="48">
        <f t="shared" si="10"/>
        <v>14.933543625000002</v>
      </c>
      <c r="J180" s="9" t="s">
        <v>130</v>
      </c>
    </row>
    <row r="181" spans="1:10" ht="15.75" customHeight="1" x14ac:dyDescent="0.25">
      <c r="A181" s="88"/>
      <c r="B181" s="92"/>
      <c r="C181" s="15" t="s">
        <v>15</v>
      </c>
      <c r="D181" s="19" t="s">
        <v>60</v>
      </c>
      <c r="E181" s="56">
        <v>7011992</v>
      </c>
      <c r="F181" s="11"/>
      <c r="G181" s="11" t="s">
        <v>97</v>
      </c>
      <c r="H181" s="47">
        <v>0.79701496875</v>
      </c>
      <c r="I181" s="48">
        <f t="shared" si="10"/>
        <v>3.188059875</v>
      </c>
      <c r="J181" s="9" t="s">
        <v>130</v>
      </c>
    </row>
    <row r="182" spans="1:10" ht="15.75" customHeight="1" x14ac:dyDescent="0.25">
      <c r="A182" s="88"/>
      <c r="B182" s="92"/>
      <c r="C182" s="15" t="s">
        <v>15</v>
      </c>
      <c r="D182" s="19" t="s">
        <v>60</v>
      </c>
      <c r="E182" s="56">
        <v>3964833</v>
      </c>
      <c r="F182" s="11"/>
      <c r="G182" s="11" t="s">
        <v>85</v>
      </c>
      <c r="H182" s="47">
        <v>51.558097500000009</v>
      </c>
      <c r="I182" s="48">
        <f t="shared" si="10"/>
        <v>51.558097500000009</v>
      </c>
      <c r="J182" s="9" t="s">
        <v>130</v>
      </c>
    </row>
    <row r="183" spans="1:10" ht="15.75" customHeight="1" x14ac:dyDescent="0.25">
      <c r="A183" s="88"/>
      <c r="B183" s="92"/>
      <c r="C183" s="15" t="s">
        <v>15</v>
      </c>
      <c r="D183" s="19" t="s">
        <v>90</v>
      </c>
      <c r="E183" s="56">
        <v>11110683</v>
      </c>
      <c r="F183" s="57"/>
      <c r="G183" s="11" t="s">
        <v>85</v>
      </c>
      <c r="H183" s="47">
        <v>82.106524499999992</v>
      </c>
      <c r="I183" s="48">
        <f t="shared" si="10"/>
        <v>82.106524499999992</v>
      </c>
      <c r="J183" s="9" t="s">
        <v>136</v>
      </c>
    </row>
    <row r="184" spans="1:10" ht="15.75" customHeight="1" x14ac:dyDescent="0.25">
      <c r="A184" s="88"/>
      <c r="B184" s="92"/>
      <c r="C184" s="15" t="s">
        <v>15</v>
      </c>
      <c r="D184" s="19" t="s">
        <v>90</v>
      </c>
      <c r="E184" s="56">
        <v>15126069</v>
      </c>
      <c r="F184" s="11" t="s">
        <v>166</v>
      </c>
      <c r="G184" s="11" t="s">
        <v>85</v>
      </c>
      <c r="H184" s="47">
        <v>39.354997500000003</v>
      </c>
      <c r="I184" s="48">
        <f t="shared" si="10"/>
        <v>39.354997500000003</v>
      </c>
      <c r="J184" s="9" t="s">
        <v>136</v>
      </c>
    </row>
    <row r="185" spans="1:10" ht="15.75" customHeight="1" x14ac:dyDescent="0.25">
      <c r="A185" s="88"/>
      <c r="B185" s="92"/>
      <c r="C185" s="15" t="s">
        <v>15</v>
      </c>
      <c r="D185" s="19" t="s">
        <v>60</v>
      </c>
      <c r="E185" s="56">
        <v>21108673</v>
      </c>
      <c r="F185" s="11" t="s">
        <v>167</v>
      </c>
      <c r="G185" s="11" t="s">
        <v>91</v>
      </c>
      <c r="H185" s="47">
        <v>2.6846820000000005</v>
      </c>
      <c r="I185" s="48">
        <f t="shared" si="10"/>
        <v>18.792774000000001</v>
      </c>
      <c r="J185" s="9" t="s">
        <v>136</v>
      </c>
    </row>
    <row r="186" spans="1:10" ht="15.75" customHeight="1" x14ac:dyDescent="0.25">
      <c r="A186" s="88"/>
      <c r="B186" s="92"/>
      <c r="C186" s="15" t="s">
        <v>15</v>
      </c>
      <c r="D186" s="19" t="s">
        <v>92</v>
      </c>
      <c r="E186" s="56">
        <v>60113509</v>
      </c>
      <c r="F186" s="11"/>
      <c r="G186" s="11" t="s">
        <v>87</v>
      </c>
      <c r="H186" s="47">
        <v>4.3117619999999999</v>
      </c>
      <c r="I186" s="48">
        <f t="shared" si="10"/>
        <v>12.935286</v>
      </c>
      <c r="J186" s="9" t="s">
        <v>136</v>
      </c>
    </row>
    <row r="187" spans="1:10" ht="15.75" customHeight="1" x14ac:dyDescent="0.25">
      <c r="A187" s="88"/>
      <c r="B187" s="92"/>
      <c r="C187" s="15" t="s">
        <v>15</v>
      </c>
      <c r="D187" s="19" t="s">
        <v>60</v>
      </c>
      <c r="E187" s="56">
        <v>947281</v>
      </c>
      <c r="F187" s="11"/>
      <c r="G187" s="11" t="s">
        <v>87</v>
      </c>
      <c r="H187" s="47">
        <v>0.75506681250000018</v>
      </c>
      <c r="I187" s="48">
        <f t="shared" si="10"/>
        <v>2.2652004375000008</v>
      </c>
      <c r="J187" s="9" t="s">
        <v>130</v>
      </c>
    </row>
    <row r="188" spans="1:10" ht="15.75" customHeight="1" x14ac:dyDescent="0.25">
      <c r="A188" s="88"/>
      <c r="B188" s="92"/>
      <c r="C188" s="15" t="s">
        <v>15</v>
      </c>
      <c r="D188" s="19" t="s">
        <v>93</v>
      </c>
      <c r="E188" s="56">
        <v>11194257</v>
      </c>
      <c r="F188" s="11"/>
      <c r="G188" s="11" t="s">
        <v>85</v>
      </c>
      <c r="H188" s="47">
        <v>27.823067999999999</v>
      </c>
      <c r="I188" s="48">
        <f t="shared" si="10"/>
        <v>27.823067999999999</v>
      </c>
      <c r="J188" s="9" t="s">
        <v>130</v>
      </c>
    </row>
    <row r="189" spans="1:10" ht="15.75" customHeight="1" x14ac:dyDescent="0.25">
      <c r="A189" s="88"/>
      <c r="B189" s="92"/>
      <c r="C189" s="15" t="s">
        <v>15</v>
      </c>
      <c r="D189" s="19" t="s">
        <v>158</v>
      </c>
      <c r="E189" s="56">
        <v>7011996</v>
      </c>
      <c r="F189" s="11"/>
      <c r="G189" s="11" t="s">
        <v>94</v>
      </c>
      <c r="H189" s="47">
        <v>2.2779119999999997</v>
      </c>
      <c r="I189" s="48">
        <f t="shared" si="10"/>
        <v>13.667471999999998</v>
      </c>
      <c r="J189" s="9" t="s">
        <v>131</v>
      </c>
    </row>
    <row r="190" spans="1:10" ht="15.75" customHeight="1" x14ac:dyDescent="0.25">
      <c r="A190" s="88"/>
      <c r="B190" s="92"/>
      <c r="C190" s="15" t="s">
        <v>15</v>
      </c>
      <c r="D190" s="19" t="s">
        <v>95</v>
      </c>
      <c r="E190" s="56">
        <v>20852764</v>
      </c>
      <c r="F190" s="11"/>
      <c r="G190" s="11" t="s">
        <v>88</v>
      </c>
      <c r="H190" s="47">
        <v>4.6981935000000004</v>
      </c>
      <c r="I190" s="48">
        <f t="shared" si="10"/>
        <v>9.3963870000000007</v>
      </c>
      <c r="J190" s="9" t="s">
        <v>136</v>
      </c>
    </row>
    <row r="191" spans="1:10" ht="15.75" customHeight="1" x14ac:dyDescent="0.25">
      <c r="A191" s="88"/>
      <c r="B191" s="92"/>
      <c r="C191" s="15" t="s">
        <v>15</v>
      </c>
      <c r="D191" s="19" t="s">
        <v>60</v>
      </c>
      <c r="E191" s="56">
        <v>976929</v>
      </c>
      <c r="F191" s="11"/>
      <c r="G191" s="11" t="s">
        <v>88</v>
      </c>
      <c r="H191" s="47">
        <v>1.0576020000000002</v>
      </c>
      <c r="I191" s="48">
        <f t="shared" si="10"/>
        <v>2.1152040000000003</v>
      </c>
      <c r="J191" s="9" t="s">
        <v>136</v>
      </c>
    </row>
    <row r="192" spans="1:10" ht="15.75" customHeight="1" x14ac:dyDescent="0.25">
      <c r="A192" s="88"/>
      <c r="B192" s="92"/>
      <c r="C192" s="15" t="s">
        <v>15</v>
      </c>
      <c r="D192" s="19" t="s">
        <v>60</v>
      </c>
      <c r="E192" s="56">
        <v>7011996</v>
      </c>
      <c r="F192" s="11"/>
      <c r="G192" s="11" t="s">
        <v>88</v>
      </c>
      <c r="H192" s="47">
        <v>2.2779119999999997</v>
      </c>
      <c r="I192" s="48">
        <f t="shared" si="10"/>
        <v>4.5558239999999994</v>
      </c>
      <c r="J192" s="9" t="s">
        <v>131</v>
      </c>
    </row>
    <row r="193" spans="1:10" ht="15.75" customHeight="1" x14ac:dyDescent="0.25">
      <c r="A193" s="88"/>
      <c r="B193" s="92"/>
      <c r="C193" s="15" t="s">
        <v>15</v>
      </c>
      <c r="D193" s="19" t="s">
        <v>83</v>
      </c>
      <c r="E193" s="56">
        <v>20852762</v>
      </c>
      <c r="F193" s="11"/>
      <c r="G193" s="11" t="s">
        <v>88</v>
      </c>
      <c r="H193" s="47">
        <v>3.9456690000000001</v>
      </c>
      <c r="I193" s="48">
        <f t="shared" si="10"/>
        <v>7.8913380000000002</v>
      </c>
      <c r="J193" s="9" t="s">
        <v>130</v>
      </c>
    </row>
    <row r="194" spans="1:10" ht="15.75" customHeight="1" x14ac:dyDescent="0.25">
      <c r="A194" s="88"/>
      <c r="B194" s="92"/>
      <c r="C194" s="15" t="s">
        <v>15</v>
      </c>
      <c r="D194" s="19" t="s">
        <v>159</v>
      </c>
      <c r="E194" s="56">
        <v>276935</v>
      </c>
      <c r="F194" s="11"/>
      <c r="G194" s="11" t="s">
        <v>94</v>
      </c>
      <c r="H194" s="47">
        <v>24.324846000000001</v>
      </c>
      <c r="I194" s="48">
        <f t="shared" si="10"/>
        <v>145.94907599999999</v>
      </c>
      <c r="J194" s="9" t="s">
        <v>130</v>
      </c>
    </row>
    <row r="195" spans="1:10" ht="15.75" customHeight="1" x14ac:dyDescent="0.25">
      <c r="A195" s="88"/>
      <c r="B195" s="92"/>
      <c r="C195" s="15" t="s">
        <v>15</v>
      </c>
      <c r="D195" s="19" t="s">
        <v>71</v>
      </c>
      <c r="E195" s="56">
        <v>60113088</v>
      </c>
      <c r="F195" s="11"/>
      <c r="G195" s="11" t="s">
        <v>87</v>
      </c>
      <c r="H195" s="47">
        <v>7.2989791875000005</v>
      </c>
      <c r="I195" s="48">
        <f t="shared" si="10"/>
        <v>21.8969375625</v>
      </c>
      <c r="J195" s="9" t="s">
        <v>130</v>
      </c>
    </row>
    <row r="196" spans="1:10" ht="15.75" customHeight="1" x14ac:dyDescent="0.25">
      <c r="A196" s="88"/>
      <c r="B196" s="92"/>
      <c r="C196" s="15" t="s">
        <v>15</v>
      </c>
      <c r="D196" s="19" t="s">
        <v>60</v>
      </c>
      <c r="E196" s="56">
        <v>8170959</v>
      </c>
      <c r="F196" s="11"/>
      <c r="G196" s="11" t="s">
        <v>94</v>
      </c>
      <c r="H196" s="47">
        <v>15.762337499999999</v>
      </c>
      <c r="I196" s="48">
        <f t="shared" si="10"/>
        <v>94.574024999999992</v>
      </c>
      <c r="J196" s="9" t="s">
        <v>131</v>
      </c>
    </row>
    <row r="197" spans="1:10" ht="15.75" customHeight="1" x14ac:dyDescent="0.25">
      <c r="A197" s="88"/>
      <c r="B197" s="92"/>
      <c r="C197" s="15" t="s">
        <v>15</v>
      </c>
      <c r="D197" s="19" t="s">
        <v>96</v>
      </c>
      <c r="E197" s="56">
        <v>21345127</v>
      </c>
      <c r="F197" s="11"/>
      <c r="G197" s="11" t="s">
        <v>97</v>
      </c>
      <c r="H197" s="47">
        <v>10.820082000000001</v>
      </c>
      <c r="I197" s="48">
        <f t="shared" si="10"/>
        <v>43.280328000000004</v>
      </c>
      <c r="J197" s="9" t="s">
        <v>136</v>
      </c>
    </row>
    <row r="198" spans="1:10" ht="15.75" customHeight="1" x14ac:dyDescent="0.25">
      <c r="A198" s="88"/>
      <c r="B198" s="92"/>
      <c r="C198" s="15" t="s">
        <v>15</v>
      </c>
      <c r="D198" s="19" t="s">
        <v>98</v>
      </c>
      <c r="E198" s="56">
        <v>470467</v>
      </c>
      <c r="F198" s="11"/>
      <c r="G198" s="11" t="s">
        <v>97</v>
      </c>
      <c r="H198" s="47">
        <v>10.8404205</v>
      </c>
      <c r="I198" s="48">
        <f t="shared" si="10"/>
        <v>43.361682000000002</v>
      </c>
      <c r="J198" s="9" t="s">
        <v>130</v>
      </c>
    </row>
    <row r="199" spans="1:10" ht="15.75" customHeight="1" x14ac:dyDescent="0.25">
      <c r="A199" s="88"/>
      <c r="B199" s="92"/>
      <c r="C199" s="15" t="s">
        <v>15</v>
      </c>
      <c r="D199" s="19" t="s">
        <v>99</v>
      </c>
      <c r="E199" s="56">
        <v>1543499</v>
      </c>
      <c r="F199" s="11"/>
      <c r="G199" s="11" t="s">
        <v>97</v>
      </c>
      <c r="H199" s="47">
        <v>2.8880669999999999</v>
      </c>
      <c r="I199" s="48">
        <f t="shared" si="10"/>
        <v>11.552268</v>
      </c>
      <c r="J199" s="9" t="s">
        <v>136</v>
      </c>
    </row>
    <row r="200" spans="1:10" ht="15.75" customHeight="1" x14ac:dyDescent="0.25">
      <c r="A200" s="88"/>
      <c r="B200" s="92"/>
      <c r="C200" s="15" t="s">
        <v>15</v>
      </c>
      <c r="D200" s="19" t="s">
        <v>83</v>
      </c>
      <c r="E200" s="56">
        <v>21940615</v>
      </c>
      <c r="F200" s="11"/>
      <c r="G200" s="11" t="s">
        <v>85</v>
      </c>
      <c r="H200" s="47">
        <v>19.280897999999997</v>
      </c>
      <c r="I200" s="48">
        <f t="shared" si="10"/>
        <v>19.280897999999997</v>
      </c>
      <c r="J200" s="9" t="s">
        <v>131</v>
      </c>
    </row>
    <row r="201" spans="1:10" ht="15.75" customHeight="1" x14ac:dyDescent="0.25">
      <c r="A201" s="88"/>
      <c r="B201" s="92"/>
      <c r="C201" s="15" t="s">
        <v>15</v>
      </c>
      <c r="D201" s="19" t="s">
        <v>100</v>
      </c>
      <c r="E201" s="56">
        <v>20784537</v>
      </c>
      <c r="F201" s="11"/>
      <c r="G201" s="11" t="s">
        <v>85</v>
      </c>
      <c r="H201" s="47">
        <v>10.57602</v>
      </c>
      <c r="I201" s="48">
        <f t="shared" si="10"/>
        <v>10.57602</v>
      </c>
      <c r="J201" s="9" t="s">
        <v>136</v>
      </c>
    </row>
    <row r="202" spans="1:10" ht="15.75" customHeight="1" x14ac:dyDescent="0.25">
      <c r="A202" s="88"/>
      <c r="B202" s="92"/>
      <c r="C202" s="15" t="s">
        <v>15</v>
      </c>
      <c r="D202" s="19" t="s">
        <v>101</v>
      </c>
      <c r="E202" s="56">
        <v>11712792</v>
      </c>
      <c r="F202" s="11"/>
      <c r="G202" s="11" t="s">
        <v>85</v>
      </c>
      <c r="H202" s="47">
        <v>795.03196500000013</v>
      </c>
      <c r="I202" s="48">
        <f t="shared" si="10"/>
        <v>795.03196500000013</v>
      </c>
      <c r="J202" s="9" t="s">
        <v>130</v>
      </c>
    </row>
    <row r="203" spans="1:10" ht="15.75" customHeight="1" x14ac:dyDescent="0.25">
      <c r="A203" s="88"/>
      <c r="B203" s="92"/>
      <c r="C203" s="15" t="s">
        <v>15</v>
      </c>
      <c r="D203" s="19" t="s">
        <v>18</v>
      </c>
      <c r="E203" s="56">
        <v>11712791</v>
      </c>
      <c r="F203" s="11"/>
      <c r="G203" s="11" t="s">
        <v>85</v>
      </c>
      <c r="H203" s="47">
        <v>20.684254499999998</v>
      </c>
      <c r="I203" s="48">
        <f t="shared" si="10"/>
        <v>20.684254499999998</v>
      </c>
      <c r="J203" s="9" t="s">
        <v>130</v>
      </c>
    </row>
    <row r="204" spans="1:10" ht="15.75" customHeight="1" x14ac:dyDescent="0.25">
      <c r="A204" s="88"/>
      <c r="B204" s="92"/>
      <c r="C204" s="15" t="s">
        <v>15</v>
      </c>
      <c r="D204" s="19" t="s">
        <v>18</v>
      </c>
      <c r="E204" s="56">
        <v>968725</v>
      </c>
      <c r="F204" s="11"/>
      <c r="G204" s="11" t="s">
        <v>85</v>
      </c>
      <c r="H204" s="47">
        <v>5.7761339999999999</v>
      </c>
      <c r="I204" s="48">
        <f t="shared" si="10"/>
        <v>5.7761339999999999</v>
      </c>
      <c r="J204" s="9" t="s">
        <v>130</v>
      </c>
    </row>
    <row r="205" spans="1:10" ht="15.75" customHeight="1" x14ac:dyDescent="0.25">
      <c r="A205" s="88"/>
      <c r="B205" s="92"/>
      <c r="C205" s="15" t="s">
        <v>15</v>
      </c>
      <c r="D205" s="19" t="s">
        <v>60</v>
      </c>
      <c r="E205" s="56">
        <v>21108673</v>
      </c>
      <c r="F205" s="11" t="s">
        <v>167</v>
      </c>
      <c r="G205" s="11" t="s">
        <v>88</v>
      </c>
      <c r="H205" s="47">
        <v>2.6846820000000005</v>
      </c>
      <c r="I205" s="48">
        <f t="shared" ref="I205:I229" si="11">H205*G205</f>
        <v>5.3693640000000009</v>
      </c>
      <c r="J205" s="9" t="s">
        <v>136</v>
      </c>
    </row>
    <row r="206" spans="1:10" ht="15.75" customHeight="1" x14ac:dyDescent="0.25">
      <c r="A206" s="88"/>
      <c r="B206" s="92"/>
      <c r="C206" s="15" t="s">
        <v>15</v>
      </c>
      <c r="D206" s="19" t="s">
        <v>102</v>
      </c>
      <c r="E206" s="56">
        <v>20532237</v>
      </c>
      <c r="F206" s="11"/>
      <c r="G206" s="11" t="s">
        <v>85</v>
      </c>
      <c r="H206" s="47">
        <v>64.818799500000011</v>
      </c>
      <c r="I206" s="48">
        <f t="shared" si="11"/>
        <v>64.818799500000011</v>
      </c>
      <c r="J206" s="9" t="s">
        <v>131</v>
      </c>
    </row>
    <row r="207" spans="1:10" ht="15.75" customHeight="1" x14ac:dyDescent="0.25">
      <c r="A207" s="88"/>
      <c r="B207" s="92"/>
      <c r="C207" s="15" t="s">
        <v>15</v>
      </c>
      <c r="D207" s="19" t="s">
        <v>103</v>
      </c>
      <c r="E207" s="56">
        <v>8149182</v>
      </c>
      <c r="F207" s="11"/>
      <c r="G207" s="11" t="s">
        <v>85</v>
      </c>
      <c r="H207" s="47">
        <v>117.51585300000001</v>
      </c>
      <c r="I207" s="48">
        <f t="shared" si="11"/>
        <v>117.51585300000001</v>
      </c>
      <c r="J207" s="9" t="s">
        <v>130</v>
      </c>
    </row>
    <row r="208" spans="1:10" ht="15.75" customHeight="1" x14ac:dyDescent="0.25">
      <c r="A208" s="88"/>
      <c r="B208" s="92"/>
      <c r="C208" s="15" t="s">
        <v>15</v>
      </c>
      <c r="D208" s="19" t="s">
        <v>95</v>
      </c>
      <c r="E208" s="56">
        <v>1544710</v>
      </c>
      <c r="F208" s="11"/>
      <c r="G208" s="11" t="s">
        <v>85</v>
      </c>
      <c r="H208" s="47">
        <v>27.182405250000006</v>
      </c>
      <c r="I208" s="48">
        <f t="shared" si="11"/>
        <v>27.182405250000006</v>
      </c>
      <c r="J208" s="9" t="s">
        <v>130</v>
      </c>
    </row>
    <row r="209" spans="1:10" ht="15.75" customHeight="1" x14ac:dyDescent="0.25">
      <c r="A209" s="88"/>
      <c r="B209" s="92"/>
      <c r="C209" s="15" t="s">
        <v>15</v>
      </c>
      <c r="D209" s="19" t="s">
        <v>18</v>
      </c>
      <c r="E209" s="56">
        <v>975687</v>
      </c>
      <c r="F209" s="11"/>
      <c r="G209" s="11" t="s">
        <v>85</v>
      </c>
      <c r="H209" s="47">
        <v>8.7252165000000019</v>
      </c>
      <c r="I209" s="48">
        <f t="shared" si="11"/>
        <v>8.7252165000000019</v>
      </c>
      <c r="J209" s="9" t="s">
        <v>130</v>
      </c>
    </row>
    <row r="210" spans="1:10" ht="15.75" customHeight="1" x14ac:dyDescent="0.25">
      <c r="A210" s="88"/>
      <c r="B210" s="92"/>
      <c r="C210" s="15" t="s">
        <v>15</v>
      </c>
      <c r="D210" s="19" t="s">
        <v>18</v>
      </c>
      <c r="E210" s="56">
        <v>948980</v>
      </c>
      <c r="F210" s="11"/>
      <c r="G210" s="11" t="s">
        <v>85</v>
      </c>
      <c r="H210" s="47">
        <v>12.500550562500003</v>
      </c>
      <c r="I210" s="48">
        <f t="shared" si="11"/>
        <v>12.500550562500003</v>
      </c>
      <c r="J210" s="9" t="s">
        <v>130</v>
      </c>
    </row>
    <row r="211" spans="1:10" ht="15.75" customHeight="1" x14ac:dyDescent="0.25">
      <c r="A211" s="88"/>
      <c r="B211" s="92"/>
      <c r="C211" s="15" t="s">
        <v>15</v>
      </c>
      <c r="D211" s="19" t="s">
        <v>18</v>
      </c>
      <c r="E211" s="56">
        <v>13975675</v>
      </c>
      <c r="F211" s="11"/>
      <c r="G211" s="11" t="s">
        <v>85</v>
      </c>
      <c r="H211" s="47">
        <v>18.975820499999998</v>
      </c>
      <c r="I211" s="48">
        <f t="shared" si="11"/>
        <v>18.975820499999998</v>
      </c>
      <c r="J211" s="9" t="s">
        <v>131</v>
      </c>
    </row>
    <row r="212" spans="1:10" ht="15.75" customHeight="1" x14ac:dyDescent="0.25">
      <c r="A212" s="88"/>
      <c r="B212" s="92"/>
      <c r="C212" s="15" t="s">
        <v>15</v>
      </c>
      <c r="D212" s="19" t="s">
        <v>60</v>
      </c>
      <c r="E212" s="56">
        <v>8170514</v>
      </c>
      <c r="F212" s="11"/>
      <c r="G212" s="11" t="s">
        <v>85</v>
      </c>
      <c r="H212" s="47">
        <v>6.37611975</v>
      </c>
      <c r="I212" s="48">
        <f t="shared" si="11"/>
        <v>6.37611975</v>
      </c>
      <c r="J212" s="9" t="s">
        <v>130</v>
      </c>
    </row>
    <row r="213" spans="1:10" ht="15.75" customHeight="1" x14ac:dyDescent="0.25">
      <c r="A213" s="88"/>
      <c r="B213" s="92"/>
      <c r="C213" s="15" t="s">
        <v>15</v>
      </c>
      <c r="D213" s="19" t="s">
        <v>83</v>
      </c>
      <c r="E213" s="56">
        <v>1547254</v>
      </c>
      <c r="F213" s="11"/>
      <c r="G213" s="11" t="s">
        <v>88</v>
      </c>
      <c r="H213" s="47">
        <v>12.792916499999999</v>
      </c>
      <c r="I213" s="48">
        <f t="shared" si="11"/>
        <v>25.585832999999997</v>
      </c>
      <c r="J213" s="9" t="s">
        <v>130</v>
      </c>
    </row>
    <row r="214" spans="1:10" ht="15.75" customHeight="1" x14ac:dyDescent="0.25">
      <c r="A214" s="88"/>
      <c r="B214" s="92"/>
      <c r="C214" s="15" t="s">
        <v>15</v>
      </c>
      <c r="D214" s="19" t="s">
        <v>60</v>
      </c>
      <c r="E214" s="56">
        <v>8170514</v>
      </c>
      <c r="F214" s="11"/>
      <c r="G214" s="11" t="s">
        <v>85</v>
      </c>
      <c r="H214" s="47">
        <v>6.37611975</v>
      </c>
      <c r="I214" s="48">
        <f t="shared" si="11"/>
        <v>6.37611975</v>
      </c>
      <c r="J214" s="9" t="s">
        <v>130</v>
      </c>
    </row>
    <row r="215" spans="1:10" ht="15.75" customHeight="1" x14ac:dyDescent="0.25">
      <c r="A215" s="88"/>
      <c r="B215" s="92"/>
      <c r="C215" s="15" t="s">
        <v>15</v>
      </c>
      <c r="D215" s="19" t="s">
        <v>83</v>
      </c>
      <c r="E215" s="56">
        <v>1547254</v>
      </c>
      <c r="F215" s="11"/>
      <c r="G215" s="11" t="s">
        <v>88</v>
      </c>
      <c r="H215" s="47">
        <v>12.792916499999999</v>
      </c>
      <c r="I215" s="48">
        <f t="shared" si="11"/>
        <v>25.585832999999997</v>
      </c>
      <c r="J215" s="9" t="s">
        <v>130</v>
      </c>
    </row>
    <row r="216" spans="1:10" ht="15.75" customHeight="1" x14ac:dyDescent="0.25">
      <c r="A216" s="88"/>
      <c r="B216" s="92"/>
      <c r="C216" s="15" t="s">
        <v>15</v>
      </c>
      <c r="D216" s="19" t="s">
        <v>60</v>
      </c>
      <c r="E216" s="56">
        <v>8170519</v>
      </c>
      <c r="F216" s="11"/>
      <c r="G216" s="11" t="s">
        <v>85</v>
      </c>
      <c r="H216" s="47">
        <v>7.0682643281250011</v>
      </c>
      <c r="I216" s="48">
        <f t="shared" si="11"/>
        <v>7.0682643281250011</v>
      </c>
      <c r="J216" s="9" t="s">
        <v>130</v>
      </c>
    </row>
    <row r="217" spans="1:10" ht="15.75" customHeight="1" x14ac:dyDescent="0.25">
      <c r="A217" s="88"/>
      <c r="B217" s="92"/>
      <c r="C217" s="15" t="s">
        <v>15</v>
      </c>
      <c r="D217" s="19" t="s">
        <v>60</v>
      </c>
      <c r="E217" s="56">
        <v>8149301</v>
      </c>
      <c r="F217" s="11"/>
      <c r="G217" s="11" t="s">
        <v>85</v>
      </c>
      <c r="H217" s="47">
        <v>6.37611975</v>
      </c>
      <c r="I217" s="48">
        <f t="shared" si="11"/>
        <v>6.37611975</v>
      </c>
      <c r="J217" s="9" t="s">
        <v>130</v>
      </c>
    </row>
    <row r="218" spans="1:10" ht="15.75" customHeight="1" x14ac:dyDescent="0.25">
      <c r="A218" s="88"/>
      <c r="B218" s="92"/>
      <c r="C218" s="15" t="s">
        <v>15</v>
      </c>
      <c r="D218" s="19" t="s">
        <v>104</v>
      </c>
      <c r="E218" s="56">
        <v>21155561</v>
      </c>
      <c r="F218" s="11"/>
      <c r="G218" s="11" t="s">
        <v>88</v>
      </c>
      <c r="H218" s="47">
        <v>281.84966184375003</v>
      </c>
      <c r="I218" s="48">
        <f t="shared" si="11"/>
        <v>563.69932368750005</v>
      </c>
      <c r="J218" s="9" t="s">
        <v>130</v>
      </c>
    </row>
    <row r="219" spans="1:10" ht="15.75" customHeight="1" x14ac:dyDescent="0.25">
      <c r="A219" s="88"/>
      <c r="B219" s="92"/>
      <c r="C219" s="15" t="s">
        <v>15</v>
      </c>
      <c r="D219" s="19" t="s">
        <v>160</v>
      </c>
      <c r="E219" s="56">
        <v>20747516</v>
      </c>
      <c r="F219" s="11"/>
      <c r="G219" s="11">
        <v>4</v>
      </c>
      <c r="H219" s="47">
        <v>135.66033731250002</v>
      </c>
      <c r="I219" s="48">
        <f t="shared" si="11"/>
        <v>542.64134925000008</v>
      </c>
      <c r="J219" s="9" t="s">
        <v>130</v>
      </c>
    </row>
    <row r="220" spans="1:10" ht="15.75" customHeight="1" x14ac:dyDescent="0.25">
      <c r="A220" s="88"/>
      <c r="B220" s="92"/>
      <c r="C220" s="15" t="s">
        <v>15</v>
      </c>
      <c r="D220" s="19" t="s">
        <v>18</v>
      </c>
      <c r="E220" s="56">
        <v>13948981</v>
      </c>
      <c r="F220" s="11"/>
      <c r="G220" s="11" t="s">
        <v>85</v>
      </c>
      <c r="H220" s="47">
        <v>30.365380500000001</v>
      </c>
      <c r="I220" s="48">
        <f t="shared" si="11"/>
        <v>30.365380500000001</v>
      </c>
      <c r="J220" s="9" t="s">
        <v>130</v>
      </c>
    </row>
    <row r="221" spans="1:10" ht="15.75" customHeight="1" x14ac:dyDescent="0.25">
      <c r="A221" s="88"/>
      <c r="B221" s="92"/>
      <c r="C221" s="15" t="s">
        <v>15</v>
      </c>
      <c r="D221" s="19" t="s">
        <v>105</v>
      </c>
      <c r="E221" s="56">
        <v>20411860</v>
      </c>
      <c r="F221" s="11"/>
      <c r="G221" s="11" t="s">
        <v>85</v>
      </c>
      <c r="H221" s="47">
        <v>47.4903975</v>
      </c>
      <c r="I221" s="48">
        <f t="shared" si="11"/>
        <v>47.4903975</v>
      </c>
      <c r="J221" s="9" t="s">
        <v>136</v>
      </c>
    </row>
    <row r="222" spans="1:10" ht="15.75" customHeight="1" x14ac:dyDescent="0.25">
      <c r="A222" s="88"/>
      <c r="B222" s="92"/>
      <c r="C222" s="15" t="s">
        <v>15</v>
      </c>
      <c r="D222" s="19" t="s">
        <v>105</v>
      </c>
      <c r="E222" s="56"/>
      <c r="F222" s="11"/>
      <c r="G222" s="11" t="s">
        <v>85</v>
      </c>
      <c r="H222" s="47">
        <v>2.75</v>
      </c>
      <c r="I222" s="48">
        <f t="shared" si="11"/>
        <v>2.75</v>
      </c>
      <c r="J222" s="9" t="s">
        <v>172</v>
      </c>
    </row>
    <row r="223" spans="1:10" ht="15.75" customHeight="1" x14ac:dyDescent="0.25">
      <c r="A223" s="88"/>
      <c r="B223" s="92"/>
      <c r="C223" s="15" t="s">
        <v>15</v>
      </c>
      <c r="D223" s="19" t="s">
        <v>60</v>
      </c>
      <c r="E223" s="56">
        <v>20489341</v>
      </c>
      <c r="F223" s="11"/>
      <c r="G223" s="11" t="s">
        <v>85</v>
      </c>
      <c r="H223" s="47">
        <v>30.517283671875003</v>
      </c>
      <c r="I223" s="48">
        <f t="shared" si="11"/>
        <v>30.517283671875003</v>
      </c>
      <c r="J223" s="9" t="s">
        <v>130</v>
      </c>
    </row>
    <row r="224" spans="1:10" ht="15.75" customHeight="1" x14ac:dyDescent="0.25">
      <c r="A224" s="88"/>
      <c r="B224" s="92"/>
      <c r="C224" s="15" t="s">
        <v>15</v>
      </c>
      <c r="D224" s="19" t="s">
        <v>71</v>
      </c>
      <c r="E224" s="56">
        <v>968553</v>
      </c>
      <c r="F224" s="11"/>
      <c r="G224" s="11" t="s">
        <v>85</v>
      </c>
      <c r="H224" s="47">
        <v>4.5304008750000007</v>
      </c>
      <c r="I224" s="48">
        <f t="shared" si="11"/>
        <v>4.5304008750000007</v>
      </c>
      <c r="J224" s="9" t="s">
        <v>130</v>
      </c>
    </row>
    <row r="225" spans="1:10" ht="15.75" hidden="1" customHeight="1" x14ac:dyDescent="0.25">
      <c r="A225" s="88"/>
      <c r="B225" s="92"/>
      <c r="C225" s="15" t="s">
        <v>15</v>
      </c>
      <c r="D225" s="19" t="s">
        <v>19</v>
      </c>
      <c r="E225" s="56"/>
      <c r="F225" s="11"/>
      <c r="G225" s="11" t="s">
        <v>97</v>
      </c>
      <c r="H225" s="47">
        <v>0</v>
      </c>
      <c r="I225" s="48">
        <f t="shared" si="11"/>
        <v>0</v>
      </c>
      <c r="J225" s="9" t="s">
        <v>172</v>
      </c>
    </row>
    <row r="226" spans="1:10" ht="15.75" customHeight="1" x14ac:dyDescent="0.25">
      <c r="A226" s="88"/>
      <c r="B226" s="92"/>
      <c r="C226" s="15" t="s">
        <v>15</v>
      </c>
      <c r="D226" s="19" t="s">
        <v>161</v>
      </c>
      <c r="E226" s="56"/>
      <c r="F226" s="11"/>
      <c r="G226" s="11" t="s">
        <v>97</v>
      </c>
      <c r="H226" s="47">
        <v>1.5625</v>
      </c>
      <c r="I226" s="48">
        <f t="shared" si="11"/>
        <v>6.25</v>
      </c>
      <c r="J226" s="9" t="s">
        <v>172</v>
      </c>
    </row>
    <row r="227" spans="1:10" ht="15.75" hidden="1" customHeight="1" x14ac:dyDescent="0.25">
      <c r="A227" s="88"/>
      <c r="B227" s="92"/>
      <c r="C227" s="15" t="s">
        <v>15</v>
      </c>
      <c r="D227" s="19" t="s">
        <v>162</v>
      </c>
      <c r="E227" s="56"/>
      <c r="F227" s="11"/>
      <c r="G227" s="11" t="s">
        <v>94</v>
      </c>
      <c r="H227" s="47"/>
      <c r="I227" s="48">
        <f t="shared" si="11"/>
        <v>0</v>
      </c>
      <c r="J227" s="9" t="s">
        <v>172</v>
      </c>
    </row>
    <row r="228" spans="1:10" ht="15.75" hidden="1" customHeight="1" x14ac:dyDescent="0.25">
      <c r="A228" s="88"/>
      <c r="B228" s="92"/>
      <c r="C228" s="15" t="s">
        <v>15</v>
      </c>
      <c r="D228" s="19" t="s">
        <v>163</v>
      </c>
      <c r="E228" s="56"/>
      <c r="F228" s="11"/>
      <c r="G228" s="11" t="s">
        <v>88</v>
      </c>
      <c r="H228" s="47">
        <v>0</v>
      </c>
      <c r="I228" s="48">
        <f t="shared" si="11"/>
        <v>0</v>
      </c>
      <c r="J228" s="9"/>
    </row>
    <row r="229" spans="1:10" ht="15.75" customHeight="1" x14ac:dyDescent="0.25">
      <c r="A229" s="88"/>
      <c r="B229" s="92"/>
      <c r="C229" s="15" t="s">
        <v>15</v>
      </c>
      <c r="D229" s="19" t="s">
        <v>164</v>
      </c>
      <c r="E229" s="56">
        <v>17248194</v>
      </c>
      <c r="F229" s="11"/>
      <c r="G229" s="11">
        <v>1</v>
      </c>
      <c r="H229" s="47">
        <v>102.77298281250002</v>
      </c>
      <c r="I229" s="48">
        <f t="shared" si="11"/>
        <v>102.77298281250002</v>
      </c>
      <c r="J229" s="9" t="s">
        <v>130</v>
      </c>
    </row>
    <row r="230" spans="1:10" ht="15.75" x14ac:dyDescent="0.25">
      <c r="A230" s="20"/>
      <c r="B230" s="21"/>
      <c r="C230" s="1"/>
      <c r="D230" s="22"/>
      <c r="E230" s="23"/>
      <c r="F230" s="95" t="s">
        <v>120</v>
      </c>
      <c r="G230" s="96"/>
      <c r="H230" s="97"/>
      <c r="I230" s="80">
        <f>SUM(I140:I229)</f>
        <v>25253.903347453132</v>
      </c>
      <c r="J230" s="9"/>
    </row>
    <row r="231" spans="1:10" ht="15.75" x14ac:dyDescent="0.25">
      <c r="A231" s="14" t="s">
        <v>20</v>
      </c>
      <c r="B231" s="8" t="s">
        <v>6</v>
      </c>
      <c r="C231" s="8" t="s">
        <v>7</v>
      </c>
      <c r="D231" s="8" t="s">
        <v>8</v>
      </c>
      <c r="E231" s="60" t="s">
        <v>9</v>
      </c>
      <c r="F231" s="8" t="s">
        <v>10</v>
      </c>
      <c r="G231" s="10" t="s">
        <v>11</v>
      </c>
      <c r="H231" s="8" t="s">
        <v>123</v>
      </c>
      <c r="I231" s="8" t="s">
        <v>12</v>
      </c>
      <c r="J231" s="8" t="s">
        <v>122</v>
      </c>
    </row>
    <row r="232" spans="1:10" ht="15.75" customHeight="1" x14ac:dyDescent="0.25">
      <c r="A232" s="88" t="s">
        <v>145</v>
      </c>
      <c r="B232" s="92" t="s">
        <v>106</v>
      </c>
      <c r="C232" s="24" t="s">
        <v>15</v>
      </c>
      <c r="D232" s="19" t="s">
        <v>142</v>
      </c>
      <c r="E232" s="56" t="s">
        <v>143</v>
      </c>
      <c r="F232" s="11">
        <v>11706002</v>
      </c>
      <c r="G232" s="11">
        <v>8</v>
      </c>
      <c r="H232" s="47">
        <v>69.534062812499997</v>
      </c>
      <c r="I232" s="48">
        <f t="shared" ref="I232:I234" si="12">H232*G232</f>
        <v>556.27250249999997</v>
      </c>
      <c r="J232" s="9" t="s">
        <v>129</v>
      </c>
    </row>
    <row r="233" spans="1:10" ht="15.75" customHeight="1" x14ac:dyDescent="0.25">
      <c r="A233" s="88"/>
      <c r="B233" s="92"/>
      <c r="C233" s="24" t="s">
        <v>15</v>
      </c>
      <c r="D233" s="19" t="s">
        <v>107</v>
      </c>
      <c r="E233" s="56">
        <v>14588699</v>
      </c>
      <c r="F233" s="11">
        <v>14516637</v>
      </c>
      <c r="G233" s="11">
        <v>8</v>
      </c>
      <c r="H233" s="47">
        <v>75.047249062500001</v>
      </c>
      <c r="I233" s="48">
        <f t="shared" si="12"/>
        <v>600.3779925</v>
      </c>
      <c r="J233" s="9" t="s">
        <v>129</v>
      </c>
    </row>
    <row r="234" spans="1:10" ht="15.75" customHeight="1" x14ac:dyDescent="0.25">
      <c r="A234" s="88"/>
      <c r="B234" s="92"/>
      <c r="C234" s="24" t="s">
        <v>15</v>
      </c>
      <c r="D234" s="19" t="s">
        <v>51</v>
      </c>
      <c r="E234" s="56">
        <v>983509</v>
      </c>
      <c r="F234" s="11">
        <v>14619355</v>
      </c>
      <c r="G234" s="11">
        <v>8</v>
      </c>
      <c r="H234" s="47">
        <v>0.81898781249999997</v>
      </c>
      <c r="I234" s="48">
        <f t="shared" si="12"/>
        <v>6.5519024999999997</v>
      </c>
      <c r="J234" s="9" t="s">
        <v>144</v>
      </c>
    </row>
    <row r="235" spans="1:10" ht="15.75" customHeight="1" x14ac:dyDescent="0.25">
      <c r="A235" s="64"/>
      <c r="B235" s="1"/>
      <c r="C235" s="21"/>
      <c r="D235" s="22"/>
      <c r="E235" s="23"/>
      <c r="F235" s="95" t="s">
        <v>120</v>
      </c>
      <c r="G235" s="96"/>
      <c r="H235" s="97"/>
      <c r="I235" s="80">
        <f>SUM(I232:I234)</f>
        <v>1163.2023975</v>
      </c>
    </row>
    <row r="236" spans="1:10" ht="15.75" customHeight="1" x14ac:dyDescent="0.25">
      <c r="A236" s="14" t="s">
        <v>20</v>
      </c>
      <c r="B236" s="8" t="s">
        <v>6</v>
      </c>
      <c r="C236" s="10" t="s">
        <v>7</v>
      </c>
      <c r="D236" s="10" t="s">
        <v>8</v>
      </c>
      <c r="E236" s="10" t="s">
        <v>9</v>
      </c>
      <c r="F236" s="8" t="s">
        <v>10</v>
      </c>
      <c r="G236" s="10" t="s">
        <v>11</v>
      </c>
      <c r="H236" s="8" t="s">
        <v>123</v>
      </c>
      <c r="I236" s="8" t="s">
        <v>12</v>
      </c>
      <c r="J236" s="8" t="s">
        <v>122</v>
      </c>
    </row>
    <row r="237" spans="1:10" ht="15.75" customHeight="1" x14ac:dyDescent="0.25">
      <c r="A237" s="88" t="s">
        <v>138</v>
      </c>
      <c r="B237" s="88" t="s">
        <v>137</v>
      </c>
      <c r="C237" s="9" t="s">
        <v>15</v>
      </c>
      <c r="D237" s="9" t="s">
        <v>139</v>
      </c>
      <c r="E237" s="56">
        <v>14537417</v>
      </c>
      <c r="F237" s="63"/>
      <c r="G237" s="9">
        <v>1</v>
      </c>
      <c r="H237" s="47">
        <v>1348.85</v>
      </c>
      <c r="I237" s="48">
        <f t="shared" ref="I237:I241" si="13">H237*G237</f>
        <v>1348.85</v>
      </c>
      <c r="J237" s="9" t="s">
        <v>13</v>
      </c>
    </row>
    <row r="238" spans="1:10" ht="15.75" customHeight="1" x14ac:dyDescent="0.25">
      <c r="A238" s="88"/>
      <c r="B238" s="88"/>
      <c r="C238" s="9" t="s">
        <v>15</v>
      </c>
      <c r="D238" s="9" t="s">
        <v>37</v>
      </c>
      <c r="E238" s="56" t="s">
        <v>140</v>
      </c>
      <c r="F238" s="11"/>
      <c r="G238" s="9">
        <v>1</v>
      </c>
      <c r="H238" s="47">
        <v>42.873558000000003</v>
      </c>
      <c r="I238" s="48">
        <f t="shared" si="13"/>
        <v>42.873558000000003</v>
      </c>
      <c r="J238" s="9" t="s">
        <v>130</v>
      </c>
    </row>
    <row r="239" spans="1:10" ht="15.75" customHeight="1" x14ac:dyDescent="0.25">
      <c r="A239" s="88"/>
      <c r="B239" s="88"/>
      <c r="C239" s="9" t="s">
        <v>15</v>
      </c>
      <c r="D239" s="9" t="s">
        <v>42</v>
      </c>
      <c r="E239" s="56">
        <v>14536015</v>
      </c>
      <c r="F239" s="11"/>
      <c r="G239" s="9">
        <v>1</v>
      </c>
      <c r="H239" s="47">
        <v>222.76759050000001</v>
      </c>
      <c r="I239" s="48">
        <f t="shared" si="13"/>
        <v>222.76759050000001</v>
      </c>
      <c r="J239" s="9" t="s">
        <v>130</v>
      </c>
    </row>
    <row r="240" spans="1:10" ht="15.75" customHeight="1" x14ac:dyDescent="0.25">
      <c r="A240" s="88"/>
      <c r="B240" s="88"/>
      <c r="C240" s="9" t="s">
        <v>15</v>
      </c>
      <c r="D240" s="9" t="s">
        <v>37</v>
      </c>
      <c r="E240" s="56">
        <v>14536017</v>
      </c>
      <c r="F240" s="11"/>
      <c r="G240" s="9">
        <v>1</v>
      </c>
      <c r="H240" s="47">
        <v>42.873558000000003</v>
      </c>
      <c r="I240" s="48">
        <f t="shared" si="13"/>
        <v>42.873558000000003</v>
      </c>
      <c r="J240" s="9" t="s">
        <v>130</v>
      </c>
    </row>
    <row r="241" spans="1:10" ht="15.75" customHeight="1" x14ac:dyDescent="0.25">
      <c r="A241" s="88"/>
      <c r="B241" s="88"/>
      <c r="C241" s="9" t="s">
        <v>15</v>
      </c>
      <c r="D241" s="9" t="s">
        <v>24</v>
      </c>
      <c r="E241" s="56">
        <v>14537416</v>
      </c>
      <c r="F241" s="11"/>
      <c r="G241" s="9">
        <v>1</v>
      </c>
      <c r="H241" s="47">
        <v>138.13909200000003</v>
      </c>
      <c r="I241" s="48">
        <f t="shared" si="13"/>
        <v>138.13909200000003</v>
      </c>
      <c r="J241" s="9" t="s">
        <v>141</v>
      </c>
    </row>
    <row r="242" spans="1:10" ht="15.75" customHeight="1" x14ac:dyDescent="0.25">
      <c r="F242" s="95" t="s">
        <v>120</v>
      </c>
      <c r="G242" s="96"/>
      <c r="H242" s="97"/>
      <c r="I242" s="80">
        <f>SUM(I237:I241)</f>
        <v>1795.5037985000001</v>
      </c>
    </row>
    <row r="243" spans="1:10" x14ac:dyDescent="0.25">
      <c r="F243" s="89" t="s">
        <v>124</v>
      </c>
      <c r="G243" s="90"/>
      <c r="H243" s="91"/>
      <c r="I243" s="51">
        <f>I235+I230+I138+I134+I116+I93+I76+I58+I46+I35+I30+I22+I15+I242</f>
        <v>44030.91423885445</v>
      </c>
      <c r="J243" s="66">
        <f>I243-I242</f>
        <v>42235.410440354448</v>
      </c>
    </row>
    <row r="244" spans="1:10" x14ac:dyDescent="0.25">
      <c r="F244" s="89" t="s">
        <v>108</v>
      </c>
      <c r="G244" s="90"/>
      <c r="H244" s="91"/>
      <c r="I244" s="72">
        <v>3500</v>
      </c>
      <c r="J244" s="71"/>
    </row>
    <row r="245" spans="1:10" x14ac:dyDescent="0.25">
      <c r="F245" s="89" t="s">
        <v>121</v>
      </c>
      <c r="G245" s="90"/>
      <c r="H245" s="91"/>
      <c r="I245" s="51">
        <f>I244+I243</f>
        <v>47530.91423885445</v>
      </c>
      <c r="J245" s="70"/>
    </row>
    <row r="247" spans="1:10" s="29" customFormat="1" ht="15.75" x14ac:dyDescent="0.25">
      <c r="A247" s="25" t="s">
        <v>109</v>
      </c>
      <c r="B247" s="26"/>
      <c r="C247" s="27"/>
      <c r="D247" s="27"/>
      <c r="E247" s="28"/>
      <c r="F247" s="28"/>
      <c r="G247" s="28"/>
    </row>
    <row r="248" spans="1:10" ht="15.75" x14ac:dyDescent="0.25">
      <c r="A248" s="25" t="s">
        <v>110</v>
      </c>
      <c r="B248" s="26"/>
      <c r="C248" s="27"/>
      <c r="D248" s="27"/>
      <c r="E248" s="28"/>
      <c r="F248" s="28"/>
      <c r="G248" s="28"/>
    </row>
    <row r="249" spans="1:10" ht="15.75" x14ac:dyDescent="0.25">
      <c r="A249" s="30" t="s">
        <v>111</v>
      </c>
      <c r="B249" s="31"/>
      <c r="C249" s="32"/>
      <c r="D249" s="32"/>
      <c r="E249" s="33"/>
      <c r="F249" s="33"/>
      <c r="G249" s="33"/>
    </row>
    <row r="250" spans="1:10" ht="15.75" x14ac:dyDescent="0.25">
      <c r="A250" s="30" t="s">
        <v>112</v>
      </c>
      <c r="B250" s="31"/>
      <c r="C250" s="32"/>
      <c r="D250" s="32"/>
      <c r="E250" s="33"/>
      <c r="F250" s="33"/>
      <c r="G250" s="33"/>
    </row>
    <row r="251" spans="1:10" ht="15.75" x14ac:dyDescent="0.25">
      <c r="A251" s="25" t="s">
        <v>113</v>
      </c>
      <c r="B251" s="26"/>
      <c r="C251" s="27"/>
      <c r="D251" s="27"/>
      <c r="E251" s="28"/>
      <c r="F251" s="28"/>
      <c r="G251" s="28"/>
    </row>
    <row r="252" spans="1:10" x14ac:dyDescent="0.25">
      <c r="A252" s="34" t="s">
        <v>114</v>
      </c>
      <c r="B252" s="28"/>
      <c r="C252" s="27"/>
      <c r="D252" s="27"/>
      <c r="E252" s="28"/>
      <c r="F252" s="28"/>
      <c r="G252" s="28"/>
    </row>
    <row r="253" spans="1:10" ht="15.75" thickBot="1" x14ac:dyDescent="0.3">
      <c r="A253" s="34"/>
      <c r="B253" s="28"/>
      <c r="C253" s="27"/>
      <c r="D253" s="27"/>
      <c r="E253" s="28"/>
      <c r="F253" s="28"/>
      <c r="G253" s="28"/>
    </row>
    <row r="254" spans="1:10" ht="19.5" thickBot="1" x14ac:dyDescent="0.3">
      <c r="A254" s="35" t="s">
        <v>115</v>
      </c>
      <c r="B254" s="36"/>
      <c r="C254" s="37"/>
      <c r="D254" s="37"/>
      <c r="E254" s="36"/>
      <c r="F254" s="36"/>
      <c r="G254" s="36"/>
      <c r="H254" s="36"/>
      <c r="I254" s="36"/>
      <c r="J254" s="36"/>
    </row>
    <row r="255" spans="1:10" ht="18.75" x14ac:dyDescent="0.25">
      <c r="A255" s="38"/>
      <c r="B255" s="39"/>
      <c r="C255" s="40"/>
      <c r="D255" s="40"/>
      <c r="E255" s="39"/>
      <c r="F255" s="39"/>
      <c r="G255" s="39"/>
    </row>
    <row r="256" spans="1:10" ht="15.75" x14ac:dyDescent="0.25">
      <c r="A256" s="94" t="s">
        <v>116</v>
      </c>
      <c r="B256" s="94"/>
      <c r="C256" s="41"/>
      <c r="D256" s="94" t="s">
        <v>194</v>
      </c>
      <c r="E256" s="94"/>
      <c r="H256" s="73" t="s">
        <v>197</v>
      </c>
      <c r="I256" s="25"/>
    </row>
    <row r="257" spans="1:9" ht="15.75" x14ac:dyDescent="0.25">
      <c r="A257" s="41"/>
      <c r="B257" s="41"/>
      <c r="C257" s="41"/>
      <c r="D257" s="41"/>
      <c r="E257" s="41"/>
      <c r="H257" s="75"/>
      <c r="I257" s="75"/>
    </row>
    <row r="258" spans="1:9" ht="15.75" x14ac:dyDescent="0.25">
      <c r="A258" s="41" t="s">
        <v>117</v>
      </c>
      <c r="B258" s="42"/>
      <c r="C258" s="43"/>
      <c r="D258" s="41" t="s">
        <v>117</v>
      </c>
      <c r="E258" s="42"/>
      <c r="H258" s="73" t="s">
        <v>117</v>
      </c>
      <c r="I258" s="76"/>
    </row>
    <row r="259" spans="1:9" ht="15.75" x14ac:dyDescent="0.25">
      <c r="A259" s="94" t="s">
        <v>193</v>
      </c>
      <c r="B259" s="94"/>
      <c r="C259" s="44"/>
      <c r="D259" s="94" t="s">
        <v>195</v>
      </c>
      <c r="E259" s="94"/>
      <c r="H259" s="73" t="s">
        <v>198</v>
      </c>
      <c r="I259" s="25"/>
    </row>
    <row r="260" spans="1:9" ht="15.75" x14ac:dyDescent="0.25">
      <c r="A260" s="94" t="s">
        <v>119</v>
      </c>
      <c r="B260" s="94"/>
      <c r="C260" s="41"/>
      <c r="D260" s="94" t="s">
        <v>196</v>
      </c>
      <c r="E260" s="94"/>
      <c r="H260" s="93"/>
      <c r="I260" s="93"/>
    </row>
  </sheetData>
  <autoFilter ref="A11:J243"/>
  <mergeCells count="55">
    <mergeCell ref="F243:H243"/>
    <mergeCell ref="F244:H244"/>
    <mergeCell ref="F245:H245"/>
    <mergeCell ref="A256:B256"/>
    <mergeCell ref="A259:B259"/>
    <mergeCell ref="D256:E256"/>
    <mergeCell ref="D259:E259"/>
    <mergeCell ref="A260:B260"/>
    <mergeCell ref="A140:A229"/>
    <mergeCell ref="B140:B229"/>
    <mergeCell ref="A232:A234"/>
    <mergeCell ref="B232:B234"/>
    <mergeCell ref="A237:A241"/>
    <mergeCell ref="B237:B241"/>
    <mergeCell ref="A95:A115"/>
    <mergeCell ref="B95:B115"/>
    <mergeCell ref="A118:A133"/>
    <mergeCell ref="B118:B133"/>
    <mergeCell ref="A136:A137"/>
    <mergeCell ref="B136:B137"/>
    <mergeCell ref="A48:A57"/>
    <mergeCell ref="B48:B57"/>
    <mergeCell ref="A60:A75"/>
    <mergeCell ref="B60:B75"/>
    <mergeCell ref="A78:A92"/>
    <mergeCell ref="B78:B92"/>
    <mergeCell ref="A24:A29"/>
    <mergeCell ref="B24:B29"/>
    <mergeCell ref="A32:A34"/>
    <mergeCell ref="B32:B34"/>
    <mergeCell ref="A37:A45"/>
    <mergeCell ref="B37:B45"/>
    <mergeCell ref="A17:A21"/>
    <mergeCell ref="B17:B21"/>
    <mergeCell ref="B4:G4"/>
    <mergeCell ref="B6:C6"/>
    <mergeCell ref="B7:C7"/>
    <mergeCell ref="A12:A14"/>
    <mergeCell ref="B12:B14"/>
    <mergeCell ref="F242:H242"/>
    <mergeCell ref="D260:E260"/>
    <mergeCell ref="H260:I260"/>
    <mergeCell ref="F15:H15"/>
    <mergeCell ref="F22:H22"/>
    <mergeCell ref="F30:H30"/>
    <mergeCell ref="F35:H35"/>
    <mergeCell ref="F46:H46"/>
    <mergeCell ref="F58:H58"/>
    <mergeCell ref="F76:H76"/>
    <mergeCell ref="F93:H93"/>
    <mergeCell ref="F116:H116"/>
    <mergeCell ref="F134:H134"/>
    <mergeCell ref="F138:H138"/>
    <mergeCell ref="F230:H230"/>
    <mergeCell ref="F235:H235"/>
  </mergeCells>
  <pageMargins left="0.7" right="0.7" top="0.31" bottom="0.3" header="0.3" footer="0.3"/>
  <pageSetup paperSize="9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2"/>
  <sheetViews>
    <sheetView topLeftCell="A244" workbookViewId="0">
      <selection activeCell="J247" sqref="J247"/>
    </sheetView>
  </sheetViews>
  <sheetFormatPr defaultRowHeight="15" x14ac:dyDescent="0.25"/>
  <cols>
    <col min="1" max="1" width="15.28515625" customWidth="1"/>
    <col min="2" max="2" width="17.42578125" customWidth="1"/>
    <col min="3" max="3" width="8.28515625" customWidth="1"/>
    <col min="4" max="4" width="16.85546875" customWidth="1"/>
    <col min="5" max="6" width="14" hidden="1" customWidth="1"/>
    <col min="7" max="7" width="4.85546875" customWidth="1"/>
    <col min="8" max="8" width="31.140625" bestFit="1" customWidth="1"/>
    <col min="9" max="9" width="13.7109375" bestFit="1" customWidth="1"/>
    <col min="10" max="10" width="27.5703125" customWidth="1"/>
    <col min="11" max="11" width="14.28515625" bestFit="1" customWidth="1"/>
  </cols>
  <sheetData>
    <row r="1" spans="1:11" ht="15.75" x14ac:dyDescent="0.25">
      <c r="B1" s="1"/>
      <c r="C1" s="1"/>
      <c r="D1" s="1"/>
      <c r="E1" s="1"/>
      <c r="F1" s="1"/>
      <c r="G1" s="1"/>
    </row>
    <row r="2" spans="1:11" ht="15.75" x14ac:dyDescent="0.25">
      <c r="B2" s="1"/>
      <c r="C2" s="1"/>
      <c r="D2" s="1"/>
      <c r="E2" s="1"/>
      <c r="F2" s="1"/>
      <c r="G2" s="1"/>
    </row>
    <row r="3" spans="1:11" ht="15.75" x14ac:dyDescent="0.25">
      <c r="B3" s="1"/>
      <c r="C3" s="1"/>
      <c r="D3" s="1"/>
      <c r="E3" s="1"/>
      <c r="F3" s="1"/>
      <c r="G3" s="1"/>
    </row>
    <row r="4" spans="1:11" ht="18.75" x14ac:dyDescent="0.25">
      <c r="B4" s="85" t="s">
        <v>0</v>
      </c>
      <c r="C4" s="86"/>
      <c r="D4" s="86"/>
      <c r="E4" s="86"/>
      <c r="F4" s="86"/>
      <c r="G4" s="86"/>
    </row>
    <row r="5" spans="1:11" ht="18.75" x14ac:dyDescent="0.25">
      <c r="B5" s="2"/>
      <c r="C5" s="1"/>
      <c r="D5" s="1"/>
      <c r="E5" s="1"/>
      <c r="F5" s="1"/>
      <c r="G5" s="1"/>
    </row>
    <row r="6" spans="1:11" ht="18.75" x14ac:dyDescent="0.25">
      <c r="A6" s="3" t="s">
        <v>1</v>
      </c>
      <c r="B6" s="87" t="s">
        <v>2</v>
      </c>
      <c r="C6" s="87"/>
      <c r="D6" s="1"/>
      <c r="E6" s="1"/>
      <c r="F6" s="1"/>
      <c r="G6" s="1"/>
    </row>
    <row r="7" spans="1:11" ht="18.75" x14ac:dyDescent="0.25">
      <c r="A7" s="3" t="s">
        <v>3</v>
      </c>
      <c r="B7" s="87" t="s">
        <v>125</v>
      </c>
      <c r="C7" s="87"/>
      <c r="D7" s="1"/>
      <c r="E7" s="1"/>
      <c r="F7" s="1"/>
      <c r="G7" s="1"/>
    </row>
    <row r="8" spans="1:11" ht="18.75" x14ac:dyDescent="0.25">
      <c r="A8" s="3" t="s">
        <v>4</v>
      </c>
      <c r="B8" s="4" t="s">
        <v>126</v>
      </c>
      <c r="C8" s="4"/>
      <c r="D8" s="1"/>
      <c r="E8" s="1"/>
      <c r="F8" s="1"/>
      <c r="G8" s="1"/>
    </row>
    <row r="9" spans="1:11" ht="18.75" x14ac:dyDescent="0.3">
      <c r="B9" s="5"/>
      <c r="C9" s="5"/>
      <c r="D9" s="5"/>
      <c r="E9" s="5"/>
      <c r="F9" s="5"/>
      <c r="G9" s="5"/>
    </row>
    <row r="10" spans="1:11" ht="18.75" x14ac:dyDescent="0.3">
      <c r="B10" s="6"/>
      <c r="C10" s="6"/>
      <c r="D10" s="6"/>
      <c r="E10" s="6"/>
      <c r="F10" s="6"/>
      <c r="G10" s="6"/>
      <c r="J10" s="62"/>
    </row>
    <row r="11" spans="1:11" ht="15.75" x14ac:dyDescent="0.25">
      <c r="A11" s="7" t="s">
        <v>5</v>
      </c>
      <c r="B11" s="8" t="s">
        <v>6</v>
      </c>
      <c r="C11" s="8" t="s">
        <v>7</v>
      </c>
      <c r="D11" s="8" t="s">
        <v>8</v>
      </c>
      <c r="E11" s="8" t="s">
        <v>9</v>
      </c>
      <c r="F11" s="8" t="s">
        <v>10</v>
      </c>
      <c r="G11" s="8" t="s">
        <v>11</v>
      </c>
      <c r="H11" s="8" t="s">
        <v>123</v>
      </c>
      <c r="I11" s="8" t="s">
        <v>12</v>
      </c>
      <c r="J11" s="8" t="s">
        <v>122</v>
      </c>
    </row>
    <row r="12" spans="1:11" ht="15" customHeight="1" x14ac:dyDescent="0.25">
      <c r="A12" s="88" t="s">
        <v>132</v>
      </c>
      <c r="B12" s="88" t="s">
        <v>14</v>
      </c>
      <c r="C12" s="9" t="s">
        <v>15</v>
      </c>
      <c r="D12" s="9" t="s">
        <v>127</v>
      </c>
      <c r="E12" s="9">
        <v>14589145</v>
      </c>
      <c r="F12" s="9">
        <v>14589145</v>
      </c>
      <c r="G12" s="9">
        <v>1</v>
      </c>
      <c r="H12" s="47">
        <v>409.33265099999994</v>
      </c>
      <c r="I12" s="48">
        <f t="shared" ref="I12:I15" si="0">H12*G12</f>
        <v>409.33265099999994</v>
      </c>
      <c r="J12" s="9" t="s">
        <v>129</v>
      </c>
    </row>
    <row r="13" spans="1:11" ht="15" customHeight="1" x14ac:dyDescent="0.25">
      <c r="A13" s="88"/>
      <c r="B13" s="88"/>
      <c r="C13" s="9" t="s">
        <v>15</v>
      </c>
      <c r="D13" s="9" t="s">
        <v>107</v>
      </c>
      <c r="E13" s="9">
        <v>14559467</v>
      </c>
      <c r="F13" s="9">
        <v>14524060</v>
      </c>
      <c r="G13" s="9">
        <v>1</v>
      </c>
      <c r="H13" s="65">
        <v>6456.5381790000001</v>
      </c>
      <c r="I13" s="48">
        <f t="shared" si="0"/>
        <v>6456.5381790000001</v>
      </c>
      <c r="J13" s="9" t="s">
        <v>130</v>
      </c>
      <c r="K13" s="66"/>
    </row>
    <row r="14" spans="1:11" ht="15" customHeight="1" x14ac:dyDescent="0.25">
      <c r="A14" s="88"/>
      <c r="B14" s="88"/>
      <c r="C14" s="9" t="s">
        <v>15</v>
      </c>
      <c r="D14" s="9" t="s">
        <v>16</v>
      </c>
      <c r="E14" s="9">
        <v>14560211</v>
      </c>
      <c r="F14" s="9">
        <v>14560211</v>
      </c>
      <c r="G14" s="9">
        <v>1</v>
      </c>
      <c r="H14" s="47">
        <v>16.616554500000003</v>
      </c>
      <c r="I14" s="48">
        <f t="shared" si="0"/>
        <v>16.616554500000003</v>
      </c>
      <c r="J14" s="9" t="s">
        <v>131</v>
      </c>
    </row>
    <row r="15" spans="1:11" ht="15" customHeight="1" x14ac:dyDescent="0.25">
      <c r="A15" s="88"/>
      <c r="B15" s="88"/>
      <c r="C15" s="9" t="s">
        <v>15</v>
      </c>
      <c r="D15" s="9" t="s">
        <v>128</v>
      </c>
      <c r="E15" s="9">
        <v>13963059</v>
      </c>
      <c r="F15" s="9">
        <v>13963059</v>
      </c>
      <c r="G15" s="9">
        <v>1</v>
      </c>
      <c r="H15" s="47">
        <v>2.2575735000000003</v>
      </c>
      <c r="I15" s="48">
        <f t="shared" si="0"/>
        <v>2.2575735000000003</v>
      </c>
      <c r="J15" s="9" t="s">
        <v>130</v>
      </c>
    </row>
    <row r="16" spans="1:11" x14ac:dyDescent="0.25">
      <c r="F16" s="49" t="s">
        <v>120</v>
      </c>
      <c r="G16" s="49"/>
      <c r="H16" s="54"/>
      <c r="I16" s="55">
        <f>SUM(I12:I15)</f>
        <v>6884.7449580000002</v>
      </c>
    </row>
    <row r="17" spans="1:10" ht="15.75" x14ac:dyDescent="0.25">
      <c r="A17" s="7" t="s">
        <v>20</v>
      </c>
      <c r="B17" s="8" t="s">
        <v>6</v>
      </c>
      <c r="C17" s="8" t="s">
        <v>7</v>
      </c>
      <c r="D17" s="8" t="s">
        <v>8</v>
      </c>
      <c r="E17" s="8" t="s">
        <v>9</v>
      </c>
      <c r="F17" s="8" t="s">
        <v>10</v>
      </c>
      <c r="G17" s="52" t="s">
        <v>11</v>
      </c>
      <c r="H17" s="8" t="s">
        <v>123</v>
      </c>
      <c r="I17" s="8" t="s">
        <v>12</v>
      </c>
      <c r="J17" s="8" t="s">
        <v>122</v>
      </c>
    </row>
    <row r="18" spans="1:10" ht="15" customHeight="1" x14ac:dyDescent="0.25">
      <c r="A18" s="88" t="s">
        <v>133</v>
      </c>
      <c r="B18" s="88" t="s">
        <v>21</v>
      </c>
      <c r="C18" s="9" t="s">
        <v>15</v>
      </c>
      <c r="D18" s="9" t="s">
        <v>22</v>
      </c>
      <c r="E18" s="9">
        <v>14595221</v>
      </c>
      <c r="F18" s="9">
        <v>14595221</v>
      </c>
      <c r="G18" s="53">
        <v>1</v>
      </c>
      <c r="H18" s="47">
        <v>7.7489685000000001</v>
      </c>
      <c r="I18" s="48">
        <f>H18*G18</f>
        <v>7.7489685000000001</v>
      </c>
      <c r="J18" s="9" t="s">
        <v>130</v>
      </c>
    </row>
    <row r="19" spans="1:10" ht="15" customHeight="1" x14ac:dyDescent="0.25">
      <c r="A19" s="88"/>
      <c r="B19" s="88"/>
      <c r="C19" s="9" t="s">
        <v>15</v>
      </c>
      <c r="D19" s="9" t="s">
        <v>23</v>
      </c>
      <c r="E19" s="9">
        <v>14560211</v>
      </c>
      <c r="F19" s="9">
        <v>14560211</v>
      </c>
      <c r="G19" s="53">
        <v>4</v>
      </c>
      <c r="H19" s="47">
        <v>16.616554500000003</v>
      </c>
      <c r="I19" s="48">
        <f>H19*G19</f>
        <v>66.466218000000012</v>
      </c>
      <c r="J19" s="9" t="s">
        <v>131</v>
      </c>
    </row>
    <row r="20" spans="1:10" ht="15" customHeight="1" x14ac:dyDescent="0.25">
      <c r="A20" s="88"/>
      <c r="B20" s="88"/>
      <c r="C20" s="9" t="s">
        <v>15</v>
      </c>
      <c r="D20" s="9" t="s">
        <v>18</v>
      </c>
      <c r="E20" s="9">
        <v>990598</v>
      </c>
      <c r="F20" s="9">
        <v>990598</v>
      </c>
      <c r="G20" s="53">
        <v>1</v>
      </c>
      <c r="H20" s="47">
        <v>3.1117905000000001</v>
      </c>
      <c r="I20" s="48">
        <f>H20*G20</f>
        <v>3.1117905000000001</v>
      </c>
      <c r="J20" s="9" t="s">
        <v>130</v>
      </c>
    </row>
    <row r="21" spans="1:10" ht="15" customHeight="1" x14ac:dyDescent="0.25">
      <c r="A21" s="88"/>
      <c r="B21" s="88"/>
      <c r="C21" s="9" t="s">
        <v>15</v>
      </c>
      <c r="D21" s="9" t="s">
        <v>24</v>
      </c>
      <c r="E21" s="9">
        <v>14625659</v>
      </c>
      <c r="F21" s="9">
        <v>14625659</v>
      </c>
      <c r="G21" s="53">
        <v>1</v>
      </c>
      <c r="H21" s="47">
        <v>463.77881550000006</v>
      </c>
      <c r="I21" s="48">
        <f>H21*G21</f>
        <v>463.77881550000006</v>
      </c>
      <c r="J21" s="9" t="s">
        <v>131</v>
      </c>
    </row>
    <row r="22" spans="1:10" ht="15" customHeight="1" x14ac:dyDescent="0.25">
      <c r="A22" s="88"/>
      <c r="B22" s="88"/>
      <c r="C22" s="9" t="s">
        <v>15</v>
      </c>
      <c r="D22" s="9" t="s">
        <v>18</v>
      </c>
      <c r="E22" s="9">
        <v>949238</v>
      </c>
      <c r="F22" s="9">
        <v>949238</v>
      </c>
      <c r="G22" s="53">
        <v>10</v>
      </c>
      <c r="H22" s="47">
        <v>2.0541885</v>
      </c>
      <c r="I22" s="48">
        <f>H22*G22</f>
        <v>20.541885000000001</v>
      </c>
      <c r="J22" s="9" t="s">
        <v>130</v>
      </c>
    </row>
    <row r="23" spans="1:10" x14ac:dyDescent="0.25">
      <c r="F23" s="49" t="s">
        <v>120</v>
      </c>
      <c r="G23" s="46"/>
      <c r="H23" s="50"/>
      <c r="I23" s="51">
        <f>SUM(I18:I22)</f>
        <v>561.6476775000001</v>
      </c>
      <c r="J23" s="9"/>
    </row>
    <row r="24" spans="1:10" ht="15.75" x14ac:dyDescent="0.25">
      <c r="A24" s="7" t="s">
        <v>20</v>
      </c>
      <c r="B24" s="8" t="s">
        <v>6</v>
      </c>
      <c r="C24" s="10" t="s">
        <v>7</v>
      </c>
      <c r="D24" s="10" t="s">
        <v>8</v>
      </c>
      <c r="E24" s="10" t="s">
        <v>9</v>
      </c>
      <c r="F24" s="8" t="s">
        <v>10</v>
      </c>
      <c r="G24" s="10" t="s">
        <v>11</v>
      </c>
      <c r="H24" s="8" t="s">
        <v>123</v>
      </c>
      <c r="I24" s="8" t="s">
        <v>12</v>
      </c>
      <c r="J24" s="8" t="s">
        <v>122</v>
      </c>
    </row>
    <row r="25" spans="1:10" ht="15" customHeight="1" x14ac:dyDescent="0.25">
      <c r="A25" s="88" t="s">
        <v>134</v>
      </c>
      <c r="B25" s="88" t="s">
        <v>25</v>
      </c>
      <c r="C25" s="9" t="s">
        <v>15</v>
      </c>
      <c r="D25" s="9" t="s">
        <v>26</v>
      </c>
      <c r="E25" s="56">
        <v>14524665</v>
      </c>
      <c r="F25" s="63" t="s">
        <v>27</v>
      </c>
      <c r="G25" s="9">
        <v>1</v>
      </c>
      <c r="H25" s="47">
        <v>6.8133975000000007</v>
      </c>
      <c r="I25" s="48">
        <f t="shared" ref="I25:I30" si="1">H25*G25</f>
        <v>6.8133975000000007</v>
      </c>
      <c r="J25" s="9" t="s">
        <v>130</v>
      </c>
    </row>
    <row r="26" spans="1:10" ht="15" customHeight="1" x14ac:dyDescent="0.25">
      <c r="A26" s="88"/>
      <c r="B26" s="88"/>
      <c r="C26" s="9" t="s">
        <v>15</v>
      </c>
      <c r="D26" s="9" t="s">
        <v>16</v>
      </c>
      <c r="E26" s="56">
        <v>14560209</v>
      </c>
      <c r="F26" s="11"/>
      <c r="G26" s="9">
        <v>2</v>
      </c>
      <c r="H26" s="47">
        <v>17.775849000000004</v>
      </c>
      <c r="I26" s="48">
        <f t="shared" si="1"/>
        <v>35.551698000000009</v>
      </c>
      <c r="J26" s="9" t="s">
        <v>130</v>
      </c>
    </row>
    <row r="27" spans="1:10" ht="15" customHeight="1" x14ac:dyDescent="0.25">
      <c r="A27" s="88"/>
      <c r="B27" s="88"/>
      <c r="C27" s="9" t="s">
        <v>15</v>
      </c>
      <c r="D27" s="9" t="s">
        <v>28</v>
      </c>
      <c r="E27" s="56">
        <v>13963059</v>
      </c>
      <c r="F27" s="11"/>
      <c r="G27" s="9">
        <v>1</v>
      </c>
      <c r="H27" s="47">
        <v>2.2575735000000003</v>
      </c>
      <c r="I27" s="48">
        <f t="shared" si="1"/>
        <v>2.2575735000000003</v>
      </c>
      <c r="J27" s="9" t="s">
        <v>130</v>
      </c>
    </row>
    <row r="28" spans="1:10" ht="15" customHeight="1" x14ac:dyDescent="0.25">
      <c r="A28" s="88"/>
      <c r="B28" s="88"/>
      <c r="C28" s="9" t="s">
        <v>15</v>
      </c>
      <c r="D28" s="9" t="s">
        <v>16</v>
      </c>
      <c r="E28" s="56">
        <v>14560211</v>
      </c>
      <c r="F28" s="11"/>
      <c r="G28" s="9">
        <v>2</v>
      </c>
      <c r="H28" s="47">
        <v>16.616554500000003</v>
      </c>
      <c r="I28" s="48">
        <f t="shared" si="1"/>
        <v>33.233109000000006</v>
      </c>
      <c r="J28" s="9" t="s">
        <v>131</v>
      </c>
    </row>
    <row r="29" spans="1:10" ht="15" customHeight="1" x14ac:dyDescent="0.25">
      <c r="A29" s="88"/>
      <c r="B29" s="88"/>
      <c r="C29" s="9" t="s">
        <v>15</v>
      </c>
      <c r="D29" s="9" t="s">
        <v>24</v>
      </c>
      <c r="E29" s="56">
        <v>14589143</v>
      </c>
      <c r="F29" s="11"/>
      <c r="G29" s="9">
        <v>1</v>
      </c>
      <c r="H29" s="47">
        <v>275.50532099999998</v>
      </c>
      <c r="I29" s="48">
        <f t="shared" si="1"/>
        <v>275.50532099999998</v>
      </c>
      <c r="J29" s="9" t="s">
        <v>131</v>
      </c>
    </row>
    <row r="30" spans="1:10" ht="15" customHeight="1" x14ac:dyDescent="0.25">
      <c r="A30" s="88"/>
      <c r="B30" s="88"/>
      <c r="C30" s="9" t="s">
        <v>15</v>
      </c>
      <c r="D30" s="9" t="s">
        <v>18</v>
      </c>
      <c r="E30" s="56">
        <v>949238</v>
      </c>
      <c r="F30" s="11"/>
      <c r="G30" s="9">
        <v>10</v>
      </c>
      <c r="H30" s="47">
        <v>2.0541885000000004</v>
      </c>
      <c r="I30" s="48">
        <f t="shared" si="1"/>
        <v>20.541885000000004</v>
      </c>
      <c r="J30" s="9" t="s">
        <v>130</v>
      </c>
    </row>
    <row r="31" spans="1:10" x14ac:dyDescent="0.25">
      <c r="F31" s="49" t="s">
        <v>120</v>
      </c>
      <c r="G31" s="49"/>
      <c r="H31" s="50"/>
      <c r="I31" s="51">
        <f>SUM(I25:I30)</f>
        <v>373.90298399999995</v>
      </c>
      <c r="J31" s="9"/>
    </row>
    <row r="32" spans="1:10" ht="15.75" x14ac:dyDescent="0.25">
      <c r="A32" s="7" t="s">
        <v>20</v>
      </c>
      <c r="B32" s="8" t="s">
        <v>6</v>
      </c>
      <c r="C32" s="10" t="s">
        <v>7</v>
      </c>
      <c r="D32" s="10" t="s">
        <v>8</v>
      </c>
      <c r="E32" s="58" t="s">
        <v>9</v>
      </c>
      <c r="F32" s="8" t="s">
        <v>10</v>
      </c>
      <c r="G32" s="10" t="s">
        <v>11</v>
      </c>
      <c r="H32" s="8" t="s">
        <v>123</v>
      </c>
      <c r="I32" s="8" t="s">
        <v>12</v>
      </c>
      <c r="J32" s="8" t="s">
        <v>122</v>
      </c>
    </row>
    <row r="33" spans="1:11" ht="15" customHeight="1" x14ac:dyDescent="0.25">
      <c r="A33" s="88" t="s">
        <v>29</v>
      </c>
      <c r="B33" s="88" t="s">
        <v>30</v>
      </c>
      <c r="C33" s="9" t="s">
        <v>15</v>
      </c>
      <c r="D33" s="9" t="s">
        <v>127</v>
      </c>
      <c r="E33" s="56">
        <v>14589143</v>
      </c>
      <c r="F33" s="57">
        <v>14524665</v>
      </c>
      <c r="G33" s="9">
        <v>1</v>
      </c>
      <c r="H33" s="47">
        <v>275.50532099999998</v>
      </c>
      <c r="I33" s="48">
        <f t="shared" ref="I33:I36" si="2">H33*G33</f>
        <v>275.50532099999998</v>
      </c>
      <c r="J33" s="9" t="s">
        <v>131</v>
      </c>
    </row>
    <row r="34" spans="1:11" ht="15" customHeight="1" x14ac:dyDescent="0.25">
      <c r="A34" s="88"/>
      <c r="B34" s="88"/>
      <c r="C34" s="9" t="s">
        <v>15</v>
      </c>
      <c r="D34" s="9" t="s">
        <v>107</v>
      </c>
      <c r="E34" s="56">
        <v>14508477</v>
      </c>
      <c r="F34" s="11">
        <v>14560209</v>
      </c>
      <c r="G34" s="9">
        <v>1</v>
      </c>
      <c r="H34" s="65">
        <v>8972.3496135000005</v>
      </c>
      <c r="I34" s="48">
        <f t="shared" si="2"/>
        <v>8972.3496135000005</v>
      </c>
      <c r="J34" s="9" t="s">
        <v>131</v>
      </c>
      <c r="K34" s="66">
        <f>H34*3300</f>
        <v>29608753.724550001</v>
      </c>
    </row>
    <row r="35" spans="1:11" ht="15" customHeight="1" x14ac:dyDescent="0.25">
      <c r="A35" s="88"/>
      <c r="B35" s="88"/>
      <c r="C35" s="9" t="s">
        <v>15</v>
      </c>
      <c r="D35" s="9" t="s">
        <v>16</v>
      </c>
      <c r="E35" s="56">
        <v>14560211</v>
      </c>
      <c r="F35" s="11">
        <v>13963059</v>
      </c>
      <c r="G35" s="9">
        <v>2</v>
      </c>
      <c r="H35" s="47">
        <v>16.616554500000003</v>
      </c>
      <c r="I35" s="48">
        <f t="shared" si="2"/>
        <v>33.233109000000006</v>
      </c>
      <c r="J35" s="9" t="s">
        <v>131</v>
      </c>
    </row>
    <row r="36" spans="1:11" ht="15" customHeight="1" x14ac:dyDescent="0.25">
      <c r="A36" s="88"/>
      <c r="B36" s="88"/>
      <c r="C36" s="9" t="s">
        <v>15</v>
      </c>
      <c r="D36" s="9" t="s">
        <v>128</v>
      </c>
      <c r="E36" s="56">
        <v>13963059</v>
      </c>
      <c r="F36" s="11">
        <v>14560211</v>
      </c>
      <c r="G36" s="9">
        <v>1</v>
      </c>
      <c r="H36" s="47">
        <v>2.2575735000000003</v>
      </c>
      <c r="I36" s="48">
        <f t="shared" si="2"/>
        <v>2.2575735000000003</v>
      </c>
      <c r="J36" s="9" t="s">
        <v>130</v>
      </c>
    </row>
    <row r="37" spans="1:11" x14ac:dyDescent="0.25">
      <c r="F37" s="49" t="s">
        <v>120</v>
      </c>
      <c r="G37" s="49"/>
      <c r="H37" s="50"/>
      <c r="I37" s="51">
        <f>SUM(I33:I36)</f>
        <v>9283.3456170000009</v>
      </c>
      <c r="J37" s="9"/>
    </row>
    <row r="38" spans="1:11" ht="15.75" x14ac:dyDescent="0.25">
      <c r="A38" s="7" t="s">
        <v>20</v>
      </c>
      <c r="B38" s="8" t="s">
        <v>6</v>
      </c>
      <c r="C38" s="10" t="s">
        <v>7</v>
      </c>
      <c r="D38" s="10" t="s">
        <v>8</v>
      </c>
      <c r="E38" s="58" t="s">
        <v>9</v>
      </c>
      <c r="F38" s="8" t="s">
        <v>10</v>
      </c>
      <c r="G38" s="10" t="s">
        <v>11</v>
      </c>
      <c r="H38" s="8" t="s">
        <v>123</v>
      </c>
      <c r="I38" s="8" t="s">
        <v>12</v>
      </c>
      <c r="J38" s="8" t="s">
        <v>122</v>
      </c>
    </row>
    <row r="39" spans="1:11" ht="15" customHeight="1" x14ac:dyDescent="0.25">
      <c r="A39" s="98" t="s">
        <v>31</v>
      </c>
      <c r="B39" s="98" t="s">
        <v>32</v>
      </c>
      <c r="C39" s="9" t="s">
        <v>41</v>
      </c>
      <c r="D39" s="9" t="s">
        <v>18</v>
      </c>
      <c r="E39" s="56">
        <v>2905613</v>
      </c>
      <c r="F39" s="11"/>
      <c r="G39" s="9">
        <v>1</v>
      </c>
      <c r="H39" s="47">
        <v>11.7759915</v>
      </c>
      <c r="I39" s="48">
        <f t="shared" ref="I39:I40" si="3">H39*G39</f>
        <v>11.7759915</v>
      </c>
      <c r="J39" s="9" t="s">
        <v>136</v>
      </c>
    </row>
    <row r="40" spans="1:11" ht="15" customHeight="1" x14ac:dyDescent="0.25">
      <c r="A40" s="99"/>
      <c r="B40" s="99"/>
      <c r="C40" s="9" t="s">
        <v>15</v>
      </c>
      <c r="D40" s="9" t="s">
        <v>18</v>
      </c>
      <c r="E40" s="56">
        <v>14607423</v>
      </c>
      <c r="F40" s="11"/>
      <c r="G40" s="9">
        <v>1</v>
      </c>
      <c r="H40" s="47">
        <v>16.474184999999999</v>
      </c>
      <c r="I40" s="48">
        <f t="shared" si="3"/>
        <v>16.474184999999999</v>
      </c>
      <c r="J40" s="9" t="s">
        <v>136</v>
      </c>
    </row>
    <row r="41" spans="1:11" ht="15" customHeight="1" x14ac:dyDescent="0.25">
      <c r="A41" s="99"/>
      <c r="B41" s="99"/>
      <c r="C41" s="9" t="s">
        <v>15</v>
      </c>
      <c r="D41" s="9" t="s">
        <v>24</v>
      </c>
      <c r="E41" s="56">
        <v>14763370</v>
      </c>
      <c r="F41" s="57"/>
      <c r="G41" s="9">
        <v>1</v>
      </c>
      <c r="H41" s="47">
        <v>910.43261400000017</v>
      </c>
      <c r="I41" s="48">
        <f t="shared" ref="I41:I47" si="4">H41*G41</f>
        <v>910.43261400000017</v>
      </c>
      <c r="J41" s="9" t="s">
        <v>130</v>
      </c>
    </row>
    <row r="42" spans="1:11" ht="15" customHeight="1" x14ac:dyDescent="0.25">
      <c r="A42" s="99"/>
      <c r="B42" s="99"/>
      <c r="C42" s="9" t="s">
        <v>15</v>
      </c>
      <c r="D42" s="9" t="s">
        <v>18</v>
      </c>
      <c r="E42" s="56">
        <v>11701192</v>
      </c>
      <c r="F42" s="11"/>
      <c r="G42" s="9">
        <v>1</v>
      </c>
      <c r="H42" s="47">
        <v>48.731046000000006</v>
      </c>
      <c r="I42" s="48">
        <f t="shared" si="4"/>
        <v>48.731046000000006</v>
      </c>
      <c r="J42" s="9" t="s">
        <v>131</v>
      </c>
    </row>
    <row r="43" spans="1:11" ht="15" customHeight="1" x14ac:dyDescent="0.25">
      <c r="A43" s="99"/>
      <c r="B43" s="99"/>
      <c r="C43" s="9" t="s">
        <v>15</v>
      </c>
      <c r="D43" s="9" t="s">
        <v>18</v>
      </c>
      <c r="E43" s="56">
        <v>14541748</v>
      </c>
      <c r="F43" s="11"/>
      <c r="G43" s="9">
        <v>1</v>
      </c>
      <c r="H43" s="47">
        <v>16.270800000000001</v>
      </c>
      <c r="I43" s="48">
        <f t="shared" si="4"/>
        <v>16.270800000000001</v>
      </c>
      <c r="J43" s="9" t="s">
        <v>130</v>
      </c>
    </row>
    <row r="44" spans="1:11" ht="15" customHeight="1" x14ac:dyDescent="0.25">
      <c r="A44" s="99"/>
      <c r="B44" s="99"/>
      <c r="C44" s="9" t="s">
        <v>15</v>
      </c>
      <c r="D44" s="9" t="s">
        <v>18</v>
      </c>
      <c r="E44" s="56">
        <v>11701198</v>
      </c>
      <c r="F44" s="11"/>
      <c r="G44" s="9">
        <v>1</v>
      </c>
      <c r="H44" s="47">
        <v>43.951498499999992</v>
      </c>
      <c r="I44" s="48">
        <f t="shared" si="4"/>
        <v>43.951498499999992</v>
      </c>
      <c r="J44" s="9" t="s">
        <v>136</v>
      </c>
    </row>
    <row r="45" spans="1:11" ht="15" customHeight="1" x14ac:dyDescent="0.25">
      <c r="A45" s="99"/>
      <c r="B45" s="99"/>
      <c r="C45" s="9" t="s">
        <v>15</v>
      </c>
      <c r="D45" s="9" t="s">
        <v>18</v>
      </c>
      <c r="E45" s="56" t="s">
        <v>35</v>
      </c>
      <c r="F45" s="11"/>
      <c r="G45" s="9">
        <v>1</v>
      </c>
      <c r="H45" s="47">
        <v>77.693070000000006</v>
      </c>
      <c r="I45" s="48">
        <f t="shared" si="4"/>
        <v>77.693070000000006</v>
      </c>
      <c r="J45" s="9" t="s">
        <v>131</v>
      </c>
    </row>
    <row r="46" spans="1:11" ht="15" customHeight="1" x14ac:dyDescent="0.25">
      <c r="A46" s="99"/>
      <c r="B46" s="99"/>
      <c r="C46" s="9" t="s">
        <v>15</v>
      </c>
      <c r="D46" s="9" t="s">
        <v>18</v>
      </c>
      <c r="E46" s="56" t="s">
        <v>36</v>
      </c>
      <c r="F46" s="11"/>
      <c r="G46" s="9">
        <v>1</v>
      </c>
      <c r="H46" s="47">
        <v>85.035268500000015</v>
      </c>
      <c r="I46" s="48">
        <f t="shared" si="4"/>
        <v>85.035268500000015</v>
      </c>
      <c r="J46" s="9" t="s">
        <v>130</v>
      </c>
    </row>
    <row r="47" spans="1:11" ht="15" customHeight="1" x14ac:dyDescent="0.25">
      <c r="A47" s="99"/>
      <c r="B47" s="99"/>
      <c r="C47" s="9" t="s">
        <v>15</v>
      </c>
      <c r="D47" s="9" t="s">
        <v>18</v>
      </c>
      <c r="E47" s="56">
        <v>11707954</v>
      </c>
      <c r="F47" s="11"/>
      <c r="G47" s="9">
        <v>1</v>
      </c>
      <c r="H47" s="47">
        <v>12.0607305</v>
      </c>
      <c r="I47" s="48">
        <f t="shared" si="4"/>
        <v>12.0607305</v>
      </c>
      <c r="J47" s="9" t="s">
        <v>136</v>
      </c>
    </row>
    <row r="48" spans="1:11" x14ac:dyDescent="0.25">
      <c r="F48" s="49" t="s">
        <v>120</v>
      </c>
      <c r="G48" s="49"/>
      <c r="H48" s="50"/>
      <c r="I48" s="51">
        <f>SUM(I39:I47)</f>
        <v>1222.4252040000003</v>
      </c>
      <c r="J48" s="9"/>
    </row>
    <row r="49" spans="1:11" ht="15.75" x14ac:dyDescent="0.25">
      <c r="A49" s="7" t="s">
        <v>20</v>
      </c>
      <c r="B49" s="8" t="s">
        <v>6</v>
      </c>
      <c r="C49" s="10" t="s">
        <v>7</v>
      </c>
      <c r="D49" s="10" t="s">
        <v>8</v>
      </c>
      <c r="E49" s="58" t="s">
        <v>9</v>
      </c>
      <c r="F49" s="8" t="s">
        <v>10</v>
      </c>
      <c r="G49" s="10" t="s">
        <v>11</v>
      </c>
      <c r="H49" s="8" t="s">
        <v>123</v>
      </c>
      <c r="I49" s="8" t="s">
        <v>12</v>
      </c>
      <c r="J49" s="8" t="s">
        <v>122</v>
      </c>
    </row>
    <row r="50" spans="1:11" ht="15" customHeight="1" x14ac:dyDescent="0.25">
      <c r="A50" s="98" t="s">
        <v>156</v>
      </c>
      <c r="B50" s="98" t="s">
        <v>39</v>
      </c>
      <c r="C50" s="9" t="s">
        <v>15</v>
      </c>
      <c r="D50" s="9" t="s">
        <v>33</v>
      </c>
      <c r="E50" s="56" t="s">
        <v>34</v>
      </c>
      <c r="F50" s="11"/>
      <c r="G50" s="9">
        <v>1</v>
      </c>
      <c r="H50" s="47">
        <v>401.1</v>
      </c>
      <c r="I50" s="48">
        <f t="shared" ref="I50:I51" si="5">H50*G50</f>
        <v>401.1</v>
      </c>
      <c r="J50" s="9" t="s">
        <v>131</v>
      </c>
    </row>
    <row r="51" spans="1:11" ht="15" customHeight="1" x14ac:dyDescent="0.25">
      <c r="A51" s="99"/>
      <c r="B51" s="99"/>
      <c r="C51" s="9" t="s">
        <v>15</v>
      </c>
      <c r="D51" s="9" t="s">
        <v>18</v>
      </c>
      <c r="E51" s="56">
        <v>2905613</v>
      </c>
      <c r="F51" s="11">
        <v>11705810</v>
      </c>
      <c r="G51" s="9">
        <v>1</v>
      </c>
      <c r="H51" s="47">
        <v>11.7759915</v>
      </c>
      <c r="I51" s="48">
        <f t="shared" si="5"/>
        <v>11.7759915</v>
      </c>
      <c r="J51" s="9" t="s">
        <v>131</v>
      </c>
    </row>
    <row r="52" spans="1:11" ht="15" customHeight="1" x14ac:dyDescent="0.25">
      <c r="A52" s="99"/>
      <c r="B52" s="99"/>
      <c r="C52" s="9" t="s">
        <v>15</v>
      </c>
      <c r="D52" s="9" t="s">
        <v>18</v>
      </c>
      <c r="E52" s="56">
        <v>14607423</v>
      </c>
      <c r="F52" s="57"/>
      <c r="G52" s="9">
        <v>1</v>
      </c>
      <c r="H52" s="47">
        <v>16.474184999999999</v>
      </c>
      <c r="I52" s="48">
        <f t="shared" ref="I52:I59" si="6">H52*G52</f>
        <v>16.474184999999999</v>
      </c>
      <c r="J52" s="9" t="s">
        <v>155</v>
      </c>
    </row>
    <row r="53" spans="1:11" ht="15" customHeight="1" x14ac:dyDescent="0.25">
      <c r="A53" s="99"/>
      <c r="B53" s="99"/>
      <c r="C53" s="9" t="s">
        <v>15</v>
      </c>
      <c r="D53" s="9" t="s">
        <v>24</v>
      </c>
      <c r="E53" s="56">
        <v>14763370</v>
      </c>
      <c r="F53" s="11"/>
      <c r="G53" s="9">
        <v>1</v>
      </c>
      <c r="H53" s="47">
        <v>910.43261400000017</v>
      </c>
      <c r="I53" s="48">
        <f t="shared" si="6"/>
        <v>910.43261400000017</v>
      </c>
      <c r="J53" s="9" t="s">
        <v>130</v>
      </c>
    </row>
    <row r="54" spans="1:11" ht="15" customHeight="1" x14ac:dyDescent="0.25">
      <c r="A54" s="99"/>
      <c r="B54" s="99"/>
      <c r="C54" s="9" t="s">
        <v>15</v>
      </c>
      <c r="D54" s="9" t="s">
        <v>18</v>
      </c>
      <c r="E54" s="56">
        <v>11701192</v>
      </c>
      <c r="F54" s="11"/>
      <c r="G54" s="9">
        <v>1</v>
      </c>
      <c r="H54" s="47">
        <v>48.731046000000006</v>
      </c>
      <c r="I54" s="48">
        <f t="shared" si="6"/>
        <v>48.731046000000006</v>
      </c>
      <c r="J54" s="9" t="s">
        <v>131</v>
      </c>
    </row>
    <row r="55" spans="1:11" ht="15" customHeight="1" x14ac:dyDescent="0.25">
      <c r="A55" s="99"/>
      <c r="B55" s="99"/>
      <c r="C55" s="9" t="s">
        <v>15</v>
      </c>
      <c r="D55" s="9" t="s">
        <v>18</v>
      </c>
      <c r="E55" s="56">
        <v>14541748</v>
      </c>
      <c r="F55" s="11"/>
      <c r="G55" s="9">
        <v>1</v>
      </c>
      <c r="H55" s="47">
        <v>16.270800000000001</v>
      </c>
      <c r="I55" s="48">
        <f t="shared" si="6"/>
        <v>16.270800000000001</v>
      </c>
      <c r="J55" s="9" t="s">
        <v>130</v>
      </c>
    </row>
    <row r="56" spans="1:11" ht="15" customHeight="1" x14ac:dyDescent="0.25">
      <c r="A56" s="99"/>
      <c r="B56" s="99"/>
      <c r="C56" s="9" t="s">
        <v>15</v>
      </c>
      <c r="D56" s="9" t="s">
        <v>18</v>
      </c>
      <c r="E56" s="56">
        <v>11701198</v>
      </c>
      <c r="F56" s="11"/>
      <c r="G56" s="9">
        <v>1</v>
      </c>
      <c r="H56" s="47">
        <v>43.951498499999992</v>
      </c>
      <c r="I56" s="48">
        <f t="shared" si="6"/>
        <v>43.951498499999992</v>
      </c>
      <c r="J56" s="9" t="s">
        <v>155</v>
      </c>
    </row>
    <row r="57" spans="1:11" ht="15" customHeight="1" x14ac:dyDescent="0.25">
      <c r="A57" s="99"/>
      <c r="B57" s="99"/>
      <c r="C57" s="9" t="s">
        <v>15</v>
      </c>
      <c r="D57" s="9" t="s">
        <v>18</v>
      </c>
      <c r="E57" s="56" t="s">
        <v>35</v>
      </c>
      <c r="F57" s="11"/>
      <c r="G57" s="9">
        <v>1</v>
      </c>
      <c r="H57" s="47">
        <v>77.693070000000006</v>
      </c>
      <c r="I57" s="48">
        <f t="shared" si="6"/>
        <v>77.693070000000006</v>
      </c>
      <c r="J57" s="9" t="s">
        <v>131</v>
      </c>
    </row>
    <row r="58" spans="1:11" ht="15" customHeight="1" x14ac:dyDescent="0.25">
      <c r="A58" s="99"/>
      <c r="B58" s="99"/>
      <c r="C58" s="9" t="s">
        <v>15</v>
      </c>
      <c r="D58" s="9" t="s">
        <v>18</v>
      </c>
      <c r="E58" s="56" t="s">
        <v>36</v>
      </c>
      <c r="F58" s="11"/>
      <c r="G58" s="9">
        <v>1</v>
      </c>
      <c r="H58" s="47">
        <v>85.035268500000015</v>
      </c>
      <c r="I58" s="48">
        <f t="shared" si="6"/>
        <v>85.035268500000015</v>
      </c>
      <c r="J58" s="9" t="s">
        <v>130</v>
      </c>
    </row>
    <row r="59" spans="1:11" ht="15" customHeight="1" x14ac:dyDescent="0.25">
      <c r="A59" s="99"/>
      <c r="B59" s="99"/>
      <c r="C59" s="9" t="s">
        <v>15</v>
      </c>
      <c r="D59" s="9" t="s">
        <v>18</v>
      </c>
      <c r="E59" s="56">
        <v>11707954</v>
      </c>
      <c r="F59" s="11"/>
      <c r="G59" s="9">
        <v>1</v>
      </c>
      <c r="H59" s="47">
        <v>12.0607305</v>
      </c>
      <c r="I59" s="48">
        <f t="shared" si="6"/>
        <v>12.0607305</v>
      </c>
      <c r="J59" s="9" t="s">
        <v>155</v>
      </c>
    </row>
    <row r="60" spans="1:11" x14ac:dyDescent="0.25">
      <c r="F60" s="49" t="s">
        <v>120</v>
      </c>
      <c r="G60" s="49"/>
      <c r="H60" s="50"/>
      <c r="I60" s="51">
        <f>SUM(I50:I59)</f>
        <v>1623.5252040000005</v>
      </c>
      <c r="J60" s="9"/>
    </row>
    <row r="61" spans="1:11" ht="15.75" x14ac:dyDescent="0.25">
      <c r="A61" s="7" t="s">
        <v>20</v>
      </c>
      <c r="B61" s="8" t="s">
        <v>6</v>
      </c>
      <c r="C61" s="10" t="s">
        <v>7</v>
      </c>
      <c r="D61" s="10" t="s">
        <v>8</v>
      </c>
      <c r="E61" s="58" t="s">
        <v>9</v>
      </c>
      <c r="F61" s="8" t="s">
        <v>10</v>
      </c>
      <c r="G61" s="10" t="s">
        <v>11</v>
      </c>
      <c r="H61" s="8" t="s">
        <v>123</v>
      </c>
      <c r="I61" s="8" t="s">
        <v>12</v>
      </c>
      <c r="J61" s="8" t="s">
        <v>122</v>
      </c>
    </row>
    <row r="62" spans="1:11" ht="15" customHeight="1" x14ac:dyDescent="0.25">
      <c r="A62" s="88" t="s">
        <v>153</v>
      </c>
      <c r="B62" s="88" t="s">
        <v>40</v>
      </c>
      <c r="C62" s="62" t="s">
        <v>41</v>
      </c>
      <c r="D62" s="9" t="s">
        <v>146</v>
      </c>
      <c r="E62" s="56">
        <v>14529771</v>
      </c>
      <c r="F62" s="11"/>
      <c r="G62" s="9">
        <v>1</v>
      </c>
      <c r="H62" s="47">
        <v>111.03004403669723</v>
      </c>
      <c r="I62" s="48">
        <f t="shared" ref="I62" si="7">H62*G62</f>
        <v>111.03004403669723</v>
      </c>
      <c r="J62" s="9" t="s">
        <v>136</v>
      </c>
    </row>
    <row r="63" spans="1:11" ht="15" customHeight="1" x14ac:dyDescent="0.25">
      <c r="A63" s="88"/>
      <c r="B63" s="88"/>
      <c r="C63" s="12" t="s">
        <v>15</v>
      </c>
      <c r="D63" s="9" t="s">
        <v>33</v>
      </c>
      <c r="E63" s="56">
        <v>14529773</v>
      </c>
      <c r="F63" s="11"/>
      <c r="G63" s="9">
        <v>1</v>
      </c>
      <c r="H63" s="47">
        <v>774</v>
      </c>
      <c r="I63" s="48">
        <f t="shared" ref="I63:I77" si="8">H63*G63</f>
        <v>774</v>
      </c>
      <c r="J63" s="9" t="s">
        <v>130</v>
      </c>
      <c r="K63" s="66"/>
    </row>
    <row r="64" spans="1:11" ht="15" customHeight="1" x14ac:dyDescent="0.25">
      <c r="A64" s="88"/>
      <c r="B64" s="88"/>
      <c r="C64" s="13" t="s">
        <v>15</v>
      </c>
      <c r="D64" s="9" t="s">
        <v>18</v>
      </c>
      <c r="E64" s="56">
        <v>14552329</v>
      </c>
      <c r="F64" s="11"/>
      <c r="G64" s="9">
        <v>2</v>
      </c>
      <c r="H64" s="47">
        <v>14.053903500000001</v>
      </c>
      <c r="I64" s="48">
        <f t="shared" si="8"/>
        <v>28.107807000000001</v>
      </c>
      <c r="J64" s="9" t="s">
        <v>130</v>
      </c>
    </row>
    <row r="65" spans="1:11" ht="15" customHeight="1" x14ac:dyDescent="0.25">
      <c r="A65" s="88"/>
      <c r="B65" s="88"/>
      <c r="C65" s="12" t="s">
        <v>15</v>
      </c>
      <c r="D65" s="9" t="s">
        <v>18</v>
      </c>
      <c r="E65" s="56">
        <v>983509</v>
      </c>
      <c r="F65" s="11"/>
      <c r="G65" s="9">
        <v>2</v>
      </c>
      <c r="H65" s="47">
        <v>0.976248</v>
      </c>
      <c r="I65" s="48">
        <f t="shared" si="8"/>
        <v>1.952496</v>
      </c>
      <c r="J65" s="9" t="s">
        <v>131</v>
      </c>
    </row>
    <row r="66" spans="1:11" ht="15" customHeight="1" x14ac:dyDescent="0.25">
      <c r="A66" s="88"/>
      <c r="B66" s="88"/>
      <c r="C66" s="13" t="s">
        <v>15</v>
      </c>
      <c r="D66" s="9" t="s">
        <v>147</v>
      </c>
      <c r="E66" s="56">
        <v>14625240</v>
      </c>
      <c r="F66" s="11"/>
      <c r="G66" s="9">
        <v>2</v>
      </c>
      <c r="H66" s="47">
        <v>1.5253875000000001</v>
      </c>
      <c r="I66" s="48">
        <f t="shared" si="8"/>
        <v>3.0507750000000002</v>
      </c>
      <c r="J66" s="9" t="s">
        <v>131</v>
      </c>
    </row>
    <row r="67" spans="1:11" ht="15" customHeight="1" x14ac:dyDescent="0.25">
      <c r="A67" s="88"/>
      <c r="B67" s="88"/>
      <c r="C67" s="12" t="s">
        <v>15</v>
      </c>
      <c r="D67" s="9" t="s">
        <v>42</v>
      </c>
      <c r="E67" s="56">
        <v>14529762</v>
      </c>
      <c r="F67" s="11"/>
      <c r="G67" s="9">
        <v>3</v>
      </c>
      <c r="H67" s="47">
        <v>48.79206150000001</v>
      </c>
      <c r="I67" s="48">
        <f t="shared" si="8"/>
        <v>146.37618450000002</v>
      </c>
      <c r="J67" s="9" t="s">
        <v>130</v>
      </c>
    </row>
    <row r="68" spans="1:11" ht="15" customHeight="1" x14ac:dyDescent="0.25">
      <c r="A68" s="88"/>
      <c r="B68" s="88"/>
      <c r="C68" s="12" t="s">
        <v>41</v>
      </c>
      <c r="D68" s="9" t="s">
        <v>44</v>
      </c>
      <c r="E68" s="56">
        <v>14529772</v>
      </c>
      <c r="F68" s="11"/>
      <c r="G68" s="9">
        <v>1</v>
      </c>
      <c r="H68" s="47">
        <v>230.0894505</v>
      </c>
      <c r="I68" s="48">
        <f t="shared" si="8"/>
        <v>230.0894505</v>
      </c>
      <c r="J68" s="9" t="s">
        <v>136</v>
      </c>
    </row>
    <row r="69" spans="1:11" ht="15" customHeight="1" x14ac:dyDescent="0.25">
      <c r="A69" s="88"/>
      <c r="B69" s="88"/>
      <c r="C69" s="12" t="s">
        <v>15</v>
      </c>
      <c r="D69" s="9" t="s">
        <v>148</v>
      </c>
      <c r="E69" s="56" t="s">
        <v>151</v>
      </c>
      <c r="F69" s="11">
        <v>14529769</v>
      </c>
      <c r="G69" s="9">
        <v>1</v>
      </c>
      <c r="H69" s="47">
        <v>510.69973500000003</v>
      </c>
      <c r="I69" s="48">
        <f t="shared" si="8"/>
        <v>510.69973500000003</v>
      </c>
      <c r="J69" s="9" t="s">
        <v>130</v>
      </c>
    </row>
    <row r="70" spans="1:11" ht="15" customHeight="1" x14ac:dyDescent="0.25">
      <c r="A70" s="88"/>
      <c r="B70" s="88"/>
      <c r="C70" s="12" t="s">
        <v>15</v>
      </c>
      <c r="D70" s="9" t="s">
        <v>45</v>
      </c>
      <c r="E70" s="56" t="s">
        <v>46</v>
      </c>
      <c r="F70" s="11"/>
      <c r="G70" s="9">
        <v>1</v>
      </c>
      <c r="H70" s="47">
        <v>97.929877500000003</v>
      </c>
      <c r="I70" s="48">
        <f t="shared" si="8"/>
        <v>97.929877500000003</v>
      </c>
      <c r="J70" s="9" t="s">
        <v>136</v>
      </c>
    </row>
    <row r="71" spans="1:11" ht="15" customHeight="1" x14ac:dyDescent="0.25">
      <c r="A71" s="88"/>
      <c r="B71" s="88"/>
      <c r="C71" s="12" t="s">
        <v>15</v>
      </c>
      <c r="D71" s="9" t="s">
        <v>37</v>
      </c>
      <c r="E71" s="59">
        <v>14577794</v>
      </c>
      <c r="F71" s="11"/>
      <c r="G71" s="9">
        <v>1</v>
      </c>
      <c r="H71" s="47">
        <v>10.474327500000003</v>
      </c>
      <c r="I71" s="48">
        <f t="shared" si="8"/>
        <v>10.474327500000003</v>
      </c>
      <c r="J71" s="9" t="s">
        <v>130</v>
      </c>
    </row>
    <row r="72" spans="1:11" ht="15" customHeight="1" x14ac:dyDescent="0.25">
      <c r="A72" s="88"/>
      <c r="B72" s="88"/>
      <c r="C72" s="13" t="s">
        <v>15</v>
      </c>
      <c r="D72" s="9" t="s">
        <v>24</v>
      </c>
      <c r="E72" s="56">
        <v>14552332</v>
      </c>
      <c r="F72" s="11"/>
      <c r="G72" s="9">
        <v>1</v>
      </c>
      <c r="H72" s="47">
        <v>166.87739249999998</v>
      </c>
      <c r="I72" s="48">
        <f t="shared" si="8"/>
        <v>166.87739249999998</v>
      </c>
      <c r="J72" s="9" t="s">
        <v>136</v>
      </c>
    </row>
    <row r="73" spans="1:11" ht="15" customHeight="1" x14ac:dyDescent="0.25">
      <c r="A73" s="88"/>
      <c r="B73" s="88"/>
      <c r="C73" s="12" t="s">
        <v>48</v>
      </c>
      <c r="D73" s="9" t="s">
        <v>149</v>
      </c>
      <c r="E73" s="56" t="s">
        <v>152</v>
      </c>
      <c r="F73" s="11"/>
      <c r="G73" s="9">
        <v>1</v>
      </c>
      <c r="H73" s="47">
        <v>31.5</v>
      </c>
      <c r="I73" s="48">
        <f t="shared" si="8"/>
        <v>31.5</v>
      </c>
      <c r="J73" s="9" t="s">
        <v>48</v>
      </c>
    </row>
    <row r="74" spans="1:11" ht="15" customHeight="1" x14ac:dyDescent="0.25">
      <c r="A74" s="88"/>
      <c r="B74" s="88"/>
      <c r="C74" s="12" t="s">
        <v>15</v>
      </c>
      <c r="D74" s="9" t="s">
        <v>18</v>
      </c>
      <c r="E74" s="56">
        <v>990596</v>
      </c>
      <c r="F74" s="11"/>
      <c r="G74" s="9">
        <v>1</v>
      </c>
      <c r="H74" s="47">
        <v>2.7660360000000002</v>
      </c>
      <c r="I74" s="48">
        <f t="shared" si="8"/>
        <v>2.7660360000000002</v>
      </c>
      <c r="J74" s="9" t="s">
        <v>130</v>
      </c>
    </row>
    <row r="75" spans="1:11" ht="15" customHeight="1" x14ac:dyDescent="0.25">
      <c r="A75" s="88"/>
      <c r="B75" s="88"/>
      <c r="C75" s="12" t="s">
        <v>15</v>
      </c>
      <c r="D75" s="9" t="s">
        <v>150</v>
      </c>
      <c r="E75" s="56">
        <v>14508911</v>
      </c>
      <c r="F75" s="11"/>
      <c r="G75" s="9">
        <v>1</v>
      </c>
      <c r="H75" s="47">
        <v>128.07153449999998</v>
      </c>
      <c r="I75" s="48">
        <f t="shared" si="8"/>
        <v>128.07153449999998</v>
      </c>
      <c r="J75" s="9" t="s">
        <v>136</v>
      </c>
    </row>
    <row r="76" spans="1:11" ht="15" customHeight="1" x14ac:dyDescent="0.25">
      <c r="A76" s="88"/>
      <c r="B76" s="88"/>
      <c r="C76" s="12" t="s">
        <v>15</v>
      </c>
      <c r="D76" s="67" t="s">
        <v>37</v>
      </c>
      <c r="E76" s="68">
        <v>14640027</v>
      </c>
      <c r="F76" s="69"/>
      <c r="G76" s="67">
        <v>1</v>
      </c>
      <c r="H76" s="65">
        <v>1272.5596065000002</v>
      </c>
      <c r="I76" s="48">
        <f t="shared" si="8"/>
        <v>1272.5596065000002</v>
      </c>
      <c r="J76" s="9" t="s">
        <v>130</v>
      </c>
      <c r="K76" s="66"/>
    </row>
    <row r="77" spans="1:11" ht="15" customHeight="1" x14ac:dyDescent="0.25">
      <c r="A77" s="88"/>
      <c r="B77" s="88"/>
      <c r="C77" s="12" t="s">
        <v>15</v>
      </c>
      <c r="D77" s="67" t="s">
        <v>37</v>
      </c>
      <c r="E77" s="68">
        <v>14640027</v>
      </c>
      <c r="F77" s="69"/>
      <c r="G77" s="67">
        <v>1</v>
      </c>
      <c r="H77" s="65">
        <v>1272.5596065000002</v>
      </c>
      <c r="I77" s="48">
        <f t="shared" si="8"/>
        <v>1272.5596065000002</v>
      </c>
      <c r="J77" s="9" t="s">
        <v>130</v>
      </c>
    </row>
    <row r="78" spans="1:11" x14ac:dyDescent="0.25">
      <c r="F78" s="49" t="s">
        <v>120</v>
      </c>
      <c r="G78" s="49"/>
      <c r="H78" s="50"/>
      <c r="I78" s="51">
        <f>SUM(I62:I77)</f>
        <v>4788.044873036697</v>
      </c>
      <c r="J78" s="9"/>
    </row>
    <row r="79" spans="1:11" ht="15.75" x14ac:dyDescent="0.25">
      <c r="A79" s="7" t="s">
        <v>20</v>
      </c>
      <c r="B79" s="8" t="s">
        <v>6</v>
      </c>
      <c r="C79" s="10" t="s">
        <v>7</v>
      </c>
      <c r="D79" s="10" t="s">
        <v>8</v>
      </c>
      <c r="E79" s="58" t="s">
        <v>9</v>
      </c>
      <c r="F79" s="8" t="s">
        <v>10</v>
      </c>
      <c r="G79" s="10" t="s">
        <v>11</v>
      </c>
      <c r="H79" s="8" t="s">
        <v>123</v>
      </c>
      <c r="I79" s="8" t="s">
        <v>12</v>
      </c>
      <c r="J79" s="8" t="s">
        <v>122</v>
      </c>
    </row>
    <row r="80" spans="1:11" ht="15" customHeight="1" x14ac:dyDescent="0.25">
      <c r="A80" s="88" t="s">
        <v>154</v>
      </c>
      <c r="B80" s="88" t="s">
        <v>52</v>
      </c>
      <c r="C80" s="62" t="s">
        <v>41</v>
      </c>
      <c r="D80" s="9" t="s">
        <v>146</v>
      </c>
      <c r="E80" s="56">
        <v>14529771</v>
      </c>
      <c r="F80" s="11"/>
      <c r="G80" s="9">
        <v>1</v>
      </c>
      <c r="H80" s="47">
        <v>397.61767500000008</v>
      </c>
      <c r="I80" s="48">
        <f t="shared" ref="I80:I94" si="9">H80*G80</f>
        <v>397.61767500000008</v>
      </c>
      <c r="J80" s="9" t="s">
        <v>131</v>
      </c>
    </row>
    <row r="81" spans="1:10" ht="15" customHeight="1" x14ac:dyDescent="0.25">
      <c r="A81" s="88"/>
      <c r="B81" s="88"/>
      <c r="C81" s="12" t="s">
        <v>15</v>
      </c>
      <c r="D81" s="9" t="s">
        <v>33</v>
      </c>
      <c r="E81" s="56">
        <v>14529773</v>
      </c>
      <c r="F81" s="11"/>
      <c r="G81" s="9">
        <v>1</v>
      </c>
      <c r="H81" s="47">
        <v>774.00195600000006</v>
      </c>
      <c r="I81" s="48">
        <f t="shared" si="9"/>
        <v>774.00195600000006</v>
      </c>
      <c r="J81" s="9" t="s">
        <v>48</v>
      </c>
    </row>
    <row r="82" spans="1:10" ht="15" customHeight="1" x14ac:dyDescent="0.25">
      <c r="A82" s="88"/>
      <c r="B82" s="88"/>
      <c r="C82" s="13" t="s">
        <v>15</v>
      </c>
      <c r="D82" s="9" t="s">
        <v>18</v>
      </c>
      <c r="E82" s="56">
        <v>14552329</v>
      </c>
      <c r="F82" s="11"/>
      <c r="G82" s="9">
        <v>2</v>
      </c>
      <c r="H82" s="47">
        <v>14.493087984375</v>
      </c>
      <c r="I82" s="48">
        <f t="shared" si="9"/>
        <v>28.98617596875</v>
      </c>
      <c r="J82" s="9" t="s">
        <v>186</v>
      </c>
    </row>
    <row r="83" spans="1:10" ht="15" customHeight="1" x14ac:dyDescent="0.25">
      <c r="A83" s="88"/>
      <c r="B83" s="88"/>
      <c r="C83" s="12" t="s">
        <v>15</v>
      </c>
      <c r="D83" s="9" t="s">
        <v>18</v>
      </c>
      <c r="E83" s="56">
        <v>983509</v>
      </c>
      <c r="F83" s="11"/>
      <c r="G83" s="9">
        <v>2</v>
      </c>
      <c r="H83" s="47">
        <v>0.85993720312499999</v>
      </c>
      <c r="I83" s="48">
        <f t="shared" si="9"/>
        <v>1.71987440625</v>
      </c>
      <c r="J83" s="9" t="s">
        <v>187</v>
      </c>
    </row>
    <row r="84" spans="1:10" ht="15" customHeight="1" x14ac:dyDescent="0.25">
      <c r="A84" s="88"/>
      <c r="B84" s="88"/>
      <c r="C84" s="13" t="s">
        <v>15</v>
      </c>
      <c r="D84" s="9" t="s">
        <v>147</v>
      </c>
      <c r="E84" s="56">
        <v>14625240</v>
      </c>
      <c r="F84" s="11"/>
      <c r="G84" s="9">
        <v>2</v>
      </c>
      <c r="H84" s="47">
        <v>1.2584446875000002</v>
      </c>
      <c r="I84" s="48">
        <f t="shared" si="9"/>
        <v>2.5168893750000003</v>
      </c>
      <c r="J84" s="9" t="s">
        <v>130</v>
      </c>
    </row>
    <row r="85" spans="1:10" ht="15" customHeight="1" x14ac:dyDescent="0.25">
      <c r="A85" s="88"/>
      <c r="B85" s="88"/>
      <c r="C85" s="12" t="s">
        <v>15</v>
      </c>
      <c r="D85" s="9" t="s">
        <v>42</v>
      </c>
      <c r="E85" s="56">
        <v>14529762</v>
      </c>
      <c r="F85" s="11"/>
      <c r="G85" s="9">
        <v>3</v>
      </c>
      <c r="H85" s="47">
        <v>46.504933617187504</v>
      </c>
      <c r="I85" s="48">
        <f t="shared" si="9"/>
        <v>139.51480085156251</v>
      </c>
      <c r="J85" s="9" t="s">
        <v>130</v>
      </c>
    </row>
    <row r="86" spans="1:10" ht="15" customHeight="1" x14ac:dyDescent="0.25">
      <c r="A86" s="88"/>
      <c r="B86" s="88"/>
      <c r="C86" s="12" t="s">
        <v>41</v>
      </c>
      <c r="D86" s="9" t="s">
        <v>44</v>
      </c>
      <c r="E86" s="56">
        <v>14529772</v>
      </c>
      <c r="F86" s="11"/>
      <c r="G86" s="9">
        <v>1</v>
      </c>
      <c r="H86" s="47">
        <v>230.0894505</v>
      </c>
      <c r="I86" s="48">
        <f t="shared" si="9"/>
        <v>230.0894505</v>
      </c>
      <c r="J86" s="9" t="s">
        <v>130</v>
      </c>
    </row>
    <row r="87" spans="1:10" ht="15" customHeight="1" x14ac:dyDescent="0.25">
      <c r="A87" s="88"/>
      <c r="B87" s="88"/>
      <c r="C87" s="12" t="s">
        <v>41</v>
      </c>
      <c r="D87" s="9" t="s">
        <v>42</v>
      </c>
      <c r="E87" s="56">
        <v>14529770</v>
      </c>
      <c r="F87" s="11"/>
      <c r="G87" s="9">
        <v>1</v>
      </c>
      <c r="H87" s="47">
        <v>121.64105022935783</v>
      </c>
      <c r="I87" s="48">
        <f t="shared" si="9"/>
        <v>121.64105022935783</v>
      </c>
      <c r="J87" s="9" t="s">
        <v>130</v>
      </c>
    </row>
    <row r="88" spans="1:10" ht="15" customHeight="1" x14ac:dyDescent="0.25">
      <c r="A88" s="88"/>
      <c r="B88" s="88"/>
      <c r="C88" s="12" t="s">
        <v>15</v>
      </c>
      <c r="D88" s="9" t="s">
        <v>148</v>
      </c>
      <c r="E88" s="56">
        <v>14529769</v>
      </c>
      <c r="F88" s="11"/>
      <c r="G88" s="9">
        <v>1</v>
      </c>
      <c r="H88" s="47">
        <v>510.69973500000003</v>
      </c>
      <c r="I88" s="48">
        <f t="shared" si="9"/>
        <v>510.69973500000003</v>
      </c>
      <c r="J88" s="9" t="s">
        <v>130</v>
      </c>
    </row>
    <row r="89" spans="1:10" ht="15" customHeight="1" x14ac:dyDescent="0.25">
      <c r="A89" s="88"/>
      <c r="B89" s="88"/>
      <c r="C89" s="12" t="s">
        <v>15</v>
      </c>
      <c r="D89" s="9" t="s">
        <v>45</v>
      </c>
      <c r="E89" s="59" t="s">
        <v>46</v>
      </c>
      <c r="F89" s="11"/>
      <c r="G89" s="9">
        <v>1</v>
      </c>
      <c r="H89" s="47">
        <v>97.929877500000003</v>
      </c>
      <c r="I89" s="48">
        <f t="shared" si="9"/>
        <v>97.929877500000003</v>
      </c>
      <c r="J89" s="9" t="s">
        <v>136</v>
      </c>
    </row>
    <row r="90" spans="1:10" ht="15" customHeight="1" x14ac:dyDescent="0.25">
      <c r="A90" s="88"/>
      <c r="B90" s="88"/>
      <c r="C90" s="13" t="s">
        <v>15</v>
      </c>
      <c r="D90" s="9" t="s">
        <v>37</v>
      </c>
      <c r="E90" s="56">
        <v>14577794</v>
      </c>
      <c r="F90" s="11"/>
      <c r="G90" s="9">
        <v>1</v>
      </c>
      <c r="H90" s="47">
        <v>10.801650234375003</v>
      </c>
      <c r="I90" s="48">
        <f t="shared" si="9"/>
        <v>10.801650234375003</v>
      </c>
      <c r="J90" s="9" t="s">
        <v>130</v>
      </c>
    </row>
    <row r="91" spans="1:10" ht="15" customHeight="1" x14ac:dyDescent="0.25">
      <c r="A91" s="88"/>
      <c r="B91" s="88"/>
      <c r="C91" s="12" t="s">
        <v>15</v>
      </c>
      <c r="D91" s="9" t="s">
        <v>24</v>
      </c>
      <c r="E91" s="56">
        <v>14552332</v>
      </c>
      <c r="F91" s="11"/>
      <c r="G91" s="9">
        <v>1</v>
      </c>
      <c r="H91" s="47">
        <v>166.87739249999998</v>
      </c>
      <c r="I91" s="48">
        <f t="shared" si="9"/>
        <v>166.87739249999998</v>
      </c>
      <c r="J91" s="9" t="s">
        <v>136</v>
      </c>
    </row>
    <row r="92" spans="1:10" ht="15" customHeight="1" x14ac:dyDescent="0.25">
      <c r="A92" s="88"/>
      <c r="B92" s="88"/>
      <c r="C92" s="12" t="s">
        <v>48</v>
      </c>
      <c r="D92" s="9" t="s">
        <v>49</v>
      </c>
      <c r="E92" s="56" t="s">
        <v>50</v>
      </c>
      <c r="F92" s="11"/>
      <c r="G92" s="9">
        <v>1</v>
      </c>
      <c r="H92" s="47">
        <v>27</v>
      </c>
      <c r="I92" s="48">
        <f t="shared" si="9"/>
        <v>27</v>
      </c>
      <c r="J92" s="9" t="s">
        <v>130</v>
      </c>
    </row>
    <row r="93" spans="1:10" ht="15" customHeight="1" x14ac:dyDescent="0.25">
      <c r="A93" s="88"/>
      <c r="B93" s="88"/>
      <c r="C93" s="12" t="s">
        <v>15</v>
      </c>
      <c r="D93" s="9" t="s">
        <v>18</v>
      </c>
      <c r="E93" s="56">
        <v>990596</v>
      </c>
      <c r="F93" s="11"/>
      <c r="G93" s="9">
        <v>1</v>
      </c>
      <c r="H93" s="47">
        <v>2.7660360000000002</v>
      </c>
      <c r="I93" s="48">
        <f t="shared" si="9"/>
        <v>2.7660360000000002</v>
      </c>
      <c r="J93" s="9" t="s">
        <v>130</v>
      </c>
    </row>
    <row r="94" spans="1:10" ht="15" customHeight="1" x14ac:dyDescent="0.25">
      <c r="A94" s="88"/>
      <c r="B94" s="88"/>
      <c r="C94" s="12" t="s">
        <v>15</v>
      </c>
      <c r="D94" s="9" t="s">
        <v>38</v>
      </c>
      <c r="E94" s="56">
        <v>14508911</v>
      </c>
      <c r="F94" s="11"/>
      <c r="G94" s="9">
        <v>1</v>
      </c>
      <c r="H94" s="47">
        <v>128.07153449999998</v>
      </c>
      <c r="I94" s="48">
        <f t="shared" si="9"/>
        <v>128.07153449999998</v>
      </c>
      <c r="J94" s="9" t="s">
        <v>131</v>
      </c>
    </row>
    <row r="95" spans="1:10" x14ac:dyDescent="0.25">
      <c r="F95" s="49" t="s">
        <v>120</v>
      </c>
      <c r="G95" s="49"/>
      <c r="H95" s="50"/>
      <c r="I95" s="51">
        <f>SUM(I80:I94)</f>
        <v>2640.2340980652957</v>
      </c>
      <c r="J95" s="9" t="s">
        <v>13</v>
      </c>
    </row>
    <row r="96" spans="1:10" ht="15.75" x14ac:dyDescent="0.25">
      <c r="A96" s="7" t="s">
        <v>20</v>
      </c>
      <c r="B96" s="8" t="s">
        <v>6</v>
      </c>
      <c r="C96" s="10" t="s">
        <v>7</v>
      </c>
      <c r="D96" s="10" t="s">
        <v>8</v>
      </c>
      <c r="E96" s="58" t="s">
        <v>9</v>
      </c>
      <c r="F96" s="8" t="s">
        <v>10</v>
      </c>
      <c r="G96" s="10" t="s">
        <v>11</v>
      </c>
      <c r="H96" s="8" t="s">
        <v>123</v>
      </c>
      <c r="I96" s="8" t="s">
        <v>12</v>
      </c>
      <c r="J96" s="8" t="s">
        <v>122</v>
      </c>
    </row>
    <row r="97" spans="1:11" ht="15" customHeight="1" x14ac:dyDescent="0.25">
      <c r="A97" s="88" t="s">
        <v>181</v>
      </c>
      <c r="B97" s="88" t="s">
        <v>53</v>
      </c>
      <c r="C97" s="9" t="s">
        <v>15</v>
      </c>
      <c r="D97" s="9" t="s">
        <v>43</v>
      </c>
      <c r="E97" s="56">
        <v>14563796</v>
      </c>
      <c r="F97" s="11"/>
      <c r="G97" s="9">
        <v>1</v>
      </c>
      <c r="H97" s="65">
        <v>2529.2364334453132</v>
      </c>
      <c r="I97" s="48">
        <f t="shared" ref="I97:I98" si="10">H97*G97</f>
        <v>2529.2364334453132</v>
      </c>
      <c r="J97" s="9" t="s">
        <v>130</v>
      </c>
      <c r="K97" s="66"/>
    </row>
    <row r="98" spans="1:11" ht="15" customHeight="1" x14ac:dyDescent="0.25">
      <c r="A98" s="88"/>
      <c r="B98" s="88"/>
      <c r="C98" s="9" t="s">
        <v>15</v>
      </c>
      <c r="D98" s="9" t="s">
        <v>37</v>
      </c>
      <c r="E98" s="56" t="s">
        <v>54</v>
      </c>
      <c r="F98" s="11"/>
      <c r="G98" s="9">
        <v>2</v>
      </c>
      <c r="H98" s="47">
        <v>167.48754749999998</v>
      </c>
      <c r="I98" s="48">
        <f t="shared" si="10"/>
        <v>334.97509499999995</v>
      </c>
      <c r="J98" s="9" t="s">
        <v>136</v>
      </c>
    </row>
    <row r="99" spans="1:11" ht="15" customHeight="1" x14ac:dyDescent="0.25">
      <c r="A99" s="88"/>
      <c r="B99" s="88"/>
      <c r="C99" s="9" t="s">
        <v>15</v>
      </c>
      <c r="D99" s="9" t="s">
        <v>174</v>
      </c>
      <c r="E99" s="56">
        <v>14511981</v>
      </c>
      <c r="F99" s="11"/>
      <c r="G99" s="9">
        <v>2</v>
      </c>
      <c r="H99" s="47">
        <v>141.92205300000001</v>
      </c>
      <c r="I99" s="48">
        <f>H99*G99</f>
        <v>283.84410600000001</v>
      </c>
      <c r="J99" s="9" t="s">
        <v>130</v>
      </c>
    </row>
    <row r="100" spans="1:11" ht="15" customHeight="1" x14ac:dyDescent="0.25">
      <c r="A100" s="88"/>
      <c r="B100" s="88"/>
      <c r="C100" s="9" t="s">
        <v>15</v>
      </c>
      <c r="D100" s="9" t="s">
        <v>175</v>
      </c>
      <c r="E100" s="56">
        <v>14536027</v>
      </c>
      <c r="F100" s="11"/>
      <c r="G100" s="9">
        <v>2</v>
      </c>
      <c r="H100" s="47">
        <v>39.9</v>
      </c>
      <c r="I100" s="48">
        <f>H100*G100</f>
        <v>79.8</v>
      </c>
      <c r="J100" s="9" t="s">
        <v>130</v>
      </c>
    </row>
    <row r="101" spans="1:11" ht="15" customHeight="1" x14ac:dyDescent="0.25">
      <c r="A101" s="88"/>
      <c r="B101" s="88"/>
      <c r="C101" s="9" t="s">
        <v>15</v>
      </c>
      <c r="D101" s="9" t="s">
        <v>176</v>
      </c>
      <c r="E101" s="56" t="s">
        <v>55</v>
      </c>
      <c r="F101" s="11" t="s">
        <v>55</v>
      </c>
      <c r="G101" s="9">
        <v>1</v>
      </c>
      <c r="H101" s="47">
        <v>182.35499100000001</v>
      </c>
      <c r="I101" s="48">
        <f t="shared" ref="I101" si="11">H101*G101</f>
        <v>182.35499100000001</v>
      </c>
      <c r="J101" s="9" t="s">
        <v>130</v>
      </c>
    </row>
    <row r="102" spans="1:11" ht="15" customHeight="1" x14ac:dyDescent="0.25">
      <c r="A102" s="88"/>
      <c r="B102" s="88"/>
      <c r="C102" s="9" t="s">
        <v>15</v>
      </c>
      <c r="D102" s="9" t="s">
        <v>177</v>
      </c>
      <c r="E102" s="56" t="s">
        <v>179</v>
      </c>
      <c r="F102" s="11"/>
      <c r="G102" s="9">
        <v>1</v>
      </c>
      <c r="H102" s="47">
        <v>35.79629779687501</v>
      </c>
      <c r="I102" s="48">
        <f t="shared" ref="I102:I117" si="12">H102*G102</f>
        <v>35.79629779687501</v>
      </c>
      <c r="J102" s="9" t="s">
        <v>130</v>
      </c>
    </row>
    <row r="103" spans="1:11" ht="15" customHeight="1" x14ac:dyDescent="0.25">
      <c r="A103" s="88"/>
      <c r="B103" s="88"/>
      <c r="C103" s="9" t="s">
        <v>15</v>
      </c>
      <c r="D103" s="9" t="s">
        <v>17</v>
      </c>
      <c r="E103" s="56">
        <v>14554877</v>
      </c>
      <c r="F103" s="11"/>
      <c r="G103" s="9">
        <v>1</v>
      </c>
      <c r="H103" s="47">
        <v>592.9486290000001</v>
      </c>
      <c r="I103" s="48">
        <f t="shared" si="12"/>
        <v>592.9486290000001</v>
      </c>
      <c r="J103" s="9" t="s">
        <v>136</v>
      </c>
    </row>
    <row r="104" spans="1:11" ht="15" customHeight="1" x14ac:dyDescent="0.25">
      <c r="A104" s="88"/>
      <c r="B104" s="88"/>
      <c r="C104" s="9" t="s">
        <v>15</v>
      </c>
      <c r="D104" s="9" t="s">
        <v>43</v>
      </c>
      <c r="E104" s="56">
        <v>14536025</v>
      </c>
      <c r="F104" s="11"/>
      <c r="G104" s="9">
        <v>1</v>
      </c>
      <c r="H104" s="47">
        <v>459.9</v>
      </c>
      <c r="I104" s="48">
        <f t="shared" si="12"/>
        <v>459.9</v>
      </c>
      <c r="J104" s="9" t="s">
        <v>130</v>
      </c>
    </row>
    <row r="105" spans="1:11" ht="15" customHeight="1" x14ac:dyDescent="0.25">
      <c r="A105" s="88"/>
      <c r="B105" s="88"/>
      <c r="C105" s="9" t="s">
        <v>48</v>
      </c>
      <c r="D105" s="9" t="s">
        <v>149</v>
      </c>
      <c r="E105" s="56" t="s">
        <v>180</v>
      </c>
      <c r="F105" s="57"/>
      <c r="G105" s="9">
        <v>1</v>
      </c>
      <c r="H105" s="47">
        <v>27.5625</v>
      </c>
      <c r="I105" s="48">
        <f t="shared" si="12"/>
        <v>27.5625</v>
      </c>
      <c r="J105" s="9" t="s">
        <v>48</v>
      </c>
    </row>
    <row r="106" spans="1:11" ht="15" customHeight="1" x14ac:dyDescent="0.25">
      <c r="A106" s="88"/>
      <c r="B106" s="88"/>
      <c r="C106" s="9" t="s">
        <v>41</v>
      </c>
      <c r="D106" s="9" t="s">
        <v>18</v>
      </c>
      <c r="E106" s="56">
        <v>990547</v>
      </c>
      <c r="F106" s="11"/>
      <c r="G106" s="9">
        <v>1</v>
      </c>
      <c r="H106" s="47">
        <v>0.53241890624999999</v>
      </c>
      <c r="I106" s="48">
        <f t="shared" si="12"/>
        <v>0.53241890624999999</v>
      </c>
      <c r="J106" s="9" t="s">
        <v>136</v>
      </c>
    </row>
    <row r="107" spans="1:11" ht="15" customHeight="1" x14ac:dyDescent="0.25">
      <c r="A107" s="88"/>
      <c r="B107" s="88"/>
      <c r="C107" s="9" t="s">
        <v>15</v>
      </c>
      <c r="D107" s="9" t="s">
        <v>18</v>
      </c>
      <c r="E107" s="56">
        <v>990738</v>
      </c>
      <c r="F107" s="11"/>
      <c r="G107" s="9">
        <v>1</v>
      </c>
      <c r="H107" s="47">
        <v>2.2168965000000003</v>
      </c>
      <c r="I107" s="48">
        <f t="shared" si="12"/>
        <v>2.2168965000000003</v>
      </c>
      <c r="J107" s="9" t="s">
        <v>136</v>
      </c>
    </row>
    <row r="108" spans="1:11" ht="15" customHeight="1" x14ac:dyDescent="0.25">
      <c r="A108" s="88"/>
      <c r="B108" s="88"/>
      <c r="C108" s="9" t="s">
        <v>15</v>
      </c>
      <c r="D108" s="9" t="s">
        <v>18</v>
      </c>
      <c r="E108" s="56">
        <v>990546</v>
      </c>
      <c r="F108" s="11"/>
      <c r="G108" s="9">
        <v>1</v>
      </c>
      <c r="H108" s="47">
        <v>4.3321005000000001</v>
      </c>
      <c r="I108" s="48">
        <f t="shared" si="12"/>
        <v>4.3321005000000001</v>
      </c>
      <c r="J108" s="9" t="s">
        <v>136</v>
      </c>
    </row>
    <row r="109" spans="1:11" ht="15" customHeight="1" x14ac:dyDescent="0.25">
      <c r="A109" s="88"/>
      <c r="B109" s="88"/>
      <c r="C109" s="9" t="s">
        <v>15</v>
      </c>
      <c r="D109" s="9" t="s">
        <v>17</v>
      </c>
      <c r="E109" s="56">
        <v>14554876</v>
      </c>
      <c r="F109" s="11"/>
      <c r="G109" s="9">
        <v>2</v>
      </c>
      <c r="H109" s="47">
        <v>91.197834</v>
      </c>
      <c r="I109" s="48">
        <f t="shared" si="12"/>
        <v>182.395668</v>
      </c>
      <c r="J109" s="9" t="s">
        <v>136</v>
      </c>
    </row>
    <row r="110" spans="1:11" ht="15" customHeight="1" x14ac:dyDescent="0.25">
      <c r="A110" s="88"/>
      <c r="B110" s="88"/>
      <c r="C110" s="9" t="s">
        <v>15</v>
      </c>
      <c r="D110" s="9" t="s">
        <v>18</v>
      </c>
      <c r="E110" s="56">
        <v>967955</v>
      </c>
      <c r="F110" s="11"/>
      <c r="G110" s="9">
        <v>1</v>
      </c>
      <c r="H110" s="47">
        <v>7.037121</v>
      </c>
      <c r="I110" s="48">
        <f t="shared" si="12"/>
        <v>7.037121</v>
      </c>
      <c r="J110" s="9" t="s">
        <v>130</v>
      </c>
    </row>
    <row r="111" spans="1:11" ht="15" customHeight="1" x14ac:dyDescent="0.25">
      <c r="A111" s="88"/>
      <c r="B111" s="88"/>
      <c r="C111" s="9" t="s">
        <v>15</v>
      </c>
      <c r="D111" s="9" t="s">
        <v>18</v>
      </c>
      <c r="E111" s="56">
        <v>949238</v>
      </c>
      <c r="F111" s="11"/>
      <c r="G111" s="9">
        <v>7</v>
      </c>
      <c r="H111" s="47">
        <v>1.7924769843750001</v>
      </c>
      <c r="I111" s="48">
        <f t="shared" si="12"/>
        <v>12.547338890625001</v>
      </c>
      <c r="J111" s="9" t="s">
        <v>130</v>
      </c>
    </row>
    <row r="112" spans="1:11" ht="15" customHeight="1" x14ac:dyDescent="0.25">
      <c r="A112" s="88"/>
      <c r="B112" s="88"/>
      <c r="C112" s="9" t="s">
        <v>15</v>
      </c>
      <c r="D112" s="9" t="s">
        <v>18</v>
      </c>
      <c r="E112" s="56">
        <v>993325</v>
      </c>
      <c r="F112" s="11">
        <v>13948700</v>
      </c>
      <c r="G112" s="9">
        <v>2</v>
      </c>
      <c r="H112" s="47">
        <v>5.9998575000000001</v>
      </c>
      <c r="I112" s="48">
        <f t="shared" si="12"/>
        <v>11.999715</v>
      </c>
      <c r="J112" s="9" t="s">
        <v>136</v>
      </c>
    </row>
    <row r="113" spans="1:11" ht="15" customHeight="1" x14ac:dyDescent="0.25">
      <c r="A113" s="88"/>
      <c r="B113" s="88"/>
      <c r="C113" s="9" t="s">
        <v>15</v>
      </c>
      <c r="D113" s="9" t="s">
        <v>18</v>
      </c>
      <c r="E113" s="56">
        <v>967955</v>
      </c>
      <c r="F113" s="11"/>
      <c r="G113" s="9">
        <v>1</v>
      </c>
      <c r="H113" s="47">
        <v>7.037121</v>
      </c>
      <c r="I113" s="48">
        <f t="shared" si="12"/>
        <v>7.037121</v>
      </c>
      <c r="J113" s="9" t="s">
        <v>130</v>
      </c>
    </row>
    <row r="114" spans="1:11" ht="15" customHeight="1" x14ac:dyDescent="0.25">
      <c r="A114" s="88"/>
      <c r="B114" s="88"/>
      <c r="C114" s="9" t="s">
        <v>15</v>
      </c>
      <c r="D114" s="9" t="s">
        <v>18</v>
      </c>
      <c r="E114" s="56">
        <v>983527</v>
      </c>
      <c r="F114" s="11"/>
      <c r="G114" s="9">
        <v>2</v>
      </c>
      <c r="H114" s="47">
        <v>1.3220025</v>
      </c>
      <c r="I114" s="48">
        <f t="shared" si="12"/>
        <v>2.6440049999999999</v>
      </c>
      <c r="J114" s="9" t="s">
        <v>136</v>
      </c>
    </row>
    <row r="115" spans="1:11" ht="15" customHeight="1" x14ac:dyDescent="0.25">
      <c r="A115" s="88"/>
      <c r="B115" s="88"/>
      <c r="C115" s="9" t="s">
        <v>41</v>
      </c>
      <c r="D115" s="9" t="s">
        <v>18</v>
      </c>
      <c r="E115" s="56">
        <v>978129</v>
      </c>
      <c r="F115" s="11"/>
      <c r="G115" s="9">
        <v>2</v>
      </c>
      <c r="H115" s="47">
        <v>4.0473615000000001</v>
      </c>
      <c r="I115" s="48">
        <f t="shared" si="12"/>
        <v>8.0947230000000001</v>
      </c>
      <c r="J115" s="9" t="s">
        <v>136</v>
      </c>
    </row>
    <row r="116" spans="1:11" ht="15" customHeight="1" x14ac:dyDescent="0.25">
      <c r="A116" s="88"/>
      <c r="B116" s="88"/>
      <c r="C116" s="9" t="s">
        <v>15</v>
      </c>
      <c r="D116" s="9" t="s">
        <v>188</v>
      </c>
      <c r="E116" s="56">
        <v>14561970</v>
      </c>
      <c r="F116" s="11"/>
      <c r="G116" s="9">
        <v>1</v>
      </c>
      <c r="H116" s="65">
        <v>3116.9932447500005</v>
      </c>
      <c r="I116" s="48">
        <f t="shared" si="12"/>
        <v>3116.9932447500005</v>
      </c>
      <c r="J116" s="9" t="s">
        <v>130</v>
      </c>
      <c r="K116" s="66"/>
    </row>
    <row r="117" spans="1:11" ht="15" customHeight="1" x14ac:dyDescent="0.25">
      <c r="A117" s="88"/>
      <c r="B117" s="88"/>
      <c r="C117" s="9" t="s">
        <v>15</v>
      </c>
      <c r="D117" s="9" t="s">
        <v>178</v>
      </c>
      <c r="E117" s="56">
        <v>14528378</v>
      </c>
      <c r="F117" s="11"/>
      <c r="G117" s="9">
        <v>1</v>
      </c>
      <c r="H117" s="47">
        <v>946.55207882812522</v>
      </c>
      <c r="I117" s="48">
        <f t="shared" si="12"/>
        <v>946.55207882812522</v>
      </c>
      <c r="J117" s="9" t="s">
        <v>130</v>
      </c>
    </row>
    <row r="118" spans="1:11" x14ac:dyDescent="0.25">
      <c r="F118" s="49" t="s">
        <v>120</v>
      </c>
      <c r="G118" s="49"/>
      <c r="H118" s="50"/>
      <c r="I118" s="51">
        <f>SUM(I97:I117)</f>
        <v>8828.8004836171895</v>
      </c>
      <c r="J118" s="9"/>
    </row>
    <row r="119" spans="1:11" ht="15.75" x14ac:dyDescent="0.25">
      <c r="A119" s="7" t="s">
        <v>20</v>
      </c>
      <c r="B119" s="8" t="s">
        <v>6</v>
      </c>
      <c r="C119" s="10" t="s">
        <v>7</v>
      </c>
      <c r="D119" s="10" t="s">
        <v>8</v>
      </c>
      <c r="E119" s="58" t="s">
        <v>9</v>
      </c>
      <c r="F119" s="8" t="s">
        <v>10</v>
      </c>
      <c r="G119" s="10" t="s">
        <v>11</v>
      </c>
      <c r="H119" s="8" t="s">
        <v>123</v>
      </c>
      <c r="I119" s="8" t="s">
        <v>12</v>
      </c>
      <c r="J119" s="8" t="s">
        <v>122</v>
      </c>
    </row>
    <row r="120" spans="1:11" ht="15" customHeight="1" x14ac:dyDescent="0.25">
      <c r="A120" s="88" t="s">
        <v>57</v>
      </c>
      <c r="B120" s="88" t="s">
        <v>58</v>
      </c>
      <c r="C120" s="9" t="s">
        <v>15</v>
      </c>
      <c r="D120" s="9" t="s">
        <v>24</v>
      </c>
      <c r="E120" s="56">
        <v>14564857</v>
      </c>
      <c r="F120" s="9"/>
      <c r="G120" s="9">
        <v>1</v>
      </c>
      <c r="H120" s="47">
        <v>120.1151133</v>
      </c>
      <c r="I120" s="48">
        <f t="shared" ref="I120:I135" si="13">H120*G120</f>
        <v>120.1151133</v>
      </c>
      <c r="J120" s="9" t="s">
        <v>131</v>
      </c>
    </row>
    <row r="121" spans="1:11" ht="15" customHeight="1" x14ac:dyDescent="0.25">
      <c r="A121" s="88"/>
      <c r="B121" s="88"/>
      <c r="C121" s="9" t="s">
        <v>48</v>
      </c>
      <c r="D121" s="9" t="s">
        <v>56</v>
      </c>
      <c r="E121" s="56" t="s">
        <v>59</v>
      </c>
      <c r="F121" s="9"/>
      <c r="G121" s="9">
        <v>1</v>
      </c>
      <c r="H121" s="47">
        <v>27.5625</v>
      </c>
      <c r="I121" s="48">
        <f t="shared" si="13"/>
        <v>27.5625</v>
      </c>
      <c r="J121" s="9" t="s">
        <v>48</v>
      </c>
    </row>
    <row r="122" spans="1:11" ht="15" customHeight="1" x14ac:dyDescent="0.25">
      <c r="A122" s="88"/>
      <c r="B122" s="88"/>
      <c r="C122" s="9" t="s">
        <v>41</v>
      </c>
      <c r="D122" s="9" t="s">
        <v>18</v>
      </c>
      <c r="E122" s="56">
        <v>993327</v>
      </c>
      <c r="F122" s="9"/>
      <c r="G122" s="9">
        <v>7</v>
      </c>
      <c r="H122" s="47">
        <v>4.9662112499999997</v>
      </c>
      <c r="I122" s="48">
        <f t="shared" si="13"/>
        <v>34.763478749999997</v>
      </c>
      <c r="J122" s="9" t="s">
        <v>186</v>
      </c>
    </row>
    <row r="123" spans="1:11" ht="15" customHeight="1" x14ac:dyDescent="0.25">
      <c r="A123" s="88"/>
      <c r="B123" s="88"/>
      <c r="C123" s="9" t="s">
        <v>15</v>
      </c>
      <c r="D123" s="9" t="s">
        <v>18</v>
      </c>
      <c r="E123" s="56">
        <v>980102</v>
      </c>
      <c r="F123" s="57" t="s">
        <v>183</v>
      </c>
      <c r="G123" s="9">
        <v>8</v>
      </c>
      <c r="H123" s="47">
        <v>13.484425500000002</v>
      </c>
      <c r="I123" s="48">
        <f t="shared" si="13"/>
        <v>107.87540400000002</v>
      </c>
      <c r="J123" s="9" t="s">
        <v>187</v>
      </c>
    </row>
    <row r="124" spans="1:11" ht="15" customHeight="1" x14ac:dyDescent="0.25">
      <c r="A124" s="88"/>
      <c r="B124" s="88"/>
      <c r="C124" s="9" t="s">
        <v>15</v>
      </c>
      <c r="D124" s="9" t="s">
        <v>18</v>
      </c>
      <c r="E124" s="59">
        <v>983502</v>
      </c>
      <c r="F124" s="9"/>
      <c r="G124" s="9">
        <v>64</v>
      </c>
      <c r="H124" s="47">
        <v>0.63049349999999993</v>
      </c>
      <c r="I124" s="48">
        <f t="shared" si="13"/>
        <v>40.351583999999995</v>
      </c>
      <c r="J124" s="9" t="s">
        <v>130</v>
      </c>
    </row>
    <row r="125" spans="1:11" ht="15" customHeight="1" x14ac:dyDescent="0.25">
      <c r="A125" s="88"/>
      <c r="B125" s="88"/>
      <c r="C125" s="9" t="s">
        <v>15</v>
      </c>
      <c r="D125" s="9" t="s">
        <v>18</v>
      </c>
      <c r="E125" s="56">
        <v>983505</v>
      </c>
      <c r="F125" s="9"/>
      <c r="G125" s="9">
        <v>65</v>
      </c>
      <c r="H125" s="47">
        <v>0.50846250000000004</v>
      </c>
      <c r="I125" s="48">
        <f t="shared" si="13"/>
        <v>33.050062500000003</v>
      </c>
      <c r="J125" s="9" t="s">
        <v>130</v>
      </c>
    </row>
    <row r="126" spans="1:11" ht="15" customHeight="1" x14ac:dyDescent="0.25">
      <c r="A126" s="88"/>
      <c r="B126" s="88"/>
      <c r="C126" s="9" t="s">
        <v>15</v>
      </c>
      <c r="D126" s="9" t="s">
        <v>60</v>
      </c>
      <c r="E126" s="56">
        <v>947626</v>
      </c>
      <c r="F126" s="9"/>
      <c r="G126" s="9">
        <v>1</v>
      </c>
      <c r="H126" s="47">
        <v>1.7694495000000001</v>
      </c>
      <c r="I126" s="48">
        <f t="shared" si="13"/>
        <v>1.7694495000000001</v>
      </c>
      <c r="J126" s="9" t="s">
        <v>130</v>
      </c>
    </row>
    <row r="127" spans="1:11" ht="15" customHeight="1" x14ac:dyDescent="0.25">
      <c r="A127" s="88"/>
      <c r="B127" s="88"/>
      <c r="C127" s="9" t="s">
        <v>15</v>
      </c>
      <c r="D127" s="9" t="s">
        <v>18</v>
      </c>
      <c r="E127" s="56">
        <v>983495</v>
      </c>
      <c r="F127" s="9"/>
      <c r="G127" s="9">
        <v>1</v>
      </c>
      <c r="H127" s="47">
        <v>0.75252450000000004</v>
      </c>
      <c r="I127" s="48">
        <f t="shared" si="13"/>
        <v>0.75252450000000004</v>
      </c>
      <c r="J127" s="9" t="s">
        <v>130</v>
      </c>
    </row>
    <row r="128" spans="1:11" ht="15" customHeight="1" x14ac:dyDescent="0.25">
      <c r="A128" s="88"/>
      <c r="B128" s="88"/>
      <c r="C128" s="9" t="s">
        <v>15</v>
      </c>
      <c r="D128" s="9" t="s">
        <v>18</v>
      </c>
      <c r="E128" s="56">
        <v>990557</v>
      </c>
      <c r="F128" s="9"/>
      <c r="G128" s="9">
        <v>4</v>
      </c>
      <c r="H128" s="47">
        <v>1.0372635000000001</v>
      </c>
      <c r="I128" s="48">
        <f t="shared" si="13"/>
        <v>4.1490540000000005</v>
      </c>
      <c r="J128" s="9" t="s">
        <v>130</v>
      </c>
    </row>
    <row r="129" spans="1:10" ht="15" customHeight="1" x14ac:dyDescent="0.25">
      <c r="A129" s="88"/>
      <c r="B129" s="88"/>
      <c r="C129" s="9" t="s">
        <v>15</v>
      </c>
      <c r="D129" s="9" t="s">
        <v>18</v>
      </c>
      <c r="E129" s="56">
        <v>983524</v>
      </c>
      <c r="F129" s="9" t="s">
        <v>184</v>
      </c>
      <c r="G129" s="9">
        <v>3</v>
      </c>
      <c r="H129" s="47">
        <v>1.1796329999999997</v>
      </c>
      <c r="I129" s="48">
        <f t="shared" si="13"/>
        <v>3.5388989999999989</v>
      </c>
      <c r="J129" s="9" t="s">
        <v>136</v>
      </c>
    </row>
    <row r="130" spans="1:10" ht="15" customHeight="1" x14ac:dyDescent="0.25">
      <c r="A130" s="88"/>
      <c r="B130" s="88"/>
      <c r="C130" s="9" t="s">
        <v>15</v>
      </c>
      <c r="D130" s="9" t="s">
        <v>18</v>
      </c>
      <c r="E130" s="56">
        <v>990608</v>
      </c>
      <c r="F130" s="9"/>
      <c r="G130" s="9">
        <v>1</v>
      </c>
      <c r="H130" s="47">
        <v>1.6677570000000002</v>
      </c>
      <c r="I130" s="48">
        <f t="shared" si="13"/>
        <v>1.6677570000000002</v>
      </c>
      <c r="J130" s="9" t="s">
        <v>130</v>
      </c>
    </row>
    <row r="131" spans="1:10" ht="15" customHeight="1" x14ac:dyDescent="0.25">
      <c r="A131" s="88"/>
      <c r="B131" s="88"/>
      <c r="C131" s="9" t="s">
        <v>41</v>
      </c>
      <c r="D131" s="9" t="s">
        <v>18</v>
      </c>
      <c r="E131" s="56">
        <v>14882685</v>
      </c>
      <c r="F131" s="9" t="s">
        <v>185</v>
      </c>
      <c r="G131" s="9">
        <v>1</v>
      </c>
      <c r="H131" s="47">
        <v>2.4558187500000002</v>
      </c>
      <c r="I131" s="48">
        <f t="shared" si="13"/>
        <v>2.4558187500000002</v>
      </c>
      <c r="J131" s="9" t="s">
        <v>136</v>
      </c>
    </row>
    <row r="132" spans="1:10" ht="15" customHeight="1" x14ac:dyDescent="0.25">
      <c r="A132" s="88"/>
      <c r="B132" s="88"/>
      <c r="C132" s="9" t="s">
        <v>15</v>
      </c>
      <c r="D132" s="9" t="s">
        <v>18</v>
      </c>
      <c r="E132" s="56">
        <v>983519</v>
      </c>
      <c r="F132" s="9"/>
      <c r="G132" s="9">
        <v>2</v>
      </c>
      <c r="H132" s="47">
        <v>3.7422840000000002</v>
      </c>
      <c r="I132" s="48">
        <f t="shared" si="13"/>
        <v>7.4845680000000003</v>
      </c>
      <c r="J132" s="9" t="s">
        <v>130</v>
      </c>
    </row>
    <row r="133" spans="1:10" ht="15" customHeight="1" x14ac:dyDescent="0.25">
      <c r="A133" s="88"/>
      <c r="B133" s="88"/>
      <c r="C133" s="9" t="s">
        <v>15</v>
      </c>
      <c r="D133" s="9" t="s">
        <v>18</v>
      </c>
      <c r="E133" s="56">
        <v>981291</v>
      </c>
      <c r="F133" s="9"/>
      <c r="G133" s="9">
        <v>5</v>
      </c>
      <c r="H133" s="47">
        <v>4.2507465</v>
      </c>
      <c r="I133" s="48">
        <f t="shared" si="13"/>
        <v>21.253732499999998</v>
      </c>
      <c r="J133" s="9" t="s">
        <v>130</v>
      </c>
    </row>
    <row r="134" spans="1:10" ht="15" customHeight="1" x14ac:dyDescent="0.25">
      <c r="A134" s="88"/>
      <c r="B134" s="88"/>
      <c r="C134" s="9" t="s">
        <v>15</v>
      </c>
      <c r="D134" s="9" t="s">
        <v>24</v>
      </c>
      <c r="E134" s="56">
        <v>14564858</v>
      </c>
      <c r="F134" s="9"/>
      <c r="G134" s="9">
        <v>1</v>
      </c>
      <c r="H134" s="47">
        <v>273.00368550000002</v>
      </c>
      <c r="I134" s="48">
        <f t="shared" si="13"/>
        <v>273.00368550000002</v>
      </c>
      <c r="J134" s="9" t="s">
        <v>131</v>
      </c>
    </row>
    <row r="135" spans="1:10" ht="15" customHeight="1" x14ac:dyDescent="0.25">
      <c r="A135" s="88"/>
      <c r="B135" s="88"/>
      <c r="C135" s="9" t="s">
        <v>15</v>
      </c>
      <c r="D135" s="9" t="s">
        <v>44</v>
      </c>
      <c r="E135" s="56" t="s">
        <v>182</v>
      </c>
      <c r="F135" s="9"/>
      <c r="G135" s="9">
        <v>1</v>
      </c>
      <c r="H135" s="47">
        <v>32.663631000000002</v>
      </c>
      <c r="I135" s="48">
        <f t="shared" si="13"/>
        <v>32.663631000000002</v>
      </c>
      <c r="J135" s="9" t="s">
        <v>13</v>
      </c>
    </row>
    <row r="136" spans="1:10" x14ac:dyDescent="0.25">
      <c r="F136" s="49" t="s">
        <v>120</v>
      </c>
      <c r="G136" s="49"/>
      <c r="H136" s="50"/>
      <c r="I136" s="51">
        <f>SUM(I120:I135)</f>
        <v>712.45726230000002</v>
      </c>
      <c r="J136" s="9"/>
    </row>
    <row r="137" spans="1:10" ht="15.75" x14ac:dyDescent="0.25">
      <c r="A137" s="14" t="s">
        <v>20</v>
      </c>
      <c r="B137" s="8" t="s">
        <v>6</v>
      </c>
      <c r="C137" s="8" t="s">
        <v>7</v>
      </c>
      <c r="D137" s="8" t="s">
        <v>8</v>
      </c>
      <c r="E137" s="60" t="s">
        <v>9</v>
      </c>
      <c r="F137" s="8" t="s">
        <v>10</v>
      </c>
      <c r="G137" s="10" t="s">
        <v>11</v>
      </c>
      <c r="H137" s="8" t="s">
        <v>123</v>
      </c>
      <c r="I137" s="8" t="s">
        <v>12</v>
      </c>
      <c r="J137" s="8" t="s">
        <v>122</v>
      </c>
    </row>
    <row r="138" spans="1:10" ht="15" customHeight="1" x14ac:dyDescent="0.25">
      <c r="A138" s="88" t="s">
        <v>135</v>
      </c>
      <c r="B138" s="88" t="s">
        <v>61</v>
      </c>
      <c r="C138" s="9" t="s">
        <v>15</v>
      </c>
      <c r="D138" s="9" t="s">
        <v>24</v>
      </c>
      <c r="E138" s="53">
        <v>14502645</v>
      </c>
      <c r="F138" s="9">
        <v>14502645</v>
      </c>
      <c r="G138" s="9">
        <v>1</v>
      </c>
      <c r="H138" s="47">
        <v>328.36508250000003</v>
      </c>
      <c r="I138" s="48">
        <f>H138*G138</f>
        <v>328.36508250000003</v>
      </c>
      <c r="J138" s="9" t="s">
        <v>136</v>
      </c>
    </row>
    <row r="139" spans="1:10" ht="15" customHeight="1" x14ac:dyDescent="0.25">
      <c r="A139" s="88"/>
      <c r="B139" s="88"/>
      <c r="C139" s="9" t="s">
        <v>15</v>
      </c>
      <c r="D139" s="9" t="s">
        <v>47</v>
      </c>
      <c r="E139" s="53">
        <v>993326</v>
      </c>
      <c r="F139" s="9">
        <v>949238</v>
      </c>
      <c r="G139" s="9">
        <v>8</v>
      </c>
      <c r="H139" s="47">
        <v>2.1183818906249998</v>
      </c>
      <c r="I139" s="48">
        <f>H139*G139</f>
        <v>16.947055124999999</v>
      </c>
      <c r="J139" s="9" t="s">
        <v>130</v>
      </c>
    </row>
    <row r="140" spans="1:10" x14ac:dyDescent="0.25">
      <c r="F140" s="49" t="s">
        <v>120</v>
      </c>
      <c r="G140" s="49"/>
      <c r="H140" s="50"/>
      <c r="I140" s="51">
        <f>SUM(I138:I139)</f>
        <v>345.31213762500005</v>
      </c>
      <c r="J140" s="9"/>
    </row>
    <row r="141" spans="1:10" ht="15.75" x14ac:dyDescent="0.25">
      <c r="A141" s="14" t="s">
        <v>20</v>
      </c>
      <c r="B141" s="8" t="s">
        <v>6</v>
      </c>
      <c r="C141" s="8" t="s">
        <v>7</v>
      </c>
      <c r="D141" s="8" t="s">
        <v>8</v>
      </c>
      <c r="E141" s="60" t="s">
        <v>9</v>
      </c>
      <c r="F141" s="8" t="s">
        <v>10</v>
      </c>
      <c r="G141" s="10" t="s">
        <v>11</v>
      </c>
      <c r="H141" s="8" t="s">
        <v>123</v>
      </c>
      <c r="I141" s="8" t="s">
        <v>12</v>
      </c>
      <c r="J141" s="8" t="s">
        <v>122</v>
      </c>
    </row>
    <row r="142" spans="1:10" ht="15.75" customHeight="1" x14ac:dyDescent="0.25">
      <c r="A142" s="100" t="s">
        <v>173</v>
      </c>
      <c r="B142" s="102" t="s">
        <v>62</v>
      </c>
      <c r="C142" s="15" t="s">
        <v>15</v>
      </c>
      <c r="D142" s="16" t="s">
        <v>63</v>
      </c>
      <c r="E142" s="61">
        <v>17445359</v>
      </c>
      <c r="F142" s="17">
        <v>11715805</v>
      </c>
      <c r="G142" s="18">
        <v>1</v>
      </c>
      <c r="H142" s="47">
        <v>7131.7763790000008</v>
      </c>
      <c r="I142" s="48">
        <f t="shared" ref="I142:I206" si="14">H142*G142</f>
        <v>7131.7763790000008</v>
      </c>
      <c r="J142" s="9" t="s">
        <v>131</v>
      </c>
    </row>
    <row r="143" spans="1:10" ht="15.75" customHeight="1" x14ac:dyDescent="0.25">
      <c r="A143" s="101"/>
      <c r="B143" s="103"/>
      <c r="C143" s="15" t="s">
        <v>15</v>
      </c>
      <c r="D143" s="19" t="s">
        <v>64</v>
      </c>
      <c r="E143" s="56">
        <v>20817648</v>
      </c>
      <c r="F143" s="11"/>
      <c r="G143" s="11">
        <v>24</v>
      </c>
      <c r="H143" s="47">
        <v>69.571017140625003</v>
      </c>
      <c r="I143" s="48">
        <f t="shared" si="14"/>
        <v>1669.7044113750001</v>
      </c>
      <c r="J143" s="9" t="s">
        <v>130</v>
      </c>
    </row>
    <row r="144" spans="1:10" ht="15.75" customHeight="1" x14ac:dyDescent="0.25">
      <c r="A144" s="101"/>
      <c r="B144" s="103"/>
      <c r="C144" s="15" t="s">
        <v>15</v>
      </c>
      <c r="D144" s="19" t="s">
        <v>65</v>
      </c>
      <c r="E144" s="56">
        <v>20459329</v>
      </c>
      <c r="F144" s="11">
        <v>20459329</v>
      </c>
      <c r="G144" s="11">
        <v>12</v>
      </c>
      <c r="H144" s="47">
        <v>108.078789</v>
      </c>
      <c r="I144" s="48">
        <f t="shared" si="14"/>
        <v>1296.9454679999999</v>
      </c>
      <c r="J144" s="9" t="s">
        <v>168</v>
      </c>
    </row>
    <row r="145" spans="1:10" ht="15.75" customHeight="1" x14ac:dyDescent="0.25">
      <c r="A145" s="101"/>
      <c r="B145" s="103"/>
      <c r="C145" s="15" t="s">
        <v>15</v>
      </c>
      <c r="D145" s="19" t="s">
        <v>66</v>
      </c>
      <c r="E145" s="56">
        <v>3169366</v>
      </c>
      <c r="F145" s="11"/>
      <c r="G145" s="11">
        <v>12</v>
      </c>
      <c r="H145" s="47">
        <v>113.79390749999999</v>
      </c>
      <c r="I145" s="48">
        <f t="shared" si="14"/>
        <v>1365.5268899999999</v>
      </c>
      <c r="J145" s="9" t="s">
        <v>130</v>
      </c>
    </row>
    <row r="146" spans="1:10" ht="15.75" customHeight="1" x14ac:dyDescent="0.25">
      <c r="A146" s="101"/>
      <c r="B146" s="103"/>
      <c r="C146" s="15" t="s">
        <v>15</v>
      </c>
      <c r="D146" s="19" t="s">
        <v>67</v>
      </c>
      <c r="E146" s="56">
        <v>20459326</v>
      </c>
      <c r="F146" s="11"/>
      <c r="G146" s="11">
        <v>12</v>
      </c>
      <c r="H146" s="47">
        <v>73.116907499999996</v>
      </c>
      <c r="I146" s="48">
        <f t="shared" si="14"/>
        <v>877.40288999999996</v>
      </c>
      <c r="J146" s="9" t="s">
        <v>169</v>
      </c>
    </row>
    <row r="147" spans="1:10" ht="15.75" customHeight="1" x14ac:dyDescent="0.25">
      <c r="A147" s="101"/>
      <c r="B147" s="103"/>
      <c r="C147" s="15" t="s">
        <v>15</v>
      </c>
      <c r="D147" s="19" t="s">
        <v>68</v>
      </c>
      <c r="E147" s="56">
        <v>20441945</v>
      </c>
      <c r="F147" s="11"/>
      <c r="G147" s="11">
        <v>12</v>
      </c>
      <c r="H147" s="47">
        <v>84.059020500000003</v>
      </c>
      <c r="I147" s="48">
        <f t="shared" si="14"/>
        <v>1008.708246</v>
      </c>
      <c r="J147" s="9" t="s">
        <v>169</v>
      </c>
    </row>
    <row r="148" spans="1:10" ht="15.75" customHeight="1" x14ac:dyDescent="0.25">
      <c r="A148" s="101"/>
      <c r="B148" s="103"/>
      <c r="C148" s="15" t="s">
        <v>15</v>
      </c>
      <c r="D148" s="19" t="s">
        <v>69</v>
      </c>
      <c r="E148" s="56">
        <v>21501189</v>
      </c>
      <c r="F148" s="11"/>
      <c r="G148" s="11">
        <v>24</v>
      </c>
      <c r="H148" s="47">
        <v>8.6436049218750011</v>
      </c>
      <c r="I148" s="48">
        <f t="shared" si="14"/>
        <v>207.44651812500001</v>
      </c>
      <c r="J148" s="9" t="s">
        <v>136</v>
      </c>
    </row>
    <row r="149" spans="1:10" ht="15.75" customHeight="1" x14ac:dyDescent="0.25">
      <c r="A149" s="101"/>
      <c r="B149" s="103"/>
      <c r="C149" s="15" t="s">
        <v>15</v>
      </c>
      <c r="D149" s="19" t="s">
        <v>51</v>
      </c>
      <c r="E149" s="56">
        <v>20536487</v>
      </c>
      <c r="F149" s="11"/>
      <c r="G149" s="11">
        <v>6</v>
      </c>
      <c r="H149" s="47">
        <v>9.5012573906250015</v>
      </c>
      <c r="I149" s="48">
        <f t="shared" si="14"/>
        <v>57.007544343750013</v>
      </c>
      <c r="J149" s="9" t="s">
        <v>130</v>
      </c>
    </row>
    <row r="150" spans="1:10" ht="15.75" customHeight="1" x14ac:dyDescent="0.25">
      <c r="A150" s="101"/>
      <c r="B150" s="103"/>
      <c r="C150" s="15" t="s">
        <v>15</v>
      </c>
      <c r="D150" s="19" t="s">
        <v>70</v>
      </c>
      <c r="E150" s="56">
        <v>973523</v>
      </c>
      <c r="F150" s="57"/>
      <c r="G150" s="11">
        <v>4</v>
      </c>
      <c r="H150" s="47">
        <v>1.8876670312500001</v>
      </c>
      <c r="I150" s="48">
        <f t="shared" si="14"/>
        <v>7.5506681250000005</v>
      </c>
      <c r="J150" s="9" t="s">
        <v>130</v>
      </c>
    </row>
    <row r="151" spans="1:10" ht="15.75" customHeight="1" x14ac:dyDescent="0.25">
      <c r="A151" s="101"/>
      <c r="B151" s="103"/>
      <c r="C151" s="15" t="s">
        <v>15</v>
      </c>
      <c r="D151" s="19" t="s">
        <v>60</v>
      </c>
      <c r="E151" s="56">
        <v>20712545</v>
      </c>
      <c r="F151" s="11"/>
      <c r="G151" s="11">
        <v>1</v>
      </c>
      <c r="H151" s="47">
        <v>176.35004887500003</v>
      </c>
      <c r="I151" s="48">
        <f t="shared" si="14"/>
        <v>176.35004887500003</v>
      </c>
      <c r="J151" s="9" t="s">
        <v>130</v>
      </c>
    </row>
    <row r="152" spans="1:10" ht="15.75" customHeight="1" x14ac:dyDescent="0.25">
      <c r="A152" s="101"/>
      <c r="B152" s="103"/>
      <c r="C152" s="15" t="s">
        <v>15</v>
      </c>
      <c r="D152" s="19" t="s">
        <v>71</v>
      </c>
      <c r="E152" s="56">
        <v>60113081</v>
      </c>
      <c r="F152" s="11"/>
      <c r="G152" s="11">
        <v>4</v>
      </c>
      <c r="H152" s="47">
        <v>2.30714859375</v>
      </c>
      <c r="I152" s="48">
        <f t="shared" si="14"/>
        <v>9.2285943750000001</v>
      </c>
      <c r="J152" s="9" t="s">
        <v>130</v>
      </c>
    </row>
    <row r="153" spans="1:10" ht="15.75" customHeight="1" x14ac:dyDescent="0.25">
      <c r="A153" s="101"/>
      <c r="B153" s="103"/>
      <c r="C153" s="15" t="s">
        <v>15</v>
      </c>
      <c r="D153" s="19" t="s">
        <v>71</v>
      </c>
      <c r="E153" s="56">
        <v>60113088</v>
      </c>
      <c r="F153" s="11"/>
      <c r="G153" s="11">
        <v>4</v>
      </c>
      <c r="H153" s="47">
        <v>7.2989791875000005</v>
      </c>
      <c r="I153" s="48">
        <f t="shared" si="14"/>
        <v>29.195916750000002</v>
      </c>
      <c r="J153" s="9" t="s">
        <v>130</v>
      </c>
    </row>
    <row r="154" spans="1:10" ht="15.75" customHeight="1" x14ac:dyDescent="0.25">
      <c r="A154" s="101"/>
      <c r="B154" s="103"/>
      <c r="C154" s="15" t="s">
        <v>15</v>
      </c>
      <c r="D154" s="19" t="s">
        <v>72</v>
      </c>
      <c r="E154" s="56">
        <v>13972542</v>
      </c>
      <c r="F154" s="11"/>
      <c r="G154" s="11">
        <v>2</v>
      </c>
      <c r="H154" s="47">
        <v>2.3490967500000002</v>
      </c>
      <c r="I154" s="48">
        <f t="shared" si="14"/>
        <v>4.6981935000000004</v>
      </c>
      <c r="J154" s="9" t="s">
        <v>130</v>
      </c>
    </row>
    <row r="155" spans="1:10" ht="15.75" customHeight="1" x14ac:dyDescent="0.25">
      <c r="A155" s="101"/>
      <c r="B155" s="103"/>
      <c r="C155" s="15" t="s">
        <v>15</v>
      </c>
      <c r="D155" s="19" t="s">
        <v>95</v>
      </c>
      <c r="E155" s="56">
        <v>3165097</v>
      </c>
      <c r="F155" s="11"/>
      <c r="G155" s="11">
        <v>1</v>
      </c>
      <c r="H155" s="47">
        <v>7.1941087968750015</v>
      </c>
      <c r="I155" s="48">
        <f t="shared" si="14"/>
        <v>7.1941087968750015</v>
      </c>
      <c r="J155" s="9" t="s">
        <v>130</v>
      </c>
    </row>
    <row r="156" spans="1:10" ht="15.75" customHeight="1" x14ac:dyDescent="0.25">
      <c r="A156" s="101"/>
      <c r="B156" s="103"/>
      <c r="C156" s="15" t="s">
        <v>15</v>
      </c>
      <c r="D156" s="19" t="s">
        <v>73</v>
      </c>
      <c r="E156" s="56">
        <v>994561</v>
      </c>
      <c r="F156" s="11"/>
      <c r="G156" s="11">
        <v>4</v>
      </c>
      <c r="H156" s="47">
        <v>2.5168893750000003</v>
      </c>
      <c r="I156" s="48">
        <f t="shared" si="14"/>
        <v>10.067557500000001</v>
      </c>
      <c r="J156" s="9" t="s">
        <v>130</v>
      </c>
    </row>
    <row r="157" spans="1:10" ht="15.75" customHeight="1" x14ac:dyDescent="0.25">
      <c r="A157" s="101"/>
      <c r="B157" s="103"/>
      <c r="C157" s="15" t="s">
        <v>15</v>
      </c>
      <c r="D157" s="19" t="s">
        <v>74</v>
      </c>
      <c r="E157" s="56">
        <v>20807510</v>
      </c>
      <c r="F157" s="11"/>
      <c r="G157" s="11">
        <v>1</v>
      </c>
      <c r="H157" s="47">
        <v>39.326396484375003</v>
      </c>
      <c r="I157" s="48">
        <f t="shared" si="14"/>
        <v>39.326396484375003</v>
      </c>
      <c r="J157" s="9" t="s">
        <v>130</v>
      </c>
    </row>
    <row r="158" spans="1:10" ht="15.75" customHeight="1" x14ac:dyDescent="0.25">
      <c r="A158" s="101"/>
      <c r="B158" s="103"/>
      <c r="C158" s="15" t="s">
        <v>15</v>
      </c>
      <c r="D158" s="19" t="s">
        <v>75</v>
      </c>
      <c r="E158" s="56">
        <v>21123014</v>
      </c>
      <c r="F158" s="11"/>
      <c r="G158" s="11">
        <v>1</v>
      </c>
      <c r="H158" s="47">
        <v>99.039596906250011</v>
      </c>
      <c r="I158" s="48">
        <f t="shared" si="14"/>
        <v>99.039596906250011</v>
      </c>
      <c r="J158" s="9" t="s">
        <v>131</v>
      </c>
    </row>
    <row r="159" spans="1:10" ht="15.75" customHeight="1" x14ac:dyDescent="0.25">
      <c r="A159" s="101"/>
      <c r="B159" s="103"/>
      <c r="C159" s="15" t="s">
        <v>15</v>
      </c>
      <c r="D159" s="19" t="s">
        <v>76</v>
      </c>
      <c r="E159" s="56">
        <v>3964604</v>
      </c>
      <c r="F159" s="11"/>
      <c r="G159" s="11">
        <v>16</v>
      </c>
      <c r="H159" s="47">
        <v>6.6068346093750003</v>
      </c>
      <c r="I159" s="48">
        <f t="shared" si="14"/>
        <v>105.70935375000001</v>
      </c>
      <c r="J159" s="9" t="s">
        <v>130</v>
      </c>
    </row>
    <row r="160" spans="1:10" ht="15.75" customHeight="1" x14ac:dyDescent="0.25">
      <c r="A160" s="101"/>
      <c r="B160" s="103"/>
      <c r="C160" s="15" t="s">
        <v>15</v>
      </c>
      <c r="D160" s="19" t="s">
        <v>75</v>
      </c>
      <c r="E160" s="56">
        <v>20714247</v>
      </c>
      <c r="F160" s="11"/>
      <c r="G160" s="11">
        <v>1</v>
      </c>
      <c r="H160" s="47">
        <v>26.595131062499998</v>
      </c>
      <c r="I160" s="48">
        <f t="shared" si="14"/>
        <v>26.595131062499998</v>
      </c>
      <c r="J160" s="9" t="s">
        <v>131</v>
      </c>
    </row>
    <row r="161" spans="1:10" ht="15.75" customHeight="1" x14ac:dyDescent="0.25">
      <c r="A161" s="101"/>
      <c r="B161" s="103"/>
      <c r="C161" s="15" t="s">
        <v>15</v>
      </c>
      <c r="D161" s="19" t="s">
        <v>77</v>
      </c>
      <c r="E161" s="56">
        <v>967344</v>
      </c>
      <c r="F161" s="11"/>
      <c r="G161" s="11">
        <v>1</v>
      </c>
      <c r="H161" s="47">
        <v>18.436214671875</v>
      </c>
      <c r="I161" s="48">
        <f t="shared" si="14"/>
        <v>18.436214671875</v>
      </c>
      <c r="J161" s="9" t="s">
        <v>130</v>
      </c>
    </row>
    <row r="162" spans="1:10" ht="15.75" customHeight="1" x14ac:dyDescent="0.25">
      <c r="A162" s="101"/>
      <c r="B162" s="103"/>
      <c r="C162" s="15" t="s">
        <v>15</v>
      </c>
      <c r="D162" s="19" t="s">
        <v>77</v>
      </c>
      <c r="E162" s="56">
        <v>967344</v>
      </c>
      <c r="F162" s="11"/>
      <c r="G162" s="11">
        <v>1</v>
      </c>
      <c r="H162" s="47">
        <v>18.436214671875</v>
      </c>
      <c r="I162" s="48">
        <f t="shared" si="14"/>
        <v>18.436214671875</v>
      </c>
      <c r="J162" s="9" t="s">
        <v>130</v>
      </c>
    </row>
    <row r="163" spans="1:10" ht="15.75" customHeight="1" x14ac:dyDescent="0.25">
      <c r="A163" s="101"/>
      <c r="B163" s="103"/>
      <c r="C163" s="15" t="s">
        <v>15</v>
      </c>
      <c r="D163" s="19" t="s">
        <v>78</v>
      </c>
      <c r="E163" s="56">
        <v>20503200</v>
      </c>
      <c r="F163" s="11"/>
      <c r="G163" s="11">
        <v>1</v>
      </c>
      <c r="H163" s="47">
        <v>96.628213499999987</v>
      </c>
      <c r="I163" s="48">
        <f t="shared" si="14"/>
        <v>96.628213499999987</v>
      </c>
      <c r="J163" s="9" t="s">
        <v>136</v>
      </c>
    </row>
    <row r="164" spans="1:10" ht="15.75" customHeight="1" x14ac:dyDescent="0.25">
      <c r="A164" s="101"/>
      <c r="B164" s="103"/>
      <c r="C164" s="15" t="s">
        <v>15</v>
      </c>
      <c r="D164" s="19" t="s">
        <v>78</v>
      </c>
      <c r="E164" s="56">
        <v>275630</v>
      </c>
      <c r="F164" s="11"/>
      <c r="G164" s="11">
        <v>6</v>
      </c>
      <c r="H164" s="47">
        <v>683.04182821874997</v>
      </c>
      <c r="I164" s="48">
        <f t="shared" si="14"/>
        <v>4098.2509693124994</v>
      </c>
      <c r="J164" s="9" t="s">
        <v>170</v>
      </c>
    </row>
    <row r="165" spans="1:10" ht="15.75" customHeight="1" x14ac:dyDescent="0.25">
      <c r="A165" s="101"/>
      <c r="B165" s="103"/>
      <c r="C165" s="15" t="s">
        <v>15</v>
      </c>
      <c r="D165" s="19" t="s">
        <v>79</v>
      </c>
      <c r="E165" s="56">
        <v>276134</v>
      </c>
      <c r="F165" s="11"/>
      <c r="G165" s="11">
        <v>6</v>
      </c>
      <c r="H165" s="47">
        <v>58.879957500000003</v>
      </c>
      <c r="I165" s="48">
        <f t="shared" si="14"/>
        <v>353.27974500000005</v>
      </c>
      <c r="J165" s="9" t="s">
        <v>169</v>
      </c>
    </row>
    <row r="166" spans="1:10" ht="15.75" customHeight="1" x14ac:dyDescent="0.25">
      <c r="A166" s="101"/>
      <c r="B166" s="103"/>
      <c r="C166" s="15" t="s">
        <v>15</v>
      </c>
      <c r="D166" s="19" t="s">
        <v>80</v>
      </c>
      <c r="E166" s="56">
        <v>23070440</v>
      </c>
      <c r="F166" s="11"/>
      <c r="G166" s="11">
        <v>7</v>
      </c>
      <c r="H166" s="47">
        <v>45.996153328125011</v>
      </c>
      <c r="I166" s="48">
        <f t="shared" si="14"/>
        <v>321.9730732968751</v>
      </c>
      <c r="J166" s="9" t="s">
        <v>130</v>
      </c>
    </row>
    <row r="167" spans="1:10" ht="15.75" customHeight="1" x14ac:dyDescent="0.25">
      <c r="A167" s="101"/>
      <c r="B167" s="103"/>
      <c r="C167" s="15" t="s">
        <v>15</v>
      </c>
      <c r="D167" s="19" t="s">
        <v>81</v>
      </c>
      <c r="E167" s="56">
        <v>21948261</v>
      </c>
      <c r="F167" s="11"/>
      <c r="G167" s="11">
        <v>1</v>
      </c>
      <c r="H167" s="47">
        <v>100.16711249999999</v>
      </c>
      <c r="I167" s="48">
        <f t="shared" si="14"/>
        <v>100.16711249999999</v>
      </c>
      <c r="J167" s="9" t="s">
        <v>136</v>
      </c>
    </row>
    <row r="168" spans="1:10" ht="15.75" customHeight="1" x14ac:dyDescent="0.25">
      <c r="A168" s="101"/>
      <c r="B168" s="103"/>
      <c r="C168" s="15" t="s">
        <v>15</v>
      </c>
      <c r="D168" s="19" t="s">
        <v>82</v>
      </c>
      <c r="E168" s="56">
        <v>20711957</v>
      </c>
      <c r="F168" s="11"/>
      <c r="G168" s="11">
        <v>1</v>
      </c>
      <c r="H168" s="47">
        <v>753.80836781249991</v>
      </c>
      <c r="I168" s="48">
        <f t="shared" si="14"/>
        <v>753.80836781249991</v>
      </c>
      <c r="J168" s="9" t="s">
        <v>130</v>
      </c>
    </row>
    <row r="169" spans="1:10" ht="15.75" customHeight="1" x14ac:dyDescent="0.25">
      <c r="A169" s="101"/>
      <c r="B169" s="103"/>
      <c r="C169" s="15" t="s">
        <v>15</v>
      </c>
      <c r="D169" s="19" t="s">
        <v>83</v>
      </c>
      <c r="E169" s="56">
        <v>1543896</v>
      </c>
      <c r="F169" s="11"/>
      <c r="G169" s="11">
        <v>1</v>
      </c>
      <c r="H169" s="47">
        <v>215.19404156249999</v>
      </c>
      <c r="I169" s="48">
        <f t="shared" si="14"/>
        <v>215.19404156249999</v>
      </c>
      <c r="J169" s="9" t="s">
        <v>131</v>
      </c>
    </row>
    <row r="170" spans="1:10" ht="15.75" customHeight="1" x14ac:dyDescent="0.25">
      <c r="A170" s="101"/>
      <c r="B170" s="103"/>
      <c r="C170" s="15" t="s">
        <v>15</v>
      </c>
      <c r="D170" s="19" t="s">
        <v>60</v>
      </c>
      <c r="E170" s="56">
        <v>982509</v>
      </c>
      <c r="F170" s="11"/>
      <c r="G170" s="11">
        <v>1</v>
      </c>
      <c r="H170" s="47">
        <v>13.297565531249999</v>
      </c>
      <c r="I170" s="48">
        <f t="shared" si="14"/>
        <v>13.297565531249999</v>
      </c>
      <c r="J170" s="9" t="s">
        <v>130</v>
      </c>
    </row>
    <row r="171" spans="1:10" ht="15.75" customHeight="1" x14ac:dyDescent="0.25">
      <c r="A171" s="101"/>
      <c r="B171" s="103"/>
      <c r="C171" s="15" t="s">
        <v>15</v>
      </c>
      <c r="D171" s="19" t="s">
        <v>75</v>
      </c>
      <c r="E171" s="56">
        <v>20532272</v>
      </c>
      <c r="F171" s="11"/>
      <c r="G171" s="11">
        <v>1</v>
      </c>
      <c r="H171" s="47">
        <v>94.106239500000001</v>
      </c>
      <c r="I171" s="48">
        <f t="shared" si="14"/>
        <v>94.106239500000001</v>
      </c>
      <c r="J171" s="9" t="s">
        <v>131</v>
      </c>
    </row>
    <row r="172" spans="1:10" ht="15.75" customHeight="1" x14ac:dyDescent="0.25">
      <c r="A172" s="101"/>
      <c r="B172" s="103"/>
      <c r="C172" s="15" t="s">
        <v>15</v>
      </c>
      <c r="D172" s="19" t="s">
        <v>77</v>
      </c>
      <c r="E172" s="56">
        <v>990719</v>
      </c>
      <c r="F172" s="11"/>
      <c r="G172" s="11">
        <v>1</v>
      </c>
      <c r="H172" s="47">
        <v>11.493794812500003</v>
      </c>
      <c r="I172" s="48">
        <f t="shared" si="14"/>
        <v>11.493794812500003</v>
      </c>
      <c r="J172" s="9" t="s">
        <v>130</v>
      </c>
    </row>
    <row r="173" spans="1:10" ht="15.75" customHeight="1" x14ac:dyDescent="0.25">
      <c r="A173" s="101"/>
      <c r="B173" s="103"/>
      <c r="C173" s="15" t="s">
        <v>15</v>
      </c>
      <c r="D173" s="19" t="s">
        <v>84</v>
      </c>
      <c r="E173" s="56">
        <v>22397140</v>
      </c>
      <c r="F173" s="11" t="s">
        <v>165</v>
      </c>
      <c r="G173" s="11" t="s">
        <v>85</v>
      </c>
      <c r="H173" s="47">
        <v>1536.939768</v>
      </c>
      <c r="I173" s="48">
        <f t="shared" si="14"/>
        <v>1536.939768</v>
      </c>
      <c r="J173" s="9" t="s">
        <v>136</v>
      </c>
    </row>
    <row r="174" spans="1:10" ht="15.75" customHeight="1" x14ac:dyDescent="0.25">
      <c r="A174" s="101"/>
      <c r="B174" s="103"/>
      <c r="C174" s="15" t="s">
        <v>15</v>
      </c>
      <c r="D174" s="19" t="s">
        <v>83</v>
      </c>
      <c r="E174" s="56">
        <v>21092243</v>
      </c>
      <c r="F174" s="11"/>
      <c r="G174" s="11">
        <v>1</v>
      </c>
      <c r="H174" s="47">
        <v>8.872035046875002</v>
      </c>
      <c r="I174" s="48">
        <f t="shared" si="14"/>
        <v>8.872035046875002</v>
      </c>
      <c r="J174" s="9" t="s">
        <v>170</v>
      </c>
    </row>
    <row r="175" spans="1:10" ht="15.75" customHeight="1" x14ac:dyDescent="0.25">
      <c r="A175" s="101"/>
      <c r="B175" s="103"/>
      <c r="C175" s="15" t="s">
        <v>15</v>
      </c>
      <c r="D175" s="19" t="s">
        <v>60</v>
      </c>
      <c r="E175" s="56">
        <v>8170534</v>
      </c>
      <c r="F175" s="57"/>
      <c r="G175" s="11" t="s">
        <v>85</v>
      </c>
      <c r="H175" s="47">
        <v>80.22584882812501</v>
      </c>
      <c r="I175" s="48">
        <f t="shared" si="14"/>
        <v>80.22584882812501</v>
      </c>
      <c r="J175" s="9" t="s">
        <v>171</v>
      </c>
    </row>
    <row r="176" spans="1:10" ht="15.75" customHeight="1" x14ac:dyDescent="0.25">
      <c r="A176" s="101"/>
      <c r="B176" s="103"/>
      <c r="C176" s="15" t="s">
        <v>15</v>
      </c>
      <c r="D176" s="19" t="s">
        <v>86</v>
      </c>
      <c r="E176" s="56">
        <v>13948981</v>
      </c>
      <c r="F176" s="11"/>
      <c r="G176" s="11" t="s">
        <v>87</v>
      </c>
      <c r="H176" s="47">
        <v>30.365380500000001</v>
      </c>
      <c r="I176" s="48">
        <f t="shared" si="14"/>
        <v>91.096141500000002</v>
      </c>
      <c r="J176" s="9" t="s">
        <v>130</v>
      </c>
    </row>
    <row r="177" spans="1:10" ht="15.75" customHeight="1" x14ac:dyDescent="0.25">
      <c r="A177" s="101"/>
      <c r="B177" s="103"/>
      <c r="C177" s="15" t="s">
        <v>15</v>
      </c>
      <c r="D177" s="19" t="s">
        <v>60</v>
      </c>
      <c r="E177" s="56">
        <v>982508</v>
      </c>
      <c r="F177" s="57"/>
      <c r="G177" s="11" t="s">
        <v>88</v>
      </c>
      <c r="H177" s="47">
        <v>8.976905437500001</v>
      </c>
      <c r="I177" s="48">
        <f t="shared" si="14"/>
        <v>17.953810875000002</v>
      </c>
      <c r="J177" s="9" t="s">
        <v>130</v>
      </c>
    </row>
    <row r="178" spans="1:10" ht="15.75" customHeight="1" x14ac:dyDescent="0.25">
      <c r="A178" s="101"/>
      <c r="B178" s="103"/>
      <c r="C178" s="15" t="s">
        <v>15</v>
      </c>
      <c r="D178" s="19" t="s">
        <v>89</v>
      </c>
      <c r="E178" s="56">
        <v>17533661</v>
      </c>
      <c r="F178" s="11"/>
      <c r="G178" s="11" t="s">
        <v>88</v>
      </c>
      <c r="H178" s="47">
        <v>26.785804500000001</v>
      </c>
      <c r="I178" s="48">
        <f t="shared" si="14"/>
        <v>53.571609000000002</v>
      </c>
      <c r="J178" s="9" t="s">
        <v>136</v>
      </c>
    </row>
    <row r="179" spans="1:10" ht="15.75" customHeight="1" x14ac:dyDescent="0.25">
      <c r="A179" s="101"/>
      <c r="B179" s="103"/>
      <c r="C179" s="15" t="s">
        <v>15</v>
      </c>
      <c r="D179" s="19" t="s">
        <v>89</v>
      </c>
      <c r="E179" s="56">
        <v>21707132</v>
      </c>
      <c r="F179" s="11"/>
      <c r="G179" s="11" t="s">
        <v>85</v>
      </c>
      <c r="H179" s="47">
        <v>27.497652000000002</v>
      </c>
      <c r="I179" s="48">
        <f t="shared" si="14"/>
        <v>27.497652000000002</v>
      </c>
      <c r="J179" s="9" t="s">
        <v>136</v>
      </c>
    </row>
    <row r="180" spans="1:10" ht="15.75" customHeight="1" x14ac:dyDescent="0.25">
      <c r="A180" s="101"/>
      <c r="B180" s="103"/>
      <c r="C180" s="15" t="s">
        <v>15</v>
      </c>
      <c r="D180" s="19" t="s">
        <v>60</v>
      </c>
      <c r="E180" s="56">
        <v>982508</v>
      </c>
      <c r="F180" s="11"/>
      <c r="G180" s="11" t="s">
        <v>88</v>
      </c>
      <c r="H180" s="47">
        <v>8.976905437500001</v>
      </c>
      <c r="I180" s="48">
        <f t="shared" si="14"/>
        <v>17.953810875000002</v>
      </c>
      <c r="J180" s="9" t="s">
        <v>130</v>
      </c>
    </row>
    <row r="181" spans="1:10" ht="15.75" customHeight="1" x14ac:dyDescent="0.25">
      <c r="A181" s="101"/>
      <c r="B181" s="103"/>
      <c r="C181" s="15" t="s">
        <v>15</v>
      </c>
      <c r="D181" s="19" t="s">
        <v>83</v>
      </c>
      <c r="E181" s="56">
        <v>20551483</v>
      </c>
      <c r="F181" s="11"/>
      <c r="G181" s="11" t="s">
        <v>85</v>
      </c>
      <c r="H181" s="47">
        <v>29.226424499999997</v>
      </c>
      <c r="I181" s="48">
        <f t="shared" si="14"/>
        <v>29.226424499999997</v>
      </c>
      <c r="J181" s="9" t="s">
        <v>130</v>
      </c>
    </row>
    <row r="182" spans="1:10" ht="15.75" customHeight="1" x14ac:dyDescent="0.25">
      <c r="A182" s="101"/>
      <c r="B182" s="103"/>
      <c r="C182" s="15" t="s">
        <v>15</v>
      </c>
      <c r="D182" s="19" t="s">
        <v>157</v>
      </c>
      <c r="E182" s="56">
        <v>976013</v>
      </c>
      <c r="F182" s="11"/>
      <c r="G182" s="11" t="s">
        <v>85</v>
      </c>
      <c r="H182" s="47">
        <v>14.933543625000002</v>
      </c>
      <c r="I182" s="48">
        <f t="shared" si="14"/>
        <v>14.933543625000002</v>
      </c>
      <c r="J182" s="9" t="s">
        <v>130</v>
      </c>
    </row>
    <row r="183" spans="1:10" ht="15.75" customHeight="1" x14ac:dyDescent="0.25">
      <c r="A183" s="101"/>
      <c r="B183" s="103"/>
      <c r="C183" s="15" t="s">
        <v>15</v>
      </c>
      <c r="D183" s="19" t="s">
        <v>60</v>
      </c>
      <c r="E183" s="56">
        <v>7011992</v>
      </c>
      <c r="F183" s="11"/>
      <c r="G183" s="11" t="s">
        <v>97</v>
      </c>
      <c r="H183" s="47">
        <v>0.79701496875</v>
      </c>
      <c r="I183" s="48">
        <f t="shared" si="14"/>
        <v>3.188059875</v>
      </c>
      <c r="J183" s="9" t="s">
        <v>130</v>
      </c>
    </row>
    <row r="184" spans="1:10" ht="15.75" customHeight="1" x14ac:dyDescent="0.25">
      <c r="A184" s="101"/>
      <c r="B184" s="103"/>
      <c r="C184" s="15" t="s">
        <v>15</v>
      </c>
      <c r="D184" s="19" t="s">
        <v>60</v>
      </c>
      <c r="E184" s="56">
        <v>3964833</v>
      </c>
      <c r="F184" s="11"/>
      <c r="G184" s="11" t="s">
        <v>85</v>
      </c>
      <c r="H184" s="47">
        <v>51.558097500000009</v>
      </c>
      <c r="I184" s="48">
        <f t="shared" si="14"/>
        <v>51.558097500000009</v>
      </c>
      <c r="J184" s="9" t="s">
        <v>130</v>
      </c>
    </row>
    <row r="185" spans="1:10" ht="15.75" customHeight="1" x14ac:dyDescent="0.25">
      <c r="A185" s="101"/>
      <c r="B185" s="103"/>
      <c r="C185" s="15" t="s">
        <v>15</v>
      </c>
      <c r="D185" s="19" t="s">
        <v>90</v>
      </c>
      <c r="E185" s="56">
        <v>11110683</v>
      </c>
      <c r="F185" s="57"/>
      <c r="G185" s="11" t="s">
        <v>85</v>
      </c>
      <c r="H185" s="47">
        <v>82.106524499999992</v>
      </c>
      <c r="I185" s="48">
        <f t="shared" si="14"/>
        <v>82.106524499999992</v>
      </c>
      <c r="J185" s="9" t="s">
        <v>136</v>
      </c>
    </row>
    <row r="186" spans="1:10" ht="15.75" customHeight="1" x14ac:dyDescent="0.25">
      <c r="A186" s="101"/>
      <c r="B186" s="103"/>
      <c r="C186" s="15" t="s">
        <v>15</v>
      </c>
      <c r="D186" s="19" t="s">
        <v>90</v>
      </c>
      <c r="E186" s="56">
        <v>15126069</v>
      </c>
      <c r="F186" s="11" t="s">
        <v>166</v>
      </c>
      <c r="G186" s="11" t="s">
        <v>85</v>
      </c>
      <c r="H186" s="47">
        <v>39.354997500000003</v>
      </c>
      <c r="I186" s="48">
        <f t="shared" si="14"/>
        <v>39.354997500000003</v>
      </c>
      <c r="J186" s="9" t="s">
        <v>136</v>
      </c>
    </row>
    <row r="187" spans="1:10" ht="15.75" customHeight="1" x14ac:dyDescent="0.25">
      <c r="A187" s="101"/>
      <c r="B187" s="103"/>
      <c r="C187" s="15" t="s">
        <v>15</v>
      </c>
      <c r="D187" s="19" t="s">
        <v>60</v>
      </c>
      <c r="E187" s="56">
        <v>21108673</v>
      </c>
      <c r="F187" s="11" t="s">
        <v>167</v>
      </c>
      <c r="G187" s="11" t="s">
        <v>91</v>
      </c>
      <c r="H187" s="47">
        <v>2.6846820000000005</v>
      </c>
      <c r="I187" s="48">
        <f t="shared" si="14"/>
        <v>18.792774000000001</v>
      </c>
      <c r="J187" s="9" t="s">
        <v>136</v>
      </c>
    </row>
    <row r="188" spans="1:10" ht="15.75" customHeight="1" x14ac:dyDescent="0.25">
      <c r="A188" s="101"/>
      <c r="B188" s="103"/>
      <c r="C188" s="15" t="s">
        <v>15</v>
      </c>
      <c r="D188" s="19" t="s">
        <v>92</v>
      </c>
      <c r="E188" s="56">
        <v>60113509</v>
      </c>
      <c r="F188" s="11"/>
      <c r="G188" s="11" t="s">
        <v>87</v>
      </c>
      <c r="H188" s="47">
        <v>4.3117619999999999</v>
      </c>
      <c r="I188" s="48">
        <f t="shared" si="14"/>
        <v>12.935286</v>
      </c>
      <c r="J188" s="9" t="s">
        <v>136</v>
      </c>
    </row>
    <row r="189" spans="1:10" ht="15.75" customHeight="1" x14ac:dyDescent="0.25">
      <c r="A189" s="101"/>
      <c r="B189" s="103"/>
      <c r="C189" s="15" t="s">
        <v>15</v>
      </c>
      <c r="D189" s="19" t="s">
        <v>60</v>
      </c>
      <c r="E189" s="56">
        <v>947281</v>
      </c>
      <c r="F189" s="11"/>
      <c r="G189" s="11" t="s">
        <v>87</v>
      </c>
      <c r="H189" s="47">
        <v>0.75506681250000018</v>
      </c>
      <c r="I189" s="48">
        <f t="shared" si="14"/>
        <v>2.2652004375000008</v>
      </c>
      <c r="J189" s="9" t="s">
        <v>130</v>
      </c>
    </row>
    <row r="190" spans="1:10" ht="15.75" customHeight="1" x14ac:dyDescent="0.25">
      <c r="A190" s="101"/>
      <c r="B190" s="103"/>
      <c r="C190" s="15" t="s">
        <v>15</v>
      </c>
      <c r="D190" s="19" t="s">
        <v>93</v>
      </c>
      <c r="E190" s="56">
        <v>11194257</v>
      </c>
      <c r="F190" s="11"/>
      <c r="G190" s="11" t="s">
        <v>85</v>
      </c>
      <c r="H190" s="47">
        <v>27.823067999999999</v>
      </c>
      <c r="I190" s="48">
        <f t="shared" si="14"/>
        <v>27.823067999999999</v>
      </c>
      <c r="J190" s="9" t="s">
        <v>130</v>
      </c>
    </row>
    <row r="191" spans="1:10" ht="15.75" customHeight="1" x14ac:dyDescent="0.25">
      <c r="A191" s="101"/>
      <c r="B191" s="103"/>
      <c r="C191" s="15" t="s">
        <v>15</v>
      </c>
      <c r="D191" s="19" t="s">
        <v>158</v>
      </c>
      <c r="E191" s="56">
        <v>7011996</v>
      </c>
      <c r="F191" s="11"/>
      <c r="G191" s="11" t="s">
        <v>94</v>
      </c>
      <c r="H191" s="47">
        <v>2.2779119999999997</v>
      </c>
      <c r="I191" s="48">
        <f t="shared" si="14"/>
        <v>13.667471999999998</v>
      </c>
      <c r="J191" s="9" t="s">
        <v>131</v>
      </c>
    </row>
    <row r="192" spans="1:10" ht="15.75" customHeight="1" x14ac:dyDescent="0.25">
      <c r="A192" s="101"/>
      <c r="B192" s="103"/>
      <c r="C192" s="15" t="s">
        <v>15</v>
      </c>
      <c r="D192" s="19" t="s">
        <v>95</v>
      </c>
      <c r="E192" s="56">
        <v>20852764</v>
      </c>
      <c r="F192" s="11"/>
      <c r="G192" s="11" t="s">
        <v>88</v>
      </c>
      <c r="H192" s="47">
        <v>4.6981935000000004</v>
      </c>
      <c r="I192" s="48">
        <f t="shared" si="14"/>
        <v>9.3963870000000007</v>
      </c>
      <c r="J192" s="9" t="s">
        <v>136</v>
      </c>
    </row>
    <row r="193" spans="1:10" ht="15.75" customHeight="1" x14ac:dyDescent="0.25">
      <c r="A193" s="101"/>
      <c r="B193" s="103"/>
      <c r="C193" s="15" t="s">
        <v>15</v>
      </c>
      <c r="D193" s="19" t="s">
        <v>60</v>
      </c>
      <c r="E193" s="56">
        <v>976929</v>
      </c>
      <c r="F193" s="11"/>
      <c r="G193" s="11" t="s">
        <v>88</v>
      </c>
      <c r="H193" s="47">
        <v>1.0576020000000002</v>
      </c>
      <c r="I193" s="48">
        <f t="shared" si="14"/>
        <v>2.1152040000000003</v>
      </c>
      <c r="J193" s="9" t="s">
        <v>136</v>
      </c>
    </row>
    <row r="194" spans="1:10" ht="15.75" customHeight="1" x14ac:dyDescent="0.25">
      <c r="A194" s="101"/>
      <c r="B194" s="103"/>
      <c r="C194" s="15" t="s">
        <v>15</v>
      </c>
      <c r="D194" s="19" t="s">
        <v>60</v>
      </c>
      <c r="E194" s="56">
        <v>7011996</v>
      </c>
      <c r="F194" s="11"/>
      <c r="G194" s="11" t="s">
        <v>88</v>
      </c>
      <c r="H194" s="47">
        <v>2.2779119999999997</v>
      </c>
      <c r="I194" s="48">
        <f t="shared" si="14"/>
        <v>4.5558239999999994</v>
      </c>
      <c r="J194" s="9" t="s">
        <v>131</v>
      </c>
    </row>
    <row r="195" spans="1:10" ht="15.75" customHeight="1" x14ac:dyDescent="0.25">
      <c r="A195" s="101"/>
      <c r="B195" s="103"/>
      <c r="C195" s="15" t="s">
        <v>15</v>
      </c>
      <c r="D195" s="19" t="s">
        <v>83</v>
      </c>
      <c r="E195" s="56">
        <v>20852762</v>
      </c>
      <c r="F195" s="11"/>
      <c r="G195" s="11" t="s">
        <v>88</v>
      </c>
      <c r="H195" s="47">
        <v>3.9456690000000001</v>
      </c>
      <c r="I195" s="48">
        <f t="shared" si="14"/>
        <v>7.8913380000000002</v>
      </c>
      <c r="J195" s="9" t="s">
        <v>130</v>
      </c>
    </row>
    <row r="196" spans="1:10" ht="15.75" customHeight="1" x14ac:dyDescent="0.25">
      <c r="A196" s="101"/>
      <c r="B196" s="103"/>
      <c r="C196" s="15" t="s">
        <v>15</v>
      </c>
      <c r="D196" s="19" t="s">
        <v>159</v>
      </c>
      <c r="E196" s="56">
        <v>276935</v>
      </c>
      <c r="F196" s="11"/>
      <c r="G196" s="11" t="s">
        <v>94</v>
      </c>
      <c r="H196" s="47">
        <v>24.324846000000001</v>
      </c>
      <c r="I196" s="48">
        <f t="shared" si="14"/>
        <v>145.94907599999999</v>
      </c>
      <c r="J196" s="9" t="s">
        <v>130</v>
      </c>
    </row>
    <row r="197" spans="1:10" ht="15.75" customHeight="1" x14ac:dyDescent="0.25">
      <c r="A197" s="101"/>
      <c r="B197" s="103"/>
      <c r="C197" s="15" t="s">
        <v>15</v>
      </c>
      <c r="D197" s="19" t="s">
        <v>71</v>
      </c>
      <c r="E197" s="56">
        <v>60113088</v>
      </c>
      <c r="F197" s="11"/>
      <c r="G197" s="11" t="s">
        <v>87</v>
      </c>
      <c r="H197" s="47">
        <v>7.2989791875000005</v>
      </c>
      <c r="I197" s="48">
        <f t="shared" si="14"/>
        <v>21.8969375625</v>
      </c>
      <c r="J197" s="9" t="s">
        <v>130</v>
      </c>
    </row>
    <row r="198" spans="1:10" ht="15.75" customHeight="1" x14ac:dyDescent="0.25">
      <c r="A198" s="101"/>
      <c r="B198" s="103"/>
      <c r="C198" s="15" t="s">
        <v>15</v>
      </c>
      <c r="D198" s="19" t="s">
        <v>60</v>
      </c>
      <c r="E198" s="56">
        <v>8170959</v>
      </c>
      <c r="F198" s="11"/>
      <c r="G198" s="11" t="s">
        <v>94</v>
      </c>
      <c r="H198" s="47">
        <v>15.762337499999999</v>
      </c>
      <c r="I198" s="48">
        <f t="shared" si="14"/>
        <v>94.574024999999992</v>
      </c>
      <c r="J198" s="9" t="s">
        <v>131</v>
      </c>
    </row>
    <row r="199" spans="1:10" ht="15.75" customHeight="1" x14ac:dyDescent="0.25">
      <c r="A199" s="101"/>
      <c r="B199" s="103"/>
      <c r="C199" s="15" t="s">
        <v>15</v>
      </c>
      <c r="D199" s="19" t="s">
        <v>96</v>
      </c>
      <c r="E199" s="56">
        <v>21345127</v>
      </c>
      <c r="F199" s="11"/>
      <c r="G199" s="11" t="s">
        <v>97</v>
      </c>
      <c r="H199" s="47">
        <v>10.820082000000001</v>
      </c>
      <c r="I199" s="48">
        <f t="shared" si="14"/>
        <v>43.280328000000004</v>
      </c>
      <c r="J199" s="9" t="s">
        <v>136</v>
      </c>
    </row>
    <row r="200" spans="1:10" ht="15.75" customHeight="1" x14ac:dyDescent="0.25">
      <c r="A200" s="101"/>
      <c r="B200" s="103"/>
      <c r="C200" s="15" t="s">
        <v>15</v>
      </c>
      <c r="D200" s="19" t="s">
        <v>98</v>
      </c>
      <c r="E200" s="56">
        <v>470467</v>
      </c>
      <c r="F200" s="11"/>
      <c r="G200" s="11" t="s">
        <v>97</v>
      </c>
      <c r="H200" s="47">
        <v>10.8404205</v>
      </c>
      <c r="I200" s="48">
        <f t="shared" si="14"/>
        <v>43.361682000000002</v>
      </c>
      <c r="J200" s="9" t="s">
        <v>130</v>
      </c>
    </row>
    <row r="201" spans="1:10" ht="15.75" customHeight="1" x14ac:dyDescent="0.25">
      <c r="A201" s="101"/>
      <c r="B201" s="103"/>
      <c r="C201" s="15" t="s">
        <v>15</v>
      </c>
      <c r="D201" s="19" t="s">
        <v>99</v>
      </c>
      <c r="E201" s="56">
        <v>1543499</v>
      </c>
      <c r="F201" s="11"/>
      <c r="G201" s="11" t="s">
        <v>97</v>
      </c>
      <c r="H201" s="47">
        <v>2.8880669999999999</v>
      </c>
      <c r="I201" s="48">
        <f t="shared" si="14"/>
        <v>11.552268</v>
      </c>
      <c r="J201" s="9" t="s">
        <v>136</v>
      </c>
    </row>
    <row r="202" spans="1:10" ht="15.75" customHeight="1" x14ac:dyDescent="0.25">
      <c r="A202" s="101"/>
      <c r="B202" s="103"/>
      <c r="C202" s="15" t="s">
        <v>15</v>
      </c>
      <c r="D202" s="19" t="s">
        <v>83</v>
      </c>
      <c r="E202" s="56">
        <v>21940615</v>
      </c>
      <c r="F202" s="11"/>
      <c r="G202" s="11" t="s">
        <v>85</v>
      </c>
      <c r="H202" s="47">
        <v>19.280897999999997</v>
      </c>
      <c r="I202" s="48">
        <f t="shared" si="14"/>
        <v>19.280897999999997</v>
      </c>
      <c r="J202" s="9" t="s">
        <v>131</v>
      </c>
    </row>
    <row r="203" spans="1:10" ht="15.75" customHeight="1" x14ac:dyDescent="0.25">
      <c r="A203" s="101"/>
      <c r="B203" s="103"/>
      <c r="C203" s="15" t="s">
        <v>15</v>
      </c>
      <c r="D203" s="19" t="s">
        <v>100</v>
      </c>
      <c r="E203" s="56">
        <v>20784537</v>
      </c>
      <c r="F203" s="11"/>
      <c r="G203" s="11" t="s">
        <v>85</v>
      </c>
      <c r="H203" s="47">
        <v>10.57602</v>
      </c>
      <c r="I203" s="48">
        <f t="shared" si="14"/>
        <v>10.57602</v>
      </c>
      <c r="J203" s="9" t="s">
        <v>136</v>
      </c>
    </row>
    <row r="204" spans="1:10" ht="15.75" customHeight="1" x14ac:dyDescent="0.25">
      <c r="A204" s="101"/>
      <c r="B204" s="103"/>
      <c r="C204" s="15" t="s">
        <v>15</v>
      </c>
      <c r="D204" s="19" t="s">
        <v>101</v>
      </c>
      <c r="E204" s="56">
        <v>11712792</v>
      </c>
      <c r="F204" s="11"/>
      <c r="G204" s="11" t="s">
        <v>85</v>
      </c>
      <c r="H204" s="47">
        <v>795.03196500000013</v>
      </c>
      <c r="I204" s="48">
        <f t="shared" si="14"/>
        <v>795.03196500000013</v>
      </c>
      <c r="J204" s="9" t="s">
        <v>130</v>
      </c>
    </row>
    <row r="205" spans="1:10" ht="15.75" customHeight="1" x14ac:dyDescent="0.25">
      <c r="A205" s="101"/>
      <c r="B205" s="103"/>
      <c r="C205" s="15" t="s">
        <v>15</v>
      </c>
      <c r="D205" s="19" t="s">
        <v>18</v>
      </c>
      <c r="E205" s="56">
        <v>11712791</v>
      </c>
      <c r="F205" s="11"/>
      <c r="G205" s="11" t="s">
        <v>85</v>
      </c>
      <c r="H205" s="47">
        <v>20.684254499999998</v>
      </c>
      <c r="I205" s="48">
        <f t="shared" si="14"/>
        <v>20.684254499999998</v>
      </c>
      <c r="J205" s="9" t="s">
        <v>130</v>
      </c>
    </row>
    <row r="206" spans="1:10" ht="15.75" customHeight="1" x14ac:dyDescent="0.25">
      <c r="A206" s="101"/>
      <c r="B206" s="103"/>
      <c r="C206" s="15" t="s">
        <v>15</v>
      </c>
      <c r="D206" s="19" t="s">
        <v>18</v>
      </c>
      <c r="E206" s="56">
        <v>968725</v>
      </c>
      <c r="F206" s="11"/>
      <c r="G206" s="11" t="s">
        <v>85</v>
      </c>
      <c r="H206" s="47">
        <v>5.7761339999999999</v>
      </c>
      <c r="I206" s="48">
        <f t="shared" si="14"/>
        <v>5.7761339999999999</v>
      </c>
      <c r="J206" s="9" t="s">
        <v>130</v>
      </c>
    </row>
    <row r="207" spans="1:10" ht="15.75" customHeight="1" x14ac:dyDescent="0.25">
      <c r="A207" s="101"/>
      <c r="B207" s="103"/>
      <c r="C207" s="15" t="s">
        <v>15</v>
      </c>
      <c r="D207" s="19" t="s">
        <v>60</v>
      </c>
      <c r="E207" s="56">
        <v>21108673</v>
      </c>
      <c r="F207" s="11" t="s">
        <v>167</v>
      </c>
      <c r="G207" s="11" t="s">
        <v>88</v>
      </c>
      <c r="H207" s="47">
        <v>2.6846820000000005</v>
      </c>
      <c r="I207" s="48">
        <f t="shared" ref="I207:I231" si="15">H207*G207</f>
        <v>5.3693640000000009</v>
      </c>
      <c r="J207" s="9" t="s">
        <v>136</v>
      </c>
    </row>
    <row r="208" spans="1:10" ht="15.75" customHeight="1" x14ac:dyDescent="0.25">
      <c r="A208" s="101"/>
      <c r="B208" s="103"/>
      <c r="C208" s="15" t="s">
        <v>15</v>
      </c>
      <c r="D208" s="19" t="s">
        <v>102</v>
      </c>
      <c r="E208" s="56">
        <v>20532237</v>
      </c>
      <c r="F208" s="11"/>
      <c r="G208" s="11" t="s">
        <v>85</v>
      </c>
      <c r="H208" s="47">
        <v>64.818799500000011</v>
      </c>
      <c r="I208" s="48">
        <f t="shared" si="15"/>
        <v>64.818799500000011</v>
      </c>
      <c r="J208" s="9" t="s">
        <v>131</v>
      </c>
    </row>
    <row r="209" spans="1:10" ht="15.75" customHeight="1" x14ac:dyDescent="0.25">
      <c r="A209" s="101"/>
      <c r="B209" s="103"/>
      <c r="C209" s="15" t="s">
        <v>15</v>
      </c>
      <c r="D209" s="19" t="s">
        <v>103</v>
      </c>
      <c r="E209" s="56">
        <v>8149182</v>
      </c>
      <c r="F209" s="11"/>
      <c r="G209" s="11" t="s">
        <v>85</v>
      </c>
      <c r="H209" s="47">
        <v>117.51585300000001</v>
      </c>
      <c r="I209" s="48">
        <f t="shared" si="15"/>
        <v>117.51585300000001</v>
      </c>
      <c r="J209" s="9" t="s">
        <v>130</v>
      </c>
    </row>
    <row r="210" spans="1:10" ht="15.75" customHeight="1" x14ac:dyDescent="0.25">
      <c r="A210" s="101"/>
      <c r="B210" s="103"/>
      <c r="C210" s="15" t="s">
        <v>15</v>
      </c>
      <c r="D210" s="19" t="s">
        <v>95</v>
      </c>
      <c r="E210" s="56">
        <v>1544710</v>
      </c>
      <c r="F210" s="11"/>
      <c r="G210" s="11" t="s">
        <v>85</v>
      </c>
      <c r="H210" s="47">
        <v>27.182405250000006</v>
      </c>
      <c r="I210" s="48">
        <f t="shared" si="15"/>
        <v>27.182405250000006</v>
      </c>
      <c r="J210" s="9" t="s">
        <v>130</v>
      </c>
    </row>
    <row r="211" spans="1:10" ht="15.75" customHeight="1" x14ac:dyDescent="0.25">
      <c r="A211" s="101"/>
      <c r="B211" s="103"/>
      <c r="C211" s="15" t="s">
        <v>15</v>
      </c>
      <c r="D211" s="19" t="s">
        <v>18</v>
      </c>
      <c r="E211" s="56">
        <v>975687</v>
      </c>
      <c r="F211" s="11"/>
      <c r="G211" s="11" t="s">
        <v>85</v>
      </c>
      <c r="H211" s="47">
        <v>8.7252165000000019</v>
      </c>
      <c r="I211" s="48">
        <f t="shared" si="15"/>
        <v>8.7252165000000019</v>
      </c>
      <c r="J211" s="9" t="s">
        <v>130</v>
      </c>
    </row>
    <row r="212" spans="1:10" ht="15.75" customHeight="1" x14ac:dyDescent="0.25">
      <c r="A212" s="101"/>
      <c r="B212" s="103"/>
      <c r="C212" s="15" t="s">
        <v>15</v>
      </c>
      <c r="D212" s="19" t="s">
        <v>18</v>
      </c>
      <c r="E212" s="56">
        <v>948980</v>
      </c>
      <c r="F212" s="11"/>
      <c r="G212" s="11" t="s">
        <v>85</v>
      </c>
      <c r="H212" s="47">
        <v>12.500550562500003</v>
      </c>
      <c r="I212" s="48">
        <f t="shared" si="15"/>
        <v>12.500550562500003</v>
      </c>
      <c r="J212" s="9" t="s">
        <v>130</v>
      </c>
    </row>
    <row r="213" spans="1:10" ht="15.75" customHeight="1" x14ac:dyDescent="0.25">
      <c r="A213" s="101"/>
      <c r="B213" s="103"/>
      <c r="C213" s="15" t="s">
        <v>15</v>
      </c>
      <c r="D213" s="19" t="s">
        <v>18</v>
      </c>
      <c r="E213" s="56">
        <v>13975675</v>
      </c>
      <c r="F213" s="11"/>
      <c r="G213" s="11" t="s">
        <v>85</v>
      </c>
      <c r="H213" s="47">
        <v>18.975820499999998</v>
      </c>
      <c r="I213" s="48">
        <f t="shared" si="15"/>
        <v>18.975820499999998</v>
      </c>
      <c r="J213" s="9" t="s">
        <v>131</v>
      </c>
    </row>
    <row r="214" spans="1:10" ht="15.75" customHeight="1" x14ac:dyDescent="0.25">
      <c r="A214" s="101"/>
      <c r="B214" s="103"/>
      <c r="C214" s="15" t="s">
        <v>15</v>
      </c>
      <c r="D214" s="19" t="s">
        <v>60</v>
      </c>
      <c r="E214" s="56">
        <v>8170514</v>
      </c>
      <c r="F214" s="11"/>
      <c r="G214" s="11" t="s">
        <v>85</v>
      </c>
      <c r="H214" s="47">
        <v>6.37611975</v>
      </c>
      <c r="I214" s="48">
        <f t="shared" si="15"/>
        <v>6.37611975</v>
      </c>
      <c r="J214" s="9" t="s">
        <v>130</v>
      </c>
    </row>
    <row r="215" spans="1:10" ht="15.75" customHeight="1" x14ac:dyDescent="0.25">
      <c r="A215" s="101"/>
      <c r="B215" s="103"/>
      <c r="C215" s="15" t="s">
        <v>15</v>
      </c>
      <c r="D215" s="19" t="s">
        <v>83</v>
      </c>
      <c r="E215" s="56">
        <v>1547254</v>
      </c>
      <c r="F215" s="11"/>
      <c r="G215" s="11" t="s">
        <v>88</v>
      </c>
      <c r="H215" s="47">
        <v>12.792916499999999</v>
      </c>
      <c r="I215" s="48">
        <f t="shared" si="15"/>
        <v>25.585832999999997</v>
      </c>
      <c r="J215" s="9" t="s">
        <v>130</v>
      </c>
    </row>
    <row r="216" spans="1:10" ht="15.75" customHeight="1" x14ac:dyDescent="0.25">
      <c r="A216" s="101"/>
      <c r="B216" s="103"/>
      <c r="C216" s="15" t="s">
        <v>15</v>
      </c>
      <c r="D216" s="19" t="s">
        <v>60</v>
      </c>
      <c r="E216" s="56">
        <v>8170514</v>
      </c>
      <c r="F216" s="11"/>
      <c r="G216" s="11" t="s">
        <v>85</v>
      </c>
      <c r="H216" s="47">
        <v>6.37611975</v>
      </c>
      <c r="I216" s="48">
        <f t="shared" si="15"/>
        <v>6.37611975</v>
      </c>
      <c r="J216" s="9" t="s">
        <v>130</v>
      </c>
    </row>
    <row r="217" spans="1:10" ht="15.75" customHeight="1" x14ac:dyDescent="0.25">
      <c r="A217" s="101"/>
      <c r="B217" s="103"/>
      <c r="C217" s="15" t="s">
        <v>15</v>
      </c>
      <c r="D217" s="19" t="s">
        <v>83</v>
      </c>
      <c r="E217" s="56">
        <v>1547254</v>
      </c>
      <c r="F217" s="11"/>
      <c r="G217" s="11" t="s">
        <v>88</v>
      </c>
      <c r="H217" s="47">
        <v>12.792916499999999</v>
      </c>
      <c r="I217" s="48">
        <f t="shared" si="15"/>
        <v>25.585832999999997</v>
      </c>
      <c r="J217" s="9" t="s">
        <v>130</v>
      </c>
    </row>
    <row r="218" spans="1:10" ht="15.75" customHeight="1" x14ac:dyDescent="0.25">
      <c r="A218" s="101"/>
      <c r="B218" s="103"/>
      <c r="C218" s="15" t="s">
        <v>15</v>
      </c>
      <c r="D218" s="19" t="s">
        <v>60</v>
      </c>
      <c r="E218" s="56">
        <v>8170519</v>
      </c>
      <c r="F218" s="11"/>
      <c r="G218" s="11" t="s">
        <v>85</v>
      </c>
      <c r="H218" s="47">
        <v>7.0682643281250011</v>
      </c>
      <c r="I218" s="48">
        <f t="shared" si="15"/>
        <v>7.0682643281250011</v>
      </c>
      <c r="J218" s="9" t="s">
        <v>130</v>
      </c>
    </row>
    <row r="219" spans="1:10" ht="15.75" customHeight="1" x14ac:dyDescent="0.25">
      <c r="A219" s="101"/>
      <c r="B219" s="103"/>
      <c r="C219" s="15" t="s">
        <v>15</v>
      </c>
      <c r="D219" s="19" t="s">
        <v>60</v>
      </c>
      <c r="E219" s="56">
        <v>8149301</v>
      </c>
      <c r="F219" s="11"/>
      <c r="G219" s="11" t="s">
        <v>85</v>
      </c>
      <c r="H219" s="47">
        <v>6.37611975</v>
      </c>
      <c r="I219" s="48">
        <f t="shared" si="15"/>
        <v>6.37611975</v>
      </c>
      <c r="J219" s="9" t="s">
        <v>130</v>
      </c>
    </row>
    <row r="220" spans="1:10" ht="15.75" customHeight="1" x14ac:dyDescent="0.25">
      <c r="A220" s="101"/>
      <c r="B220" s="103"/>
      <c r="C220" s="15" t="s">
        <v>15</v>
      </c>
      <c r="D220" s="19" t="s">
        <v>104</v>
      </c>
      <c r="E220" s="56">
        <v>21155561</v>
      </c>
      <c r="F220" s="11"/>
      <c r="G220" s="11" t="s">
        <v>88</v>
      </c>
      <c r="H220" s="47">
        <v>281.84966184375003</v>
      </c>
      <c r="I220" s="48">
        <f t="shared" si="15"/>
        <v>563.69932368750005</v>
      </c>
      <c r="J220" s="9" t="s">
        <v>130</v>
      </c>
    </row>
    <row r="221" spans="1:10" ht="15.75" customHeight="1" x14ac:dyDescent="0.25">
      <c r="A221" s="101"/>
      <c r="B221" s="103"/>
      <c r="C221" s="15" t="s">
        <v>15</v>
      </c>
      <c r="D221" s="19" t="s">
        <v>160</v>
      </c>
      <c r="E221" s="56">
        <v>20747516</v>
      </c>
      <c r="F221" s="11"/>
      <c r="G221" s="11">
        <v>4</v>
      </c>
      <c r="H221" s="47">
        <v>135.66033731250002</v>
      </c>
      <c r="I221" s="48">
        <f t="shared" si="15"/>
        <v>542.64134925000008</v>
      </c>
      <c r="J221" s="9" t="s">
        <v>130</v>
      </c>
    </row>
    <row r="222" spans="1:10" ht="15.75" customHeight="1" x14ac:dyDescent="0.25">
      <c r="A222" s="101"/>
      <c r="B222" s="103"/>
      <c r="C222" s="15" t="s">
        <v>15</v>
      </c>
      <c r="D222" s="19" t="s">
        <v>18</v>
      </c>
      <c r="E222" s="56">
        <v>13948981</v>
      </c>
      <c r="F222" s="11"/>
      <c r="G222" s="11" t="s">
        <v>85</v>
      </c>
      <c r="H222" s="47">
        <v>30.365380500000001</v>
      </c>
      <c r="I222" s="48">
        <f t="shared" si="15"/>
        <v>30.365380500000001</v>
      </c>
      <c r="J222" s="9" t="s">
        <v>130</v>
      </c>
    </row>
    <row r="223" spans="1:10" ht="15.75" customHeight="1" x14ac:dyDescent="0.25">
      <c r="A223" s="101"/>
      <c r="B223" s="103"/>
      <c r="C223" s="15" t="s">
        <v>15</v>
      </c>
      <c r="D223" s="19" t="s">
        <v>105</v>
      </c>
      <c r="E223" s="56">
        <v>20411860</v>
      </c>
      <c r="F223" s="11"/>
      <c r="G223" s="11" t="s">
        <v>85</v>
      </c>
      <c r="H223" s="47">
        <v>47.4903975</v>
      </c>
      <c r="I223" s="48">
        <f t="shared" si="15"/>
        <v>47.4903975</v>
      </c>
      <c r="J223" s="9" t="s">
        <v>136</v>
      </c>
    </row>
    <row r="224" spans="1:10" ht="15.75" customHeight="1" x14ac:dyDescent="0.25">
      <c r="A224" s="101"/>
      <c r="B224" s="103"/>
      <c r="C224" s="15"/>
      <c r="D224" s="19" t="s">
        <v>105</v>
      </c>
      <c r="E224" s="56"/>
      <c r="F224" s="11"/>
      <c r="G224" s="11" t="s">
        <v>85</v>
      </c>
      <c r="H224" s="47">
        <v>2.75</v>
      </c>
      <c r="I224" s="48">
        <f t="shared" si="15"/>
        <v>2.75</v>
      </c>
      <c r="J224" s="9" t="s">
        <v>172</v>
      </c>
    </row>
    <row r="225" spans="1:10" ht="15.75" customHeight="1" x14ac:dyDescent="0.25">
      <c r="A225" s="101"/>
      <c r="B225" s="103"/>
      <c r="C225" s="15" t="s">
        <v>15</v>
      </c>
      <c r="D225" s="19" t="s">
        <v>60</v>
      </c>
      <c r="E225" s="56">
        <v>20489341</v>
      </c>
      <c r="F225" s="11"/>
      <c r="G225" s="11" t="s">
        <v>85</v>
      </c>
      <c r="H225" s="47">
        <v>30.517283671875003</v>
      </c>
      <c r="I225" s="48">
        <f t="shared" si="15"/>
        <v>30.517283671875003</v>
      </c>
      <c r="J225" s="9" t="s">
        <v>130</v>
      </c>
    </row>
    <row r="226" spans="1:10" ht="15.75" customHeight="1" x14ac:dyDescent="0.25">
      <c r="A226" s="101"/>
      <c r="B226" s="103"/>
      <c r="C226" s="15" t="s">
        <v>15</v>
      </c>
      <c r="D226" s="19" t="s">
        <v>71</v>
      </c>
      <c r="E226" s="56">
        <v>968553</v>
      </c>
      <c r="F226" s="11"/>
      <c r="G226" s="11" t="s">
        <v>85</v>
      </c>
      <c r="H226" s="47">
        <v>4.5304008750000007</v>
      </c>
      <c r="I226" s="48">
        <f t="shared" si="15"/>
        <v>4.5304008750000007</v>
      </c>
      <c r="J226" s="9" t="s">
        <v>130</v>
      </c>
    </row>
    <row r="227" spans="1:10" ht="15.75" customHeight="1" x14ac:dyDescent="0.25">
      <c r="A227" s="101"/>
      <c r="B227" s="103"/>
      <c r="C227" s="15"/>
      <c r="D227" s="19" t="s">
        <v>19</v>
      </c>
      <c r="E227" s="56"/>
      <c r="F227" s="11"/>
      <c r="G227" s="11" t="s">
        <v>97</v>
      </c>
      <c r="H227" s="47">
        <v>0</v>
      </c>
      <c r="I227" s="48">
        <f t="shared" si="15"/>
        <v>0</v>
      </c>
      <c r="J227" s="9" t="s">
        <v>172</v>
      </c>
    </row>
    <row r="228" spans="1:10" ht="15.75" customHeight="1" x14ac:dyDescent="0.25">
      <c r="A228" s="101"/>
      <c r="B228" s="103"/>
      <c r="C228" s="15"/>
      <c r="D228" s="19" t="s">
        <v>161</v>
      </c>
      <c r="E228" s="56"/>
      <c r="F228" s="11"/>
      <c r="G228" s="11" t="s">
        <v>97</v>
      </c>
      <c r="H228" s="47">
        <v>1.5625</v>
      </c>
      <c r="I228" s="48">
        <f t="shared" si="15"/>
        <v>6.25</v>
      </c>
      <c r="J228" s="9" t="s">
        <v>172</v>
      </c>
    </row>
    <row r="229" spans="1:10" ht="15.75" customHeight="1" x14ac:dyDescent="0.25">
      <c r="A229" s="101"/>
      <c r="B229" s="103"/>
      <c r="C229" s="15"/>
      <c r="D229" s="19" t="s">
        <v>162</v>
      </c>
      <c r="E229" s="56"/>
      <c r="F229" s="11"/>
      <c r="G229" s="11" t="s">
        <v>94</v>
      </c>
      <c r="H229" s="47"/>
      <c r="I229" s="48">
        <f t="shared" si="15"/>
        <v>0</v>
      </c>
      <c r="J229" s="9" t="s">
        <v>172</v>
      </c>
    </row>
    <row r="230" spans="1:10" ht="15.75" customHeight="1" x14ac:dyDescent="0.25">
      <c r="A230" s="101"/>
      <c r="B230" s="103"/>
      <c r="C230" s="15"/>
      <c r="D230" s="19" t="s">
        <v>163</v>
      </c>
      <c r="E230" s="56"/>
      <c r="F230" s="11"/>
      <c r="G230" s="11" t="s">
        <v>88</v>
      </c>
      <c r="H230" s="47">
        <v>0</v>
      </c>
      <c r="I230" s="48">
        <f t="shared" si="15"/>
        <v>0</v>
      </c>
      <c r="J230" s="9"/>
    </row>
    <row r="231" spans="1:10" ht="15.75" customHeight="1" x14ac:dyDescent="0.25">
      <c r="A231" s="101"/>
      <c r="B231" s="103"/>
      <c r="C231" s="15" t="s">
        <v>15</v>
      </c>
      <c r="D231" s="19" t="s">
        <v>164</v>
      </c>
      <c r="E231" s="56">
        <v>17248194</v>
      </c>
      <c r="F231" s="11"/>
      <c r="G231" s="11">
        <v>1</v>
      </c>
      <c r="H231" s="47">
        <v>102.77298281250002</v>
      </c>
      <c r="I231" s="48">
        <f t="shared" si="15"/>
        <v>102.77298281250002</v>
      </c>
      <c r="J231" s="9" t="s">
        <v>130</v>
      </c>
    </row>
    <row r="232" spans="1:10" ht="15.75" x14ac:dyDescent="0.25">
      <c r="A232" s="20"/>
      <c r="B232" s="21"/>
      <c r="C232" s="1"/>
      <c r="D232" s="22"/>
      <c r="E232" s="23"/>
      <c r="F232" s="49" t="s">
        <v>120</v>
      </c>
      <c r="G232" s="49"/>
      <c r="H232" s="50"/>
      <c r="I232" s="51">
        <f>SUM(I142:I231)</f>
        <v>25253.903347453132</v>
      </c>
      <c r="J232" s="9"/>
    </row>
    <row r="233" spans="1:10" ht="15.75" x14ac:dyDescent="0.25">
      <c r="A233" s="14" t="s">
        <v>20</v>
      </c>
      <c r="B233" s="8" t="s">
        <v>6</v>
      </c>
      <c r="C233" s="8" t="s">
        <v>7</v>
      </c>
      <c r="D233" s="8" t="s">
        <v>8</v>
      </c>
      <c r="E233" s="60" t="s">
        <v>9</v>
      </c>
      <c r="F233" s="8" t="s">
        <v>10</v>
      </c>
      <c r="G233" s="10" t="s">
        <v>11</v>
      </c>
      <c r="H233" s="8" t="s">
        <v>123</v>
      </c>
      <c r="I233" s="8" t="s">
        <v>12</v>
      </c>
      <c r="J233" s="8" t="s">
        <v>122</v>
      </c>
    </row>
    <row r="234" spans="1:10" ht="15.75" customHeight="1" x14ac:dyDescent="0.25">
      <c r="A234" s="88" t="s">
        <v>145</v>
      </c>
      <c r="B234" s="92" t="s">
        <v>106</v>
      </c>
      <c r="C234" s="24" t="s">
        <v>15</v>
      </c>
      <c r="D234" s="19" t="s">
        <v>142</v>
      </c>
      <c r="E234" s="56" t="s">
        <v>143</v>
      </c>
      <c r="F234" s="11">
        <v>11706002</v>
      </c>
      <c r="G234" s="11">
        <v>8</v>
      </c>
      <c r="H234" s="47">
        <v>69.534062812499997</v>
      </c>
      <c r="I234" s="48">
        <f t="shared" ref="I234:I236" si="16">H234*G234</f>
        <v>556.27250249999997</v>
      </c>
      <c r="J234" s="9" t="s">
        <v>129</v>
      </c>
    </row>
    <row r="235" spans="1:10" ht="15.75" customHeight="1" x14ac:dyDescent="0.25">
      <c r="A235" s="88"/>
      <c r="B235" s="92"/>
      <c r="C235" s="24" t="s">
        <v>15</v>
      </c>
      <c r="D235" s="19" t="s">
        <v>107</v>
      </c>
      <c r="E235" s="56">
        <v>14588699</v>
      </c>
      <c r="F235" s="11">
        <v>14516637</v>
      </c>
      <c r="G235" s="11">
        <v>8</v>
      </c>
      <c r="H235" s="47">
        <v>75.047249062500001</v>
      </c>
      <c r="I235" s="48">
        <f t="shared" si="16"/>
        <v>600.3779925</v>
      </c>
      <c r="J235" s="9" t="s">
        <v>129</v>
      </c>
    </row>
    <row r="236" spans="1:10" ht="15.75" customHeight="1" x14ac:dyDescent="0.25">
      <c r="A236" s="88"/>
      <c r="B236" s="92"/>
      <c r="C236" s="24" t="s">
        <v>15</v>
      </c>
      <c r="D236" s="19" t="s">
        <v>51</v>
      </c>
      <c r="E236" s="56">
        <v>983509</v>
      </c>
      <c r="F236" s="11">
        <v>14619355</v>
      </c>
      <c r="G236" s="11">
        <v>8</v>
      </c>
      <c r="H236" s="47">
        <v>0.81898781249999997</v>
      </c>
      <c r="I236" s="48">
        <f t="shared" si="16"/>
        <v>6.5519024999999997</v>
      </c>
      <c r="J236" s="9" t="s">
        <v>144</v>
      </c>
    </row>
    <row r="237" spans="1:10" ht="15.75" customHeight="1" x14ac:dyDescent="0.25">
      <c r="A237" s="64"/>
      <c r="B237" s="1"/>
      <c r="C237" s="21"/>
      <c r="D237" s="22"/>
      <c r="E237" s="23"/>
      <c r="F237" s="89" t="s">
        <v>120</v>
      </c>
      <c r="G237" s="90"/>
      <c r="H237" s="91"/>
      <c r="I237" s="51">
        <f>SUM(I234:I236)</f>
        <v>1163.2023975</v>
      </c>
    </row>
    <row r="238" spans="1:10" ht="15.75" customHeight="1" x14ac:dyDescent="0.25">
      <c r="A238" s="7" t="s">
        <v>20</v>
      </c>
      <c r="B238" s="8" t="s">
        <v>6</v>
      </c>
      <c r="C238" s="10" t="s">
        <v>7</v>
      </c>
      <c r="D238" s="10" t="s">
        <v>8</v>
      </c>
      <c r="E238" s="10" t="s">
        <v>9</v>
      </c>
      <c r="F238" s="8" t="s">
        <v>10</v>
      </c>
      <c r="G238" s="10" t="s">
        <v>11</v>
      </c>
      <c r="H238" s="8" t="s">
        <v>123</v>
      </c>
      <c r="I238" s="8" t="s">
        <v>12</v>
      </c>
      <c r="J238" s="8" t="s">
        <v>122</v>
      </c>
    </row>
    <row r="239" spans="1:10" ht="15.75" customHeight="1" x14ac:dyDescent="0.25">
      <c r="A239" s="88" t="s">
        <v>138</v>
      </c>
      <c r="B239" s="88" t="s">
        <v>137</v>
      </c>
      <c r="C239" s="9" t="s">
        <v>15</v>
      </c>
      <c r="D239" s="9" t="s">
        <v>139</v>
      </c>
      <c r="E239" s="56">
        <v>14537417</v>
      </c>
      <c r="F239" s="63"/>
      <c r="G239" s="9">
        <v>1</v>
      </c>
      <c r="H239" s="47">
        <v>1348.84932</v>
      </c>
      <c r="I239" s="48">
        <f t="shared" ref="I239:I243" si="17">H239*G239</f>
        <v>1348.84932</v>
      </c>
      <c r="J239" s="9" t="s">
        <v>13</v>
      </c>
    </row>
    <row r="240" spans="1:10" ht="15.75" customHeight="1" x14ac:dyDescent="0.25">
      <c r="A240" s="88"/>
      <c r="B240" s="88"/>
      <c r="C240" s="9" t="s">
        <v>15</v>
      </c>
      <c r="D240" s="9" t="s">
        <v>37</v>
      </c>
      <c r="E240" s="56" t="s">
        <v>140</v>
      </c>
      <c r="F240" s="11"/>
      <c r="G240" s="9">
        <v>1</v>
      </c>
      <c r="H240" s="47">
        <v>42.873558000000003</v>
      </c>
      <c r="I240" s="48">
        <f t="shared" si="17"/>
        <v>42.873558000000003</v>
      </c>
      <c r="J240" s="9" t="s">
        <v>130</v>
      </c>
    </row>
    <row r="241" spans="1:10" ht="15.75" customHeight="1" x14ac:dyDescent="0.25">
      <c r="A241" s="88"/>
      <c r="B241" s="88"/>
      <c r="C241" s="9" t="s">
        <v>15</v>
      </c>
      <c r="D241" s="9" t="s">
        <v>42</v>
      </c>
      <c r="E241" s="56">
        <v>14536015</v>
      </c>
      <c r="F241" s="11"/>
      <c r="G241" s="9">
        <v>1</v>
      </c>
      <c r="H241" s="47">
        <v>222.76759050000001</v>
      </c>
      <c r="I241" s="48">
        <f t="shared" si="17"/>
        <v>222.76759050000001</v>
      </c>
      <c r="J241" s="9" t="s">
        <v>130</v>
      </c>
    </row>
    <row r="242" spans="1:10" ht="15.75" customHeight="1" x14ac:dyDescent="0.25">
      <c r="A242" s="88"/>
      <c r="B242" s="88"/>
      <c r="C242" s="9" t="s">
        <v>15</v>
      </c>
      <c r="D242" s="9" t="s">
        <v>37</v>
      </c>
      <c r="E242" s="56">
        <v>14536017</v>
      </c>
      <c r="F242" s="11"/>
      <c r="G242" s="9">
        <v>1</v>
      </c>
      <c r="H242" s="47">
        <v>42.873558000000003</v>
      </c>
      <c r="I242" s="48">
        <f t="shared" si="17"/>
        <v>42.873558000000003</v>
      </c>
      <c r="J242" s="9" t="s">
        <v>130</v>
      </c>
    </row>
    <row r="243" spans="1:10" ht="15.75" customHeight="1" x14ac:dyDescent="0.25">
      <c r="A243" s="88"/>
      <c r="B243" s="88"/>
      <c r="C243" s="9" t="s">
        <v>15</v>
      </c>
      <c r="D243" s="9" t="s">
        <v>24</v>
      </c>
      <c r="E243" s="56">
        <v>14537416</v>
      </c>
      <c r="F243" s="11"/>
      <c r="G243" s="9">
        <v>1</v>
      </c>
      <c r="H243" s="47">
        <v>138.13909200000003</v>
      </c>
      <c r="I243" s="48">
        <f t="shared" si="17"/>
        <v>138.13909200000003</v>
      </c>
      <c r="J243" s="9" t="s">
        <v>141</v>
      </c>
    </row>
    <row r="244" spans="1:10" ht="15.75" customHeight="1" x14ac:dyDescent="0.25">
      <c r="F244" s="49" t="s">
        <v>120</v>
      </c>
      <c r="G244" s="49"/>
      <c r="H244" s="50"/>
      <c r="I244" s="51">
        <f>SUM(I239:I243)</f>
        <v>1795.5031185000003</v>
      </c>
      <c r="J244" s="9"/>
    </row>
    <row r="245" spans="1:10" x14ac:dyDescent="0.25">
      <c r="F245" s="89" t="s">
        <v>124</v>
      </c>
      <c r="G245" s="90"/>
      <c r="H245" s="91"/>
      <c r="I245" s="51">
        <f>I237+I232+I140+I136+I118+I95+I78+I60+I48+I37+I31+I23+I16+I244</f>
        <v>65477.049362597303</v>
      </c>
    </row>
    <row r="246" spans="1:10" x14ac:dyDescent="0.25">
      <c r="F246" s="89" t="s">
        <v>108</v>
      </c>
      <c r="G246" s="90"/>
      <c r="H246" s="91"/>
      <c r="I246" s="51">
        <v>3500</v>
      </c>
    </row>
    <row r="247" spans="1:10" x14ac:dyDescent="0.25">
      <c r="F247" s="89" t="s">
        <v>121</v>
      </c>
      <c r="G247" s="90"/>
      <c r="H247" s="91"/>
      <c r="I247" s="51">
        <f>I246+I245</f>
        <v>68977.049362597303</v>
      </c>
    </row>
    <row r="249" spans="1:10" s="29" customFormat="1" ht="15.75" x14ac:dyDescent="0.25">
      <c r="A249" s="25" t="s">
        <v>109</v>
      </c>
      <c r="B249" s="26"/>
      <c r="C249" s="27"/>
      <c r="D249" s="27"/>
      <c r="E249" s="28"/>
      <c r="F249" s="28"/>
      <c r="G249" s="28"/>
    </row>
    <row r="250" spans="1:10" ht="15.75" x14ac:dyDescent="0.25">
      <c r="A250" s="25" t="s">
        <v>110</v>
      </c>
      <c r="B250" s="26"/>
      <c r="C250" s="27"/>
      <c r="D250" s="27"/>
      <c r="E250" s="28"/>
      <c r="F250" s="28"/>
      <c r="G250" s="28"/>
    </row>
    <row r="251" spans="1:10" ht="15.75" x14ac:dyDescent="0.25">
      <c r="A251" s="30" t="s">
        <v>111</v>
      </c>
      <c r="B251" s="31"/>
      <c r="C251" s="32"/>
      <c r="D251" s="32"/>
      <c r="E251" s="33"/>
      <c r="F251" s="33"/>
      <c r="G251" s="33"/>
    </row>
    <row r="252" spans="1:10" ht="15.75" x14ac:dyDescent="0.25">
      <c r="A252" s="30" t="s">
        <v>112</v>
      </c>
      <c r="B252" s="31"/>
      <c r="C252" s="32"/>
      <c r="D252" s="32"/>
      <c r="E252" s="33"/>
      <c r="F252" s="33"/>
      <c r="G252" s="33"/>
    </row>
    <row r="253" spans="1:10" ht="15.75" x14ac:dyDescent="0.25">
      <c r="A253" s="25" t="s">
        <v>113</v>
      </c>
      <c r="B253" s="26"/>
      <c r="C253" s="27"/>
      <c r="D253" s="27"/>
      <c r="E253" s="28"/>
      <c r="F253" s="28"/>
      <c r="G253" s="28"/>
    </row>
    <row r="254" spans="1:10" x14ac:dyDescent="0.25">
      <c r="A254" s="34" t="s">
        <v>114</v>
      </c>
      <c r="B254" s="28"/>
      <c r="C254" s="27"/>
      <c r="D254" s="27"/>
      <c r="E254" s="28"/>
      <c r="F254" s="28"/>
      <c r="G254" s="28"/>
    </row>
    <row r="255" spans="1:10" ht="15.75" thickBot="1" x14ac:dyDescent="0.3">
      <c r="A255" s="34"/>
      <c r="B255" s="28"/>
      <c r="C255" s="27"/>
      <c r="D255" s="27"/>
      <c r="E255" s="28"/>
      <c r="F255" s="28"/>
      <c r="G255" s="28"/>
    </row>
    <row r="256" spans="1:10" ht="19.5" thickBot="1" x14ac:dyDescent="0.3">
      <c r="A256" s="35" t="s">
        <v>115</v>
      </c>
      <c r="B256" s="36"/>
      <c r="C256" s="37"/>
      <c r="D256" s="37"/>
      <c r="E256" s="36"/>
      <c r="F256" s="36"/>
      <c r="G256" s="36"/>
    </row>
    <row r="257" spans="1:7" ht="18.75" x14ac:dyDescent="0.25">
      <c r="A257" s="38"/>
      <c r="B257" s="39"/>
      <c r="C257" s="40"/>
      <c r="D257" s="40"/>
      <c r="E257" s="39"/>
      <c r="F257" s="39"/>
      <c r="G257" s="39"/>
    </row>
    <row r="258" spans="1:7" ht="15.75" x14ac:dyDescent="0.25">
      <c r="A258" s="94" t="s">
        <v>116</v>
      </c>
      <c r="B258" s="94"/>
      <c r="C258" s="41"/>
      <c r="D258" s="41"/>
      <c r="E258" s="41"/>
      <c r="F258" s="41"/>
      <c r="G258" s="41"/>
    </row>
    <row r="259" spans="1:7" ht="15.75" x14ac:dyDescent="0.25">
      <c r="A259" s="41"/>
      <c r="B259" s="41"/>
      <c r="C259" s="41"/>
      <c r="D259" s="41"/>
      <c r="E259" s="41"/>
      <c r="F259" s="41"/>
      <c r="G259" s="41"/>
    </row>
    <row r="260" spans="1:7" ht="15.75" x14ac:dyDescent="0.25">
      <c r="A260" s="41" t="s">
        <v>117</v>
      </c>
      <c r="B260" s="42"/>
      <c r="C260" s="43"/>
      <c r="D260" s="43"/>
      <c r="E260" s="42"/>
      <c r="F260" s="42"/>
      <c r="G260" s="42"/>
    </row>
    <row r="261" spans="1:7" ht="15.75" x14ac:dyDescent="0.25">
      <c r="A261" s="94" t="s">
        <v>118</v>
      </c>
      <c r="B261" s="94"/>
      <c r="C261" s="44"/>
      <c r="D261" s="44"/>
      <c r="E261" s="45"/>
      <c r="F261" s="45"/>
      <c r="G261" s="45"/>
    </row>
    <row r="262" spans="1:7" ht="15.75" x14ac:dyDescent="0.25">
      <c r="A262" s="94" t="s">
        <v>119</v>
      </c>
      <c r="B262" s="94"/>
      <c r="C262" s="41"/>
      <c r="D262" s="41"/>
      <c r="E262" s="41"/>
      <c r="F262" s="41"/>
      <c r="G262" s="41"/>
    </row>
  </sheetData>
  <autoFilter ref="A11:J245"/>
  <mergeCells count="38">
    <mergeCell ref="A262:B262"/>
    <mergeCell ref="A258:B258"/>
    <mergeCell ref="A261:B261"/>
    <mergeCell ref="A142:A231"/>
    <mergeCell ref="B142:B231"/>
    <mergeCell ref="A234:A236"/>
    <mergeCell ref="B234:B236"/>
    <mergeCell ref="A239:A243"/>
    <mergeCell ref="B239:B243"/>
    <mergeCell ref="A120:A135"/>
    <mergeCell ref="B120:B135"/>
    <mergeCell ref="A138:A139"/>
    <mergeCell ref="B138:B139"/>
    <mergeCell ref="A80:A94"/>
    <mergeCell ref="B80:B94"/>
    <mergeCell ref="A97:A117"/>
    <mergeCell ref="B97:B117"/>
    <mergeCell ref="B4:G4"/>
    <mergeCell ref="B6:C6"/>
    <mergeCell ref="B7:C7"/>
    <mergeCell ref="A12:A15"/>
    <mergeCell ref="B12:B15"/>
    <mergeCell ref="F237:H237"/>
    <mergeCell ref="F245:H245"/>
    <mergeCell ref="F246:H246"/>
    <mergeCell ref="F247:H247"/>
    <mergeCell ref="A18:A22"/>
    <mergeCell ref="B18:B22"/>
    <mergeCell ref="A25:A30"/>
    <mergeCell ref="B25:B30"/>
    <mergeCell ref="A50:A59"/>
    <mergeCell ref="B50:B59"/>
    <mergeCell ref="A62:A77"/>
    <mergeCell ref="B62:B77"/>
    <mergeCell ref="A33:A36"/>
    <mergeCell ref="B33:B36"/>
    <mergeCell ref="A39:A47"/>
    <mergeCell ref="B39:B47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New (2)</vt:lpstr>
      <vt:lpstr>New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Lenovo</cp:lastModifiedBy>
  <cp:lastPrinted>2023-08-21T04:05:37Z</cp:lastPrinted>
  <dcterms:created xsi:type="dcterms:W3CDTF">2023-07-18T07:55:37Z</dcterms:created>
  <dcterms:modified xsi:type="dcterms:W3CDTF">2024-02-01T04:12:37Z</dcterms:modified>
</cp:coreProperties>
</file>