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rocurement\2023 Apr~2024 March Data\S'part\2)Monthly PO Apr'23~Mar'24\12) MAR'24\02-IDS-PRT-FRM-004-00 Inventory Purchase Order\"/>
    </mc:Choice>
  </mc:AlternateContent>
  <bookViews>
    <workbookView xWindow="0" yWindow="0" windowWidth="20490" windowHeight="7755"/>
  </bookViews>
  <sheets>
    <sheet name="mitsubishi" sheetId="4" r:id="rId1"/>
    <sheet name="Sheet1" sheetId="5" r:id="rId2"/>
  </sheets>
  <definedNames>
    <definedName name="_xlnm._FilterDatabase" localSheetId="0" hidden="1">mitsubishi!$A$8:$R$8</definedName>
  </definedNames>
  <calcPr calcId="152511"/>
</workbook>
</file>

<file path=xl/calcChain.xml><?xml version="1.0" encoding="utf-8"?>
<calcChain xmlns="http://schemas.openxmlformats.org/spreadsheetml/2006/main">
  <c r="D1" i="5" l="1"/>
  <c r="D2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C27" i="5"/>
  <c r="C28" i="5"/>
  <c r="C2" i="5"/>
  <c r="C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1" i="5"/>
  <c r="H55" i="4" l="1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A26" i="4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H25" i="4"/>
  <c r="A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A10" i="4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H9" i="4"/>
  <c r="H56" i="4" l="1"/>
  <c r="H57" i="4" s="1"/>
</calcChain>
</file>

<file path=xl/sharedStrings.xml><?xml version="1.0" encoding="utf-8"?>
<sst xmlns="http://schemas.openxmlformats.org/spreadsheetml/2006/main" count="376" uniqueCount="143">
  <si>
    <t>Proposal No.</t>
  </si>
  <si>
    <t>Proposal Date</t>
  </si>
  <si>
    <t>INQ Ref; No</t>
  </si>
  <si>
    <t>Attn:</t>
  </si>
  <si>
    <t>No.</t>
  </si>
  <si>
    <t>Brand</t>
  </si>
  <si>
    <t xml:space="preserve"> Description</t>
  </si>
  <si>
    <t>Part Number</t>
  </si>
  <si>
    <t>Unit</t>
  </si>
  <si>
    <t>Order Qty</t>
  </si>
  <si>
    <t xml:space="preserve"> Total Amt 
USD</t>
  </si>
  <si>
    <t>Dis%</t>
  </si>
  <si>
    <t>Shipment By</t>
  </si>
  <si>
    <t>Stock Status</t>
  </si>
  <si>
    <t>Remarks</t>
  </si>
  <si>
    <t>Total Purchase Amount</t>
  </si>
  <si>
    <t>Without discount($)</t>
  </si>
  <si>
    <t>Requested By;</t>
  </si>
  <si>
    <t>Acknowledged By;</t>
  </si>
  <si>
    <t>Approved By;</t>
  </si>
  <si>
    <t>Sign</t>
  </si>
  <si>
    <t xml:space="preserve">Name </t>
  </si>
  <si>
    <t>:</t>
  </si>
  <si>
    <t>Inventory</t>
  </si>
  <si>
    <t>BU PRT Dept Head</t>
  </si>
  <si>
    <t>Supplier</t>
  </si>
  <si>
    <t xml:space="preserve">With discount($)
(0.00)
</t>
  </si>
  <si>
    <t>Pc</t>
  </si>
  <si>
    <t xml:space="preserve">02-IDS-PRT-FRM-004-00 </t>
  </si>
  <si>
    <t>pc</t>
  </si>
  <si>
    <t>MATADOR</t>
  </si>
  <si>
    <t>Unit Price (USD)</t>
  </si>
  <si>
    <t>HANGCHA</t>
  </si>
  <si>
    <t>Kyu Kyu Win</t>
  </si>
  <si>
    <t>GR 501-342000-000</t>
  </si>
  <si>
    <t>KW 1323</t>
  </si>
  <si>
    <t>NC967-700400-000</t>
  </si>
  <si>
    <t>Fuel Water Separator</t>
  </si>
  <si>
    <t>Air Filter</t>
  </si>
  <si>
    <t>Fuel Sensor</t>
  </si>
  <si>
    <t>32A0402801</t>
  </si>
  <si>
    <t>91A1010500</t>
  </si>
  <si>
    <t>91375-03800</t>
  </si>
  <si>
    <t>50DHW14-620100</t>
  </si>
  <si>
    <t>Seal Assy, Oil</t>
  </si>
  <si>
    <t>SEAL, VALVE STEM</t>
  </si>
  <si>
    <t>BRACKET, ASSY DIFF</t>
  </si>
  <si>
    <t>Hyd Filter Assy Return</t>
  </si>
  <si>
    <t xml:space="preserve">THROTTLE LINE    </t>
  </si>
  <si>
    <t>Seal Kit, Tilt Cylinder</t>
  </si>
  <si>
    <t>MITSUBISHI</t>
  </si>
  <si>
    <t>Ex stock in factory</t>
  </si>
  <si>
    <t>Weight (Kg)</t>
  </si>
  <si>
    <t>Border</t>
  </si>
  <si>
    <t xml:space="preserve">           INVENTORY PURCHASE ORDER </t>
  </si>
  <si>
    <t>BU GM/AGM</t>
  </si>
  <si>
    <t>Aftersales GM/AGM</t>
  </si>
  <si>
    <t>Emergency
charges</t>
  </si>
  <si>
    <t>:  Khin Sandi Aye</t>
  </si>
  <si>
    <t>:  Chit San Ko</t>
  </si>
  <si>
    <t>:  Su Su Naing</t>
  </si>
  <si>
    <t>Jan'2024 Order Confirmation</t>
  </si>
  <si>
    <t>FPO-78-20234-03-001</t>
  </si>
  <si>
    <t>15.03.2024</t>
  </si>
  <si>
    <t>INVTRY;INQ/78/2024/01/001</t>
  </si>
  <si>
    <t>Lamp,Front Combi 12V</t>
  </si>
  <si>
    <t>Switch,Thermo</t>
  </si>
  <si>
    <t>Hydraulic filter</t>
  </si>
  <si>
    <t>WU-160X180-J</t>
  </si>
  <si>
    <t>Combination Switch assy</t>
  </si>
  <si>
    <t>R960-705000-000</t>
  </si>
  <si>
    <t>XR708-341000-G00</t>
  </si>
  <si>
    <t>Air Filter (Inner/Outer )</t>
  </si>
  <si>
    <t>PU1836B1-02/300</t>
  </si>
  <si>
    <t>Transmission Oil Filter</t>
  </si>
  <si>
    <t>XR700-130100-000</t>
  </si>
  <si>
    <t>Gauge, Oil Level</t>
  </si>
  <si>
    <t>K91324-06400</t>
  </si>
  <si>
    <t>Throttle Line Assy</t>
  </si>
  <si>
    <t>R305-511000-000</t>
  </si>
  <si>
    <t>HRD9FL8501XLB-1</t>
  </si>
  <si>
    <t>Three Stage Front Cylinder Repair Kit</t>
  </si>
  <si>
    <t>HRDK3P8421XLB-1</t>
  </si>
  <si>
    <t>Three Stage Rear Cylinder Repair Kit</t>
  </si>
  <si>
    <t>HRDK3P8411XLB-1</t>
  </si>
  <si>
    <t>Seal Kit, Steering Cylinder</t>
  </si>
  <si>
    <t>K2TJ4-30101XLB-1</t>
  </si>
  <si>
    <t>Kit , Repair Wheel Cylinder</t>
  </si>
  <si>
    <t>32A1104010</t>
  </si>
  <si>
    <t>Nozzle Assy</t>
  </si>
  <si>
    <t>32C61-06000</t>
  </si>
  <si>
    <t>Switch Seat Assembly</t>
  </si>
  <si>
    <t>Cover,King Pin</t>
  </si>
  <si>
    <t>91A4303900</t>
  </si>
  <si>
    <t xml:space="preserve">Bearing </t>
  </si>
  <si>
    <t>91E4300300</t>
  </si>
  <si>
    <t>Bearing , Neede</t>
  </si>
  <si>
    <t>91E4305100</t>
  </si>
  <si>
    <t>Pin , King</t>
  </si>
  <si>
    <t>BEARING MAIN</t>
  </si>
  <si>
    <t>32A0900010</t>
  </si>
  <si>
    <t>RING SET, PISTON</t>
  </si>
  <si>
    <t>32A1702010</t>
  </si>
  <si>
    <t>PISTON</t>
  </si>
  <si>
    <t>CONNECTING ROD BEARING</t>
  </si>
  <si>
    <t>32A1909011</t>
  </si>
  <si>
    <t>Seal Kit,Steer Cylinder</t>
  </si>
  <si>
    <t>FILER SUCTION</t>
  </si>
  <si>
    <t>NICHIYU</t>
  </si>
  <si>
    <t>SWITCH COMP</t>
  </si>
  <si>
    <t>Bracket Assy Engine</t>
  </si>
  <si>
    <t>91A2002500</t>
  </si>
  <si>
    <t>Plate, Thrust.C/S</t>
  </si>
  <si>
    <t>32B0908101</t>
  </si>
  <si>
    <t>Cylinder , Master 314(Above Joint)</t>
  </si>
  <si>
    <t>91A4620100</t>
  </si>
  <si>
    <t>Belt, VL=1235</t>
  </si>
  <si>
    <t>Sensor</t>
  </si>
  <si>
    <t>32A9000300</t>
  </si>
  <si>
    <t>SLEEVE,CYLINDER</t>
  </si>
  <si>
    <t>32A0700301</t>
  </si>
  <si>
    <t xml:space="preserve"> SEAL ASSY,OIL </t>
  </si>
  <si>
    <t xml:space="preserve">GASKET KIT,S4S ENGINE </t>
  </si>
  <si>
    <t>OTHERS</t>
  </si>
  <si>
    <t>Fuel Filter</t>
  </si>
  <si>
    <t>CX 0708-IS</t>
  </si>
  <si>
    <t>Engine Oil Filter</t>
  </si>
  <si>
    <t>JX 0810Y-IS</t>
  </si>
  <si>
    <t>TENNANT</t>
  </si>
  <si>
    <t>Caster,Swivel (Wicke 224051)</t>
  </si>
  <si>
    <t>Wheel,Scrbr,8.00D,W/Brg</t>
  </si>
  <si>
    <t>0515318502</t>
  </si>
  <si>
    <t>91A1400601</t>
  </si>
  <si>
    <t>91E4307700</t>
  </si>
  <si>
    <t>32A1710101</t>
  </si>
  <si>
    <t>31980-00840-1</t>
  </si>
  <si>
    <t>54000-23182-0</t>
  </si>
  <si>
    <t>32A9470073</t>
  </si>
  <si>
    <t>HELI</t>
  </si>
  <si>
    <t>Local</t>
  </si>
  <si>
    <t>set</t>
  </si>
  <si>
    <t>kit</t>
  </si>
  <si>
    <t>No stock in factory, 3months working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</si>
</sst>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yy;@"/>
    <numFmt numFmtId="165" formatCode="_(* #,##0_);_(* \(#,##0\);_(* &quot;-&quot;??_);_(@_)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宋体"/>
      <charset val="134"/>
    </font>
    <font>
      <sz val="1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4" fillId="0" borderId="0"/>
    <xf numFmtId="164" fontId="1" fillId="0" borderId="0"/>
    <xf numFmtId="0" fontId="1" fillId="0" borderId="0"/>
    <xf numFmtId="0" fontId="1" fillId="0" borderId="0"/>
    <xf numFmtId="0" fontId="3" fillId="0" borderId="0">
      <alignment vertical="center"/>
    </xf>
    <xf numFmtId="43" fontId="2" fillId="0" borderId="0" applyFont="0" applyFill="0" applyBorder="0" applyAlignment="0" applyProtection="0"/>
    <xf numFmtId="0" fontId="5" fillId="0" borderId="0">
      <alignment vertical="top"/>
    </xf>
    <xf numFmtId="43" fontId="1" fillId="0" borderId="0" applyFont="0" applyFill="0" applyBorder="0" applyAlignment="0" applyProtection="0"/>
  </cellStyleXfs>
  <cellXfs count="126">
    <xf numFmtId="0" fontId="0" fillId="0" borderId="0" xfId="0"/>
    <xf numFmtId="2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8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horizontal="center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/>
    <xf numFmtId="0" fontId="6" fillId="0" borderId="0" xfId="0" applyFont="1"/>
    <xf numFmtId="0" fontId="0" fillId="0" borderId="0" xfId="0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 wrapText="1"/>
    </xf>
    <xf numFmtId="0" fontId="13" fillId="0" borderId="0" xfId="0" applyFont="1"/>
    <xf numFmtId="0" fontId="9" fillId="0" borderId="0" xfId="0" applyNumberFormat="1" applyFont="1" applyFill="1" applyBorder="1" applyAlignment="1">
      <alignment vertical="center" wrapText="1"/>
    </xf>
    <xf numFmtId="0" fontId="0" fillId="0" borderId="0" xfId="0" applyBorder="1" applyAlignment="1">
      <alignment horizontal="left"/>
    </xf>
    <xf numFmtId="0" fontId="10" fillId="0" borderId="4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10" fillId="0" borderId="1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Alignment="1">
      <alignment horizontal="center" vertical="center"/>
    </xf>
    <xf numFmtId="0" fontId="0" fillId="0" borderId="0" xfId="0" applyFill="1" applyBorder="1"/>
    <xf numFmtId="0" fontId="9" fillId="0" borderId="0" xfId="0" applyNumberFormat="1" applyFont="1" applyFill="1" applyBorder="1" applyAlignment="1">
      <alignment horizontal="left" vertical="center"/>
    </xf>
    <xf numFmtId="1" fontId="6" fillId="0" borderId="0" xfId="0" applyNumberFormat="1" applyFont="1" applyAlignment="1">
      <alignment horizontal="center" vertical="center"/>
    </xf>
    <xf numFmtId="165" fontId="6" fillId="0" borderId="0" xfId="9" applyNumberFormat="1" applyFont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1" fontId="9" fillId="0" borderId="0" xfId="1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0" fontId="13" fillId="0" borderId="6" xfId="0" applyFont="1" applyBorder="1" applyAlignment="1"/>
    <xf numFmtId="0" fontId="13" fillId="0" borderId="0" xfId="0" applyFont="1" applyAlignment="1"/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0" fontId="7" fillId="2" borderId="1" xfId="1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2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 wrapText="1"/>
    </xf>
    <xf numFmtId="0" fontId="7" fillId="4" borderId="1" xfId="1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0" fontId="6" fillId="4" borderId="0" xfId="0" applyFont="1" applyFill="1"/>
    <xf numFmtId="0" fontId="7" fillId="4" borderId="0" xfId="1" applyNumberFormat="1" applyFont="1" applyFill="1" applyBorder="1" applyAlignment="1">
      <alignment horizontal="center" vertical="center" wrapText="1"/>
    </xf>
    <xf numFmtId="0" fontId="7" fillId="5" borderId="1" xfId="0" applyNumberFormat="1" applyFont="1" applyFill="1" applyBorder="1" applyAlignment="1">
      <alignment horizontal="center" vertical="center" wrapText="1"/>
    </xf>
    <xf numFmtId="0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center" vertical="center" wrapText="1"/>
    </xf>
    <xf numFmtId="0" fontId="7" fillId="5" borderId="1" xfId="1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 wrapText="1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horizontal="center" vertical="center"/>
    </xf>
    <xf numFmtId="2" fontId="7" fillId="6" borderId="1" xfId="0" applyNumberFormat="1" applyFont="1" applyFill="1" applyBorder="1" applyAlignment="1">
      <alignment horizontal="center" vertical="center"/>
    </xf>
    <xf numFmtId="2" fontId="7" fillId="6" borderId="1" xfId="0" applyNumberFormat="1" applyFont="1" applyFill="1" applyBorder="1" applyAlignment="1">
      <alignment horizontal="center" vertical="center" wrapText="1"/>
    </xf>
    <xf numFmtId="0" fontId="7" fillId="6" borderId="1" xfId="1" applyNumberFormat="1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 applyProtection="1">
      <alignment horizontal="center" vertical="center"/>
      <protection locked="0"/>
    </xf>
    <xf numFmtId="9" fontId="16" fillId="0" borderId="0" xfId="1" applyFont="1" applyAlignment="1" applyProtection="1">
      <alignment vertical="top" wrapText="1" readingOrder="1"/>
      <protection locked="0"/>
    </xf>
    <xf numFmtId="3" fontId="17" fillId="0" borderId="0" xfId="0" applyNumberFormat="1" applyFont="1" applyAlignment="1" applyProtection="1">
      <alignment horizontal="left" vertical="center"/>
      <protection locked="0"/>
    </xf>
    <xf numFmtId="0" fontId="17" fillId="0" borderId="0" xfId="0" applyFont="1" applyAlignment="1" applyProtection="1">
      <alignment horizontal="left" vertical="center"/>
      <protection locked="0"/>
    </xf>
    <xf numFmtId="1" fontId="16" fillId="0" borderId="0" xfId="0" applyNumberFormat="1" applyFont="1" applyAlignment="1" applyProtection="1">
      <alignment vertical="top" wrapText="1" readingOrder="1"/>
      <protection locked="0"/>
    </xf>
    <xf numFmtId="3" fontId="0" fillId="0" borderId="0" xfId="0" applyNumberFormat="1"/>
    <xf numFmtId="0" fontId="9" fillId="0" borderId="0" xfId="0" applyNumberFormat="1" applyFont="1" applyFill="1" applyBorder="1" applyAlignment="1">
      <alignment horizontal="center" vertical="center" wrapText="1"/>
    </xf>
    <xf numFmtId="1" fontId="9" fillId="0" borderId="0" xfId="1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 vertical="center"/>
    </xf>
    <xf numFmtId="0" fontId="0" fillId="0" borderId="0" xfId="0" applyAlignment="1" applyProtection="1">
      <alignment horizontal="center"/>
    </xf>
    <xf numFmtId="0" fontId="9" fillId="0" borderId="0" xfId="0" applyNumberFormat="1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11" fillId="0" borderId="2" xfId="0" applyNumberFormat="1" applyFont="1" applyFill="1" applyBorder="1" applyAlignment="1">
      <alignment horizontal="center" vertical="center" wrapText="1"/>
    </xf>
    <xf numFmtId="164" fontId="11" fillId="0" borderId="3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 wrapText="1"/>
    </xf>
    <xf numFmtId="2" fontId="10" fillId="0" borderId="3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</cellXfs>
  <cellStyles count="10">
    <cellStyle name="Comma" xfId="9" builtinId="3"/>
    <cellStyle name="Comma 2" xfId="7"/>
    <cellStyle name="Normal" xfId="0" builtinId="0"/>
    <cellStyle name="Normal 2" xfId="8"/>
    <cellStyle name="Normal 2 2" xfId="2"/>
    <cellStyle name="Normal 3" xfId="3"/>
    <cellStyle name="Normal 5 2" xfId="4"/>
    <cellStyle name="Normal 6" xfId="5"/>
    <cellStyle name="Percent" xfId="1" builtinId="5"/>
    <cellStyle name="常规 6" xfId="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34290</xdr:rowOff>
    </xdr:from>
    <xdr:to>
      <xdr:col>2</xdr:col>
      <xdr:colOff>243839</xdr:colOff>
      <xdr:row>0</xdr:row>
      <xdr:rowOff>710565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" y="34290"/>
          <a:ext cx="1162050" cy="676275"/>
        </a:xfrm>
        <a:prstGeom prst="rect">
          <a:avLst/>
        </a:prstGeom>
      </xdr:spPr>
    </xdr:pic>
    <xdr:clientData/>
  </xdr:twoCellAnchor>
  <xdr:twoCellAnchor editAs="oneCell">
    <xdr:from>
      <xdr:col>12</xdr:col>
      <xdr:colOff>400050</xdr:colOff>
      <xdr:row>0</xdr:row>
      <xdr:rowOff>0</xdr:rowOff>
    </xdr:from>
    <xdr:to>
      <xdr:col>14</xdr:col>
      <xdr:colOff>476249</xdr:colOff>
      <xdr:row>1</xdr:row>
      <xdr:rowOff>70484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9125" y="0"/>
          <a:ext cx="1371599" cy="8039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tabSelected="1" topLeftCell="A19" workbookViewId="0">
      <selection activeCell="T9" sqref="T9"/>
    </sheetView>
  </sheetViews>
  <sheetFormatPr defaultRowHeight="15"/>
  <cols>
    <col min="1" max="1" width="3.85546875" customWidth="1"/>
    <col min="2" max="2" width="10.28515625" customWidth="1"/>
    <col min="3" max="3" width="16.28515625" style="23" customWidth="1"/>
    <col min="4" max="4" width="15.28515625" style="27" customWidth="1"/>
    <col min="5" max="5" width="6.7109375" style="26" customWidth="1"/>
    <col min="6" max="6" width="7.140625" style="26" customWidth="1"/>
    <col min="7" max="7" width="8.85546875" style="27" customWidth="1"/>
    <col min="8" max="8" width="11.28515625" style="26" customWidth="1"/>
    <col min="9" max="9" width="6.5703125" customWidth="1"/>
    <col min="10" max="10" width="8.28515625" style="26" customWidth="1"/>
    <col min="11" max="11" width="13.7109375" style="12" customWidth="1"/>
    <col min="12" max="12" width="9.28515625" style="12" customWidth="1"/>
    <col min="13" max="14" width="9.7109375" customWidth="1"/>
    <col min="15" max="15" width="8" style="26" customWidth="1"/>
  </cols>
  <sheetData>
    <row r="1" spans="1:17" ht="58.15" customHeight="1">
      <c r="A1" s="107" t="s">
        <v>54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7" ht="29.45" customHeight="1">
      <c r="A2" s="13"/>
      <c r="B2" s="13"/>
      <c r="C2" s="33"/>
      <c r="D2" s="30"/>
      <c r="E2" s="109" t="s">
        <v>61</v>
      </c>
      <c r="F2" s="109"/>
      <c r="G2" s="109"/>
      <c r="H2" s="109"/>
      <c r="I2" s="109"/>
      <c r="J2" s="109"/>
      <c r="K2" s="109"/>
      <c r="L2" s="21"/>
      <c r="M2" s="13"/>
      <c r="N2" s="13"/>
      <c r="O2" s="29"/>
    </row>
    <row r="3" spans="1:17" ht="20.25" customHeight="1">
      <c r="A3" s="110" t="s">
        <v>0</v>
      </c>
      <c r="B3" s="110"/>
      <c r="C3" s="111" t="s">
        <v>62</v>
      </c>
      <c r="D3" s="111"/>
    </row>
    <row r="4" spans="1:17" ht="20.25" customHeight="1">
      <c r="A4" s="112" t="s">
        <v>1</v>
      </c>
      <c r="B4" s="113"/>
      <c r="C4" s="111" t="s">
        <v>63</v>
      </c>
      <c r="D4" s="111"/>
    </row>
    <row r="5" spans="1:17" ht="20.25" customHeight="1">
      <c r="A5" s="112" t="s">
        <v>2</v>
      </c>
      <c r="B5" s="113"/>
      <c r="C5" s="114" t="s">
        <v>64</v>
      </c>
      <c r="D5" s="115"/>
    </row>
    <row r="6" spans="1:17" ht="20.25" customHeight="1">
      <c r="A6" s="112" t="s">
        <v>3</v>
      </c>
      <c r="B6" s="113"/>
      <c r="C6" s="116" t="s">
        <v>33</v>
      </c>
      <c r="D6" s="116"/>
    </row>
    <row r="8" spans="1:17" s="19" customFormat="1" ht="25.5">
      <c r="A8" s="16" t="s">
        <v>4</v>
      </c>
      <c r="B8" s="16" t="s">
        <v>5</v>
      </c>
      <c r="C8" s="16" t="s">
        <v>6</v>
      </c>
      <c r="D8" s="16" t="s">
        <v>7</v>
      </c>
      <c r="E8" s="17" t="s">
        <v>8</v>
      </c>
      <c r="F8" s="16" t="s">
        <v>9</v>
      </c>
      <c r="G8" s="16" t="s">
        <v>31</v>
      </c>
      <c r="H8" s="16" t="s">
        <v>10</v>
      </c>
      <c r="I8" s="18" t="s">
        <v>11</v>
      </c>
      <c r="J8" s="16" t="s">
        <v>12</v>
      </c>
      <c r="K8" s="42" t="s">
        <v>13</v>
      </c>
      <c r="L8" s="42" t="s">
        <v>25</v>
      </c>
      <c r="M8" s="16" t="s">
        <v>57</v>
      </c>
      <c r="N8" s="16" t="s">
        <v>52</v>
      </c>
      <c r="O8" s="16" t="s">
        <v>14</v>
      </c>
      <c r="P8" s="44"/>
      <c r="Q8" s="45"/>
    </row>
    <row r="9" spans="1:17" s="14" customFormat="1" ht="24" customHeight="1">
      <c r="A9" s="46">
        <v>1</v>
      </c>
      <c r="B9" s="47" t="s">
        <v>32</v>
      </c>
      <c r="C9" s="48" t="s">
        <v>67</v>
      </c>
      <c r="D9" s="49" t="s">
        <v>68</v>
      </c>
      <c r="E9" s="47" t="s">
        <v>29</v>
      </c>
      <c r="F9" s="49">
        <v>8</v>
      </c>
      <c r="G9" s="50">
        <v>15.18</v>
      </c>
      <c r="H9" s="51">
        <f t="shared" ref="H9:H55" si="0">F9*G9</f>
        <v>121.44</v>
      </c>
      <c r="I9" s="52"/>
      <c r="J9" s="46" t="s">
        <v>53</v>
      </c>
      <c r="K9" s="53" t="s">
        <v>51</v>
      </c>
      <c r="L9" s="54" t="s">
        <v>32</v>
      </c>
      <c r="M9" s="51"/>
      <c r="N9" s="51">
        <v>0.8</v>
      </c>
      <c r="O9" s="46"/>
    </row>
    <row r="10" spans="1:17" s="14" customFormat="1" ht="24" customHeight="1">
      <c r="A10" s="46">
        <f t="shared" ref="A10:A23" si="1">A9+1</f>
        <v>2</v>
      </c>
      <c r="B10" s="47" t="s">
        <v>32</v>
      </c>
      <c r="C10" s="48" t="s">
        <v>69</v>
      </c>
      <c r="D10" s="49" t="s">
        <v>70</v>
      </c>
      <c r="E10" s="47" t="s">
        <v>27</v>
      </c>
      <c r="F10" s="49">
        <v>1</v>
      </c>
      <c r="G10" s="50">
        <v>47.23</v>
      </c>
      <c r="H10" s="51">
        <f t="shared" si="0"/>
        <v>47.23</v>
      </c>
      <c r="I10" s="52"/>
      <c r="J10" s="46" t="s">
        <v>53</v>
      </c>
      <c r="K10" s="53" t="s">
        <v>51</v>
      </c>
      <c r="L10" s="54" t="s">
        <v>32</v>
      </c>
      <c r="M10" s="51"/>
      <c r="N10" s="51">
        <v>2</v>
      </c>
      <c r="O10" s="46"/>
    </row>
    <row r="11" spans="1:17" s="14" customFormat="1" ht="24" customHeight="1">
      <c r="A11" s="46">
        <f t="shared" si="1"/>
        <v>3</v>
      </c>
      <c r="B11" s="47" t="s">
        <v>32</v>
      </c>
      <c r="C11" s="48" t="s">
        <v>37</v>
      </c>
      <c r="D11" s="49" t="s">
        <v>34</v>
      </c>
      <c r="E11" s="47" t="s">
        <v>29</v>
      </c>
      <c r="F11" s="49">
        <v>3</v>
      </c>
      <c r="G11" s="50">
        <v>24.74</v>
      </c>
      <c r="H11" s="51">
        <f t="shared" si="0"/>
        <v>74.22</v>
      </c>
      <c r="I11" s="52"/>
      <c r="J11" s="46" t="s">
        <v>53</v>
      </c>
      <c r="K11" s="53" t="s">
        <v>51</v>
      </c>
      <c r="L11" s="54" t="s">
        <v>32</v>
      </c>
      <c r="M11" s="51"/>
      <c r="N11" s="51">
        <v>0.8</v>
      </c>
      <c r="O11" s="46"/>
    </row>
    <row r="12" spans="1:17" s="14" customFormat="1" ht="24" customHeight="1">
      <c r="A12" s="46">
        <f t="shared" si="1"/>
        <v>4</v>
      </c>
      <c r="B12" s="47" t="s">
        <v>32</v>
      </c>
      <c r="C12" s="48" t="s">
        <v>38</v>
      </c>
      <c r="D12" s="49" t="s">
        <v>35</v>
      </c>
      <c r="E12" s="47" t="s">
        <v>29</v>
      </c>
      <c r="F12" s="49">
        <v>5</v>
      </c>
      <c r="G12" s="50">
        <v>6.6</v>
      </c>
      <c r="H12" s="51">
        <f t="shared" si="0"/>
        <v>33</v>
      </c>
      <c r="I12" s="52"/>
      <c r="J12" s="46" t="s">
        <v>53</v>
      </c>
      <c r="K12" s="53" t="s">
        <v>51</v>
      </c>
      <c r="L12" s="54" t="s">
        <v>32</v>
      </c>
      <c r="M12" s="51"/>
      <c r="N12" s="51">
        <v>0.5</v>
      </c>
      <c r="O12" s="46"/>
    </row>
    <row r="13" spans="1:17" s="14" customFormat="1" ht="24" customHeight="1">
      <c r="A13" s="46">
        <f t="shared" si="1"/>
        <v>5</v>
      </c>
      <c r="B13" s="47" t="s">
        <v>32</v>
      </c>
      <c r="C13" s="48" t="s">
        <v>48</v>
      </c>
      <c r="D13" s="49" t="s">
        <v>43</v>
      </c>
      <c r="E13" s="47" t="s">
        <v>29</v>
      </c>
      <c r="F13" s="49">
        <v>1</v>
      </c>
      <c r="G13" s="50">
        <v>11.89</v>
      </c>
      <c r="H13" s="51">
        <f t="shared" si="0"/>
        <v>11.89</v>
      </c>
      <c r="I13" s="52"/>
      <c r="J13" s="46" t="s">
        <v>53</v>
      </c>
      <c r="K13" s="53" t="s">
        <v>51</v>
      </c>
      <c r="L13" s="54" t="s">
        <v>32</v>
      </c>
      <c r="M13" s="51"/>
      <c r="N13" s="51">
        <v>1</v>
      </c>
      <c r="O13" s="46"/>
    </row>
    <row r="14" spans="1:17" s="14" customFormat="1" ht="24" customHeight="1">
      <c r="A14" s="46">
        <f t="shared" si="1"/>
        <v>6</v>
      </c>
      <c r="B14" s="47" t="s">
        <v>30</v>
      </c>
      <c r="C14" s="48" t="s">
        <v>39</v>
      </c>
      <c r="D14" s="49" t="s">
        <v>36</v>
      </c>
      <c r="E14" s="47" t="s">
        <v>29</v>
      </c>
      <c r="F14" s="49">
        <v>1</v>
      </c>
      <c r="G14" s="50">
        <v>12.34</v>
      </c>
      <c r="H14" s="51">
        <f t="shared" si="0"/>
        <v>12.34</v>
      </c>
      <c r="I14" s="52"/>
      <c r="J14" s="46" t="s">
        <v>53</v>
      </c>
      <c r="K14" s="53" t="s">
        <v>51</v>
      </c>
      <c r="L14" s="54" t="s">
        <v>32</v>
      </c>
      <c r="M14" s="51"/>
      <c r="N14" s="51">
        <v>0.5</v>
      </c>
      <c r="O14" s="46"/>
    </row>
    <row r="15" spans="1:17" s="14" customFormat="1" ht="24" customHeight="1">
      <c r="A15" s="46">
        <f t="shared" si="1"/>
        <v>7</v>
      </c>
      <c r="B15" s="47" t="s">
        <v>30</v>
      </c>
      <c r="C15" s="48" t="s">
        <v>37</v>
      </c>
      <c r="D15" s="46" t="s">
        <v>71</v>
      </c>
      <c r="E15" s="47" t="s">
        <v>29</v>
      </c>
      <c r="F15" s="49">
        <v>10</v>
      </c>
      <c r="G15" s="50">
        <v>58.5</v>
      </c>
      <c r="H15" s="51">
        <f t="shared" si="0"/>
        <v>585</v>
      </c>
      <c r="I15" s="52"/>
      <c r="J15" s="46" t="s">
        <v>53</v>
      </c>
      <c r="K15" s="53" t="s">
        <v>51</v>
      </c>
      <c r="L15" s="54" t="s">
        <v>32</v>
      </c>
      <c r="M15" s="51"/>
      <c r="N15" s="51">
        <v>1</v>
      </c>
      <c r="O15" s="46"/>
    </row>
    <row r="16" spans="1:17" s="14" customFormat="1" ht="24" customHeight="1">
      <c r="A16" s="46">
        <f t="shared" si="1"/>
        <v>8</v>
      </c>
      <c r="B16" s="47" t="s">
        <v>30</v>
      </c>
      <c r="C16" s="48" t="s">
        <v>72</v>
      </c>
      <c r="D16" s="49" t="s">
        <v>73</v>
      </c>
      <c r="E16" s="47" t="s">
        <v>29</v>
      </c>
      <c r="F16" s="49">
        <v>4</v>
      </c>
      <c r="G16" s="50">
        <v>20.04</v>
      </c>
      <c r="H16" s="51">
        <f t="shared" si="0"/>
        <v>80.16</v>
      </c>
      <c r="I16" s="52"/>
      <c r="J16" s="46" t="s">
        <v>53</v>
      </c>
      <c r="K16" s="53" t="s">
        <v>51</v>
      </c>
      <c r="L16" s="54" t="s">
        <v>32</v>
      </c>
      <c r="M16" s="51"/>
      <c r="N16" s="51">
        <v>1</v>
      </c>
      <c r="O16" s="46"/>
    </row>
    <row r="17" spans="1:16" s="43" customFormat="1" ht="24" customHeight="1">
      <c r="A17" s="46">
        <f t="shared" si="1"/>
        <v>9</v>
      </c>
      <c r="B17" s="47" t="s">
        <v>30</v>
      </c>
      <c r="C17" s="48" t="s">
        <v>74</v>
      </c>
      <c r="D17" s="49" t="s">
        <v>75</v>
      </c>
      <c r="E17" s="47" t="s">
        <v>29</v>
      </c>
      <c r="F17" s="49">
        <v>3</v>
      </c>
      <c r="G17" s="50">
        <v>20.3</v>
      </c>
      <c r="H17" s="51">
        <f t="shared" si="0"/>
        <v>60.900000000000006</v>
      </c>
      <c r="I17" s="52"/>
      <c r="J17" s="46" t="s">
        <v>53</v>
      </c>
      <c r="K17" s="53" t="s">
        <v>51</v>
      </c>
      <c r="L17" s="54" t="s">
        <v>32</v>
      </c>
      <c r="M17" s="51"/>
      <c r="N17" s="51">
        <v>1</v>
      </c>
      <c r="O17" s="46"/>
      <c r="P17" s="14"/>
    </row>
    <row r="18" spans="1:16" s="14" customFormat="1" ht="24" customHeight="1">
      <c r="A18" s="46">
        <f t="shared" si="1"/>
        <v>10</v>
      </c>
      <c r="B18" s="47" t="s">
        <v>30</v>
      </c>
      <c r="C18" s="48" t="s">
        <v>76</v>
      </c>
      <c r="D18" s="49" t="s">
        <v>77</v>
      </c>
      <c r="E18" s="47" t="s">
        <v>29</v>
      </c>
      <c r="F18" s="49">
        <v>1</v>
      </c>
      <c r="G18" s="50">
        <v>25.01</v>
      </c>
      <c r="H18" s="51">
        <f t="shared" si="0"/>
        <v>25.01</v>
      </c>
      <c r="I18" s="52"/>
      <c r="J18" s="46" t="s">
        <v>53</v>
      </c>
      <c r="K18" s="53" t="s">
        <v>51</v>
      </c>
      <c r="L18" s="54" t="s">
        <v>32</v>
      </c>
      <c r="M18" s="51"/>
      <c r="N18" s="51">
        <v>1</v>
      </c>
      <c r="O18" s="46"/>
    </row>
    <row r="19" spans="1:16" s="14" customFormat="1" ht="24" customHeight="1">
      <c r="A19" s="46">
        <f t="shared" si="1"/>
        <v>11</v>
      </c>
      <c r="B19" s="47" t="s">
        <v>30</v>
      </c>
      <c r="C19" s="48" t="s">
        <v>78</v>
      </c>
      <c r="D19" s="49" t="s">
        <v>79</v>
      </c>
      <c r="E19" s="47" t="s">
        <v>29</v>
      </c>
      <c r="F19" s="49">
        <v>1</v>
      </c>
      <c r="G19" s="50">
        <v>6.34</v>
      </c>
      <c r="H19" s="51">
        <f t="shared" si="0"/>
        <v>6.34</v>
      </c>
      <c r="I19" s="52"/>
      <c r="J19" s="46" t="s">
        <v>53</v>
      </c>
      <c r="K19" s="53" t="s">
        <v>51</v>
      </c>
      <c r="L19" s="54" t="s">
        <v>32</v>
      </c>
      <c r="M19" s="51"/>
      <c r="N19" s="51">
        <v>1.5</v>
      </c>
      <c r="O19" s="46"/>
    </row>
    <row r="20" spans="1:16" s="14" customFormat="1" ht="24" customHeight="1">
      <c r="A20" s="55">
        <f t="shared" si="1"/>
        <v>12</v>
      </c>
      <c r="B20" s="56" t="s">
        <v>30</v>
      </c>
      <c r="C20" s="57" t="s">
        <v>49</v>
      </c>
      <c r="D20" s="58" t="s">
        <v>80</v>
      </c>
      <c r="E20" s="56" t="s">
        <v>140</v>
      </c>
      <c r="F20" s="58">
        <v>4</v>
      </c>
      <c r="G20" s="59">
        <v>25.74</v>
      </c>
      <c r="H20" s="60">
        <f t="shared" si="0"/>
        <v>102.96</v>
      </c>
      <c r="I20" s="61"/>
      <c r="J20" s="55" t="s">
        <v>53</v>
      </c>
      <c r="K20" s="62" t="s">
        <v>51</v>
      </c>
      <c r="L20" s="63" t="s">
        <v>138</v>
      </c>
      <c r="M20" s="60"/>
      <c r="N20" s="60">
        <v>0.1</v>
      </c>
      <c r="O20" s="55"/>
    </row>
    <row r="21" spans="1:16" s="14" customFormat="1" ht="24" customHeight="1">
      <c r="A21" s="55">
        <f t="shared" si="1"/>
        <v>13</v>
      </c>
      <c r="B21" s="56" t="s">
        <v>30</v>
      </c>
      <c r="C21" s="57" t="s">
        <v>81</v>
      </c>
      <c r="D21" s="58" t="s">
        <v>82</v>
      </c>
      <c r="E21" s="56" t="s">
        <v>140</v>
      </c>
      <c r="F21" s="58">
        <v>1</v>
      </c>
      <c r="G21" s="59">
        <v>46.12</v>
      </c>
      <c r="H21" s="60">
        <f t="shared" si="0"/>
        <v>46.12</v>
      </c>
      <c r="I21" s="61"/>
      <c r="J21" s="55" t="s">
        <v>53</v>
      </c>
      <c r="K21" s="62" t="s">
        <v>51</v>
      </c>
      <c r="L21" s="63" t="s">
        <v>138</v>
      </c>
      <c r="M21" s="60"/>
      <c r="N21" s="60">
        <v>0.1</v>
      </c>
      <c r="O21" s="55"/>
    </row>
    <row r="22" spans="1:16" s="14" customFormat="1" ht="24" customHeight="1">
      <c r="A22" s="55">
        <f t="shared" si="1"/>
        <v>14</v>
      </c>
      <c r="B22" s="56" t="s">
        <v>30</v>
      </c>
      <c r="C22" s="57" t="s">
        <v>83</v>
      </c>
      <c r="D22" s="58" t="s">
        <v>84</v>
      </c>
      <c r="E22" s="56" t="s">
        <v>140</v>
      </c>
      <c r="F22" s="58">
        <v>4</v>
      </c>
      <c r="G22" s="59">
        <v>16.16</v>
      </c>
      <c r="H22" s="60">
        <f t="shared" si="0"/>
        <v>64.64</v>
      </c>
      <c r="I22" s="61"/>
      <c r="J22" s="55" t="s">
        <v>53</v>
      </c>
      <c r="K22" s="62" t="s">
        <v>51</v>
      </c>
      <c r="L22" s="63" t="s">
        <v>138</v>
      </c>
      <c r="M22" s="60"/>
      <c r="N22" s="60">
        <v>0.1</v>
      </c>
      <c r="O22" s="55"/>
    </row>
    <row r="23" spans="1:16" s="14" customFormat="1" ht="24" customHeight="1">
      <c r="A23" s="55">
        <f t="shared" si="1"/>
        <v>15</v>
      </c>
      <c r="B23" s="56" t="s">
        <v>30</v>
      </c>
      <c r="C23" s="57" t="s">
        <v>85</v>
      </c>
      <c r="D23" s="58" t="s">
        <v>86</v>
      </c>
      <c r="E23" s="56" t="s">
        <v>140</v>
      </c>
      <c r="F23" s="58">
        <v>2</v>
      </c>
      <c r="G23" s="59">
        <v>21.58</v>
      </c>
      <c r="H23" s="60">
        <f t="shared" si="0"/>
        <v>43.16</v>
      </c>
      <c r="I23" s="61"/>
      <c r="J23" s="55" t="s">
        <v>53</v>
      </c>
      <c r="K23" s="62" t="s">
        <v>51</v>
      </c>
      <c r="L23" s="63" t="s">
        <v>138</v>
      </c>
      <c r="M23" s="60"/>
      <c r="N23" s="60">
        <v>0.1</v>
      </c>
      <c r="O23" s="55"/>
    </row>
    <row r="24" spans="1:16" s="14" customFormat="1" ht="24" customHeight="1">
      <c r="A24" s="64">
        <v>1</v>
      </c>
      <c r="B24" s="65" t="s">
        <v>50</v>
      </c>
      <c r="C24" s="66" t="s">
        <v>65</v>
      </c>
      <c r="D24" s="67" t="s">
        <v>131</v>
      </c>
      <c r="E24" s="65" t="s">
        <v>29</v>
      </c>
      <c r="F24" s="68">
        <v>2</v>
      </c>
      <c r="G24" s="67">
        <v>27.086400000000001</v>
      </c>
      <c r="H24" s="69">
        <f t="shared" si="0"/>
        <v>54.172800000000002</v>
      </c>
      <c r="I24" s="70"/>
      <c r="J24" s="64" t="s">
        <v>53</v>
      </c>
      <c r="K24" s="71" t="s">
        <v>51</v>
      </c>
      <c r="L24" s="72" t="s">
        <v>50</v>
      </c>
      <c r="M24" s="69"/>
      <c r="N24" s="69">
        <v>0.2</v>
      </c>
      <c r="O24" s="64"/>
    </row>
    <row r="25" spans="1:16" s="14" customFormat="1" ht="24" customHeight="1">
      <c r="A25" s="64">
        <f t="shared" ref="A25:A55" si="2">A24+1</f>
        <v>2</v>
      </c>
      <c r="B25" s="65" t="s">
        <v>50</v>
      </c>
      <c r="C25" s="73" t="s">
        <v>66</v>
      </c>
      <c r="D25" s="64">
        <v>520450501</v>
      </c>
      <c r="E25" s="65" t="s">
        <v>29</v>
      </c>
      <c r="F25" s="68">
        <v>1</v>
      </c>
      <c r="G25" s="67">
        <v>22.218</v>
      </c>
      <c r="H25" s="69">
        <f t="shared" si="0"/>
        <v>22.218</v>
      </c>
      <c r="I25" s="70"/>
      <c r="J25" s="64" t="s">
        <v>53</v>
      </c>
      <c r="K25" s="71" t="s">
        <v>51</v>
      </c>
      <c r="L25" s="72" t="s">
        <v>50</v>
      </c>
      <c r="M25" s="69"/>
      <c r="N25" s="69">
        <v>0.03</v>
      </c>
      <c r="O25" s="64"/>
    </row>
    <row r="26" spans="1:16" s="14" customFormat="1" ht="24" customHeight="1">
      <c r="A26" s="64">
        <f t="shared" si="2"/>
        <v>3</v>
      </c>
      <c r="B26" s="65" t="s">
        <v>50</v>
      </c>
      <c r="C26" s="73" t="s">
        <v>87</v>
      </c>
      <c r="D26" s="68">
        <v>9144600920</v>
      </c>
      <c r="E26" s="65" t="s">
        <v>29</v>
      </c>
      <c r="F26" s="68">
        <v>4</v>
      </c>
      <c r="G26" s="67">
        <v>17.495999999999999</v>
      </c>
      <c r="H26" s="69">
        <f t="shared" si="0"/>
        <v>69.983999999999995</v>
      </c>
      <c r="I26" s="70"/>
      <c r="J26" s="64" t="s">
        <v>53</v>
      </c>
      <c r="K26" s="71" t="s">
        <v>51</v>
      </c>
      <c r="L26" s="72" t="s">
        <v>50</v>
      </c>
      <c r="M26" s="69"/>
      <c r="N26" s="69">
        <v>5.0000000000000001E-3</v>
      </c>
      <c r="O26" s="64"/>
    </row>
    <row r="27" spans="1:16" s="43" customFormat="1" ht="24" customHeight="1">
      <c r="A27" s="64">
        <f t="shared" si="2"/>
        <v>4</v>
      </c>
      <c r="B27" s="65" t="s">
        <v>50</v>
      </c>
      <c r="C27" s="73" t="s">
        <v>44</v>
      </c>
      <c r="D27" s="68" t="s">
        <v>88</v>
      </c>
      <c r="E27" s="65" t="s">
        <v>29</v>
      </c>
      <c r="F27" s="68">
        <v>2</v>
      </c>
      <c r="G27" s="67">
        <v>64.007999999999996</v>
      </c>
      <c r="H27" s="69">
        <f t="shared" si="0"/>
        <v>128.01599999999999</v>
      </c>
      <c r="I27" s="70"/>
      <c r="J27" s="64" t="s">
        <v>53</v>
      </c>
      <c r="K27" s="71" t="s">
        <v>51</v>
      </c>
      <c r="L27" s="72" t="s">
        <v>50</v>
      </c>
      <c r="M27" s="69"/>
      <c r="N27" s="69">
        <v>0.13</v>
      </c>
      <c r="O27" s="64"/>
      <c r="P27" s="14"/>
    </row>
    <row r="28" spans="1:16" s="14" customFormat="1" ht="24" customHeight="1">
      <c r="A28" s="64">
        <f t="shared" si="2"/>
        <v>5</v>
      </c>
      <c r="B28" s="65" t="s">
        <v>50</v>
      </c>
      <c r="C28" s="73" t="s">
        <v>89</v>
      </c>
      <c r="D28" s="64" t="s">
        <v>90</v>
      </c>
      <c r="E28" s="65" t="s">
        <v>29</v>
      </c>
      <c r="F28" s="68">
        <v>6</v>
      </c>
      <c r="G28" s="67">
        <v>125.25839999999999</v>
      </c>
      <c r="H28" s="69">
        <f t="shared" si="0"/>
        <v>751.55039999999997</v>
      </c>
      <c r="I28" s="70"/>
      <c r="J28" s="64" t="s">
        <v>53</v>
      </c>
      <c r="K28" s="71" t="s">
        <v>51</v>
      </c>
      <c r="L28" s="72" t="s">
        <v>50</v>
      </c>
      <c r="M28" s="69"/>
      <c r="N28" s="69">
        <v>0.115</v>
      </c>
      <c r="O28" s="64"/>
    </row>
    <row r="29" spans="1:16" s="14" customFormat="1" ht="24" customHeight="1">
      <c r="A29" s="64">
        <f t="shared" si="2"/>
        <v>6</v>
      </c>
      <c r="B29" s="65" t="s">
        <v>50</v>
      </c>
      <c r="C29" s="73" t="s">
        <v>91</v>
      </c>
      <c r="D29" s="67" t="s">
        <v>132</v>
      </c>
      <c r="E29" s="65" t="s">
        <v>29</v>
      </c>
      <c r="F29" s="68">
        <v>1</v>
      </c>
      <c r="G29" s="67">
        <v>52.26</v>
      </c>
      <c r="H29" s="69">
        <f t="shared" si="0"/>
        <v>52.26</v>
      </c>
      <c r="I29" s="70"/>
      <c r="J29" s="64" t="s">
        <v>53</v>
      </c>
      <c r="K29" s="71" t="s">
        <v>51</v>
      </c>
      <c r="L29" s="72" t="s">
        <v>50</v>
      </c>
      <c r="M29" s="69"/>
      <c r="N29" s="69">
        <v>7.0000000000000007E-2</v>
      </c>
      <c r="O29" s="64"/>
    </row>
    <row r="30" spans="1:16" s="14" customFormat="1" ht="24" customHeight="1">
      <c r="A30" s="64">
        <f t="shared" si="2"/>
        <v>7</v>
      </c>
      <c r="B30" s="65" t="s">
        <v>50</v>
      </c>
      <c r="C30" s="73" t="s">
        <v>92</v>
      </c>
      <c r="D30" s="64" t="s">
        <v>93</v>
      </c>
      <c r="E30" s="65" t="s">
        <v>29</v>
      </c>
      <c r="F30" s="68">
        <v>1</v>
      </c>
      <c r="G30" s="67">
        <v>5.4809999999999999</v>
      </c>
      <c r="H30" s="69">
        <f t="shared" si="0"/>
        <v>5.4809999999999999</v>
      </c>
      <c r="I30" s="70"/>
      <c r="J30" s="64" t="s">
        <v>53</v>
      </c>
      <c r="K30" s="71" t="s">
        <v>51</v>
      </c>
      <c r="L30" s="72" t="s">
        <v>50</v>
      </c>
      <c r="M30" s="69"/>
      <c r="N30" s="69">
        <v>0.02</v>
      </c>
      <c r="O30" s="64"/>
    </row>
    <row r="31" spans="1:16" s="14" customFormat="1" ht="24" customHeight="1">
      <c r="A31" s="64">
        <f t="shared" si="2"/>
        <v>8</v>
      </c>
      <c r="B31" s="65" t="s">
        <v>50</v>
      </c>
      <c r="C31" s="73" t="s">
        <v>94</v>
      </c>
      <c r="D31" s="68" t="s">
        <v>95</v>
      </c>
      <c r="E31" s="65" t="s">
        <v>29</v>
      </c>
      <c r="F31" s="68">
        <v>2</v>
      </c>
      <c r="G31" s="67">
        <v>10.8756</v>
      </c>
      <c r="H31" s="69">
        <f t="shared" si="0"/>
        <v>21.751200000000001</v>
      </c>
      <c r="I31" s="70"/>
      <c r="J31" s="64" t="s">
        <v>53</v>
      </c>
      <c r="K31" s="71" t="s">
        <v>51</v>
      </c>
      <c r="L31" s="72" t="s">
        <v>50</v>
      </c>
      <c r="M31" s="69"/>
      <c r="N31" s="69">
        <v>0.1</v>
      </c>
      <c r="O31" s="64"/>
    </row>
    <row r="32" spans="1:16" s="43" customFormat="1" ht="24" customHeight="1">
      <c r="A32" s="64">
        <f t="shared" si="2"/>
        <v>9</v>
      </c>
      <c r="B32" s="65" t="s">
        <v>50</v>
      </c>
      <c r="C32" s="73" t="s">
        <v>96</v>
      </c>
      <c r="D32" s="64" t="s">
        <v>97</v>
      </c>
      <c r="E32" s="65" t="s">
        <v>29</v>
      </c>
      <c r="F32" s="68">
        <v>4</v>
      </c>
      <c r="G32" s="67">
        <v>8.4672000000000001</v>
      </c>
      <c r="H32" s="69">
        <f t="shared" si="0"/>
        <v>33.8688</v>
      </c>
      <c r="I32" s="70"/>
      <c r="J32" s="64" t="s">
        <v>53</v>
      </c>
      <c r="K32" s="71" t="s">
        <v>51</v>
      </c>
      <c r="L32" s="72" t="s">
        <v>50</v>
      </c>
      <c r="M32" s="69"/>
      <c r="N32" s="69">
        <v>5.8999999999999997E-2</v>
      </c>
      <c r="O32" s="64"/>
      <c r="P32" s="14"/>
    </row>
    <row r="33" spans="1:18" s="14" customFormat="1" ht="24" customHeight="1">
      <c r="A33" s="64">
        <f t="shared" si="2"/>
        <v>10</v>
      </c>
      <c r="B33" s="65" t="s">
        <v>50</v>
      </c>
      <c r="C33" s="73" t="s">
        <v>98</v>
      </c>
      <c r="D33" s="67" t="s">
        <v>133</v>
      </c>
      <c r="E33" s="65" t="s">
        <v>29</v>
      </c>
      <c r="F33" s="68">
        <v>1</v>
      </c>
      <c r="G33" s="67">
        <v>27.345600000000001</v>
      </c>
      <c r="H33" s="69">
        <f t="shared" si="0"/>
        <v>27.345600000000001</v>
      </c>
      <c r="I33" s="70"/>
      <c r="J33" s="64" t="s">
        <v>53</v>
      </c>
      <c r="K33" s="71" t="s">
        <v>51</v>
      </c>
      <c r="L33" s="72" t="s">
        <v>50</v>
      </c>
      <c r="M33" s="69"/>
      <c r="N33" s="69">
        <v>1.1000000000000001</v>
      </c>
      <c r="O33" s="64"/>
    </row>
    <row r="34" spans="1:18" s="14" customFormat="1" ht="24" customHeight="1">
      <c r="A34" s="64">
        <f t="shared" si="2"/>
        <v>11</v>
      </c>
      <c r="B34" s="65" t="s">
        <v>50</v>
      </c>
      <c r="C34" s="73" t="s">
        <v>45</v>
      </c>
      <c r="D34" s="68" t="s">
        <v>40</v>
      </c>
      <c r="E34" s="65" t="s">
        <v>29</v>
      </c>
      <c r="F34" s="68">
        <v>12</v>
      </c>
      <c r="G34" s="67">
        <v>5.5296000000000003</v>
      </c>
      <c r="H34" s="69">
        <f t="shared" si="0"/>
        <v>66.355199999999996</v>
      </c>
      <c r="I34" s="70"/>
      <c r="J34" s="64" t="s">
        <v>53</v>
      </c>
      <c r="K34" s="71" t="s">
        <v>51</v>
      </c>
      <c r="L34" s="72" t="s">
        <v>50</v>
      </c>
      <c r="M34" s="69"/>
      <c r="N34" s="69">
        <v>2E-3</v>
      </c>
      <c r="O34" s="64"/>
    </row>
    <row r="35" spans="1:18" s="14" customFormat="1" ht="24" customHeight="1">
      <c r="A35" s="64">
        <f t="shared" si="2"/>
        <v>12</v>
      </c>
      <c r="B35" s="65" t="s">
        <v>50</v>
      </c>
      <c r="C35" s="73" t="s">
        <v>99</v>
      </c>
      <c r="D35" s="64" t="s">
        <v>100</v>
      </c>
      <c r="E35" s="65" t="s">
        <v>29</v>
      </c>
      <c r="F35" s="68">
        <v>1</v>
      </c>
      <c r="G35" s="67">
        <v>35.133000000000003</v>
      </c>
      <c r="H35" s="69">
        <f t="shared" si="0"/>
        <v>35.133000000000003</v>
      </c>
      <c r="I35" s="70"/>
      <c r="J35" s="64" t="s">
        <v>53</v>
      </c>
      <c r="K35" s="71" t="s">
        <v>51</v>
      </c>
      <c r="L35" s="72" t="s">
        <v>50</v>
      </c>
      <c r="M35" s="69"/>
      <c r="N35" s="69">
        <v>0.43</v>
      </c>
      <c r="O35" s="64"/>
    </row>
    <row r="36" spans="1:18" s="14" customFormat="1" ht="24" customHeight="1">
      <c r="A36" s="64">
        <f t="shared" si="2"/>
        <v>13</v>
      </c>
      <c r="B36" s="65" t="s">
        <v>50</v>
      </c>
      <c r="C36" s="73" t="s">
        <v>101</v>
      </c>
      <c r="D36" s="68" t="s">
        <v>102</v>
      </c>
      <c r="E36" s="65" t="s">
        <v>29</v>
      </c>
      <c r="F36" s="68">
        <v>6</v>
      </c>
      <c r="G36" s="67">
        <v>70.999200000000002</v>
      </c>
      <c r="H36" s="69">
        <f t="shared" si="0"/>
        <v>425.99520000000001</v>
      </c>
      <c r="I36" s="70"/>
      <c r="J36" s="64" t="s">
        <v>53</v>
      </c>
      <c r="K36" s="71" t="s">
        <v>51</v>
      </c>
      <c r="L36" s="72" t="s">
        <v>50</v>
      </c>
      <c r="M36" s="69"/>
      <c r="N36" s="69">
        <v>6.0999999999999999E-2</v>
      </c>
      <c r="O36" s="64"/>
    </row>
    <row r="37" spans="1:18" s="14" customFormat="1" ht="24" customHeight="1">
      <c r="A37" s="64">
        <f t="shared" si="2"/>
        <v>14</v>
      </c>
      <c r="B37" s="65" t="s">
        <v>50</v>
      </c>
      <c r="C37" s="73" t="s">
        <v>103</v>
      </c>
      <c r="D37" s="67" t="s">
        <v>134</v>
      </c>
      <c r="E37" s="65" t="s">
        <v>29</v>
      </c>
      <c r="F37" s="68">
        <v>6</v>
      </c>
      <c r="G37" s="67">
        <v>92.673000000000002</v>
      </c>
      <c r="H37" s="69">
        <f t="shared" si="0"/>
        <v>556.03800000000001</v>
      </c>
      <c r="I37" s="70"/>
      <c r="J37" s="64" t="s">
        <v>53</v>
      </c>
      <c r="K37" s="71" t="s">
        <v>51</v>
      </c>
      <c r="L37" s="72" t="s">
        <v>50</v>
      </c>
      <c r="M37" s="69"/>
      <c r="N37" s="69">
        <v>0.77</v>
      </c>
      <c r="O37" s="64"/>
    </row>
    <row r="38" spans="1:18" s="14" customFormat="1" ht="24" customHeight="1">
      <c r="A38" s="64">
        <f t="shared" si="2"/>
        <v>15</v>
      </c>
      <c r="B38" s="65" t="s">
        <v>50</v>
      </c>
      <c r="C38" s="73" t="s">
        <v>104</v>
      </c>
      <c r="D38" s="68" t="s">
        <v>105</v>
      </c>
      <c r="E38" s="65" t="s">
        <v>29</v>
      </c>
      <c r="F38" s="68">
        <v>1</v>
      </c>
      <c r="G38" s="67">
        <v>59.156999999999996</v>
      </c>
      <c r="H38" s="69">
        <f t="shared" si="0"/>
        <v>59.156999999999996</v>
      </c>
      <c r="I38" s="70"/>
      <c r="J38" s="64" t="s">
        <v>53</v>
      </c>
      <c r="K38" s="71" t="s">
        <v>51</v>
      </c>
      <c r="L38" s="72" t="s">
        <v>50</v>
      </c>
      <c r="M38" s="69"/>
      <c r="N38" s="69">
        <v>0.02</v>
      </c>
      <c r="O38" s="64"/>
      <c r="Q38" s="35"/>
      <c r="R38" s="36"/>
    </row>
    <row r="39" spans="1:18" s="14" customFormat="1" ht="24" customHeight="1">
      <c r="A39" s="64">
        <f t="shared" si="2"/>
        <v>16</v>
      </c>
      <c r="B39" s="65" t="s">
        <v>50</v>
      </c>
      <c r="C39" s="73" t="s">
        <v>106</v>
      </c>
      <c r="D39" s="68">
        <v>9184400048</v>
      </c>
      <c r="E39" s="65" t="s">
        <v>29</v>
      </c>
      <c r="F39" s="68">
        <v>1</v>
      </c>
      <c r="G39" s="67">
        <v>135.57</v>
      </c>
      <c r="H39" s="69">
        <f t="shared" si="0"/>
        <v>135.57</v>
      </c>
      <c r="I39" s="70"/>
      <c r="J39" s="64" t="s">
        <v>53</v>
      </c>
      <c r="K39" s="71" t="s">
        <v>51</v>
      </c>
      <c r="L39" s="72" t="s">
        <v>50</v>
      </c>
      <c r="M39" s="69"/>
      <c r="N39" s="69">
        <v>0.08</v>
      </c>
      <c r="O39" s="64"/>
    </row>
    <row r="40" spans="1:18" s="14" customFormat="1" ht="24" customHeight="1">
      <c r="A40" s="64">
        <f t="shared" si="2"/>
        <v>17</v>
      </c>
      <c r="B40" s="65" t="s">
        <v>50</v>
      </c>
      <c r="C40" s="73" t="s">
        <v>107</v>
      </c>
      <c r="D40" s="67" t="s">
        <v>135</v>
      </c>
      <c r="E40" s="65" t="s">
        <v>29</v>
      </c>
      <c r="F40" s="68">
        <v>1</v>
      </c>
      <c r="G40" s="67">
        <v>19.992000000000001</v>
      </c>
      <c r="H40" s="69">
        <f t="shared" si="0"/>
        <v>19.992000000000001</v>
      </c>
      <c r="I40" s="70"/>
      <c r="J40" s="64" t="s">
        <v>53</v>
      </c>
      <c r="K40" s="71" t="s">
        <v>51</v>
      </c>
      <c r="L40" s="72" t="s">
        <v>50</v>
      </c>
      <c r="M40" s="69"/>
      <c r="N40" s="69">
        <v>7.0000000000000007E-2</v>
      </c>
      <c r="O40" s="64"/>
    </row>
    <row r="41" spans="1:18" s="14" customFormat="1" ht="24" customHeight="1">
      <c r="A41" s="64">
        <f t="shared" si="2"/>
        <v>18</v>
      </c>
      <c r="B41" s="65" t="s">
        <v>50</v>
      </c>
      <c r="C41" s="73" t="s">
        <v>46</v>
      </c>
      <c r="D41" s="68" t="s">
        <v>41</v>
      </c>
      <c r="E41" s="65" t="s">
        <v>29</v>
      </c>
      <c r="F41" s="68">
        <v>1</v>
      </c>
      <c r="G41" s="67">
        <v>41.698799999999999</v>
      </c>
      <c r="H41" s="69">
        <f t="shared" si="0"/>
        <v>41.698799999999999</v>
      </c>
      <c r="I41" s="70"/>
      <c r="J41" s="64" t="s">
        <v>53</v>
      </c>
      <c r="K41" s="71" t="s">
        <v>51</v>
      </c>
      <c r="L41" s="72" t="s">
        <v>50</v>
      </c>
      <c r="M41" s="69"/>
      <c r="N41" s="69">
        <v>1.85</v>
      </c>
      <c r="O41" s="64"/>
    </row>
    <row r="42" spans="1:18" s="14" customFormat="1" ht="24" customHeight="1">
      <c r="A42" s="64">
        <f t="shared" si="2"/>
        <v>19</v>
      </c>
      <c r="B42" s="65" t="s">
        <v>50</v>
      </c>
      <c r="C42" s="73" t="s">
        <v>47</v>
      </c>
      <c r="D42" s="68" t="s">
        <v>42</v>
      </c>
      <c r="E42" s="65" t="s">
        <v>29</v>
      </c>
      <c r="F42" s="68">
        <v>15</v>
      </c>
      <c r="G42" s="67">
        <v>21.805199999999999</v>
      </c>
      <c r="H42" s="69">
        <f t="shared" si="0"/>
        <v>327.07799999999997</v>
      </c>
      <c r="I42" s="70"/>
      <c r="J42" s="64" t="s">
        <v>53</v>
      </c>
      <c r="K42" s="71" t="s">
        <v>51</v>
      </c>
      <c r="L42" s="72" t="s">
        <v>50</v>
      </c>
      <c r="M42" s="69"/>
      <c r="N42" s="69">
        <v>0.4</v>
      </c>
      <c r="O42" s="64"/>
    </row>
    <row r="43" spans="1:18" s="14" customFormat="1" ht="24" customHeight="1">
      <c r="A43" s="64">
        <f t="shared" si="2"/>
        <v>20</v>
      </c>
      <c r="B43" s="65" t="s">
        <v>50</v>
      </c>
      <c r="C43" s="73" t="s">
        <v>110</v>
      </c>
      <c r="D43" s="68" t="s">
        <v>111</v>
      </c>
      <c r="E43" s="65" t="s">
        <v>29</v>
      </c>
      <c r="F43" s="68">
        <v>2</v>
      </c>
      <c r="G43" s="67">
        <v>64.119600000000005</v>
      </c>
      <c r="H43" s="69">
        <f t="shared" si="0"/>
        <v>128.23920000000001</v>
      </c>
      <c r="I43" s="70"/>
      <c r="J43" s="64" t="s">
        <v>53</v>
      </c>
      <c r="K43" s="71" t="s">
        <v>51</v>
      </c>
      <c r="L43" s="72" t="s">
        <v>50</v>
      </c>
      <c r="M43" s="69"/>
      <c r="N43" s="69">
        <v>2.25</v>
      </c>
      <c r="O43" s="64"/>
    </row>
    <row r="44" spans="1:18" s="14" customFormat="1" ht="24" customHeight="1">
      <c r="A44" s="64">
        <f t="shared" si="2"/>
        <v>21</v>
      </c>
      <c r="B44" s="65" t="s">
        <v>50</v>
      </c>
      <c r="C44" s="73" t="s">
        <v>112</v>
      </c>
      <c r="D44" s="68" t="s">
        <v>113</v>
      </c>
      <c r="E44" s="65" t="s">
        <v>29</v>
      </c>
      <c r="F44" s="68">
        <v>3</v>
      </c>
      <c r="G44" s="67">
        <v>9.4608000000000008</v>
      </c>
      <c r="H44" s="69">
        <f t="shared" si="0"/>
        <v>28.382400000000004</v>
      </c>
      <c r="I44" s="70"/>
      <c r="J44" s="64" t="s">
        <v>53</v>
      </c>
      <c r="K44" s="71" t="s">
        <v>51</v>
      </c>
      <c r="L44" s="72" t="s">
        <v>50</v>
      </c>
      <c r="M44" s="69"/>
      <c r="N44" s="69">
        <v>2.5000000000000001E-2</v>
      </c>
      <c r="O44" s="64"/>
    </row>
    <row r="45" spans="1:18" s="14" customFormat="1" ht="24" customHeight="1">
      <c r="A45" s="64">
        <f t="shared" si="2"/>
        <v>22</v>
      </c>
      <c r="B45" s="65" t="s">
        <v>50</v>
      </c>
      <c r="C45" s="73" t="s">
        <v>114</v>
      </c>
      <c r="D45" s="68" t="s">
        <v>115</v>
      </c>
      <c r="E45" s="65" t="s">
        <v>27</v>
      </c>
      <c r="F45" s="68">
        <v>2</v>
      </c>
      <c r="G45" s="67">
        <v>73.429199999999994</v>
      </c>
      <c r="H45" s="69">
        <f t="shared" si="0"/>
        <v>146.85839999999999</v>
      </c>
      <c r="I45" s="70"/>
      <c r="J45" s="64" t="s">
        <v>53</v>
      </c>
      <c r="K45" s="71" t="s">
        <v>51</v>
      </c>
      <c r="L45" s="72" t="s">
        <v>50</v>
      </c>
      <c r="M45" s="69"/>
      <c r="N45" s="69">
        <v>0.83</v>
      </c>
      <c r="O45" s="64"/>
    </row>
    <row r="46" spans="1:18" s="14" customFormat="1" ht="24" customHeight="1">
      <c r="A46" s="64">
        <f t="shared" si="2"/>
        <v>23</v>
      </c>
      <c r="B46" s="65" t="s">
        <v>50</v>
      </c>
      <c r="C46" s="73" t="s">
        <v>116</v>
      </c>
      <c r="D46" s="68">
        <v>9192106300</v>
      </c>
      <c r="E46" s="65" t="s">
        <v>29</v>
      </c>
      <c r="F46" s="68">
        <v>5</v>
      </c>
      <c r="G46" s="67">
        <v>23.8032</v>
      </c>
      <c r="H46" s="69">
        <f t="shared" si="0"/>
        <v>119.01600000000001</v>
      </c>
      <c r="I46" s="70"/>
      <c r="J46" s="64" t="s">
        <v>53</v>
      </c>
      <c r="K46" s="71" t="s">
        <v>51</v>
      </c>
      <c r="L46" s="72" t="s">
        <v>50</v>
      </c>
      <c r="M46" s="69"/>
      <c r="N46" s="69">
        <v>0.16</v>
      </c>
      <c r="O46" s="64"/>
    </row>
    <row r="47" spans="1:18" s="14" customFormat="1" ht="24" customHeight="1">
      <c r="A47" s="64">
        <f t="shared" si="2"/>
        <v>24</v>
      </c>
      <c r="B47" s="65" t="s">
        <v>50</v>
      </c>
      <c r="C47" s="73" t="s">
        <v>117</v>
      </c>
      <c r="D47" s="68" t="s">
        <v>118</v>
      </c>
      <c r="E47" s="65" t="s">
        <v>29</v>
      </c>
      <c r="F47" s="68">
        <v>1</v>
      </c>
      <c r="G47" s="67">
        <v>63.787500000000001</v>
      </c>
      <c r="H47" s="69">
        <f t="shared" si="0"/>
        <v>63.787500000000001</v>
      </c>
      <c r="I47" s="70"/>
      <c r="J47" s="64" t="s">
        <v>53</v>
      </c>
      <c r="K47" s="71" t="s">
        <v>51</v>
      </c>
      <c r="L47" s="72" t="s">
        <v>50</v>
      </c>
      <c r="M47" s="69"/>
      <c r="N47" s="69">
        <v>0.05</v>
      </c>
      <c r="O47" s="64"/>
    </row>
    <row r="48" spans="1:18" s="14" customFormat="1" ht="24" customHeight="1">
      <c r="A48" s="64">
        <f t="shared" si="2"/>
        <v>25</v>
      </c>
      <c r="B48" s="65" t="s">
        <v>50</v>
      </c>
      <c r="C48" s="73" t="s">
        <v>119</v>
      </c>
      <c r="D48" s="68" t="s">
        <v>120</v>
      </c>
      <c r="E48" s="65" t="s">
        <v>29</v>
      </c>
      <c r="F48" s="68">
        <v>4</v>
      </c>
      <c r="G48" s="67">
        <v>46.666800000000002</v>
      </c>
      <c r="H48" s="69">
        <f t="shared" si="0"/>
        <v>186.66720000000001</v>
      </c>
      <c r="I48" s="74"/>
      <c r="J48" s="64" t="s">
        <v>53</v>
      </c>
      <c r="K48" s="71" t="s">
        <v>51</v>
      </c>
      <c r="L48" s="72" t="s">
        <v>50</v>
      </c>
      <c r="M48" s="69"/>
      <c r="N48" s="69">
        <v>0.96</v>
      </c>
      <c r="O48" s="64"/>
    </row>
    <row r="49" spans="1:16" s="14" customFormat="1" ht="24" customHeight="1">
      <c r="A49" s="64">
        <f t="shared" si="2"/>
        <v>26</v>
      </c>
      <c r="B49" s="65" t="s">
        <v>50</v>
      </c>
      <c r="C49" s="73" t="s">
        <v>121</v>
      </c>
      <c r="D49" s="68">
        <v>3440702090</v>
      </c>
      <c r="E49" s="65" t="s">
        <v>29</v>
      </c>
      <c r="F49" s="68">
        <v>2</v>
      </c>
      <c r="G49" s="67">
        <v>50.442</v>
      </c>
      <c r="H49" s="69">
        <f t="shared" si="0"/>
        <v>100.884</v>
      </c>
      <c r="I49" s="75"/>
      <c r="J49" s="64" t="s">
        <v>53</v>
      </c>
      <c r="K49" s="71" t="s">
        <v>51</v>
      </c>
      <c r="L49" s="72" t="s">
        <v>50</v>
      </c>
      <c r="M49" s="69"/>
      <c r="N49" s="69">
        <v>0.18</v>
      </c>
      <c r="O49" s="64"/>
    </row>
    <row r="50" spans="1:16" s="43" customFormat="1" ht="24" customHeight="1">
      <c r="A50" s="64">
        <f t="shared" si="2"/>
        <v>27</v>
      </c>
      <c r="B50" s="65" t="s">
        <v>50</v>
      </c>
      <c r="C50" s="73" t="s">
        <v>122</v>
      </c>
      <c r="D50" s="67" t="s">
        <v>137</v>
      </c>
      <c r="E50" s="65" t="s">
        <v>141</v>
      </c>
      <c r="F50" s="68">
        <v>1</v>
      </c>
      <c r="G50" s="67">
        <v>520.78</v>
      </c>
      <c r="H50" s="69">
        <f t="shared" si="0"/>
        <v>520.78</v>
      </c>
      <c r="I50" s="70"/>
      <c r="J50" s="64" t="s">
        <v>53</v>
      </c>
      <c r="K50" s="71" t="s">
        <v>142</v>
      </c>
      <c r="L50" s="72" t="s">
        <v>50</v>
      </c>
      <c r="M50" s="69"/>
      <c r="N50" s="69">
        <v>16.2</v>
      </c>
      <c r="O50" s="64"/>
      <c r="P50" s="14"/>
    </row>
    <row r="51" spans="1:16" s="14" customFormat="1" ht="24" customHeight="1">
      <c r="A51" s="64">
        <f t="shared" si="2"/>
        <v>28</v>
      </c>
      <c r="B51" s="65" t="s">
        <v>108</v>
      </c>
      <c r="C51" s="73" t="s">
        <v>109</v>
      </c>
      <c r="D51" s="67" t="s">
        <v>136</v>
      </c>
      <c r="E51" s="65" t="s">
        <v>29</v>
      </c>
      <c r="F51" s="68">
        <v>1</v>
      </c>
      <c r="G51" s="67">
        <v>127.17</v>
      </c>
      <c r="H51" s="69">
        <f t="shared" si="0"/>
        <v>127.17</v>
      </c>
      <c r="I51" s="70"/>
      <c r="J51" s="64" t="s">
        <v>53</v>
      </c>
      <c r="K51" s="71" t="s">
        <v>51</v>
      </c>
      <c r="L51" s="72" t="s">
        <v>50</v>
      </c>
      <c r="M51" s="69"/>
      <c r="N51" s="69">
        <v>0.12</v>
      </c>
      <c r="O51" s="64"/>
    </row>
    <row r="52" spans="1:16" s="43" customFormat="1" ht="24" customHeight="1">
      <c r="A52" s="76">
        <f t="shared" si="2"/>
        <v>29</v>
      </c>
      <c r="B52" s="77" t="s">
        <v>123</v>
      </c>
      <c r="C52" s="78" t="s">
        <v>124</v>
      </c>
      <c r="D52" s="79" t="s">
        <v>125</v>
      </c>
      <c r="E52" s="77" t="s">
        <v>29</v>
      </c>
      <c r="F52" s="79">
        <v>10</v>
      </c>
      <c r="G52" s="80">
        <v>1.7492711370262399</v>
      </c>
      <c r="H52" s="81">
        <f t="shared" si="0"/>
        <v>17.492711370262398</v>
      </c>
      <c r="I52" s="82"/>
      <c r="J52" s="76" t="s">
        <v>53</v>
      </c>
      <c r="K52" s="83" t="s">
        <v>51</v>
      </c>
      <c r="L52" s="84" t="s">
        <v>139</v>
      </c>
      <c r="M52" s="81"/>
      <c r="N52" s="81">
        <v>0</v>
      </c>
      <c r="O52" s="76"/>
    </row>
    <row r="53" spans="1:16" s="43" customFormat="1" ht="24" customHeight="1">
      <c r="A53" s="76">
        <f t="shared" si="2"/>
        <v>30</v>
      </c>
      <c r="B53" s="77" t="s">
        <v>123</v>
      </c>
      <c r="C53" s="78" t="s">
        <v>126</v>
      </c>
      <c r="D53" s="79" t="s">
        <v>127</v>
      </c>
      <c r="E53" s="77" t="s">
        <v>29</v>
      </c>
      <c r="F53" s="79">
        <v>10</v>
      </c>
      <c r="G53" s="80">
        <v>2.9154518950437298</v>
      </c>
      <c r="H53" s="81">
        <f t="shared" si="0"/>
        <v>29.1545189504373</v>
      </c>
      <c r="I53" s="82"/>
      <c r="J53" s="76" t="s">
        <v>53</v>
      </c>
      <c r="K53" s="83" t="s">
        <v>51</v>
      </c>
      <c r="L53" s="84" t="s">
        <v>139</v>
      </c>
      <c r="M53" s="81"/>
      <c r="N53" s="81">
        <v>0</v>
      </c>
      <c r="O53" s="76"/>
    </row>
    <row r="54" spans="1:16" s="43" customFormat="1" ht="24" customHeight="1">
      <c r="A54" s="85">
        <f t="shared" si="2"/>
        <v>31</v>
      </c>
      <c r="B54" s="86" t="s">
        <v>128</v>
      </c>
      <c r="C54" s="87" t="s">
        <v>129</v>
      </c>
      <c r="D54" s="88">
        <v>1212422</v>
      </c>
      <c r="E54" s="86" t="s">
        <v>29</v>
      </c>
      <c r="F54" s="88">
        <v>1</v>
      </c>
      <c r="G54" s="89">
        <v>44.61</v>
      </c>
      <c r="H54" s="90">
        <f t="shared" si="0"/>
        <v>44.61</v>
      </c>
      <c r="I54" s="91"/>
      <c r="J54" s="85" t="s">
        <v>53</v>
      </c>
      <c r="K54" s="92" t="s">
        <v>51</v>
      </c>
      <c r="L54" s="93" t="s">
        <v>128</v>
      </c>
      <c r="M54" s="90"/>
      <c r="N54" s="90">
        <v>1.39</v>
      </c>
      <c r="O54" s="85"/>
    </row>
    <row r="55" spans="1:16" s="43" customFormat="1" ht="24" customHeight="1">
      <c r="A55" s="85">
        <f t="shared" si="2"/>
        <v>32</v>
      </c>
      <c r="B55" s="86" t="s">
        <v>128</v>
      </c>
      <c r="C55" s="94" t="s">
        <v>130</v>
      </c>
      <c r="D55" s="88">
        <v>1223724</v>
      </c>
      <c r="E55" s="86" t="s">
        <v>29</v>
      </c>
      <c r="F55" s="88">
        <v>4</v>
      </c>
      <c r="G55" s="89">
        <v>94.47</v>
      </c>
      <c r="H55" s="90">
        <f t="shared" si="0"/>
        <v>377.88</v>
      </c>
      <c r="I55" s="91"/>
      <c r="J55" s="85" t="s">
        <v>53</v>
      </c>
      <c r="K55" s="92" t="s">
        <v>51</v>
      </c>
      <c r="L55" s="93" t="s">
        <v>128</v>
      </c>
      <c r="M55" s="90"/>
      <c r="N55" s="90">
        <v>1.44</v>
      </c>
      <c r="O55" s="85"/>
    </row>
    <row r="56" spans="1:16" s="15" customFormat="1" ht="33.75" customHeight="1">
      <c r="C56" s="117" t="s">
        <v>15</v>
      </c>
      <c r="D56" s="118"/>
      <c r="E56" s="118"/>
      <c r="F56" s="118"/>
      <c r="G56" s="22"/>
      <c r="H56" s="31">
        <f>SUM(H9:H55)</f>
        <v>6038.9969303207008</v>
      </c>
      <c r="I56" s="119" t="s">
        <v>16</v>
      </c>
      <c r="J56" s="120"/>
      <c r="M56" s="24"/>
      <c r="N56" s="24"/>
      <c r="O56" s="25"/>
    </row>
    <row r="57" spans="1:16" s="15" customFormat="1" ht="33.75" customHeight="1">
      <c r="C57" s="124" t="s">
        <v>15</v>
      </c>
      <c r="D57" s="125"/>
      <c r="E57" s="125"/>
      <c r="F57" s="125"/>
      <c r="G57" s="22"/>
      <c r="H57" s="31">
        <f>H56-0</f>
        <v>6038.9969303207008</v>
      </c>
      <c r="I57" s="122" t="s">
        <v>26</v>
      </c>
      <c r="J57" s="123"/>
      <c r="M57" s="24"/>
      <c r="N57" s="24"/>
      <c r="O57" s="25"/>
    </row>
    <row r="58" spans="1:16">
      <c r="H58" s="28"/>
    </row>
    <row r="59" spans="1:16">
      <c r="A59" s="37"/>
      <c r="B59" s="37"/>
      <c r="C59" s="5"/>
      <c r="D59" s="6"/>
      <c r="E59" s="41"/>
      <c r="F59" s="7"/>
      <c r="G59" s="39"/>
      <c r="H59" s="39"/>
      <c r="I59" s="38"/>
      <c r="J59" s="39"/>
      <c r="K59" s="8"/>
      <c r="L59" s="8"/>
      <c r="M59" s="39"/>
      <c r="N59" s="39"/>
      <c r="O59" s="39"/>
    </row>
    <row r="60" spans="1:16">
      <c r="A60" s="37"/>
      <c r="B60" s="37"/>
      <c r="C60" s="9"/>
      <c r="D60" s="6"/>
      <c r="E60" s="41"/>
      <c r="F60" s="7"/>
      <c r="G60" s="10"/>
      <c r="H60" s="10"/>
      <c r="I60" s="7"/>
      <c r="J60" s="39"/>
      <c r="K60" s="8"/>
      <c r="L60" s="8"/>
      <c r="M60" s="4"/>
      <c r="N60" s="4"/>
      <c r="O60" s="32"/>
    </row>
    <row r="61" spans="1:16" ht="15" customHeight="1">
      <c r="A61" s="101" t="s">
        <v>17</v>
      </c>
      <c r="B61" s="101"/>
      <c r="C61" s="101"/>
      <c r="D61" s="101"/>
      <c r="E61" s="102" t="s">
        <v>18</v>
      </c>
      <c r="F61" s="102"/>
      <c r="G61" s="102"/>
      <c r="H61" s="102"/>
      <c r="I61" s="102" t="s">
        <v>19</v>
      </c>
      <c r="J61" s="102"/>
      <c r="K61" s="102"/>
      <c r="L61" s="121" t="s">
        <v>19</v>
      </c>
      <c r="M61" s="121"/>
      <c r="N61" s="121"/>
      <c r="O61" s="121"/>
    </row>
    <row r="62" spans="1:16">
      <c r="A62" s="106"/>
      <c r="B62" s="106"/>
      <c r="C62" s="9"/>
      <c r="D62" s="6"/>
      <c r="E62" s="40"/>
      <c r="F62" s="41"/>
      <c r="G62" s="39"/>
      <c r="H62" s="106"/>
      <c r="I62" s="106"/>
      <c r="J62" s="41"/>
      <c r="K62" s="40"/>
      <c r="L62" s="40"/>
      <c r="M62" s="40"/>
      <c r="N62" s="40"/>
      <c r="O62" s="39"/>
    </row>
    <row r="63" spans="1:16" ht="21.6" customHeight="1">
      <c r="A63" s="101" t="s">
        <v>20</v>
      </c>
      <c r="B63" s="101"/>
      <c r="C63" s="9" t="s">
        <v>22</v>
      </c>
      <c r="D63" s="6"/>
      <c r="E63" s="20" t="s">
        <v>20</v>
      </c>
      <c r="F63" s="34" t="s">
        <v>22</v>
      </c>
      <c r="G63" s="10"/>
      <c r="I63" s="20" t="s">
        <v>20</v>
      </c>
      <c r="J63" s="34" t="s">
        <v>22</v>
      </c>
      <c r="K63" s="20"/>
      <c r="L63" s="20" t="s">
        <v>20</v>
      </c>
      <c r="M63" s="9" t="s">
        <v>22</v>
      </c>
      <c r="O63" s="10"/>
    </row>
    <row r="64" spans="1:16" ht="21.6" customHeight="1">
      <c r="A64" s="101" t="s">
        <v>21</v>
      </c>
      <c r="B64" s="101"/>
      <c r="C64" s="9" t="s">
        <v>60</v>
      </c>
      <c r="D64" s="6"/>
      <c r="E64" s="20" t="s">
        <v>21</v>
      </c>
      <c r="F64" s="34" t="s">
        <v>60</v>
      </c>
      <c r="G64" s="39"/>
      <c r="I64" s="20" t="s">
        <v>21</v>
      </c>
      <c r="J64" s="34" t="s">
        <v>59</v>
      </c>
      <c r="K64" s="20"/>
      <c r="L64" s="20" t="s">
        <v>21</v>
      </c>
      <c r="M64" s="9" t="s">
        <v>58</v>
      </c>
      <c r="O64" s="39"/>
    </row>
    <row r="65" spans="1:15">
      <c r="A65" s="103" t="s">
        <v>23</v>
      </c>
      <c r="B65" s="103"/>
      <c r="C65" s="103"/>
      <c r="D65" s="103"/>
      <c r="E65" s="103" t="s">
        <v>24</v>
      </c>
      <c r="F65" s="103"/>
      <c r="G65" s="103"/>
      <c r="H65" s="103"/>
      <c r="I65" s="103" t="s">
        <v>55</v>
      </c>
      <c r="J65" s="103"/>
      <c r="K65" s="103"/>
      <c r="L65" s="103" t="s">
        <v>56</v>
      </c>
      <c r="M65" s="103"/>
      <c r="N65" s="103"/>
      <c r="O65" s="103"/>
    </row>
    <row r="66" spans="1:15">
      <c r="A66" s="11"/>
      <c r="B66" s="11"/>
      <c r="C66" s="3"/>
      <c r="D66" s="11"/>
      <c r="E66" s="11"/>
      <c r="F66" s="11"/>
      <c r="G66" s="1"/>
      <c r="H66" s="11"/>
      <c r="I66" s="11"/>
      <c r="J66" s="1"/>
      <c r="K66" s="2"/>
      <c r="L66" s="2"/>
      <c r="M66" s="104"/>
      <c r="N66" s="104"/>
      <c r="O66" s="104"/>
    </row>
    <row r="68" spans="1:15">
      <c r="L68" s="105" t="s">
        <v>28</v>
      </c>
      <c r="M68" s="105"/>
      <c r="N68" s="105"/>
      <c r="O68" s="105"/>
    </row>
  </sheetData>
  <mergeCells count="28">
    <mergeCell ref="I56:J56"/>
    <mergeCell ref="L61:O61"/>
    <mergeCell ref="I57:J57"/>
    <mergeCell ref="C57:F57"/>
    <mergeCell ref="A5:B5"/>
    <mergeCell ref="C5:D5"/>
    <mergeCell ref="A6:B6"/>
    <mergeCell ref="C6:D6"/>
    <mergeCell ref="C56:F56"/>
    <mergeCell ref="A1:O1"/>
    <mergeCell ref="E2:K2"/>
    <mergeCell ref="A3:B3"/>
    <mergeCell ref="C3:D3"/>
    <mergeCell ref="A4:B4"/>
    <mergeCell ref="C4:D4"/>
    <mergeCell ref="A61:D61"/>
    <mergeCell ref="E61:H61"/>
    <mergeCell ref="L65:O65"/>
    <mergeCell ref="M66:O66"/>
    <mergeCell ref="L68:O68"/>
    <mergeCell ref="A62:B62"/>
    <mergeCell ref="H62:I62"/>
    <mergeCell ref="A63:B63"/>
    <mergeCell ref="A64:B64"/>
    <mergeCell ref="A65:D65"/>
    <mergeCell ref="E65:H65"/>
    <mergeCell ref="I65:K65"/>
    <mergeCell ref="I61:K61"/>
  </mergeCells>
  <printOptions horizontalCentered="1"/>
  <pageMargins left="0.2" right="0.2" top="0.5" bottom="0.5" header="0.3" footer="0.3"/>
  <pageSetup paperSize="9" scale="98" orientation="landscape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7" workbookViewId="0">
      <selection activeCell="F1" sqref="F1:F28"/>
    </sheetView>
  </sheetViews>
  <sheetFormatPr defaultRowHeight="15"/>
  <sheetData>
    <row r="1" spans="1:6">
      <c r="A1" s="95">
        <v>2508</v>
      </c>
      <c r="B1" s="96">
        <v>0.08</v>
      </c>
      <c r="C1" s="99">
        <f>A1*B1</f>
        <v>200.64000000000001</v>
      </c>
      <c r="D1" s="100">
        <f>A1+C1</f>
        <v>2708.64</v>
      </c>
      <c r="F1" s="67">
        <v>27.086400000000001</v>
      </c>
    </row>
    <row r="2" spans="1:6">
      <c r="A2" s="95">
        <v>2116</v>
      </c>
      <c r="B2" s="96">
        <v>0.05</v>
      </c>
      <c r="C2" s="99">
        <f t="shared" ref="C2:C28" si="0">A2*B2</f>
        <v>105.80000000000001</v>
      </c>
      <c r="D2" s="100">
        <f t="shared" ref="D2:D28" si="1">A2+C2</f>
        <v>2221.8000000000002</v>
      </c>
      <c r="F2" s="67">
        <v>22.218</v>
      </c>
    </row>
    <row r="3" spans="1:6">
      <c r="A3" s="95">
        <v>1620</v>
      </c>
      <c r="B3" s="96">
        <v>0.08</v>
      </c>
      <c r="C3" s="99">
        <f t="shared" si="0"/>
        <v>129.6</v>
      </c>
      <c r="D3" s="100">
        <f t="shared" si="1"/>
        <v>1749.6</v>
      </c>
      <c r="F3" s="67">
        <v>17.495999999999999</v>
      </c>
    </row>
    <row r="4" spans="1:6">
      <c r="A4" s="95">
        <v>6096</v>
      </c>
      <c r="B4" s="96">
        <v>0.05</v>
      </c>
      <c r="C4" s="99">
        <f t="shared" si="0"/>
        <v>304.8</v>
      </c>
      <c r="D4" s="100">
        <f t="shared" si="1"/>
        <v>6400.8</v>
      </c>
      <c r="F4" s="67">
        <v>64.007999999999996</v>
      </c>
    </row>
    <row r="5" spans="1:6">
      <c r="A5" s="95">
        <v>11598</v>
      </c>
      <c r="B5" s="96">
        <v>0.08</v>
      </c>
      <c r="C5" s="99">
        <f t="shared" si="0"/>
        <v>927.84</v>
      </c>
      <c r="D5" s="100">
        <f t="shared" si="1"/>
        <v>12525.84</v>
      </c>
      <c r="F5" s="67">
        <v>125.25839999999999</v>
      </c>
    </row>
    <row r="6" spans="1:6">
      <c r="A6" s="95">
        <v>5226</v>
      </c>
      <c r="B6" s="96">
        <v>0</v>
      </c>
      <c r="C6" s="99">
        <f t="shared" si="0"/>
        <v>0</v>
      </c>
      <c r="D6" s="100">
        <f t="shared" si="1"/>
        <v>5226</v>
      </c>
      <c r="F6" s="67">
        <v>52.26</v>
      </c>
    </row>
    <row r="7" spans="1:6">
      <c r="A7" s="95">
        <v>522</v>
      </c>
      <c r="B7" s="96">
        <v>0.05</v>
      </c>
      <c r="C7" s="99">
        <f t="shared" si="0"/>
        <v>26.1</v>
      </c>
      <c r="D7" s="100">
        <f t="shared" si="1"/>
        <v>548.1</v>
      </c>
      <c r="F7" s="67">
        <v>5.4809999999999999</v>
      </c>
    </row>
    <row r="8" spans="1:6">
      <c r="A8" s="95">
        <v>1007</v>
      </c>
      <c r="B8" s="96">
        <v>0.08</v>
      </c>
      <c r="C8" s="99">
        <f t="shared" si="0"/>
        <v>80.56</v>
      </c>
      <c r="D8" s="100">
        <f t="shared" si="1"/>
        <v>1087.56</v>
      </c>
      <c r="F8" s="67">
        <v>10.8756</v>
      </c>
    </row>
    <row r="9" spans="1:6">
      <c r="A9" s="95">
        <v>784</v>
      </c>
      <c r="B9" s="96">
        <v>0.08</v>
      </c>
      <c r="C9" s="99">
        <f t="shared" si="0"/>
        <v>62.72</v>
      </c>
      <c r="D9" s="100">
        <f t="shared" si="1"/>
        <v>846.72</v>
      </c>
      <c r="F9" s="67">
        <v>8.4672000000000001</v>
      </c>
    </row>
    <row r="10" spans="1:6">
      <c r="A10" s="95">
        <v>2532</v>
      </c>
      <c r="B10" s="96">
        <v>0.08</v>
      </c>
      <c r="C10" s="99">
        <f t="shared" si="0"/>
        <v>202.56</v>
      </c>
      <c r="D10" s="100">
        <f t="shared" si="1"/>
        <v>2734.56</v>
      </c>
      <c r="F10" s="67">
        <v>27.345600000000001</v>
      </c>
    </row>
    <row r="11" spans="1:6">
      <c r="A11" s="95">
        <v>512</v>
      </c>
      <c r="B11" s="96">
        <v>0.08</v>
      </c>
      <c r="C11" s="99">
        <f t="shared" si="0"/>
        <v>40.96</v>
      </c>
      <c r="D11" s="100">
        <f t="shared" si="1"/>
        <v>552.96</v>
      </c>
      <c r="F11" s="67">
        <v>5.5296000000000003</v>
      </c>
    </row>
    <row r="12" spans="1:6">
      <c r="A12" s="95">
        <v>3346</v>
      </c>
      <c r="B12" s="96">
        <v>0.05</v>
      </c>
      <c r="C12" s="99">
        <f t="shared" si="0"/>
        <v>167.3</v>
      </c>
      <c r="D12" s="100">
        <f t="shared" si="1"/>
        <v>3513.3</v>
      </c>
      <c r="F12" s="67">
        <v>35.133000000000003</v>
      </c>
    </row>
    <row r="13" spans="1:6">
      <c r="A13" s="95">
        <v>6574</v>
      </c>
      <c r="B13" s="96">
        <v>0.08</v>
      </c>
      <c r="C13" s="99">
        <f t="shared" si="0"/>
        <v>525.91999999999996</v>
      </c>
      <c r="D13" s="100">
        <f t="shared" si="1"/>
        <v>7099.92</v>
      </c>
      <c r="F13" s="67">
        <v>70.999200000000002</v>
      </c>
    </row>
    <row r="14" spans="1:6">
      <c r="A14" s="95">
        <v>8826</v>
      </c>
      <c r="B14" s="96">
        <v>0.05</v>
      </c>
      <c r="C14" s="99">
        <f t="shared" si="0"/>
        <v>441.3</v>
      </c>
      <c r="D14" s="100">
        <f t="shared" si="1"/>
        <v>9267.2999999999993</v>
      </c>
      <c r="F14" s="67">
        <v>92.673000000000002</v>
      </c>
    </row>
    <row r="15" spans="1:6">
      <c r="A15" s="95">
        <v>5634</v>
      </c>
      <c r="B15" s="96">
        <v>0.05</v>
      </c>
      <c r="C15" s="99">
        <f t="shared" si="0"/>
        <v>281.7</v>
      </c>
      <c r="D15" s="100">
        <f t="shared" si="1"/>
        <v>5915.7</v>
      </c>
      <c r="F15" s="67">
        <v>59.156999999999996</v>
      </c>
    </row>
    <row r="16" spans="1:6">
      <c r="A16" s="95">
        <v>13557</v>
      </c>
      <c r="B16" s="96">
        <v>0.08</v>
      </c>
      <c r="C16" s="99">
        <f t="shared" si="0"/>
        <v>1084.56</v>
      </c>
      <c r="D16" s="100">
        <f t="shared" si="1"/>
        <v>14641.56</v>
      </c>
      <c r="F16" s="67">
        <v>135.57</v>
      </c>
    </row>
    <row r="17" spans="1:6">
      <c r="A17" s="95">
        <v>1904</v>
      </c>
      <c r="B17" s="96">
        <v>0.05</v>
      </c>
      <c r="C17" s="99">
        <f t="shared" si="0"/>
        <v>95.2</v>
      </c>
      <c r="D17" s="100">
        <f t="shared" si="1"/>
        <v>1999.2</v>
      </c>
      <c r="F17" s="67">
        <v>19.992000000000001</v>
      </c>
    </row>
    <row r="18" spans="1:6">
      <c r="A18" s="95">
        <v>3861</v>
      </c>
      <c r="B18" s="96">
        <v>0.08</v>
      </c>
      <c r="C18" s="99">
        <f t="shared" si="0"/>
        <v>308.88</v>
      </c>
      <c r="D18" s="100">
        <f t="shared" si="1"/>
        <v>4169.88</v>
      </c>
      <c r="F18" s="67">
        <v>41.698799999999999</v>
      </c>
    </row>
    <row r="19" spans="1:6">
      <c r="A19" s="95">
        <v>2019</v>
      </c>
      <c r="B19" s="96">
        <v>0.08</v>
      </c>
      <c r="C19" s="99">
        <f t="shared" si="0"/>
        <v>161.52000000000001</v>
      </c>
      <c r="D19" s="100">
        <f t="shared" si="1"/>
        <v>2180.52</v>
      </c>
      <c r="F19" s="67">
        <v>21.805199999999999</v>
      </c>
    </row>
    <row r="20" spans="1:6">
      <c r="A20" s="95">
        <v>5937</v>
      </c>
      <c r="B20" s="96">
        <v>0.08</v>
      </c>
      <c r="C20" s="99">
        <f t="shared" si="0"/>
        <v>474.96000000000004</v>
      </c>
      <c r="D20" s="100">
        <f t="shared" si="1"/>
        <v>6411.96</v>
      </c>
      <c r="F20" s="67">
        <v>64.119600000000005</v>
      </c>
    </row>
    <row r="21" spans="1:6">
      <c r="A21" s="95">
        <v>876</v>
      </c>
      <c r="B21" s="96">
        <v>0.08</v>
      </c>
      <c r="C21" s="99">
        <f t="shared" si="0"/>
        <v>70.08</v>
      </c>
      <c r="D21" s="100">
        <f t="shared" si="1"/>
        <v>946.08</v>
      </c>
      <c r="F21" s="67">
        <v>9.4608000000000008</v>
      </c>
    </row>
    <row r="22" spans="1:6">
      <c r="A22" s="95">
        <v>6799</v>
      </c>
      <c r="B22" s="96">
        <v>0.08</v>
      </c>
      <c r="C22" s="99">
        <f t="shared" si="0"/>
        <v>543.91999999999996</v>
      </c>
      <c r="D22" s="100">
        <f t="shared" si="1"/>
        <v>7342.92</v>
      </c>
      <c r="F22" s="67">
        <v>73.429199999999994</v>
      </c>
    </row>
    <row r="23" spans="1:6">
      <c r="A23" s="95">
        <v>2204</v>
      </c>
      <c r="B23" s="96">
        <v>0.08</v>
      </c>
      <c r="C23" s="99">
        <f t="shared" si="0"/>
        <v>176.32</v>
      </c>
      <c r="D23" s="100">
        <f t="shared" si="1"/>
        <v>2380.3200000000002</v>
      </c>
      <c r="F23" s="67">
        <v>23.8032</v>
      </c>
    </row>
    <row r="24" spans="1:6">
      <c r="A24" s="95">
        <v>6075</v>
      </c>
      <c r="B24" s="96">
        <v>0.05</v>
      </c>
      <c r="C24" s="99">
        <f t="shared" si="0"/>
        <v>303.75</v>
      </c>
      <c r="D24" s="100">
        <f t="shared" si="1"/>
        <v>6378.75</v>
      </c>
      <c r="F24" s="67">
        <v>63.787500000000001</v>
      </c>
    </row>
    <row r="25" spans="1:6">
      <c r="A25" s="95">
        <v>4321</v>
      </c>
      <c r="B25" s="96">
        <v>0.08</v>
      </c>
      <c r="C25" s="99">
        <f t="shared" si="0"/>
        <v>345.68</v>
      </c>
      <c r="D25" s="100">
        <f t="shared" si="1"/>
        <v>4666.68</v>
      </c>
      <c r="F25" s="67">
        <v>46.666800000000002</v>
      </c>
    </row>
    <row r="26" spans="1:6">
      <c r="A26" s="95">
        <v>4804</v>
      </c>
      <c r="B26" s="96">
        <v>0.05</v>
      </c>
      <c r="C26" s="99">
        <f t="shared" si="0"/>
        <v>240.20000000000002</v>
      </c>
      <c r="D26" s="100">
        <f t="shared" si="1"/>
        <v>5044.2</v>
      </c>
      <c r="F26" s="67">
        <v>50.442</v>
      </c>
    </row>
    <row r="27" spans="1:6">
      <c r="A27" s="95">
        <v>52078</v>
      </c>
      <c r="B27" s="96">
        <v>0</v>
      </c>
      <c r="C27" s="99">
        <f>A27*B27</f>
        <v>0</v>
      </c>
      <c r="D27" s="100">
        <f t="shared" si="1"/>
        <v>52078</v>
      </c>
      <c r="F27" s="67">
        <v>520.78</v>
      </c>
    </row>
    <row r="28" spans="1:6">
      <c r="A28" s="95">
        <v>12717</v>
      </c>
      <c r="B28" s="96">
        <v>0</v>
      </c>
      <c r="C28" s="99">
        <f t="shared" si="0"/>
        <v>0</v>
      </c>
      <c r="D28" s="100">
        <f t="shared" si="1"/>
        <v>12717</v>
      </c>
      <c r="F28" s="67">
        <v>127.17</v>
      </c>
    </row>
    <row r="29" spans="1:6">
      <c r="A29" s="97"/>
      <c r="B29" s="97"/>
      <c r="C29" s="9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mitsubishi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ww2parts3</dc:creator>
  <cp:lastModifiedBy>Windows User</cp:lastModifiedBy>
  <cp:lastPrinted>2024-03-15T08:04:23Z</cp:lastPrinted>
  <dcterms:created xsi:type="dcterms:W3CDTF">2016-06-14T06:37:53Z</dcterms:created>
  <dcterms:modified xsi:type="dcterms:W3CDTF">2024-03-23T06:32:26Z</dcterms:modified>
</cp:coreProperties>
</file>