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5\3. MAR'25\"/>
    </mc:Choice>
  </mc:AlternateContent>
  <bookViews>
    <workbookView xWindow="-120" yWindow="-120" windowWidth="20730" windowHeight="11160"/>
  </bookViews>
  <sheets>
    <sheet name="MGW BR Budget Request Mar'25" sheetId="103" r:id="rId1"/>
  </sheets>
  <definedNames>
    <definedName name="_xlnm.Print_Area" localSheetId="0">'MGW BR Budget Request Mar''25'!$A$1:$G$60</definedName>
  </definedNames>
  <calcPr calcId="152511"/>
</workbook>
</file>

<file path=xl/calcChain.xml><?xml version="1.0" encoding="utf-8"?>
<calcChain xmlns="http://schemas.openxmlformats.org/spreadsheetml/2006/main">
  <c r="G49" i="103" l="1"/>
  <c r="C19" i="103" l="1"/>
  <c r="F17" i="103" l="1"/>
  <c r="F29" i="103" l="1"/>
  <c r="F44" i="103" l="1"/>
  <c r="G51" i="103" l="1"/>
  <c r="G22" i="103" l="1"/>
  <c r="D54" i="103" l="1"/>
  <c r="E54" i="103"/>
  <c r="C54" i="103"/>
  <c r="F54" i="103" l="1"/>
  <c r="G21" i="103" l="1"/>
  <c r="G16" i="103" l="1"/>
  <c r="G17" i="103"/>
  <c r="G7" i="103" l="1"/>
  <c r="G53" i="103" l="1"/>
  <c r="G52" i="103"/>
  <c r="G50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4" i="103" s="1"/>
</calcChain>
</file>

<file path=xl/sharedStrings.xml><?xml version="1.0" encoding="utf-8"?>
<sst xmlns="http://schemas.openxmlformats.org/spreadsheetml/2006/main" count="103" uniqueCount="84">
  <si>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</si>
  <si>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</si>
  <si>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</si>
  <si>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</si>
  <si>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</si>
  <si>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</si>
  <si>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</si>
  <si>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</si>
  <si>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</si>
  <si>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</si>
  <si>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</si>
  <si>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</si>
  <si>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</si>
  <si>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</si>
  <si>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</si>
  <si>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</si>
  <si>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</si>
  <si>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</si>
  <si>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</si>
  <si>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</si>
  <si>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</si>
  <si>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</si>
  <si>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</si>
  <si>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</si>
  <si>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</si>
  <si>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</si>
  <si>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</si>
  <si>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</si>
  <si>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</si>
  <si>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</si>
  <si>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</si>
  <si>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</si>
  <si>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</si>
  <si>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</si>
  <si>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</si>
  <si>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</si>
  <si>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</si>
  <si>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</si>
  <si>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</si>
  <si>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</si>
  <si>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</si>
  <si>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</si>
  <si>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</si>
  <si>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</si>
  <si>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</si>
  <si>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</si>
  <si>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</si>
  <si>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</si>
  <si>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</si>
  <si>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</si>
  <si>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</si>
  <si>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</si>
  <si>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</si>
  <si>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</si>
  <si>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</si>
  <si>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</si>
  <si>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</si>
  <si>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</si>
  <si>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</si>
  <si>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</si>
  <si>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</si>
  <si>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</si>
  <si>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</si>
  <si>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</si>
  <si>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</si>
  <si>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</si>
  <si>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</si>
  <si>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</si>
  <si>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</si>
  <si>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</si>
  <si>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</si>
  <si>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</si>
  <si>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Position : Cashier &amp; Admin Head</t>
  </si>
  <si>
    <t>Security OT for Public Holidays &amp; Service man OT</t>
  </si>
  <si>
    <t>Monthly Cash Budget Request - Mar'25</t>
  </si>
  <si>
    <t>Employee SSB Expenses Feb'25</t>
  </si>
  <si>
    <t>Office Transformer (200KVA) Meter charges for (Feb'25)</t>
  </si>
  <si>
    <t>Buy Mouse &amp; Stationery</t>
  </si>
  <si>
    <t>Dogs Food &amp; Flowers</t>
  </si>
  <si>
    <t>Training Expenses for Serviceman</t>
  </si>
  <si>
    <t>Birthday Cake for March Born</t>
  </si>
  <si>
    <t>Customer Birthday Cake Union Shop (13.3.25)</t>
  </si>
  <si>
    <t>Bank Charges for BU Incomes</t>
  </si>
  <si>
    <t>ATT BU Stock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</si>
</sst>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1" xfId="0" applyFont="1" applyBorder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3"/>
  <sheetViews>
    <sheetView tabSelected="1" topLeftCell="A43" workbookViewId="0">
      <selection activeCell="G54" sqref="G54"/>
    </sheetView>
  </sheetViews>
  <sheetFormatPr defaultRowHeight="15" x14ac:dyDescent="0.25"/>
  <cols>
    <col min="1" max="1" width="51.42578125" style="2" customWidth="1"/>
    <col min="2" max="2" width="28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74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7"/>
      <c r="C6" s="9"/>
      <c r="D6" s="10"/>
      <c r="E6" s="10"/>
      <c r="F6" s="11"/>
      <c r="G6" s="12">
        <f t="shared" ref="G6:G53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350000</v>
      </c>
      <c r="D7" s="10">
        <v>650000</v>
      </c>
      <c r="E7" s="10">
        <v>100000</v>
      </c>
      <c r="F7" s="11">
        <v>50000</v>
      </c>
      <c r="G7" s="12">
        <f>SUM(C7:F7)</f>
        <v>1150000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78</v>
      </c>
      <c r="C14" s="9"/>
      <c r="D14" s="10"/>
      <c r="E14" s="10"/>
      <c r="F14" s="11">
        <v>200000</v>
      </c>
      <c r="G14" s="12">
        <f t="shared" si="0"/>
        <v>200000</v>
      </c>
      <c r="H14" s="13" t="s">
        <v>78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300000</v>
      </c>
      <c r="G15" s="12">
        <f t="shared" si="0"/>
        <v>300000</v>
      </c>
      <c r="H15" s="13" t="s">
        <v>76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73</v>
      </c>
      <c r="C17" s="9"/>
      <c r="D17" s="10"/>
      <c r="E17" s="10"/>
      <c r="F17" s="11">
        <f>16000+1200*8*4</f>
        <v>54400</v>
      </c>
      <c r="G17" s="12">
        <f t="shared" si="0"/>
        <v>54400</v>
      </c>
      <c r="H17" s="13" t="s">
        <v>73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7" t="s">
        <v>79</v>
      </c>
      <c r="C19" s="9">
        <f>350000</f>
        <v>350000</v>
      </c>
      <c r="D19" s="10"/>
      <c r="E19" s="10"/>
      <c r="F19" s="11"/>
      <c r="G19" s="12">
        <f t="shared" si="0"/>
        <v>350000</v>
      </c>
      <c r="H19" s="13" t="s">
        <v>79</v>
      </c>
    </row>
    <row r="20" spans="1:8" ht="21.75" customHeight="1" x14ac:dyDescent="0.25">
      <c r="A20" s="7" t="s">
        <v>24</v>
      </c>
      <c r="B20" s="8" t="s">
        <v>69</v>
      </c>
      <c r="C20" s="9">
        <v>250000</v>
      </c>
      <c r="D20" s="10">
        <v>250000</v>
      </c>
      <c r="E20" s="10">
        <v>100000</v>
      </c>
      <c r="F20" s="11"/>
      <c r="G20" s="12">
        <f t="shared" si="0"/>
        <v>600000</v>
      </c>
      <c r="H20" s="13" t="s">
        <v>69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 t="s">
        <v>80</v>
      </c>
      <c r="C22" s="9"/>
      <c r="D22" s="10"/>
      <c r="E22" s="10"/>
      <c r="F22" s="11">
        <v>25000</v>
      </c>
      <c r="G22" s="12">
        <f t="shared" si="0"/>
        <v>25000</v>
      </c>
      <c r="H22" s="13" t="s">
        <v>80</v>
      </c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68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68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 t="s">
        <v>77</v>
      </c>
      <c r="C29" s="9"/>
      <c r="D29" s="10"/>
      <c r="E29" s="10"/>
      <c r="F29" s="11">
        <f>30500+2150</f>
        <v>32650</v>
      </c>
      <c r="G29" s="12">
        <f t="shared" si="0"/>
        <v>32650</v>
      </c>
      <c r="H29" s="13" t="s">
        <v>77</v>
      </c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70</v>
      </c>
      <c r="C42" s="9">
        <v>60000</v>
      </c>
      <c r="D42" s="10">
        <v>90000</v>
      </c>
      <c r="E42" s="10">
        <v>45000</v>
      </c>
      <c r="F42" s="11">
        <v>100000</v>
      </c>
      <c r="G42" s="12">
        <f t="shared" si="0"/>
        <v>295000</v>
      </c>
      <c r="H42" s="13" t="s">
        <v>70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 t="s">
        <v>75</v>
      </c>
      <c r="C44" s="9"/>
      <c r="D44" s="10"/>
      <c r="E44" s="10"/>
      <c r="F44" s="11">
        <f>15000*8+12500</f>
        <v>132500</v>
      </c>
      <c r="G44" s="12">
        <f t="shared" si="0"/>
        <v>132500</v>
      </c>
      <c r="H44" s="13" t="s">
        <v>75</v>
      </c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21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10</v>
      </c>
      <c r="B49" s="7" t="s">
        <v>82</v>
      </c>
      <c r="C49" s="9"/>
      <c r="D49" s="10"/>
      <c r="E49" s="10"/>
      <c r="F49" s="10">
        <v>25000</v>
      </c>
      <c r="G49" s="12">
        <f t="shared" si="0"/>
        <v>25000</v>
      </c>
      <c r="H49" s="13" t="s">
        <v>82</v>
      </c>
    </row>
    <row r="50" spans="1:8" ht="21.75" customHeight="1" x14ac:dyDescent="0.25">
      <c r="A50" s="7" t="s">
        <v>45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27</v>
      </c>
      <c r="B51" s="8" t="s">
        <v>81</v>
      </c>
      <c r="C51" s="9"/>
      <c r="D51" s="10"/>
      <c r="E51" s="10">
        <v>30000</v>
      </c>
      <c r="F51" s="10"/>
      <c r="G51" s="12">
        <f t="shared" si="0"/>
        <v>30000</v>
      </c>
      <c r="H51" s="13" t="s">
        <v>81</v>
      </c>
    </row>
    <row r="52" spans="1:8" ht="21.75" customHeight="1" x14ac:dyDescent="0.25">
      <c r="A52" s="7" t="s">
        <v>31</v>
      </c>
      <c r="B52" s="8" t="s">
        <v>83</v>
      </c>
      <c r="C52" s="9">
        <v>30000</v>
      </c>
      <c r="D52" s="10"/>
      <c r="E52" s="10"/>
      <c r="F52" s="10"/>
      <c r="G52" s="12">
        <f t="shared" si="0"/>
        <v>30000</v>
      </c>
      <c r="H52" s="13" t="s">
        <v>83</v>
      </c>
    </row>
    <row r="53" spans="1:8" x14ac:dyDescent="0.25">
      <c r="A53" s="7"/>
      <c r="B53" s="8"/>
      <c r="C53" s="9"/>
      <c r="D53" s="10"/>
      <c r="E53" s="10"/>
      <c r="F53" s="11"/>
      <c r="G53" s="12">
        <f t="shared" si="0"/>
        <v>0</v>
      </c>
      <c r="H53" s="13"/>
    </row>
    <row r="54" spans="1:8" ht="15.75" thickBot="1" x14ac:dyDescent="0.3">
      <c r="A54" s="14" t="s">
        <v>53</v>
      </c>
      <c r="B54" s="15"/>
      <c r="C54" s="19">
        <f>SUM(C4:C53)</f>
        <v>1050000</v>
      </c>
      <c r="D54" s="19">
        <f>SUM(D4:D53)</f>
        <v>1000000</v>
      </c>
      <c r="E54" s="19">
        <f>SUM(E4:E53)</f>
        <v>320000</v>
      </c>
      <c r="F54" s="19">
        <f>SUM(F4:F53)</f>
        <v>994550</v>
      </c>
      <c r="G54" s="19">
        <f>SUM(G4:G53)</f>
        <v>3364550</v>
      </c>
      <c r="H54" s="13"/>
    </row>
    <row r="55" spans="1:8" ht="15.75" thickTop="1" x14ac:dyDescent="0.25">
      <c r="A55" s="16"/>
      <c r="B55" s="16"/>
      <c r="C55" s="17"/>
      <c r="D55" s="17"/>
      <c r="E55" s="17"/>
      <c r="F55" s="17"/>
      <c r="G55" s="20"/>
      <c r="H55" s="16"/>
    </row>
    <row r="56" spans="1:8" x14ac:dyDescent="0.25">
      <c r="A56" s="16"/>
      <c r="B56" s="16"/>
      <c r="C56" s="17"/>
      <c r="D56" s="17"/>
      <c r="E56" s="17"/>
      <c r="F56" s="17"/>
      <c r="G56" s="17"/>
      <c r="H56" s="16"/>
    </row>
    <row r="57" spans="1:8" x14ac:dyDescent="0.25">
      <c r="A57" s="1"/>
      <c r="B57" s="1"/>
      <c r="C57" s="18"/>
      <c r="D57" s="18"/>
      <c r="E57" s="18"/>
      <c r="F57" s="18"/>
      <c r="G57" s="17"/>
      <c r="H57" s="1"/>
    </row>
    <row r="58" spans="1:8" x14ac:dyDescent="0.25">
      <c r="A58" s="1" t="s">
        <v>54</v>
      </c>
      <c r="B58" s="1" t="s">
        <v>55</v>
      </c>
      <c r="C58" s="22" t="s">
        <v>4</v>
      </c>
      <c r="D58" s="22"/>
      <c r="E58" s="22"/>
      <c r="F58" s="22"/>
      <c r="G58" s="22"/>
      <c r="H58" s="1" t="s">
        <v>55</v>
      </c>
    </row>
    <row r="59" spans="1:8" x14ac:dyDescent="0.25">
      <c r="A59" s="2" t="s">
        <v>61</v>
      </c>
      <c r="B59" s="2" t="s">
        <v>71</v>
      </c>
      <c r="E59" s="2" t="s">
        <v>66</v>
      </c>
    </row>
    <row r="60" spans="1:8" x14ac:dyDescent="0.25">
      <c r="A60" s="2" t="s">
        <v>72</v>
      </c>
      <c r="B60" s="2" t="s">
        <v>65</v>
      </c>
      <c r="E60" s="2" t="s">
        <v>58</v>
      </c>
    </row>
    <row r="62" spans="1:8" x14ac:dyDescent="0.25">
      <c r="A62" s="1" t="s">
        <v>56</v>
      </c>
      <c r="B62" s="1"/>
    </row>
    <row r="63" spans="1:8" x14ac:dyDescent="0.25">
      <c r="A63" s="1" t="s">
        <v>57</v>
      </c>
    </row>
  </sheetData>
  <mergeCells count="1">
    <mergeCell ref="C58:G58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Mar'25</vt:lpstr>
      <vt:lpstr>'MGW BR Budget Request Mar''25'!Print_Area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2025-02-26T03:58:01Z</dcterms:modified>
</cp:coreProperties>
</file>