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50" activeTab="58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Sheet1" sheetId="49" r:id="rId60"/>
    <sheet name="May'22 (2)" sheetId="36" state="hidden" r:id="rId61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0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62" l="1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F44" i="49"/>
  <c r="F45" i="49" l="1"/>
  <c r="G43" i="49"/>
  <c r="F43" i="49"/>
  <c r="G40" i="49" l="1"/>
  <c r="F42" i="49" l="1"/>
  <c r="F41" i="49"/>
  <c r="F39" i="49" l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<sst xmlns="http://schemas.openxmlformats.org/spreadsheetml/2006/main" count="5412" uniqueCount="214">
  <si>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</si>
  <si>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</si>
  <si>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</si>
  <si>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</si>
  <si>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</si>
  <si>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</si>
  <si>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</si>
  <si>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</si>
  <si>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</si>
  <si>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</si>
  <si>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</si>
  <si>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</si>
  <si>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</si>
  <si>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</si>
  <si>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</si>
  <si>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</si>
  <si>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</si>
  <si>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</si>
  <si>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</si>
  <si>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</si>
  <si>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</si>
  <si>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</si>
  <si>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</si>
  <si>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</si>
  <si>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</si>
  <si>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</si>
  <si>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</si>
  <si>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</si>
  <si>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</si>
  <si>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</si>
  <si>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</si>
  <si>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</si>
  <si>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</si>
  <si>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</si>
  <si>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</si>
  <si>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</si>
  <si>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</si>
  <si>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</si>
  <si>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</si>
  <si>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</si>
  <si>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</si>
  <si>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</si>
  <si>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</si>
  <si>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</si>
  <si>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</si>
  <si>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</si>
  <si>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</si>
  <si>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</si>
  <si>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</si>
  <si>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</si>
  <si>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</si>
  <si>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</si>
  <si>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</si>
  <si>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</si>
  <si>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</si>
  <si>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</si>
  <si>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</si>
  <si>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</si>
  <si>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</si>
  <si>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</si>
  <si>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</si>
  <si>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</si>
  <si>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</si>
  <si>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</si>
  <si>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</si>
  <si>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</si>
  <si>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</si>
  <si>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</si>
  <si>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</si>
  <si>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</si>
  <si>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</si>
  <si>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</si>
  <si>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</si>
  <si>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</si>
  <si>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</si>
  <si>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</si>
  <si>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</si>
  <si>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</si>
  <si>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</si>
  <si>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</si>
  <si>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</si>
  <si>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</si>
  <si>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</si>
  <si>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</si>
  <si>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</si>
  <si>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</si>
  <si>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</si>
  <si>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</si>
  <si>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</si>
  <si>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</si>
  <si>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</si>
  <si>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</si>
  <si>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</si>
  <si>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</si>
  <si>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</si>
  <si>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</si>
  <si>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</si>
  <si>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</si>
  <si>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</si>
  <si>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</si>
  <si>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</si>
  <si>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</si>
  <si>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</si>
  <si>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</si>
  <si>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</si>
  <si>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</si>
  <si>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</si>
  <si>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</si>
  <si>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</si>
  <si>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</si>
  <si>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</si>
  <si>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</si>
  <si>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</si>
  <si>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</si>
  <si>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</si>
  <si>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</si>
  <si>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</si>
  <si>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</si>
  <si>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</si>
  <si>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</si>
  <si>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</si>
  <si>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</si>
  <si>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</si>
  <si>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</si>
  <si>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</si>
  <si>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</si>
  <si>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</si>
  <si>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</si>
  <si>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</si>
  <si>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</si>
  <si>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</si>
  <si>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</si>
  <si>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</si>
  <si>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</si>
  <si>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</si>
  <si>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</si>
  <si>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</si>
  <si>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</si>
  <si>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</si>
  <si>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</si>
  <si>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</si>
  <si>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</si>
  <si>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</si>
  <si>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</si>
  <si>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</si>
  <si>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</si>
  <si>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</si>
  <si>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</si>
  <si>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</si>
  <si>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</si>
  <si>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</si>
  <si>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</si>
  <si>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</si>
  <si>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</si>
  <si>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</si>
  <si>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</si>
  <si>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</si>
  <si>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</si>
  <si>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</si>
  <si>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</si>
  <si>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</si>
  <si>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</si>
  <si>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</si>
  <si>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</si>
  <si>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</si>
  <si>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</si>
  <si>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</si>
  <si>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</si>
  <si>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</si>
  <si>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</si>
  <si>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</si>
  <si>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</si>
  <si>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</si>
  <si>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</si>
  <si>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</si>
  <si>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</si>
  <si>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</si>
  <si>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</si>
  <si>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</si>
  <si>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</si>
  <si>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</si>
  <si>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</si>
  <si>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</si>
  <si>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</si>
  <si>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</si>
  <si>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</si>
  <si>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</si>
  <si>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</si>
  <si>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</si>
  <si>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</si>
  <si>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</si>
  <si>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</si>
  <si>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</si>
  <si>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</si>
  <si>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</si>
  <si>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</si>
  <si>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</si>
  <si>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</si>
  <si>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</si>
  <si>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</si>
  <si>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WW-PRT-PO-23120002</t>
  </si>
  <si>
    <t xml:space="preserve">WW-PRT-PO-24010004
</t>
  </si>
  <si>
    <t>WW-PRT-PO-23110008</t>
  </si>
  <si>
    <t xml:space="preserve">WW-PRT-PO-23120003
</t>
  </si>
  <si>
    <t>WW-PRT-PO-23080037</t>
  </si>
  <si>
    <t xml:space="preserve">WW-PRT-PO-23120015 </t>
  </si>
  <si>
    <t>Baifa</t>
  </si>
  <si>
    <t>JLT</t>
  </si>
  <si>
    <t>Saiwei</t>
  </si>
  <si>
    <t>Hebei</t>
  </si>
  <si>
    <t>Local Delivery Fee</t>
  </si>
  <si>
    <t>Monthly Cash Budget for Apr'24</t>
  </si>
  <si>
    <t>Monthly Cash Budget for May'24</t>
  </si>
  <si>
    <t>Monthly Cash Budget for Jun'24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</si>
</sst>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  <numFmt numFmtId="167" formatCode="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  <font>
      <sz val="11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0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7" fillId="0" borderId="12" xfId="0" applyFont="1" applyBorder="1" applyAlignment="1">
      <alignment horizontal="center" vertical="center" wrapText="1"/>
    </xf>
    <xf numFmtId="4" fontId="27" fillId="0" borderId="12" xfId="0" applyNumberFormat="1" applyFont="1" applyBorder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7" fillId="4" borderId="0" xfId="0" applyFont="1" applyFill="1" applyAlignment="1">
      <alignment horizontal="center"/>
    </xf>
    <xf numFmtId="167" fontId="0" fillId="0" borderId="0" xfId="0" applyNumberFormat="1"/>
    <xf numFmtId="2" fontId="0" fillId="0" borderId="0" xfId="0" applyNumberFormat="1"/>
    <xf numFmtId="2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 wrapText="1"/>
    </xf>
    <xf numFmtId="164" fontId="15" fillId="4" borderId="6" xfId="0" applyNumberFormat="1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164" fontId="15" fillId="4" borderId="6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6" x14ac:dyDescent="0.45">
      <c r="F1" s="33" t="s">
        <v>0</v>
      </c>
      <c r="G1" s="31"/>
      <c r="H1" s="32"/>
    </row>
    <row r="2" spans="2:25" s="29" customFormat="1" ht="24.6" x14ac:dyDescent="0.4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ht="13.15" x14ac:dyDescent="0.25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ht="13.15" x14ac:dyDescent="0.25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ht="13.15" x14ac:dyDescent="0.25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55" t="s">
        <v>23</v>
      </c>
      <c r="K51" s="255"/>
      <c r="L51" s="255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55" t="s">
        <v>55</v>
      </c>
      <c r="K52" s="255"/>
      <c r="L52" s="255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55" t="s">
        <v>25</v>
      </c>
      <c r="K53" s="255"/>
      <c r="L53" s="255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57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61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66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55" t="s">
        <v>61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67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69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ht="13.15" x14ac:dyDescent="0.25">
      <c r="U57" s="24"/>
      <c r="V57" s="24"/>
      <c r="W57" s="24"/>
      <c r="X57" s="24"/>
      <c r="Y57" s="24"/>
    </row>
    <row r="58" spans="3:25" ht="13.15" x14ac:dyDescent="0.25">
      <c r="U58" s="24"/>
      <c r="V58" s="24"/>
      <c r="W58" s="24"/>
      <c r="X58" s="24"/>
      <c r="Y58" s="24"/>
    </row>
    <row r="59" spans="3:25" ht="13.15" x14ac:dyDescent="0.25">
      <c r="U59" s="24"/>
      <c r="V59" s="24"/>
      <c r="W59" s="24"/>
      <c r="X59" s="24"/>
      <c r="Y59" s="24"/>
    </row>
    <row r="60" spans="3:25" ht="13.15" x14ac:dyDescent="0.25">
      <c r="U60" s="24"/>
      <c r="V60" s="24"/>
      <c r="W60" s="24"/>
      <c r="X60" s="24"/>
      <c r="Y60" s="24"/>
    </row>
    <row r="62" spans="3:25" ht="13.15" x14ac:dyDescent="0.25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70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ht="13.15" x14ac:dyDescent="0.25">
      <c r="U57" s="24"/>
      <c r="V57" s="24"/>
      <c r="W57" s="24"/>
      <c r="X57" s="24"/>
      <c r="Y57" s="24"/>
    </row>
    <row r="58" spans="3:25" ht="13.15" x14ac:dyDescent="0.25">
      <c r="U58" s="24"/>
      <c r="V58" s="24"/>
      <c r="W58" s="24"/>
      <c r="X58" s="24"/>
      <c r="Y58" s="24"/>
    </row>
    <row r="59" spans="3:25" ht="13.15" x14ac:dyDescent="0.25">
      <c r="U59" s="24"/>
      <c r="V59" s="24"/>
      <c r="W59" s="24"/>
      <c r="X59" s="24"/>
      <c r="Y59" s="24"/>
    </row>
    <row r="60" spans="3:25" ht="13.15" x14ac:dyDescent="0.25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4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4">
      <c r="B2" s="257" t="s">
        <v>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58"/>
    </row>
    <row r="6" spans="2:26" ht="13.9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3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t="13.15" hidden="1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t="13.15" hidden="1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t="13.15" hidden="1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t="13.15" hidden="1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t="13.15" hidden="1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ht="13.15" x14ac:dyDescent="0.25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5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9" thickTop="1" x14ac:dyDescent="0.25">
      <c r="F47" s="8"/>
      <c r="G47" s="8"/>
    </row>
    <row r="48" spans="2:26" ht="13.15" x14ac:dyDescent="0.25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ht="13.15" x14ac:dyDescent="0.25">
      <c r="F49" s="8"/>
      <c r="G49" s="8"/>
      <c r="X49" s="24"/>
    </row>
    <row r="50" spans="3:27" ht="13.15" x14ac:dyDescent="0.25">
      <c r="F50" s="8"/>
      <c r="G50" s="8"/>
      <c r="X50" s="25"/>
    </row>
    <row r="51" spans="3:27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ht="13.15" x14ac:dyDescent="0.25">
      <c r="U54" s="24"/>
      <c r="V54" s="24"/>
      <c r="W54" s="24"/>
      <c r="X54" s="24"/>
      <c r="Y54" s="24"/>
    </row>
    <row r="55" spans="3:27" ht="13.15" x14ac:dyDescent="0.25">
      <c r="U55" s="24"/>
      <c r="V55" s="24"/>
      <c r="W55" s="24"/>
      <c r="X55" s="24"/>
      <c r="Y55" s="24"/>
    </row>
    <row r="56" spans="3:27" ht="13.15" x14ac:dyDescent="0.25">
      <c r="U56" s="24"/>
      <c r="V56" s="27"/>
      <c r="W56" s="27"/>
      <c r="X56" s="24"/>
      <c r="Y56" s="24"/>
    </row>
    <row r="57" spans="3:27" ht="13.15" x14ac:dyDescent="0.25">
      <c r="U57" s="24"/>
      <c r="V57" s="24"/>
      <c r="W57" s="24"/>
      <c r="X57" s="24"/>
      <c r="Y57" s="24"/>
    </row>
    <row r="58" spans="3:27" ht="13.15" x14ac:dyDescent="0.25">
      <c r="U58" s="24"/>
      <c r="V58" s="24"/>
      <c r="W58" s="24"/>
      <c r="X58" s="24"/>
      <c r="Y58" s="24"/>
    </row>
    <row r="59" spans="3:27" ht="13.15" x14ac:dyDescent="0.25">
      <c r="U59" s="24"/>
      <c r="V59" s="24"/>
      <c r="W59" s="24"/>
      <c r="X59" s="24"/>
      <c r="Y59" s="24"/>
    </row>
    <row r="60" spans="3:27" ht="13.15" x14ac:dyDescent="0.25">
      <c r="U60" s="24"/>
      <c r="V60" s="24"/>
      <c r="W60" s="24"/>
      <c r="X60" s="24"/>
      <c r="Y60" s="24"/>
    </row>
    <row r="62" spans="3:27" ht="13.15" x14ac:dyDescent="0.25">
      <c r="F62" s="8"/>
      <c r="G62" s="8"/>
    </row>
    <row r="63" spans="3:27" ht="13.15" x14ac:dyDescent="0.25">
      <c r="F63" s="8"/>
      <c r="G63" s="8"/>
    </row>
    <row r="64" spans="3:27" ht="13.15" x14ac:dyDescent="0.25">
      <c r="F64" s="8"/>
      <c r="G64" s="8"/>
    </row>
    <row r="65" spans="6:7" ht="13.15" x14ac:dyDescent="0.25">
      <c r="F65" s="8"/>
      <c r="G65" s="8"/>
    </row>
    <row r="66" spans="6:7" ht="13.15" x14ac:dyDescent="0.25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77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5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55" t="s">
        <v>68</v>
      </c>
      <c r="E44" s="255"/>
      <c r="F44" s="255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55" t="s">
        <v>83</v>
      </c>
      <c r="E45" s="255"/>
      <c r="F45" s="255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55" t="s">
        <v>59</v>
      </c>
      <c r="E46" s="255"/>
      <c r="F46" s="255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55" t="s">
        <v>68</v>
      </c>
      <c r="E46" s="255"/>
      <c r="F46" s="25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55" t="s">
        <v>83</v>
      </c>
      <c r="E47" s="255"/>
      <c r="F47" s="25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55" t="s">
        <v>59</v>
      </c>
      <c r="E48" s="255"/>
      <c r="F48" s="25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55" t="s">
        <v>68</v>
      </c>
      <c r="E46" s="255"/>
      <c r="F46" s="25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55" t="s">
        <v>83</v>
      </c>
      <c r="E47" s="255"/>
      <c r="F47" s="25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55" t="s">
        <v>59</v>
      </c>
      <c r="E48" s="255"/>
      <c r="F48" s="25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68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68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101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55" t="s">
        <v>102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105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55" t="s">
        <v>96</v>
      </c>
      <c r="E50" s="255"/>
      <c r="F50" s="255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55" t="s">
        <v>83</v>
      </c>
      <c r="E51" s="255"/>
      <c r="F51" s="255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189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4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6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8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240">
        <v>12</v>
      </c>
      <c r="C17" s="241" t="s">
        <v>53</v>
      </c>
      <c r="D17" s="242">
        <f>1000000</f>
        <v>1000000</v>
      </c>
      <c r="E17" s="243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>
        <f>D17</f>
        <v>1000000</v>
      </c>
      <c r="Y17" s="245">
        <f t="shared" si="0"/>
        <v>0</v>
      </c>
      <c r="Z17" s="241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245" t="s">
        <v>54</v>
      </c>
      <c r="D31" s="242">
        <f>12000000</f>
        <v>12000000</v>
      </c>
      <c r="E31" s="246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>
        <f>D31</f>
        <v>12000000</v>
      </c>
      <c r="Y31" s="245">
        <f t="shared" si="0"/>
        <v>0</v>
      </c>
      <c r="Z31" s="241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G46"/>
  <sheetViews>
    <sheetView topLeftCell="A31" workbookViewId="0">
      <selection activeCell="F44" sqref="F44"/>
    </sheetView>
  </sheetViews>
  <sheetFormatPr defaultRowHeight="15" x14ac:dyDescent="0.25"/>
  <cols>
    <col min="5" max="5" width="49.85546875" customWidth="1"/>
    <col min="6" max="6" width="31.5703125" customWidth="1"/>
    <col min="7" max="7" width="13.855468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43.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  <row r="34" spans="4:7" x14ac:dyDescent="0.25">
      <c r="G34" t="s">
        <v>210</v>
      </c>
    </row>
    <row r="35" spans="4:7" ht="21.75" customHeight="1" x14ac:dyDescent="0.25">
      <c r="D35" t="s">
        <v>206</v>
      </c>
      <c r="E35" s="225" t="s">
        <v>200</v>
      </c>
      <c r="F35" s="226">
        <v>1085.2</v>
      </c>
    </row>
    <row r="36" spans="4:7" ht="21.75" customHeight="1" x14ac:dyDescent="0.25">
      <c r="D36" t="s">
        <v>206</v>
      </c>
      <c r="E36" s="225" t="s">
        <v>201</v>
      </c>
      <c r="F36" s="226">
        <v>102</v>
      </c>
      <c r="G36" s="232">
        <v>45</v>
      </c>
    </row>
    <row r="37" spans="4:7" ht="21.75" customHeight="1" x14ac:dyDescent="0.25">
      <c r="D37" t="s">
        <v>207</v>
      </c>
      <c r="E37" s="225" t="s">
        <v>202</v>
      </c>
      <c r="F37" s="226">
        <v>210</v>
      </c>
    </row>
    <row r="38" spans="4:7" ht="21.75" customHeight="1" x14ac:dyDescent="0.25">
      <c r="D38" t="s">
        <v>207</v>
      </c>
      <c r="E38" s="225" t="s">
        <v>203</v>
      </c>
      <c r="F38" s="226">
        <v>25.5</v>
      </c>
    </row>
    <row r="39" spans="4:7" ht="21.75" customHeight="1" x14ac:dyDescent="0.25">
      <c r="D39" t="s">
        <v>208</v>
      </c>
      <c r="E39" s="225" t="s">
        <v>204</v>
      </c>
      <c r="F39" s="226">
        <f>12900/7.1</f>
        <v>1816.9014084507044</v>
      </c>
    </row>
    <row r="40" spans="4:7" ht="21.75" customHeight="1" x14ac:dyDescent="0.25">
      <c r="D40" t="s">
        <v>209</v>
      </c>
      <c r="E40" s="225" t="s">
        <v>205</v>
      </c>
      <c r="F40" s="226">
        <v>197</v>
      </c>
      <c r="G40" s="231">
        <f>250/7.1</f>
        <v>35.211267605633807</v>
      </c>
    </row>
    <row r="41" spans="4:7" x14ac:dyDescent="0.25">
      <c r="E41" s="115"/>
      <c r="F41" s="227">
        <f>SUM(F35:F40)</f>
        <v>3436.6014084507042</v>
      </c>
    </row>
    <row r="42" spans="4:7" x14ac:dyDescent="0.25">
      <c r="E42" s="115"/>
      <c r="F42" s="228">
        <f>F41*30%</f>
        <v>1030.9804225352111</v>
      </c>
    </row>
    <row r="43" spans="4:7" x14ac:dyDescent="0.25">
      <c r="F43">
        <f>1234760/3500</f>
        <v>352.7885714285714</v>
      </c>
      <c r="G43">
        <f>F43/F41</f>
        <v>0.10265623780548244</v>
      </c>
    </row>
    <row r="44" spans="4:7" x14ac:dyDescent="0.25">
      <c r="F44" s="233">
        <f>352.79+35.21+45</f>
        <v>433</v>
      </c>
    </row>
    <row r="45" spans="4:7" x14ac:dyDescent="0.25">
      <c r="F45" s="229">
        <f>F43/6</f>
        <v>58.798095238095236</v>
      </c>
    </row>
    <row r="46" spans="4:7" x14ac:dyDescent="0.25">
      <c r="F46" s="230"/>
    </row>
  </sheetData>
  <pageMargins left="0.7" right="0.7" top="0.75" bottom="0.75" header="0.3" footer="0.3"/>
  <pageSetup orientation="portrait" horizontalDpi="0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59" t="s">
        <v>151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61</vt:i4>
      </vt:variant>
      <vt:variant>
        <vt:lpstr>Named Ranges</vt:lpstr>
      </vt:variant>
      <vt:variant>
        <vt:i4>59</vt:i4>
      </vt:variant>
    </vt:vector>
  </HeadingPairs>
  <TitlesOfParts>
    <vt:vector size="120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2024-02-29T03:17:06Z</cp:lastPrinted>
  <dcterms:created xsi:type="dcterms:W3CDTF">2019-08-26T06:44:57Z</dcterms:created>
  <dcterms:modified xsi:type="dcterms:W3CDTF">2024-06-14T04:51:58Z</dcterms:modified>
</cp:coreProperties>
</file>