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365" firstSheet="2" activeTab="4"/>
  </bookViews>
  <sheets>
    <sheet name="200-2023070107" sheetId="1" r:id="rId1"/>
    <sheet name="Component Repair Recommenda " sheetId="3" state="hidden" r:id="rId2"/>
    <sheet name="Component Repair Recommendation" sheetId="2" r:id="rId3"/>
    <sheet name="200-2023070107 (Quo)" sheetId="4" r:id="rId4"/>
    <sheet name="CCO1" sheetId="7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'200-2023070107'!$A$11:$H$26</definedName>
    <definedName name="_xlnm._FilterDatabase" localSheetId="3" hidden="1">'200-2023070107 (Quo)'!$A$11:$R$30</definedName>
    <definedName name="_xlnm._FilterDatabase" localSheetId="4" hidden="1">'CCO1'!$A$11:$S$27</definedName>
  </definedNames>
  <calcPr calcId="152511"/>
  <fileRecoveryPr autoRecover="0"/>
</workbook>
</file>

<file path=xl/calcChain.xml><?xml version="1.0" encoding="utf-8"?>
<calcChain xmlns="http://schemas.openxmlformats.org/spreadsheetml/2006/main">
  <c r="M13" i="7" l="1"/>
  <c r="M14" i="7"/>
  <c r="M15" i="7"/>
  <c r="M16" i="7"/>
  <c r="M17" i="7"/>
  <c r="M18" i="7"/>
  <c r="M19" i="7"/>
  <c r="M20" i="7"/>
  <c r="M21" i="7"/>
  <c r="M22" i="7"/>
  <c r="M23" i="7"/>
  <c r="M24" i="7"/>
  <c r="M12" i="7"/>
  <c r="M25" i="7" s="1"/>
  <c r="P18" i="4" l="1"/>
  <c r="J24" i="7" l="1"/>
  <c r="I24" i="7"/>
  <c r="H24" i="7"/>
  <c r="G24" i="7"/>
  <c r="F24" i="7"/>
  <c r="J23" i="7"/>
  <c r="I23" i="7"/>
  <c r="H23" i="7"/>
  <c r="J22" i="7"/>
  <c r="I22" i="7"/>
  <c r="H22" i="7"/>
  <c r="F22" i="7"/>
  <c r="J21" i="7"/>
  <c r="I21" i="7"/>
  <c r="H21" i="7"/>
  <c r="F21" i="7"/>
  <c r="J20" i="7"/>
  <c r="I20" i="7"/>
  <c r="H20" i="7"/>
  <c r="G20" i="7"/>
  <c r="F20" i="7"/>
  <c r="J19" i="7"/>
  <c r="I19" i="7"/>
  <c r="H19" i="7"/>
  <c r="G19" i="7"/>
  <c r="F19" i="7"/>
  <c r="J18" i="7"/>
  <c r="I18" i="7"/>
  <c r="H18" i="7"/>
  <c r="G18" i="7"/>
  <c r="F18" i="7"/>
  <c r="J17" i="7"/>
  <c r="I17" i="7"/>
  <c r="H17" i="7"/>
  <c r="G17" i="7"/>
  <c r="F17" i="7"/>
  <c r="I15" i="7"/>
  <c r="H15" i="7"/>
  <c r="G15" i="7"/>
  <c r="F15" i="7"/>
  <c r="I14" i="7"/>
  <c r="H14" i="7"/>
  <c r="G14" i="7"/>
  <c r="F14" i="7"/>
  <c r="J13" i="7"/>
  <c r="I13" i="7"/>
  <c r="H13" i="7"/>
  <c r="G13" i="7"/>
  <c r="F13" i="7"/>
  <c r="I12" i="7"/>
  <c r="H12" i="7"/>
  <c r="G12" i="7"/>
  <c r="F12" i="7"/>
  <c r="M19" i="4" l="1"/>
  <c r="M26" i="4" l="1"/>
  <c r="M25" i="4"/>
  <c r="M13" i="4" l="1"/>
  <c r="M14" i="4"/>
  <c r="M16" i="4"/>
  <c r="M17" i="4"/>
  <c r="M18" i="4"/>
  <c r="M20" i="4"/>
  <c r="M21" i="4"/>
  <c r="M22" i="4"/>
  <c r="M23" i="4"/>
  <c r="M24" i="4"/>
  <c r="M27" i="4"/>
  <c r="M12" i="4" l="1"/>
  <c r="M28" i="4" l="1"/>
  <c r="J13" i="4" l="1"/>
  <c r="J14" i="4"/>
  <c r="J17" i="4"/>
  <c r="J18" i="4"/>
  <c r="J20" i="4"/>
  <c r="J21" i="4"/>
  <c r="J22" i="4"/>
  <c r="J23" i="4"/>
  <c r="J24" i="4"/>
  <c r="J25" i="4"/>
  <c r="J26" i="4"/>
  <c r="J27" i="4"/>
  <c r="I13" i="4" l="1"/>
  <c r="I14" i="4"/>
  <c r="I15" i="4"/>
  <c r="I16" i="4"/>
  <c r="I17" i="4"/>
  <c r="I18" i="4"/>
  <c r="I20" i="4"/>
  <c r="I21" i="4"/>
  <c r="I22" i="4"/>
  <c r="I23" i="4"/>
  <c r="I24" i="4"/>
  <c r="I25" i="4"/>
  <c r="I26" i="4"/>
  <c r="I27" i="4"/>
  <c r="I12" i="4"/>
  <c r="H13" i="4" l="1"/>
  <c r="H14" i="4"/>
  <c r="H15" i="4"/>
  <c r="H16" i="4"/>
  <c r="H17" i="4"/>
  <c r="H18" i="4"/>
  <c r="H20" i="4"/>
  <c r="H21" i="4"/>
  <c r="H22" i="4"/>
  <c r="H23" i="4"/>
  <c r="H24" i="4"/>
  <c r="H25" i="4"/>
  <c r="H26" i="4"/>
  <c r="H27" i="4"/>
  <c r="H12" i="4"/>
  <c r="G15" i="4" l="1"/>
  <c r="G17" i="4"/>
  <c r="G20" i="4"/>
  <c r="G12" i="4"/>
  <c r="F13" i="4" l="1"/>
  <c r="F14" i="4"/>
  <c r="F15" i="4"/>
  <c r="F16" i="4"/>
  <c r="F17" i="4"/>
  <c r="F18" i="4"/>
  <c r="F20" i="4"/>
  <c r="F21" i="4"/>
  <c r="F22" i="4"/>
  <c r="F23" i="4"/>
  <c r="F24" i="4"/>
  <c r="F25" i="4"/>
  <c r="F27" i="4"/>
  <c r="F12" i="4"/>
  <c r="G18" i="4" l="1"/>
  <c r="G13" i="4" l="1"/>
  <c r="G22" i="4" l="1"/>
  <c r="G27" i="4" l="1"/>
  <c r="G14" i="4" l="1"/>
  <c r="G16" i="4" l="1"/>
  <c r="G23" i="4" l="1"/>
  <c r="G21" i="4" l="1"/>
</calcChain>
</file>

<file path=xl/sharedStrings.xml><?xml version="1.0" encoding="utf-8"?>
<sst xmlns="http://schemas.openxmlformats.org/spreadsheetml/2006/main" count="304" uniqueCount="96">
  <si>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</si>
  <si>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</si>
  <si>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</si>
  <si>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</si>
  <si>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</si>
  <si>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</si>
  <si>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</si>
  <si>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</si>
  <si>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</si>
  <si>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</si>
  <si>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</si>
  <si>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</si>
  <si>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</si>
  <si>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</si>
  <si>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</si>
  <si>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</si>
  <si>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</si>
  <si>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</si>
  <si>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</si>
  <si>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</si>
  <si>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</si>
  <si>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</si>
  <si>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</si>
  <si>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Welding and Cutting</t>
  </si>
  <si>
    <t xml:space="preserve"> </t>
  </si>
  <si>
    <t>-</t>
  </si>
  <si>
    <t>EC290BPrime</t>
  </si>
  <si>
    <t>15403.9hrs</t>
  </si>
  <si>
    <t>Final Drive (Left)</t>
  </si>
  <si>
    <t>200-2023070107</t>
  </si>
  <si>
    <t>C2CE009123</t>
  </si>
  <si>
    <t>Spacer</t>
  </si>
  <si>
    <t>Not include</t>
  </si>
  <si>
    <t>Bearing</t>
  </si>
  <si>
    <t>Head can/cancel</t>
  </si>
  <si>
    <t>Roller Bearing</t>
  </si>
  <si>
    <t>Shaft</t>
  </si>
  <si>
    <t>Plate</t>
  </si>
  <si>
    <t>Shoe</t>
  </si>
  <si>
    <t>Friction</t>
  </si>
  <si>
    <t>Cylinder</t>
  </si>
  <si>
    <t>Rotor can/cancel</t>
  </si>
  <si>
    <t>Piston</t>
  </si>
  <si>
    <t>Seal</t>
  </si>
  <si>
    <t>Hexagon Screw</t>
  </si>
  <si>
    <t>Cover Bolts</t>
  </si>
  <si>
    <t>Plug</t>
  </si>
  <si>
    <t xml:space="preserve">Cover  </t>
  </si>
  <si>
    <t>Ring</t>
  </si>
  <si>
    <t>1st</t>
  </si>
  <si>
    <t>Floating Seal</t>
  </si>
  <si>
    <t>Sprocket</t>
  </si>
  <si>
    <t>9011-12012</t>
  </si>
  <si>
    <t>Guide</t>
  </si>
  <si>
    <t>Note; Travel piston a little wear.Motor,Sprocket housing,Shaft and Cover need to repair.</t>
  </si>
  <si>
    <t>Motor Housing</t>
  </si>
  <si>
    <t>Sprocket Housing</t>
  </si>
  <si>
    <t>Cover</t>
  </si>
  <si>
    <t>Floating Seal Seat and Side Around</t>
  </si>
  <si>
    <t xml:space="preserve">Floating Seal Seat  </t>
  </si>
  <si>
    <t>Thrust Ring Seat neet to repair</t>
  </si>
  <si>
    <t>Shaft Seal Seat</t>
  </si>
  <si>
    <t>Unit Price</t>
  </si>
  <si>
    <t>Total Price</t>
  </si>
  <si>
    <t>Brand</t>
  </si>
  <si>
    <t>Stock Status</t>
  </si>
  <si>
    <t>volvo</t>
  </si>
  <si>
    <t>oem</t>
  </si>
  <si>
    <t>vk</t>
  </si>
  <si>
    <t>matador</t>
  </si>
  <si>
    <t>use</t>
  </si>
  <si>
    <t>Volvo</t>
  </si>
  <si>
    <t>Ex Stock</t>
  </si>
  <si>
    <t>OEM</t>
  </si>
  <si>
    <t>f</t>
  </si>
  <si>
    <t>14532419(U)</t>
  </si>
  <si>
    <t>14506962(U)</t>
  </si>
  <si>
    <t>14507000(U)</t>
  </si>
  <si>
    <t>Use Parts</t>
  </si>
  <si>
    <t>Within 6 month</t>
  </si>
  <si>
    <t>DENA</t>
  </si>
  <si>
    <t>Ex Stock in Multipart</t>
  </si>
  <si>
    <t>Inquiry Date :</t>
  </si>
  <si>
    <t>Reply Date    :</t>
  </si>
  <si>
    <t>Ex Stock Is priority sale</t>
  </si>
  <si>
    <t>Total Amount</t>
  </si>
  <si>
    <t>Ex Stock in LAS BR</t>
  </si>
  <si>
    <t>Ex Stock in HO</t>
  </si>
  <si>
    <t>Over 1 year</t>
  </si>
  <si>
    <t>60110000</t>
  </si>
  <si>
    <t>Local</t>
  </si>
  <si>
    <t>14506955L</t>
  </si>
  <si>
    <t>14506982</t>
  </si>
  <si>
    <t>14552644-CEI</t>
  </si>
  <si>
    <t>14506974-CEI</t>
  </si>
  <si>
    <t>14596398-CEI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</si>
</sst>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4" xfId="1" quotePrefix="1" applyFont="1" applyFill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1" fillId="2" borderId="0" xfId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2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1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0" fillId="3" borderId="0" xfId="0" applyFill="1" applyBorder="1"/>
    <xf numFmtId="0" fontId="0" fillId="3" borderId="0" xfId="0" applyFill="1"/>
    <xf numFmtId="0" fontId="4" fillId="0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43" fontId="1" fillId="2" borderId="1" xfId="1" applyNumberFormat="1" applyFont="1" applyFill="1" applyBorder="1" applyAlignment="1">
      <alignment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3" fillId="0" borderId="0" xfId="2" applyNumberFormat="1" applyFont="1" applyFill="1" applyAlignment="1">
      <alignment horizontal="left" vertical="center"/>
    </xf>
    <xf numFmtId="43" fontId="1" fillId="2" borderId="1" xfId="2" applyNumberFormat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4.OEM_Stock_Fil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8.Volvo_(Korea)_Stock_Fil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0.Matador_Stock_Fil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2.Use_Parts_Fi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1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1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53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4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4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16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11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4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9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1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10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9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41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46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0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7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7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1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33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9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0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244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67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18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3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2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8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0</v>
          </cell>
          <cell r="AL2082">
            <v>0</v>
          </cell>
        </row>
        <row r="2083">
          <cell r="F2083">
            <v>0</v>
          </cell>
          <cell r="AL2083">
            <v>0</v>
          </cell>
        </row>
        <row r="2084">
          <cell r="F2084">
            <v>0</v>
          </cell>
          <cell r="AL2084">
            <v>0</v>
          </cell>
        </row>
        <row r="2085">
          <cell r="F2085">
            <v>0</v>
          </cell>
          <cell r="AL2085">
            <v>0</v>
          </cell>
        </row>
        <row r="2086">
          <cell r="F2086">
            <v>0</v>
          </cell>
          <cell r="AL2086">
            <v>0</v>
          </cell>
        </row>
        <row r="2087">
          <cell r="F2087">
            <v>0</v>
          </cell>
          <cell r="AL2087">
            <v>0</v>
          </cell>
        </row>
        <row r="2088">
          <cell r="F2088">
            <v>0</v>
          </cell>
          <cell r="AL2088">
            <v>0</v>
          </cell>
        </row>
        <row r="2089">
          <cell r="F2089">
            <v>0</v>
          </cell>
          <cell r="AL2089">
            <v>0</v>
          </cell>
        </row>
        <row r="2090">
          <cell r="F2090">
            <v>0</v>
          </cell>
          <cell r="AL2090">
            <v>0</v>
          </cell>
        </row>
        <row r="2091">
          <cell r="F2091">
            <v>0</v>
          </cell>
          <cell r="AL2091">
            <v>0</v>
          </cell>
        </row>
        <row r="2092">
          <cell r="F2092">
            <v>0</v>
          </cell>
          <cell r="AL2092">
            <v>0</v>
          </cell>
        </row>
        <row r="2093">
          <cell r="F2093">
            <v>0</v>
          </cell>
          <cell r="AL2093">
            <v>0</v>
          </cell>
        </row>
        <row r="2094">
          <cell r="F2094">
            <v>0</v>
          </cell>
          <cell r="AL2094">
            <v>0</v>
          </cell>
        </row>
        <row r="2095">
          <cell r="F2095">
            <v>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0</v>
          </cell>
          <cell r="AL2105">
            <v>1</v>
          </cell>
        </row>
        <row r="2106">
          <cell r="F2106">
            <v>0</v>
          </cell>
          <cell r="AL2106">
            <v>1</v>
          </cell>
        </row>
        <row r="2107">
          <cell r="F2107">
            <v>0</v>
          </cell>
          <cell r="AL2107">
            <v>1</v>
          </cell>
        </row>
        <row r="2108">
          <cell r="F2108">
            <v>0</v>
          </cell>
          <cell r="AL2108">
            <v>2</v>
          </cell>
        </row>
        <row r="2109">
          <cell r="F2109">
            <v>0</v>
          </cell>
          <cell r="AL2109">
            <v>5</v>
          </cell>
        </row>
        <row r="2110">
          <cell r="F2110">
            <v>0</v>
          </cell>
          <cell r="AL2110">
            <v>2</v>
          </cell>
        </row>
        <row r="2111">
          <cell r="F2111">
            <v>0</v>
          </cell>
          <cell r="AL2111">
            <v>1</v>
          </cell>
        </row>
        <row r="2112">
          <cell r="F2112">
            <v>0</v>
          </cell>
          <cell r="AL2112">
            <v>4</v>
          </cell>
        </row>
        <row r="2113">
          <cell r="F2113">
            <v>0</v>
          </cell>
          <cell r="AL2113">
            <v>2</v>
          </cell>
        </row>
        <row r="2114">
          <cell r="F2114">
            <v>0</v>
          </cell>
          <cell r="AL2114">
            <v>4</v>
          </cell>
        </row>
        <row r="2115">
          <cell r="F2115">
            <v>0</v>
          </cell>
          <cell r="AL2115">
            <v>16</v>
          </cell>
        </row>
        <row r="2116">
          <cell r="F2116">
            <v>0</v>
          </cell>
          <cell r="AL2116">
            <v>1</v>
          </cell>
        </row>
        <row r="2117">
          <cell r="F2117">
            <v>0</v>
          </cell>
          <cell r="AL2117">
            <v>1</v>
          </cell>
        </row>
        <row r="2118">
          <cell r="F2118">
            <v>0</v>
          </cell>
          <cell r="AL2118">
            <v>1</v>
          </cell>
        </row>
        <row r="2119">
          <cell r="F2119">
            <v>0</v>
          </cell>
          <cell r="AL2119">
            <v>1</v>
          </cell>
        </row>
        <row r="2120">
          <cell r="F2120">
            <v>0</v>
          </cell>
          <cell r="AL2120">
            <v>1</v>
          </cell>
        </row>
        <row r="2121">
          <cell r="F2121">
            <v>0</v>
          </cell>
          <cell r="AL2121">
            <v>1</v>
          </cell>
        </row>
        <row r="2122">
          <cell r="F2122">
            <v>0</v>
          </cell>
          <cell r="AL2122">
            <v>2</v>
          </cell>
        </row>
        <row r="2123">
          <cell r="F2123">
            <v>0</v>
          </cell>
          <cell r="AL2123">
            <v>4</v>
          </cell>
        </row>
        <row r="2124">
          <cell r="F2124">
            <v>0</v>
          </cell>
          <cell r="AL2124">
            <v>2</v>
          </cell>
        </row>
        <row r="2125">
          <cell r="F2125">
            <v>0</v>
          </cell>
          <cell r="AL2125">
            <v>2</v>
          </cell>
        </row>
        <row r="2126">
          <cell r="F2126">
            <v>0</v>
          </cell>
          <cell r="AL2126">
            <v>1</v>
          </cell>
        </row>
        <row r="2127">
          <cell r="F2127">
            <v>0</v>
          </cell>
          <cell r="AL2127">
            <v>1</v>
          </cell>
        </row>
        <row r="2128">
          <cell r="F2128">
            <v>0</v>
          </cell>
          <cell r="AL2128">
            <v>6</v>
          </cell>
        </row>
        <row r="2129">
          <cell r="F2129">
            <v>0</v>
          </cell>
          <cell r="AL2129">
            <v>1</v>
          </cell>
        </row>
        <row r="2130">
          <cell r="F2130">
            <v>0</v>
          </cell>
          <cell r="AL2130">
            <v>1</v>
          </cell>
        </row>
        <row r="2131">
          <cell r="F2131">
            <v>0</v>
          </cell>
          <cell r="AL2131">
            <v>1</v>
          </cell>
        </row>
        <row r="2132">
          <cell r="F2132">
            <v>0</v>
          </cell>
          <cell r="AL2132">
            <v>1</v>
          </cell>
        </row>
        <row r="2133">
          <cell r="F2133">
            <v>0</v>
          </cell>
          <cell r="AL2133">
            <v>4</v>
          </cell>
        </row>
        <row r="2134">
          <cell r="F2134">
            <v>0</v>
          </cell>
          <cell r="AL2134">
            <v>3</v>
          </cell>
        </row>
        <row r="2135">
          <cell r="F2135">
            <v>0</v>
          </cell>
          <cell r="AL2135">
            <v>48</v>
          </cell>
        </row>
        <row r="2136">
          <cell r="F2136">
            <v>0</v>
          </cell>
          <cell r="AL2136">
            <v>3</v>
          </cell>
        </row>
        <row r="2137">
          <cell r="F2137">
            <v>0</v>
          </cell>
          <cell r="AL2137">
            <v>4</v>
          </cell>
        </row>
        <row r="2138">
          <cell r="F2138">
            <v>0</v>
          </cell>
          <cell r="AL2138">
            <v>2</v>
          </cell>
        </row>
        <row r="2139">
          <cell r="F2139">
            <v>0</v>
          </cell>
          <cell r="AL2139">
            <v>2</v>
          </cell>
        </row>
        <row r="2140">
          <cell r="F2140">
            <v>0</v>
          </cell>
          <cell r="AL2140">
            <v>1</v>
          </cell>
        </row>
        <row r="2141">
          <cell r="F2141">
            <v>0</v>
          </cell>
          <cell r="AL2141">
            <v>1</v>
          </cell>
        </row>
        <row r="2142">
          <cell r="F2142">
            <v>0</v>
          </cell>
          <cell r="AL2142">
            <v>1</v>
          </cell>
        </row>
        <row r="2143">
          <cell r="F2143">
            <v>0</v>
          </cell>
          <cell r="AL2143">
            <v>1</v>
          </cell>
        </row>
        <row r="2144">
          <cell r="F2144">
            <v>0</v>
          </cell>
          <cell r="AL2144">
            <v>1</v>
          </cell>
        </row>
        <row r="2145">
          <cell r="F2145">
            <v>0</v>
          </cell>
          <cell r="AL2145">
            <v>1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>
            <v>14612206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>
            <v>14504164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>
            <v>14506972</v>
          </cell>
          <cell r="AK10">
            <v>1</v>
          </cell>
        </row>
        <row r="11">
          <cell r="E11">
            <v>14506974</v>
          </cell>
          <cell r="AK11">
            <v>3</v>
          </cell>
        </row>
        <row r="12">
          <cell r="E12">
            <v>14510060</v>
          </cell>
          <cell r="AK12">
            <v>5</v>
          </cell>
        </row>
        <row r="13">
          <cell r="E13">
            <v>14518702</v>
          </cell>
          <cell r="AK13">
            <v>2</v>
          </cell>
        </row>
        <row r="14">
          <cell r="E14">
            <v>14522475</v>
          </cell>
          <cell r="AK14">
            <v>1</v>
          </cell>
        </row>
        <row r="15">
          <cell r="E15">
            <v>14522896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>
            <v>14529771</v>
          </cell>
          <cell r="AK19">
            <v>3</v>
          </cell>
        </row>
        <row r="20">
          <cell r="E20">
            <v>14529772</v>
          </cell>
          <cell r="AK20">
            <v>1</v>
          </cell>
        </row>
        <row r="21">
          <cell r="E21">
            <v>14529774</v>
          </cell>
          <cell r="AK21">
            <v>1</v>
          </cell>
        </row>
        <row r="22">
          <cell r="E22">
            <v>14536672</v>
          </cell>
          <cell r="AK22">
            <v>5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>
            <v>14547279</v>
          </cell>
          <cell r="AK25">
            <v>2</v>
          </cell>
        </row>
        <row r="26">
          <cell r="E26">
            <v>14551153</v>
          </cell>
          <cell r="AK26">
            <v>2</v>
          </cell>
        </row>
        <row r="27">
          <cell r="E27">
            <v>14566418</v>
          </cell>
          <cell r="AK27">
            <v>4</v>
          </cell>
        </row>
        <row r="28">
          <cell r="E28">
            <v>14570930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>
            <v>14575662</v>
          </cell>
          <cell r="AK30">
            <v>3</v>
          </cell>
        </row>
        <row r="31">
          <cell r="E31">
            <v>14575663</v>
          </cell>
          <cell r="AK31">
            <v>1</v>
          </cell>
        </row>
        <row r="32">
          <cell r="E32">
            <v>14596317</v>
          </cell>
          <cell r="AK32">
            <v>0</v>
          </cell>
        </row>
        <row r="33">
          <cell r="E33">
            <v>14596318</v>
          </cell>
          <cell r="AK33">
            <v>2</v>
          </cell>
        </row>
        <row r="34">
          <cell r="E34">
            <v>14601423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</v>
          </cell>
          <cell r="AK38">
            <v>5</v>
          </cell>
        </row>
        <row r="39">
          <cell r="E39" t="str">
            <v>7117-38371</v>
          </cell>
          <cell r="AK39">
            <v>2</v>
          </cell>
        </row>
        <row r="40">
          <cell r="E40" t="str">
            <v>7117-38400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</v>
          </cell>
          <cell r="AK46">
            <v>8</v>
          </cell>
        </row>
        <row r="47">
          <cell r="E47" t="str">
            <v>7223-00020</v>
          </cell>
          <cell r="AK47">
            <v>4</v>
          </cell>
        </row>
        <row r="48">
          <cell r="E48" t="str">
            <v>8230-03560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</v>
          </cell>
          <cell r="AK55">
            <v>2</v>
          </cell>
        </row>
        <row r="56">
          <cell r="E56" t="str">
            <v>8230-14050</v>
          </cell>
          <cell r="AK56">
            <v>1</v>
          </cell>
        </row>
        <row r="57">
          <cell r="E57" t="str">
            <v>8230-21520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1</v>
          </cell>
        </row>
        <row r="62">
          <cell r="E62">
            <v>978129</v>
          </cell>
          <cell r="AK62">
            <v>431</v>
          </cell>
        </row>
        <row r="63">
          <cell r="E63">
            <v>993327</v>
          </cell>
          <cell r="AK63">
            <v>62</v>
          </cell>
        </row>
        <row r="64">
          <cell r="E64">
            <v>14882680</v>
          </cell>
          <cell r="AK64">
            <v>40</v>
          </cell>
        </row>
        <row r="65">
          <cell r="E65">
            <v>14882689</v>
          </cell>
          <cell r="AK65">
            <v>1</v>
          </cell>
        </row>
        <row r="66">
          <cell r="E66">
            <v>14882685</v>
          </cell>
          <cell r="AK66">
            <v>147</v>
          </cell>
        </row>
        <row r="67">
          <cell r="E67">
            <v>960259</v>
          </cell>
          <cell r="AK67">
            <v>0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1</v>
          </cell>
        </row>
        <row r="70">
          <cell r="E70">
            <v>14501846</v>
          </cell>
          <cell r="AK70">
            <v>2</v>
          </cell>
        </row>
        <row r="71">
          <cell r="E71">
            <v>14560205</v>
          </cell>
          <cell r="AK71">
            <v>24</v>
          </cell>
        </row>
        <row r="72">
          <cell r="E72">
            <v>14560206</v>
          </cell>
          <cell r="AK72">
            <v>44</v>
          </cell>
        </row>
        <row r="73">
          <cell r="E73">
            <v>14589129</v>
          </cell>
          <cell r="AK73">
            <v>22</v>
          </cell>
        </row>
        <row r="74">
          <cell r="E74">
            <v>14589131</v>
          </cell>
          <cell r="AK74">
            <v>5</v>
          </cell>
        </row>
        <row r="75">
          <cell r="E75">
            <v>14589136</v>
          </cell>
          <cell r="AK75">
            <v>0</v>
          </cell>
        </row>
        <row r="76">
          <cell r="E76">
            <v>14601385</v>
          </cell>
          <cell r="AK76">
            <v>2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</v>
          </cell>
          <cell r="AK80">
            <v>2</v>
          </cell>
        </row>
        <row r="81">
          <cell r="E81">
            <v>14533818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>
            <v>14511215</v>
          </cell>
          <cell r="AK87">
            <v>23</v>
          </cell>
        </row>
        <row r="88">
          <cell r="E88" t="str">
            <v>8048-00010</v>
          </cell>
          <cell r="AK88">
            <v>8</v>
          </cell>
        </row>
        <row r="89">
          <cell r="E89">
            <v>14513267</v>
          </cell>
          <cell r="AK89">
            <v>7</v>
          </cell>
        </row>
        <row r="90">
          <cell r="E90">
            <v>14594933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>
            <v>14528380</v>
          </cell>
          <cell r="AK95">
            <v>5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>
            <v>14881390</v>
          </cell>
          <cell r="AK99">
            <v>7</v>
          </cell>
        </row>
        <row r="100">
          <cell r="E100">
            <v>14575661</v>
          </cell>
          <cell r="AK100">
            <v>6</v>
          </cell>
        </row>
        <row r="101">
          <cell r="E101">
            <v>14598751</v>
          </cell>
          <cell r="AK101">
            <v>3</v>
          </cell>
        </row>
        <row r="102">
          <cell r="E102">
            <v>14883847</v>
          </cell>
          <cell r="AK102">
            <v>7</v>
          </cell>
        </row>
        <row r="103">
          <cell r="E103">
            <v>14667679</v>
          </cell>
          <cell r="AK103">
            <v>0</v>
          </cell>
        </row>
        <row r="104">
          <cell r="E104">
            <v>14506970</v>
          </cell>
          <cell r="AK104">
            <v>3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>
            <v>14566420</v>
          </cell>
          <cell r="AK108">
            <v>12</v>
          </cell>
        </row>
        <row r="109">
          <cell r="E109">
            <v>14640025</v>
          </cell>
          <cell r="AK109">
            <v>7</v>
          </cell>
        </row>
        <row r="110">
          <cell r="E110" t="str">
            <v>7223-00050</v>
          </cell>
          <cell r="AK110">
            <v>14</v>
          </cell>
        </row>
        <row r="111">
          <cell r="E111">
            <v>960254</v>
          </cell>
          <cell r="AK111">
            <v>21</v>
          </cell>
        </row>
        <row r="112">
          <cell r="E112">
            <v>967955</v>
          </cell>
          <cell r="AK112">
            <v>0</v>
          </cell>
        </row>
        <row r="113">
          <cell r="E113">
            <v>983527</v>
          </cell>
          <cell r="AK113">
            <v>67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>
            <v>990740</v>
          </cell>
          <cell r="AK116">
            <v>568</v>
          </cell>
        </row>
        <row r="117">
          <cell r="E117">
            <v>11110022</v>
          </cell>
          <cell r="AK117">
            <v>0</v>
          </cell>
        </row>
        <row r="118">
          <cell r="E118">
            <v>11110023</v>
          </cell>
          <cell r="AK118">
            <v>2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>
            <v>13949445</v>
          </cell>
          <cell r="AK122">
            <v>50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>
            <v>14506889</v>
          </cell>
          <cell r="AK125">
            <v>7</v>
          </cell>
        </row>
        <row r="126">
          <cell r="E126">
            <v>14506982</v>
          </cell>
          <cell r="AK126">
            <v>0</v>
          </cell>
        </row>
        <row r="127">
          <cell r="E127">
            <v>14509379</v>
          </cell>
          <cell r="AK127">
            <v>2</v>
          </cell>
        </row>
        <row r="128">
          <cell r="E128">
            <v>14514871</v>
          </cell>
          <cell r="AK128">
            <v>0</v>
          </cell>
        </row>
        <row r="129">
          <cell r="E129">
            <v>14514937</v>
          </cell>
          <cell r="AK129">
            <v>0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>
            <v>14523264</v>
          </cell>
          <cell r="AK132">
            <v>0</v>
          </cell>
        </row>
        <row r="133">
          <cell r="E133">
            <v>14524170</v>
          </cell>
          <cell r="AK133">
            <v>1</v>
          </cell>
        </row>
        <row r="134">
          <cell r="E134">
            <v>14524449</v>
          </cell>
          <cell r="AK134">
            <v>0</v>
          </cell>
        </row>
        <row r="135">
          <cell r="E135">
            <v>14526761</v>
          </cell>
          <cell r="AK135">
            <v>1</v>
          </cell>
        </row>
        <row r="136">
          <cell r="E136">
            <v>14528726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>
            <v>14529770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>
            <v>14725906</v>
          </cell>
          <cell r="AK142">
            <v>1</v>
          </cell>
        </row>
        <row r="143">
          <cell r="E143">
            <v>14534347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6</v>
          </cell>
        </row>
        <row r="147">
          <cell r="E147">
            <v>14541865</v>
          </cell>
          <cell r="AK147">
            <v>0</v>
          </cell>
        </row>
        <row r="148">
          <cell r="E148">
            <v>14547261</v>
          </cell>
          <cell r="AK148">
            <v>3</v>
          </cell>
        </row>
        <row r="149">
          <cell r="E149">
            <v>14547265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>
            <v>14547269</v>
          </cell>
          <cell r="AK151">
            <v>3</v>
          </cell>
        </row>
        <row r="152">
          <cell r="E152">
            <v>14547271</v>
          </cell>
          <cell r="AK152">
            <v>4</v>
          </cell>
        </row>
        <row r="153">
          <cell r="E153">
            <v>14547276</v>
          </cell>
          <cell r="AK153">
            <v>8</v>
          </cell>
        </row>
        <row r="154">
          <cell r="E154">
            <v>14547277</v>
          </cell>
          <cell r="AK154">
            <v>1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>
            <v>14562193</v>
          </cell>
          <cell r="AK159">
            <v>7</v>
          </cell>
        </row>
        <row r="160">
          <cell r="E160">
            <v>14566410</v>
          </cell>
          <cell r="AK160">
            <v>0</v>
          </cell>
        </row>
        <row r="161">
          <cell r="E161">
            <v>14566414</v>
          </cell>
          <cell r="AK161">
            <v>1</v>
          </cell>
        </row>
        <row r="162">
          <cell r="E162">
            <v>14566421</v>
          </cell>
          <cell r="AK162">
            <v>3</v>
          </cell>
        </row>
        <row r="163">
          <cell r="E163">
            <v>14566422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>
            <v>14566830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>
            <v>14570934</v>
          </cell>
          <cell r="AK167">
            <v>6</v>
          </cell>
        </row>
        <row r="168">
          <cell r="E168">
            <v>14571141</v>
          </cell>
          <cell r="AK168">
            <v>3</v>
          </cell>
        </row>
        <row r="169">
          <cell r="E169">
            <v>14588698</v>
          </cell>
          <cell r="AK169">
            <v>6</v>
          </cell>
        </row>
        <row r="170">
          <cell r="E170">
            <v>14588699</v>
          </cell>
          <cell r="AK170">
            <v>5</v>
          </cell>
        </row>
        <row r="171">
          <cell r="E171">
            <v>14589132</v>
          </cell>
          <cell r="AK171">
            <v>19</v>
          </cell>
        </row>
        <row r="172">
          <cell r="E172">
            <v>14589138</v>
          </cell>
          <cell r="AK172">
            <v>8</v>
          </cell>
        </row>
        <row r="173">
          <cell r="E173">
            <v>14594770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>
            <v>14596319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>
            <v>14600771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>
            <v>14627239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>
            <v>14881276</v>
          </cell>
          <cell r="AK188">
            <v>15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</v>
          </cell>
          <cell r="AK196">
            <v>8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</v>
          </cell>
          <cell r="AK204">
            <v>4</v>
          </cell>
        </row>
        <row r="205">
          <cell r="E205" t="str">
            <v>7118-30420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0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</v>
          </cell>
          <cell r="AK213">
            <v>2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</v>
          </cell>
          <cell r="AK216">
            <v>3</v>
          </cell>
        </row>
        <row r="217">
          <cell r="E217" t="str">
            <v>7273-10790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>
            <v>14628868</v>
          </cell>
          <cell r="AK220">
            <v>2</v>
          </cell>
        </row>
        <row r="221">
          <cell r="E221">
            <v>14627238</v>
          </cell>
          <cell r="AK221">
            <v>1</v>
          </cell>
        </row>
        <row r="222">
          <cell r="E222" t="str">
            <v>8230-15140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>
            <v>14570926</v>
          </cell>
          <cell r="AK224">
            <v>2</v>
          </cell>
        </row>
        <row r="225">
          <cell r="E225">
            <v>14531426</v>
          </cell>
          <cell r="AK225">
            <v>22</v>
          </cell>
        </row>
        <row r="226">
          <cell r="E226" t="str">
            <v>8230-21631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0</v>
          </cell>
        </row>
        <row r="234">
          <cell r="E234">
            <v>914469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>
            <v>20459961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0</v>
          </cell>
        </row>
        <row r="247">
          <cell r="E247">
            <v>14526158</v>
          </cell>
          <cell r="AK247">
            <v>0</v>
          </cell>
        </row>
        <row r="248">
          <cell r="E248">
            <v>14528381</v>
          </cell>
          <cell r="AK248">
            <v>4</v>
          </cell>
        </row>
        <row r="249">
          <cell r="E249">
            <v>14550165</v>
          </cell>
          <cell r="AK249">
            <v>0</v>
          </cell>
        </row>
        <row r="250">
          <cell r="E250">
            <v>14572802</v>
          </cell>
          <cell r="AK250">
            <v>0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>
            <v>15084140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>
            <v>20847667</v>
          </cell>
          <cell r="AK260">
            <v>3</v>
          </cell>
        </row>
        <row r="261">
          <cell r="E261">
            <v>14552686</v>
          </cell>
          <cell r="AK261">
            <v>5</v>
          </cell>
        </row>
        <row r="262">
          <cell r="E262">
            <v>14628867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1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>
            <v>14880692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>
            <v>14510173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>
            <v>14522909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>
            <v>14550884</v>
          </cell>
          <cell r="AK298">
            <v>3</v>
          </cell>
        </row>
        <row r="299">
          <cell r="E299">
            <v>14561585</v>
          </cell>
          <cell r="AK299">
            <v>4</v>
          </cell>
        </row>
        <row r="300">
          <cell r="E300">
            <v>14570933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>
            <v>997462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>
            <v>60110299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>
            <v>14622759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>
            <v>14566415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>
            <v>14618789</v>
          </cell>
          <cell r="AK339">
            <v>4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>
            <v>20450778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>
            <v>14566412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>
            <v>14508442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>
            <v>14722918</v>
          </cell>
          <cell r="AK381">
            <v>2</v>
          </cell>
        </row>
        <row r="382">
          <cell r="E382">
            <v>14595820</v>
          </cell>
          <cell r="AK382">
            <v>10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>
            <v>22819604</v>
          </cell>
          <cell r="AK385">
            <v>12</v>
          </cell>
        </row>
        <row r="386">
          <cell r="E386">
            <v>14533651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11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15</v>
          </cell>
        </row>
        <row r="396">
          <cell r="E396" t="str">
            <v>14530485 N</v>
          </cell>
          <cell r="AK396">
            <v>2</v>
          </cell>
        </row>
        <row r="397">
          <cell r="E397" t="str">
            <v>14531638 N</v>
          </cell>
          <cell r="AK397">
            <v>6</v>
          </cell>
        </row>
        <row r="398">
          <cell r="E398" t="str">
            <v>14531641 N</v>
          </cell>
          <cell r="AK398">
            <v>6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9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2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>
            <v>14566427</v>
          </cell>
          <cell r="AK431">
            <v>0</v>
          </cell>
        </row>
        <row r="432">
          <cell r="E432">
            <v>14569232</v>
          </cell>
          <cell r="AK432">
            <v>6</v>
          </cell>
        </row>
        <row r="433">
          <cell r="E433">
            <v>20459855</v>
          </cell>
          <cell r="AK433">
            <v>36</v>
          </cell>
        </row>
        <row r="434">
          <cell r="E434">
            <v>20849979</v>
          </cell>
          <cell r="AK434">
            <v>18</v>
          </cell>
        </row>
        <row r="435">
          <cell r="E435">
            <v>14683137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81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17</v>
          </cell>
        </row>
        <row r="449">
          <cell r="E449">
            <v>1542776</v>
          </cell>
          <cell r="AK449">
            <v>4</v>
          </cell>
        </row>
        <row r="450">
          <cell r="E450">
            <v>13969011</v>
          </cell>
          <cell r="AK450">
            <v>0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>
            <v>14566424</v>
          </cell>
          <cell r="AK453">
            <v>1</v>
          </cell>
        </row>
        <row r="454">
          <cell r="E454">
            <v>20799722</v>
          </cell>
          <cell r="AK454">
            <v>4</v>
          </cell>
        </row>
        <row r="455">
          <cell r="E455">
            <v>22089205</v>
          </cell>
          <cell r="AK455">
            <v>5</v>
          </cell>
        </row>
        <row r="456">
          <cell r="E456">
            <v>14514870</v>
          </cell>
          <cell r="AK456">
            <v>2</v>
          </cell>
        </row>
        <row r="457">
          <cell r="E457">
            <v>14550166</v>
          </cell>
          <cell r="AK457">
            <v>8</v>
          </cell>
        </row>
        <row r="458">
          <cell r="E458">
            <v>14550167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</v>
          </cell>
          <cell r="AK460">
            <v>1</v>
          </cell>
        </row>
        <row r="461">
          <cell r="E461" t="str">
            <v>8230-21550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4</v>
          </cell>
        </row>
        <row r="466">
          <cell r="E466" t="str">
            <v>9325-06012</v>
          </cell>
          <cell r="AK466">
            <v>13</v>
          </cell>
        </row>
        <row r="467">
          <cell r="E467">
            <v>14566416</v>
          </cell>
          <cell r="AK467">
            <v>1</v>
          </cell>
        </row>
        <row r="468">
          <cell r="E468">
            <v>20405729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>
            <v>20799587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11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7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14</v>
          </cell>
        </row>
        <row r="500">
          <cell r="E500" t="str">
            <v>14530130 N</v>
          </cell>
          <cell r="AK500">
            <v>7</v>
          </cell>
        </row>
        <row r="501">
          <cell r="E501" t="str">
            <v>21814758 N</v>
          </cell>
          <cell r="AK501">
            <v>4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2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>
            <v>20459837</v>
          </cell>
          <cell r="AK513">
            <v>5</v>
          </cell>
        </row>
        <row r="514">
          <cell r="E514">
            <v>21486084</v>
          </cell>
          <cell r="AK514">
            <v>10</v>
          </cell>
        </row>
        <row r="515">
          <cell r="E515">
            <v>21628356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>
            <v>14594707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>
            <v>14589140</v>
          </cell>
          <cell r="AK520">
            <v>1</v>
          </cell>
        </row>
        <row r="521">
          <cell r="E521">
            <v>60100002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>
            <v>14502645</v>
          </cell>
          <cell r="AK527">
            <v>2</v>
          </cell>
        </row>
        <row r="528">
          <cell r="E528">
            <v>14506786</v>
          </cell>
          <cell r="AK528">
            <v>0</v>
          </cell>
        </row>
        <row r="529">
          <cell r="E529">
            <v>14518349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>
            <v>14640027</v>
          </cell>
          <cell r="AK531">
            <v>1</v>
          </cell>
        </row>
        <row r="532">
          <cell r="E532">
            <v>60114013</v>
          </cell>
          <cell r="AK532">
            <v>2</v>
          </cell>
        </row>
        <row r="533">
          <cell r="E533">
            <v>21448082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>
            <v>22879098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>
            <v>14531325</v>
          </cell>
          <cell r="AK538">
            <v>3</v>
          </cell>
        </row>
        <row r="539">
          <cell r="E539">
            <v>14566432</v>
          </cell>
          <cell r="AK539">
            <v>10</v>
          </cell>
        </row>
        <row r="540">
          <cell r="E540">
            <v>60110006</v>
          </cell>
          <cell r="AK540">
            <v>54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>
            <v>14540730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>
            <v>21016539</v>
          </cell>
          <cell r="AK547">
            <v>24</v>
          </cell>
        </row>
        <row r="548">
          <cell r="E548">
            <v>21739319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>
            <v>14514330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4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14</v>
          </cell>
        </row>
        <row r="574">
          <cell r="E574" t="str">
            <v>14629275 N</v>
          </cell>
          <cell r="AK574">
            <v>5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7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>
            <v>14881279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>
            <v>14652324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27</v>
          </cell>
        </row>
        <row r="677">
          <cell r="E677" t="str">
            <v>16284724 N</v>
          </cell>
          <cell r="AK677">
            <v>11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>
            <v>14508321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>
            <v>14594697</v>
          </cell>
          <cell r="AK724">
            <v>6</v>
          </cell>
        </row>
        <row r="725">
          <cell r="E725">
            <v>14602566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>
            <v>14622108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>
            <v>16688307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>
            <v>14630764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>
            <v>14737841</v>
          </cell>
          <cell r="AK744">
            <v>3</v>
          </cell>
        </row>
        <row r="745">
          <cell r="E745">
            <v>993322</v>
          </cell>
          <cell r="AK745">
            <v>0</v>
          </cell>
        </row>
        <row r="746">
          <cell r="E746">
            <v>14550162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>
            <v>14691235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>
            <v>14538013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>
            <v>14567237</v>
          </cell>
          <cell r="AK769">
            <v>2</v>
          </cell>
        </row>
        <row r="770">
          <cell r="E770">
            <v>14713838</v>
          </cell>
          <cell r="AK770">
            <v>2</v>
          </cell>
        </row>
        <row r="771">
          <cell r="E771">
            <v>20405521</v>
          </cell>
          <cell r="AK771">
            <v>2</v>
          </cell>
        </row>
        <row r="772">
          <cell r="E772">
            <v>14531866</v>
          </cell>
          <cell r="AK772">
            <v>4</v>
          </cell>
        </row>
        <row r="773">
          <cell r="E773">
            <v>14550656</v>
          </cell>
          <cell r="AK773">
            <v>1</v>
          </cell>
        </row>
        <row r="774">
          <cell r="E774" t="str">
            <v>8038-00010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>
            <v>21108676</v>
          </cell>
          <cell r="AK790">
            <v>44</v>
          </cell>
        </row>
        <row r="791">
          <cell r="E791">
            <v>21801406</v>
          </cell>
          <cell r="AK791">
            <v>0</v>
          </cell>
        </row>
        <row r="792">
          <cell r="E792">
            <v>14507705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0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1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>
            <v>14591545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3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1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 TK</v>
          </cell>
          <cell r="AK830">
            <v>0</v>
          </cell>
        </row>
        <row r="831">
          <cell r="E831" t="str">
            <v>14566431 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3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2</v>
          </cell>
        </row>
        <row r="836">
          <cell r="E836" t="str">
            <v>17214676 N</v>
          </cell>
          <cell r="AK836">
            <v>3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5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2</v>
          </cell>
        </row>
        <row r="857">
          <cell r="E857" t="str">
            <v>14575663-TK</v>
          </cell>
          <cell r="AK857">
            <v>2</v>
          </cell>
        </row>
        <row r="858">
          <cell r="E858" t="str">
            <v>14596318-TK</v>
          </cell>
          <cell r="AK858">
            <v>4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2</v>
          </cell>
        </row>
        <row r="862">
          <cell r="E862" t="str">
            <v>14566433-TK</v>
          </cell>
          <cell r="AK862">
            <v>4</v>
          </cell>
        </row>
        <row r="863">
          <cell r="E863">
            <v>990519</v>
          </cell>
          <cell r="AK863">
            <v>12</v>
          </cell>
        </row>
        <row r="864">
          <cell r="E864">
            <v>22278501</v>
          </cell>
          <cell r="AK864">
            <v>132</v>
          </cell>
        </row>
        <row r="865">
          <cell r="E865">
            <v>997953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>
            <v>20459998</v>
          </cell>
          <cell r="AK869">
            <v>2</v>
          </cell>
        </row>
        <row r="870">
          <cell r="E870">
            <v>20798699</v>
          </cell>
          <cell r="AK870">
            <v>14</v>
          </cell>
        </row>
        <row r="871">
          <cell r="E871">
            <v>20970720</v>
          </cell>
          <cell r="AK871">
            <v>4</v>
          </cell>
        </row>
        <row r="872">
          <cell r="E872">
            <v>14693033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15</v>
          </cell>
        </row>
        <row r="876">
          <cell r="E876">
            <v>14654753</v>
          </cell>
          <cell r="AK876">
            <v>2</v>
          </cell>
        </row>
        <row r="877">
          <cell r="E877" t="str">
            <v>14547272-TK</v>
          </cell>
          <cell r="AK877">
            <v>2</v>
          </cell>
        </row>
        <row r="878">
          <cell r="E878" t="str">
            <v>14566423-TK</v>
          </cell>
          <cell r="AK878">
            <v>10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>
            <v>14880693</v>
          </cell>
          <cell r="AK882">
            <v>4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>
            <v>20450736</v>
          </cell>
          <cell r="AK885">
            <v>10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5</v>
          </cell>
        </row>
        <row r="898">
          <cell r="E898" t="str">
            <v>21291011N</v>
          </cell>
          <cell r="AK898">
            <v>2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14603661-BDZ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</v>
          </cell>
          <cell r="AK909">
            <v>5</v>
          </cell>
        </row>
        <row r="910">
          <cell r="E910">
            <v>14776946</v>
          </cell>
          <cell r="AK910">
            <v>8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 t="str">
            <v>Other P/N</v>
          </cell>
          <cell r="AJ1" t="str">
            <v>Closing Qty</v>
          </cell>
        </row>
        <row r="2">
          <cell r="F2">
            <v>0</v>
          </cell>
          <cell r="AJ2">
            <v>0</v>
          </cell>
        </row>
        <row r="3">
          <cell r="F3">
            <v>14547273</v>
          </cell>
          <cell r="AJ3">
            <v>1</v>
          </cell>
        </row>
        <row r="4">
          <cell r="F4">
            <v>14547280</v>
          </cell>
          <cell r="AJ4">
            <v>0</v>
          </cell>
        </row>
        <row r="5">
          <cell r="F5">
            <v>14570931</v>
          </cell>
          <cell r="AJ5">
            <v>0</v>
          </cell>
        </row>
        <row r="6">
          <cell r="F6">
            <v>14566416</v>
          </cell>
          <cell r="AJ6">
            <v>0</v>
          </cell>
        </row>
        <row r="7">
          <cell r="F7">
            <v>14528725</v>
          </cell>
          <cell r="AJ7">
            <v>1</v>
          </cell>
        </row>
        <row r="8">
          <cell r="F8" t="str">
            <v>7118-30200</v>
          </cell>
          <cell r="AJ8">
            <v>1</v>
          </cell>
        </row>
        <row r="9">
          <cell r="F9" t="str">
            <v>7118-30490</v>
          </cell>
          <cell r="AJ9">
            <v>0</v>
          </cell>
        </row>
        <row r="10">
          <cell r="F10" t="str">
            <v>7118-30390</v>
          </cell>
          <cell r="AJ10">
            <v>0</v>
          </cell>
        </row>
        <row r="11">
          <cell r="F11">
            <v>14528727</v>
          </cell>
          <cell r="AJ11">
            <v>1</v>
          </cell>
        </row>
        <row r="12">
          <cell r="F12">
            <v>14528723</v>
          </cell>
          <cell r="AJ12">
            <v>1</v>
          </cell>
        </row>
        <row r="13">
          <cell r="F13" t="str">
            <v>7117-30330</v>
          </cell>
          <cell r="AJ13">
            <v>0</v>
          </cell>
        </row>
        <row r="14">
          <cell r="F14" t="str">
            <v>7117-30290</v>
          </cell>
          <cell r="AJ14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G1" t="str">
            <v>Item Code</v>
          </cell>
          <cell r="AJ1" t="str">
            <v>Closing Qty</v>
          </cell>
        </row>
        <row r="2">
          <cell r="G2">
            <v>0</v>
          </cell>
          <cell r="AJ2">
            <v>0</v>
          </cell>
        </row>
        <row r="3">
          <cell r="G3">
            <v>978952</v>
          </cell>
          <cell r="AJ3">
            <v>47</v>
          </cell>
        </row>
        <row r="4">
          <cell r="G4">
            <v>990515</v>
          </cell>
          <cell r="AJ4">
            <v>0</v>
          </cell>
        </row>
        <row r="5">
          <cell r="G5">
            <v>990518</v>
          </cell>
          <cell r="AJ5">
            <v>0</v>
          </cell>
        </row>
        <row r="6">
          <cell r="G6">
            <v>990519</v>
          </cell>
          <cell r="AJ6">
            <v>2</v>
          </cell>
        </row>
        <row r="7">
          <cell r="G7">
            <v>14528723</v>
          </cell>
          <cell r="AJ7">
            <v>2</v>
          </cell>
        </row>
        <row r="8">
          <cell r="G8">
            <v>14528725</v>
          </cell>
          <cell r="AJ8">
            <v>0</v>
          </cell>
        </row>
        <row r="9">
          <cell r="G9">
            <v>14530544</v>
          </cell>
          <cell r="AJ9">
            <v>0</v>
          </cell>
        </row>
        <row r="10">
          <cell r="G10">
            <v>14532385</v>
          </cell>
          <cell r="AJ10">
            <v>2</v>
          </cell>
        </row>
        <row r="11">
          <cell r="G11">
            <v>14532419</v>
          </cell>
          <cell r="AJ11">
            <v>0</v>
          </cell>
        </row>
        <row r="12">
          <cell r="G12">
            <v>14535473</v>
          </cell>
          <cell r="AJ12">
            <v>2</v>
          </cell>
        </row>
        <row r="13">
          <cell r="G13">
            <v>14540726</v>
          </cell>
          <cell r="AJ13">
            <v>1</v>
          </cell>
        </row>
        <row r="14">
          <cell r="G14">
            <v>14540728</v>
          </cell>
          <cell r="AJ14">
            <v>0</v>
          </cell>
        </row>
        <row r="15">
          <cell r="G15">
            <v>14540730</v>
          </cell>
          <cell r="AJ15">
            <v>0</v>
          </cell>
        </row>
        <row r="16">
          <cell r="G16">
            <v>14545571</v>
          </cell>
          <cell r="AJ16">
            <v>0</v>
          </cell>
        </row>
        <row r="17">
          <cell r="G17">
            <v>14545576</v>
          </cell>
          <cell r="AJ17">
            <v>0</v>
          </cell>
        </row>
        <row r="18">
          <cell r="G18">
            <v>14547272</v>
          </cell>
          <cell r="AJ18">
            <v>1</v>
          </cell>
        </row>
        <row r="19">
          <cell r="G19">
            <v>14547279</v>
          </cell>
          <cell r="AJ19">
            <v>1</v>
          </cell>
        </row>
        <row r="20">
          <cell r="G20">
            <v>14547280</v>
          </cell>
          <cell r="AJ20">
            <v>1</v>
          </cell>
        </row>
        <row r="21">
          <cell r="G21">
            <v>14566410</v>
          </cell>
          <cell r="AJ21">
            <v>0</v>
          </cell>
        </row>
        <row r="22">
          <cell r="G22">
            <v>14566416</v>
          </cell>
          <cell r="AJ22">
            <v>0</v>
          </cell>
        </row>
        <row r="23">
          <cell r="G23">
            <v>14566418</v>
          </cell>
          <cell r="AJ23">
            <v>0</v>
          </cell>
        </row>
        <row r="24">
          <cell r="G24">
            <v>14566424</v>
          </cell>
          <cell r="AJ24">
            <v>2</v>
          </cell>
        </row>
        <row r="25">
          <cell r="G25">
            <v>14566801</v>
          </cell>
          <cell r="AJ25">
            <v>0</v>
          </cell>
        </row>
        <row r="26">
          <cell r="G26">
            <v>14570780</v>
          </cell>
          <cell r="AJ26">
            <v>2</v>
          </cell>
        </row>
        <row r="27">
          <cell r="G27">
            <v>14570931</v>
          </cell>
          <cell r="AJ27">
            <v>0</v>
          </cell>
        </row>
        <row r="28">
          <cell r="G28">
            <v>14570934</v>
          </cell>
          <cell r="AJ28">
            <v>1</v>
          </cell>
        </row>
        <row r="29">
          <cell r="G29">
            <v>14573180</v>
          </cell>
          <cell r="AJ29">
            <v>0</v>
          </cell>
        </row>
        <row r="30">
          <cell r="G30">
            <v>14573188</v>
          </cell>
          <cell r="AJ30">
            <v>0</v>
          </cell>
        </row>
        <row r="31">
          <cell r="G31">
            <v>14647523</v>
          </cell>
          <cell r="AJ31">
            <v>0</v>
          </cell>
        </row>
        <row r="32">
          <cell r="G32">
            <v>14695200</v>
          </cell>
          <cell r="AJ32">
            <v>0</v>
          </cell>
        </row>
        <row r="33">
          <cell r="G33">
            <v>14880553</v>
          </cell>
          <cell r="AJ33">
            <v>0</v>
          </cell>
        </row>
        <row r="34">
          <cell r="G34" t="str">
            <v>7117-30180</v>
          </cell>
          <cell r="AJ34">
            <v>1</v>
          </cell>
        </row>
        <row r="35">
          <cell r="G35" t="str">
            <v>7117-30290</v>
          </cell>
          <cell r="AJ35">
            <v>1</v>
          </cell>
        </row>
        <row r="36">
          <cell r="G36" t="str">
            <v>7117-30330</v>
          </cell>
          <cell r="AJ36">
            <v>1</v>
          </cell>
        </row>
        <row r="37">
          <cell r="G37" t="str">
            <v>7118-30200</v>
          </cell>
          <cell r="AJ37">
            <v>0</v>
          </cell>
        </row>
        <row r="38">
          <cell r="G38" t="str">
            <v>7118-30390</v>
          </cell>
          <cell r="AJ38">
            <v>0</v>
          </cell>
        </row>
        <row r="39">
          <cell r="G39" t="str">
            <v>7118-30490</v>
          </cell>
          <cell r="AJ39">
            <v>0</v>
          </cell>
        </row>
        <row r="40">
          <cell r="G40">
            <v>21647837</v>
          </cell>
          <cell r="AJ40">
            <v>1</v>
          </cell>
        </row>
        <row r="41">
          <cell r="G41">
            <v>21498468</v>
          </cell>
          <cell r="AJ41">
            <v>0</v>
          </cell>
        </row>
        <row r="42">
          <cell r="G42">
            <v>14528727</v>
          </cell>
          <cell r="AJ42">
            <v>2</v>
          </cell>
        </row>
        <row r="43">
          <cell r="G43">
            <v>992968</v>
          </cell>
          <cell r="AJ43">
            <v>100</v>
          </cell>
        </row>
        <row r="44">
          <cell r="G44">
            <v>14550901</v>
          </cell>
          <cell r="AJ44">
            <v>4</v>
          </cell>
        </row>
        <row r="45">
          <cell r="G45">
            <v>14511730</v>
          </cell>
          <cell r="AJ45">
            <v>3</v>
          </cell>
        </row>
        <row r="46">
          <cell r="G46">
            <v>14547821</v>
          </cell>
          <cell r="AJ46">
            <v>3</v>
          </cell>
        </row>
        <row r="47">
          <cell r="G47">
            <v>14547822</v>
          </cell>
          <cell r="AJ47">
            <v>1</v>
          </cell>
        </row>
        <row r="48">
          <cell r="G48">
            <v>4267743</v>
          </cell>
          <cell r="AJ48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3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3</v>
          </cell>
        </row>
        <row r="198">
          <cell r="E198" t="str">
            <v>14570930(U)</v>
          </cell>
          <cell r="AM198">
            <v>1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4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9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2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8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1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1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showGridLines="0" topLeftCell="A7" zoomScaleNormal="100" workbookViewId="0">
      <selection activeCell="C23" sqref="C23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71"/>
      <c r="F1" s="71"/>
    </row>
    <row r="2" spans="1:8" ht="15.75" customHeight="1" x14ac:dyDescent="0.25">
      <c r="A2" s="8" t="s">
        <v>14</v>
      </c>
      <c r="B2" s="1"/>
      <c r="C2" s="14" t="s">
        <v>26</v>
      </c>
      <c r="D2" s="2"/>
      <c r="E2" s="71"/>
      <c r="F2" s="72"/>
    </row>
    <row r="3" spans="1:8" ht="15.75" customHeight="1" x14ac:dyDescent="0.25">
      <c r="A3" s="8" t="s">
        <v>4</v>
      </c>
      <c r="B3" s="9"/>
      <c r="C3" s="14">
        <v>18976</v>
      </c>
      <c r="D3" s="2"/>
      <c r="E3" s="3"/>
    </row>
    <row r="4" spans="1:8" ht="15.75" customHeight="1" x14ac:dyDescent="0.25">
      <c r="A4" s="8" t="s">
        <v>5</v>
      </c>
      <c r="B4" s="9"/>
      <c r="C4" s="14" t="s">
        <v>27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28</v>
      </c>
      <c r="D6" s="5"/>
      <c r="E6" s="4"/>
    </row>
    <row r="7" spans="1:8" ht="15.75" x14ac:dyDescent="0.25">
      <c r="A7" s="8" t="s">
        <v>13</v>
      </c>
      <c r="B7" s="10"/>
      <c r="C7" s="10" t="s">
        <v>29</v>
      </c>
      <c r="D7" s="5"/>
      <c r="E7" s="4"/>
    </row>
    <row r="8" spans="1:8" ht="15.75" x14ac:dyDescent="0.25">
      <c r="A8" s="8" t="s">
        <v>11</v>
      </c>
      <c r="B8" s="10"/>
      <c r="C8" s="14" t="s">
        <v>25</v>
      </c>
      <c r="D8" s="5"/>
      <c r="E8" s="4"/>
    </row>
    <row r="9" spans="1:8" ht="15.75" x14ac:dyDescent="0.25">
      <c r="A9" s="8" t="s">
        <v>12</v>
      </c>
      <c r="B9" s="10"/>
      <c r="C9" s="14" t="s">
        <v>30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25" t="s">
        <v>8</v>
      </c>
      <c r="C11" s="26" t="s">
        <v>1</v>
      </c>
      <c r="D11" s="26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19">
        <v>1</v>
      </c>
      <c r="B12" s="28" t="s">
        <v>31</v>
      </c>
      <c r="C12" s="29">
        <v>14507000</v>
      </c>
      <c r="D12" s="23"/>
      <c r="E12" s="28">
        <v>1</v>
      </c>
      <c r="F12" s="30" t="s">
        <v>32</v>
      </c>
      <c r="G12" s="17"/>
      <c r="H12" s="11"/>
    </row>
    <row r="13" spans="1:8" ht="26.25" customHeight="1" x14ac:dyDescent="0.25">
      <c r="A13" s="31">
        <v>2</v>
      </c>
      <c r="B13" s="28" t="s">
        <v>33</v>
      </c>
      <c r="C13" s="29">
        <v>14506955</v>
      </c>
      <c r="D13" s="23"/>
      <c r="E13" s="28">
        <v>1</v>
      </c>
      <c r="F13" s="30" t="s">
        <v>34</v>
      </c>
      <c r="G13" s="17"/>
      <c r="H13" s="11"/>
    </row>
    <row r="14" spans="1:8" ht="26.25" customHeight="1" x14ac:dyDescent="0.25">
      <c r="A14" s="31">
        <v>3</v>
      </c>
      <c r="B14" s="28" t="s">
        <v>35</v>
      </c>
      <c r="C14" s="29">
        <v>14640025</v>
      </c>
      <c r="D14" s="23"/>
      <c r="E14" s="28">
        <v>1</v>
      </c>
      <c r="F14" s="30" t="s">
        <v>36</v>
      </c>
      <c r="G14" s="17"/>
      <c r="H14" s="11"/>
    </row>
    <row r="15" spans="1:8" ht="26.25" customHeight="1" x14ac:dyDescent="0.25">
      <c r="A15" s="31">
        <v>4</v>
      </c>
      <c r="B15" s="28" t="s">
        <v>37</v>
      </c>
      <c r="C15" s="29">
        <v>14506962</v>
      </c>
      <c r="D15" s="23"/>
      <c r="E15" s="28">
        <v>1</v>
      </c>
      <c r="F15" s="30" t="s">
        <v>38</v>
      </c>
      <c r="G15" s="17"/>
      <c r="H15" s="11"/>
    </row>
    <row r="16" spans="1:8" ht="26.25" customHeight="1" x14ac:dyDescent="0.25">
      <c r="A16" s="31">
        <v>5</v>
      </c>
      <c r="B16" s="28" t="s">
        <v>37</v>
      </c>
      <c r="C16" s="29">
        <v>14506982</v>
      </c>
      <c r="D16" s="23"/>
      <c r="E16" s="28">
        <v>3</v>
      </c>
      <c r="F16" s="30" t="s">
        <v>39</v>
      </c>
      <c r="G16" s="17"/>
      <c r="H16" s="11"/>
    </row>
    <row r="17" spans="1:8" ht="26.25" customHeight="1" x14ac:dyDescent="0.25">
      <c r="A17" s="31">
        <v>6</v>
      </c>
      <c r="B17" s="28" t="s">
        <v>40</v>
      </c>
      <c r="C17" s="29">
        <v>14552644</v>
      </c>
      <c r="D17" s="23"/>
      <c r="E17" s="28">
        <v>1</v>
      </c>
      <c r="F17" s="30" t="s">
        <v>41</v>
      </c>
      <c r="G17" s="17"/>
      <c r="H17" s="11"/>
    </row>
    <row r="18" spans="1:8" ht="26.25" customHeight="1" x14ac:dyDescent="0.25">
      <c r="A18" s="31">
        <v>7</v>
      </c>
      <c r="B18" s="28" t="s">
        <v>42</v>
      </c>
      <c r="C18" s="29">
        <v>14506974</v>
      </c>
      <c r="D18" s="23"/>
      <c r="E18" s="28">
        <v>9</v>
      </c>
      <c r="F18" s="30"/>
      <c r="G18" s="17"/>
      <c r="H18" s="11"/>
    </row>
    <row r="19" spans="1:8" ht="26.25" customHeight="1" x14ac:dyDescent="0.25">
      <c r="A19" s="31">
        <v>8</v>
      </c>
      <c r="B19" s="28" t="s">
        <v>43</v>
      </c>
      <c r="C19" s="29">
        <v>14596398</v>
      </c>
      <c r="D19" s="23"/>
      <c r="E19" s="28">
        <v>1</v>
      </c>
      <c r="F19" s="30"/>
      <c r="G19" s="17"/>
      <c r="H19" s="11"/>
    </row>
    <row r="20" spans="1:8" ht="26.25" customHeight="1" x14ac:dyDescent="0.25">
      <c r="A20" s="31">
        <v>9</v>
      </c>
      <c r="B20" s="28" t="s">
        <v>44</v>
      </c>
      <c r="C20" s="29">
        <v>60110006</v>
      </c>
      <c r="D20" s="23"/>
      <c r="E20" s="28">
        <v>19</v>
      </c>
      <c r="F20" s="30" t="s">
        <v>45</v>
      </c>
      <c r="G20" s="17"/>
      <c r="H20" s="11"/>
    </row>
    <row r="21" spans="1:8" ht="26.25" customHeight="1" x14ac:dyDescent="0.25">
      <c r="A21" s="31">
        <v>10</v>
      </c>
      <c r="B21" s="28" t="s">
        <v>46</v>
      </c>
      <c r="C21" s="29">
        <v>14883847</v>
      </c>
      <c r="D21" s="23"/>
      <c r="E21" s="28">
        <v>2</v>
      </c>
      <c r="F21" s="30" t="s">
        <v>47</v>
      </c>
      <c r="G21" s="17"/>
      <c r="H21" s="11"/>
    </row>
    <row r="22" spans="1:8" ht="26.25" customHeight="1" x14ac:dyDescent="0.25">
      <c r="A22" s="31">
        <v>11</v>
      </c>
      <c r="B22" s="28" t="s">
        <v>48</v>
      </c>
      <c r="C22" s="29">
        <v>14569232</v>
      </c>
      <c r="D22" s="23"/>
      <c r="E22" s="28">
        <v>1</v>
      </c>
      <c r="F22" s="30" t="s">
        <v>49</v>
      </c>
      <c r="G22" s="17"/>
      <c r="H22" s="11"/>
    </row>
    <row r="23" spans="1:8" ht="26.25" customHeight="1" x14ac:dyDescent="0.25">
      <c r="A23" s="31">
        <v>12</v>
      </c>
      <c r="B23" s="28" t="s">
        <v>43</v>
      </c>
      <c r="C23" s="29">
        <v>14667679</v>
      </c>
      <c r="D23" s="23"/>
      <c r="E23" s="28">
        <v>1</v>
      </c>
      <c r="F23" s="30" t="s">
        <v>50</v>
      </c>
      <c r="G23" s="17"/>
      <c r="H23" s="11"/>
    </row>
    <row r="24" spans="1:8" ht="26.25" customHeight="1" x14ac:dyDescent="0.25">
      <c r="A24" s="31">
        <v>13</v>
      </c>
      <c r="B24" s="28" t="s">
        <v>51</v>
      </c>
      <c r="C24" s="29">
        <v>14532419</v>
      </c>
      <c r="D24" s="23"/>
      <c r="E24" s="28">
        <v>1</v>
      </c>
      <c r="F24" s="30"/>
      <c r="G24" s="17"/>
      <c r="H24" s="11"/>
    </row>
    <row r="25" spans="1:8" ht="26.25" customHeight="1" x14ac:dyDescent="0.25">
      <c r="A25" s="31">
        <v>14</v>
      </c>
      <c r="B25" s="28" t="s">
        <v>44</v>
      </c>
      <c r="C25" s="29">
        <v>60110000</v>
      </c>
      <c r="D25" s="23"/>
      <c r="E25" s="28">
        <v>16</v>
      </c>
      <c r="F25" s="30" t="s">
        <v>52</v>
      </c>
      <c r="G25" s="17"/>
      <c r="H25" s="11"/>
    </row>
    <row r="26" spans="1:8" ht="26.25" customHeight="1" x14ac:dyDescent="0.25">
      <c r="A26" s="31">
        <v>15</v>
      </c>
      <c r="B26" s="28" t="s">
        <v>53</v>
      </c>
      <c r="C26" s="29">
        <v>14506970</v>
      </c>
      <c r="D26" s="23"/>
      <c r="E26" s="28">
        <v>1</v>
      </c>
      <c r="F26" s="30"/>
      <c r="G26" s="17"/>
      <c r="H26" s="11"/>
    </row>
    <row r="27" spans="1:8" ht="32.25" customHeight="1" x14ac:dyDescent="0.25">
      <c r="A27" s="73" t="s">
        <v>54</v>
      </c>
      <c r="B27" s="73"/>
      <c r="C27" s="73"/>
      <c r="D27" s="73"/>
      <c r="E27" s="73"/>
      <c r="F27" s="73"/>
    </row>
    <row r="28" spans="1:8" x14ac:dyDescent="0.25">
      <c r="C28" s="24" t="s">
        <v>24</v>
      </c>
    </row>
    <row r="32" spans="1:8" x14ac:dyDescent="0.25">
      <c r="B32" t="s">
        <v>24</v>
      </c>
    </row>
    <row r="36" spans="2:2" x14ac:dyDescent="0.25">
      <c r="B36" t="s">
        <v>24</v>
      </c>
    </row>
  </sheetData>
  <autoFilter ref="A11:H26"/>
  <mergeCells count="3">
    <mergeCell ref="E1:F1"/>
    <mergeCell ref="E2:F2"/>
    <mergeCell ref="A27:F2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B1" workbookViewId="0">
      <selection activeCell="B3" sqref="A3:XFD4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75" t="s">
        <v>15</v>
      </c>
      <c r="B1" s="74" t="s">
        <v>16</v>
      </c>
      <c r="C1" s="74" t="s">
        <v>3</v>
      </c>
      <c r="D1" s="74" t="s">
        <v>17</v>
      </c>
      <c r="E1" s="74" t="s">
        <v>18</v>
      </c>
      <c r="F1" s="74" t="s">
        <v>19</v>
      </c>
      <c r="G1" s="74" t="s">
        <v>20</v>
      </c>
      <c r="H1" s="74" t="s">
        <v>21</v>
      </c>
      <c r="I1" s="74" t="s">
        <v>9</v>
      </c>
    </row>
    <row r="2" spans="1:9" x14ac:dyDescent="0.25">
      <c r="A2" s="75"/>
      <c r="B2" s="74"/>
      <c r="C2" s="74"/>
      <c r="D2" s="74"/>
      <c r="E2" s="74"/>
      <c r="F2" s="74"/>
      <c r="G2" s="74"/>
      <c r="H2" s="74"/>
      <c r="I2" s="74"/>
    </row>
    <row r="3" spans="1:9" s="21" customFormat="1" ht="24.75" customHeight="1" x14ac:dyDescent="0.25">
      <c r="A3" s="20"/>
      <c r="B3" s="22"/>
      <c r="C3" s="20"/>
      <c r="D3" s="20"/>
      <c r="E3" s="20"/>
      <c r="F3" s="20"/>
      <c r="G3" s="20"/>
      <c r="H3" s="20"/>
      <c r="I3" s="20"/>
    </row>
    <row r="4" spans="1:9" s="21" customFormat="1" ht="24.75" customHeight="1" x14ac:dyDescent="0.25">
      <c r="A4" s="20"/>
      <c r="B4" s="22"/>
      <c r="C4" s="20"/>
      <c r="D4" s="20"/>
      <c r="E4" s="20"/>
      <c r="F4" s="20"/>
      <c r="G4" s="20"/>
      <c r="H4" s="20"/>
      <c r="I4" s="20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5" sqref="F5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74" t="s">
        <v>15</v>
      </c>
      <c r="B1" s="74" t="s">
        <v>16</v>
      </c>
      <c r="C1" s="74" t="s">
        <v>3</v>
      </c>
      <c r="D1" s="74" t="s">
        <v>17</v>
      </c>
      <c r="E1" s="74" t="s">
        <v>18</v>
      </c>
      <c r="F1" s="74" t="s">
        <v>19</v>
      </c>
      <c r="G1" s="74" t="s">
        <v>20</v>
      </c>
      <c r="H1" s="74" t="s">
        <v>21</v>
      </c>
      <c r="I1" s="74" t="s">
        <v>9</v>
      </c>
    </row>
    <row r="2" spans="1:9" x14ac:dyDescent="0.25">
      <c r="A2" s="74"/>
      <c r="B2" s="74"/>
      <c r="C2" s="74"/>
      <c r="D2" s="74"/>
      <c r="E2" s="74"/>
      <c r="F2" s="74"/>
      <c r="G2" s="74"/>
      <c r="H2" s="74"/>
      <c r="I2" s="74"/>
    </row>
    <row r="3" spans="1:9" s="16" customFormat="1" ht="40.5" customHeight="1" x14ac:dyDescent="0.25">
      <c r="A3" s="15">
        <v>1</v>
      </c>
      <c r="B3" s="15" t="s">
        <v>29</v>
      </c>
      <c r="C3" s="15" t="s">
        <v>22</v>
      </c>
      <c r="D3" s="15" t="s">
        <v>28</v>
      </c>
      <c r="E3" s="15" t="s">
        <v>55</v>
      </c>
      <c r="F3" s="18" t="s">
        <v>23</v>
      </c>
      <c r="G3" s="15" t="s">
        <v>58</v>
      </c>
      <c r="H3" s="15">
        <v>1</v>
      </c>
      <c r="I3" s="15"/>
    </row>
    <row r="4" spans="1:9" s="16" customFormat="1" ht="40.5" customHeight="1" x14ac:dyDescent="0.25">
      <c r="A4" s="15">
        <v>2</v>
      </c>
      <c r="B4" s="15" t="s">
        <v>29</v>
      </c>
      <c r="C4" s="15" t="s">
        <v>22</v>
      </c>
      <c r="D4" s="15" t="s">
        <v>28</v>
      </c>
      <c r="E4" s="15" t="s">
        <v>56</v>
      </c>
      <c r="F4" s="18" t="s">
        <v>23</v>
      </c>
      <c r="G4" s="15" t="s">
        <v>59</v>
      </c>
      <c r="H4" s="15">
        <v>1</v>
      </c>
      <c r="I4" s="15"/>
    </row>
    <row r="5" spans="1:9" s="16" customFormat="1" ht="40.5" customHeight="1" x14ac:dyDescent="0.25">
      <c r="A5" s="15">
        <v>3</v>
      </c>
      <c r="B5" s="15" t="s">
        <v>29</v>
      </c>
      <c r="C5" s="15" t="s">
        <v>22</v>
      </c>
      <c r="D5" s="15" t="s">
        <v>28</v>
      </c>
      <c r="E5" s="15" t="s">
        <v>57</v>
      </c>
      <c r="F5" s="18" t="s">
        <v>23</v>
      </c>
      <c r="G5" s="15" t="s">
        <v>60</v>
      </c>
      <c r="H5" s="15">
        <v>1</v>
      </c>
      <c r="I5" s="15"/>
    </row>
    <row r="6" spans="1:9" s="16" customFormat="1" ht="40.5" customHeight="1" x14ac:dyDescent="0.25">
      <c r="A6" s="15">
        <v>4</v>
      </c>
      <c r="B6" s="15" t="s">
        <v>29</v>
      </c>
      <c r="C6" s="15" t="s">
        <v>22</v>
      </c>
      <c r="D6" s="15" t="s">
        <v>28</v>
      </c>
      <c r="E6" s="15" t="s">
        <v>36</v>
      </c>
      <c r="F6" s="18" t="s">
        <v>23</v>
      </c>
      <c r="G6" s="15" t="s">
        <v>61</v>
      </c>
      <c r="H6" s="15">
        <v>1</v>
      </c>
      <c r="I6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topLeftCell="A13" zoomScaleNormal="100" workbookViewId="0">
      <selection activeCell="C19" sqref="C19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1" width="11.140625" style="6" hidden="1" customWidth="1"/>
    <col min="12" max="12" width="14.28515625" style="43" bestFit="1" customWidth="1"/>
    <col min="13" max="13" width="14.85546875" style="43" bestFit="1" customWidth="1"/>
    <col min="14" max="14" width="16.85546875" style="6" customWidth="1"/>
    <col min="15" max="15" width="19.42578125" style="6" bestFit="1" customWidth="1"/>
    <col min="16" max="16" width="41.5703125" customWidth="1"/>
    <col min="17" max="17" width="14.85546875" bestFit="1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71"/>
      <c r="F1" s="71"/>
      <c r="G1" s="71"/>
      <c r="H1" s="71"/>
      <c r="I1" s="71"/>
      <c r="J1" s="71"/>
      <c r="K1" s="71"/>
      <c r="L1" s="76"/>
      <c r="M1" s="76"/>
      <c r="N1" s="71"/>
      <c r="O1" s="71"/>
      <c r="P1" s="71"/>
    </row>
    <row r="2" spans="1:18" ht="15.75" customHeight="1" x14ac:dyDescent="0.25">
      <c r="A2" s="8" t="s">
        <v>14</v>
      </c>
      <c r="B2" s="1"/>
      <c r="C2" s="14" t="s">
        <v>26</v>
      </c>
      <c r="D2" s="2"/>
      <c r="E2" s="71"/>
      <c r="F2" s="71"/>
      <c r="G2" s="71"/>
      <c r="H2" s="71"/>
      <c r="I2" s="71"/>
      <c r="J2" s="71"/>
      <c r="K2" s="71"/>
      <c r="L2" s="76"/>
      <c r="M2" s="76"/>
      <c r="N2" s="71"/>
      <c r="O2" s="71"/>
      <c r="P2" s="72"/>
    </row>
    <row r="3" spans="1:18" ht="15.75" customHeight="1" x14ac:dyDescent="0.25">
      <c r="A3" s="8" t="s">
        <v>4</v>
      </c>
      <c r="B3" s="32"/>
      <c r="C3" s="14">
        <v>18976</v>
      </c>
      <c r="D3" s="2"/>
      <c r="E3" s="32"/>
      <c r="F3" s="32"/>
      <c r="G3" s="32"/>
      <c r="H3" s="32"/>
      <c r="I3" s="32"/>
      <c r="J3" s="32"/>
      <c r="K3" s="34"/>
      <c r="L3" s="38"/>
      <c r="M3" s="38"/>
      <c r="N3" s="32"/>
      <c r="O3" s="32"/>
    </row>
    <row r="4" spans="1:18" ht="15.75" customHeight="1" x14ac:dyDescent="0.25">
      <c r="A4" s="8" t="s">
        <v>5</v>
      </c>
      <c r="B4" s="32"/>
      <c r="C4" s="14" t="s">
        <v>27</v>
      </c>
      <c r="D4" s="2"/>
      <c r="E4" s="4"/>
      <c r="F4" s="4"/>
      <c r="G4" s="4"/>
      <c r="H4" s="4"/>
      <c r="I4" s="4"/>
      <c r="J4" s="4"/>
      <c r="K4" s="4"/>
      <c r="L4" s="39"/>
      <c r="M4" s="39"/>
      <c r="N4" s="4"/>
      <c r="O4" s="4"/>
    </row>
    <row r="5" spans="1:18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39"/>
      <c r="M5" s="39"/>
      <c r="N5" s="4"/>
      <c r="O5" s="4"/>
    </row>
    <row r="6" spans="1:18" ht="15.75" x14ac:dyDescent="0.25">
      <c r="A6" s="8" t="s">
        <v>10</v>
      </c>
      <c r="B6" s="10"/>
      <c r="C6" s="10" t="s">
        <v>28</v>
      </c>
      <c r="D6" s="5"/>
      <c r="E6" s="4"/>
      <c r="F6" s="4"/>
      <c r="G6" s="4"/>
      <c r="H6" s="4"/>
      <c r="I6" s="4"/>
      <c r="J6" s="4"/>
      <c r="K6" s="4"/>
      <c r="L6" s="39"/>
      <c r="M6" s="39"/>
      <c r="N6" s="4"/>
      <c r="O6" s="4"/>
    </row>
    <row r="7" spans="1:18" ht="15.75" x14ac:dyDescent="0.25">
      <c r="A7" s="8" t="s">
        <v>13</v>
      </c>
      <c r="B7" s="10"/>
      <c r="C7" s="10" t="s">
        <v>29</v>
      </c>
      <c r="D7" s="5"/>
      <c r="E7" s="4"/>
      <c r="F7" s="4"/>
      <c r="G7" s="4"/>
      <c r="H7" s="4"/>
      <c r="I7" s="4"/>
      <c r="J7" s="4"/>
      <c r="K7" s="4"/>
      <c r="L7" s="39"/>
      <c r="M7" s="39"/>
      <c r="N7" s="4"/>
      <c r="O7" s="4"/>
    </row>
    <row r="8" spans="1:18" ht="15.75" x14ac:dyDescent="0.25">
      <c r="A8" s="8" t="s">
        <v>11</v>
      </c>
      <c r="B8" s="10"/>
      <c r="C8" s="14" t="s">
        <v>25</v>
      </c>
      <c r="D8" s="5"/>
      <c r="E8" s="4"/>
      <c r="F8" s="4"/>
      <c r="G8" s="4"/>
      <c r="H8" s="4"/>
      <c r="I8" s="4"/>
      <c r="J8" s="4"/>
      <c r="K8" s="4"/>
      <c r="L8" s="39"/>
      <c r="M8" s="39"/>
      <c r="N8" s="4"/>
      <c r="O8" s="4"/>
    </row>
    <row r="9" spans="1:18" ht="15.75" x14ac:dyDescent="0.25">
      <c r="A9" s="8" t="s">
        <v>12</v>
      </c>
      <c r="B9" s="10"/>
      <c r="C9" s="14" t="s">
        <v>30</v>
      </c>
      <c r="D9" s="5"/>
      <c r="E9" s="4"/>
      <c r="F9" s="4"/>
      <c r="G9" s="4"/>
      <c r="H9" s="4"/>
      <c r="I9" s="4"/>
      <c r="J9" s="4"/>
      <c r="K9" s="4"/>
      <c r="L9" s="39"/>
      <c r="M9" s="39"/>
      <c r="N9" s="4"/>
      <c r="O9" s="4"/>
    </row>
    <row r="10" spans="1:18" ht="15.75" x14ac:dyDescent="0.25">
      <c r="A10" s="1"/>
      <c r="B10" s="10"/>
      <c r="C10" s="10"/>
      <c r="D10" s="5"/>
      <c r="E10" s="5"/>
      <c r="F10" s="5" t="s">
        <v>74</v>
      </c>
      <c r="G10" s="5" t="s">
        <v>74</v>
      </c>
      <c r="H10" s="5" t="s">
        <v>74</v>
      </c>
      <c r="I10" s="5"/>
      <c r="J10" s="5"/>
      <c r="K10" s="5"/>
      <c r="L10" s="40"/>
      <c r="M10" s="40"/>
      <c r="N10" s="5"/>
      <c r="O10" s="5"/>
      <c r="Q10" s="11"/>
      <c r="R10" s="11"/>
    </row>
    <row r="11" spans="1:18" ht="26.25" customHeight="1" x14ac:dyDescent="0.25">
      <c r="A11" s="7" t="s">
        <v>0</v>
      </c>
      <c r="B11" s="25" t="s">
        <v>8</v>
      </c>
      <c r="C11" s="26" t="s">
        <v>1</v>
      </c>
      <c r="D11" s="26" t="s">
        <v>7</v>
      </c>
      <c r="E11" s="27" t="s">
        <v>2</v>
      </c>
      <c r="F11" s="27" t="s">
        <v>66</v>
      </c>
      <c r="G11" s="27" t="s">
        <v>67</v>
      </c>
      <c r="H11" s="27" t="s">
        <v>68</v>
      </c>
      <c r="I11" s="27" t="s">
        <v>69</v>
      </c>
      <c r="J11" s="27" t="s">
        <v>70</v>
      </c>
      <c r="K11" s="27"/>
      <c r="L11" s="41" t="s">
        <v>62</v>
      </c>
      <c r="M11" s="41" t="s">
        <v>63</v>
      </c>
      <c r="N11" s="27" t="s">
        <v>64</v>
      </c>
      <c r="O11" s="27" t="s">
        <v>65</v>
      </c>
      <c r="P11" s="13" t="s">
        <v>9</v>
      </c>
      <c r="Q11" s="61"/>
      <c r="R11" s="11"/>
    </row>
    <row r="12" spans="1:18" ht="26.25" customHeight="1" x14ac:dyDescent="0.25">
      <c r="A12" s="33">
        <v>1</v>
      </c>
      <c r="B12" s="28" t="s">
        <v>31</v>
      </c>
      <c r="C12" s="55" t="s">
        <v>77</v>
      </c>
      <c r="D12" s="23">
        <v>14507000</v>
      </c>
      <c r="E12" s="28">
        <v>1</v>
      </c>
      <c r="F12" s="28" t="e">
        <f>INDEX('[1]Balance(Stock Control)'!$AL:$AL,MATCH(C12,'[1]Balance(Stock Control)'!$F:$F,0))</f>
        <v>#N/A</v>
      </c>
      <c r="G12" s="28" t="e">
        <f>INDEX('[2]Balance(Stock Control)'!$AK:$AK,MATCH(C12,'[2]Balance(Stock Control)'!$E:$E,0))</f>
        <v>#N/A</v>
      </c>
      <c r="H12" s="28" t="e">
        <f>INDEX('[3]Balance (Stock Control)'!$AJ:$AJ,MATCH(C12,'[3]Balance (Stock Control)'!$F:$F,0))</f>
        <v>#N/A</v>
      </c>
      <c r="I12" s="28" t="e">
        <f>INDEX('[4]Balance (Stock Control)'!$AJ:$AJ,MATCH(C12,'[4]Balance (Stock Control)'!$G:$G,0))</f>
        <v>#N/A</v>
      </c>
      <c r="J12" s="28">
        <v>4</v>
      </c>
      <c r="K12" s="28">
        <v>34227.096750000004</v>
      </c>
      <c r="L12" s="42">
        <v>20536.25805</v>
      </c>
      <c r="M12" s="42">
        <f>L12*E12</f>
        <v>20536.25805</v>
      </c>
      <c r="N12" s="28" t="s">
        <v>78</v>
      </c>
      <c r="O12" s="28" t="s">
        <v>72</v>
      </c>
      <c r="P12" s="30" t="s">
        <v>32</v>
      </c>
      <c r="Q12" s="62"/>
      <c r="R12" s="11"/>
    </row>
    <row r="13" spans="1:18" ht="26.25" customHeight="1" x14ac:dyDescent="0.25">
      <c r="A13" s="33">
        <v>2</v>
      </c>
      <c r="B13" s="28" t="s">
        <v>33</v>
      </c>
      <c r="C13" s="55" t="s">
        <v>91</v>
      </c>
      <c r="D13" s="23"/>
      <c r="E13" s="28">
        <v>1</v>
      </c>
      <c r="F13" s="28" t="e">
        <f>INDEX('[1]Balance(Stock Control)'!$AL:$AL,MATCH(C13,'[1]Balance(Stock Control)'!$F:$F,0))</f>
        <v>#N/A</v>
      </c>
      <c r="G13" s="28" t="e">
        <f>INDEX('[2]Balance(Stock Control)'!$AK:$AK,MATCH(C13,'[2]Balance(Stock Control)'!$E:$E,0))</f>
        <v>#N/A</v>
      </c>
      <c r="H13" s="28" t="e">
        <f>INDEX('[3]Balance (Stock Control)'!$AJ:$AJ,MATCH(C13,'[3]Balance (Stock Control)'!$F:$F,0))</f>
        <v>#N/A</v>
      </c>
      <c r="I13" s="28" t="e">
        <f>INDEX('[4]Balance (Stock Control)'!$AJ:$AJ,MATCH(C13,'[4]Balance (Stock Control)'!$G:$G,0))</f>
        <v>#N/A</v>
      </c>
      <c r="J13" s="28" t="e">
        <f>INDEX('[5]Balance(Stock Control)'!$AM:$AM,MATCH(C13,'[5]Balance(Stock Control)'!$E:$E,0))</f>
        <v>#N/A</v>
      </c>
      <c r="K13" s="28">
        <v>113000</v>
      </c>
      <c r="L13" s="42">
        <v>124300.00000000001</v>
      </c>
      <c r="M13" s="42">
        <f t="shared" ref="M13:M27" si="0">L13*E13</f>
        <v>124300.00000000001</v>
      </c>
      <c r="N13" s="28" t="s">
        <v>80</v>
      </c>
      <c r="O13" s="28" t="s">
        <v>81</v>
      </c>
      <c r="P13" s="30" t="s">
        <v>34</v>
      </c>
      <c r="Q13" s="62"/>
      <c r="R13" s="11"/>
    </row>
    <row r="14" spans="1:18" ht="26.25" customHeight="1" x14ac:dyDescent="0.25">
      <c r="A14" s="33">
        <v>3</v>
      </c>
      <c r="B14" s="28" t="s">
        <v>35</v>
      </c>
      <c r="C14" s="55">
        <v>14640025</v>
      </c>
      <c r="D14" s="23"/>
      <c r="E14" s="28">
        <v>1</v>
      </c>
      <c r="F14" s="28">
        <f>INDEX('[1]Balance(Stock Control)'!$AL:$AL,MATCH(C14,'[1]Balance(Stock Control)'!$F:$F,0))</f>
        <v>0</v>
      </c>
      <c r="G14" s="28">
        <f>INDEX('[2]Balance(Stock Control)'!$AK:$AK,MATCH(C14,'[2]Balance(Stock Control)'!$E:$E,0))</f>
        <v>7</v>
      </c>
      <c r="H14" s="28" t="e">
        <f>INDEX('[3]Balance (Stock Control)'!$AJ:$AJ,MATCH(C14,'[3]Balance (Stock Control)'!$F:$F,0))</f>
        <v>#N/A</v>
      </c>
      <c r="I14" s="28" t="e">
        <f>INDEX('[4]Balance (Stock Control)'!$AJ:$AJ,MATCH(C14,'[4]Balance (Stock Control)'!$G:$G,0))</f>
        <v>#N/A</v>
      </c>
      <c r="J14" s="28" t="e">
        <f>INDEX('[5]Balance(Stock Control)'!$AM:$AM,MATCH(C14,'[5]Balance(Stock Control)'!$E:$E,0))</f>
        <v>#N/A</v>
      </c>
      <c r="K14" s="28"/>
      <c r="L14" s="42">
        <v>731564.62348623865</v>
      </c>
      <c r="M14" s="42">
        <f t="shared" si="0"/>
        <v>731564.62348623865</v>
      </c>
      <c r="N14" s="28" t="s">
        <v>73</v>
      </c>
      <c r="O14" s="28" t="s">
        <v>72</v>
      </c>
      <c r="P14" s="30" t="s">
        <v>36</v>
      </c>
      <c r="Q14" s="62" t="s">
        <v>79</v>
      </c>
      <c r="R14" s="11"/>
    </row>
    <row r="15" spans="1:18" ht="26.25" customHeight="1" x14ac:dyDescent="0.25">
      <c r="A15" s="33">
        <v>4</v>
      </c>
      <c r="B15" s="28" t="s">
        <v>37</v>
      </c>
      <c r="C15" s="55" t="s">
        <v>76</v>
      </c>
      <c r="D15" s="23">
        <v>14506962</v>
      </c>
      <c r="E15" s="28">
        <v>1</v>
      </c>
      <c r="F15" s="28" t="e">
        <f>INDEX('[1]Balance(Stock Control)'!$AL:$AL,MATCH(C15,'[1]Balance(Stock Control)'!$F:$F,0))</f>
        <v>#N/A</v>
      </c>
      <c r="G15" s="28" t="e">
        <f>INDEX('[2]Balance(Stock Control)'!$AK:$AK,MATCH(C15,'[2]Balance(Stock Control)'!$E:$E,0))</f>
        <v>#N/A</v>
      </c>
      <c r="H15" s="28" t="e">
        <f>INDEX('[3]Balance (Stock Control)'!$AJ:$AJ,MATCH(C15,'[3]Balance (Stock Control)'!$F:$F,0))</f>
        <v>#N/A</v>
      </c>
      <c r="I15" s="28" t="e">
        <f>INDEX('[4]Balance (Stock Control)'!$AJ:$AJ,MATCH(C15,'[4]Balance (Stock Control)'!$G:$G,0))</f>
        <v>#N/A</v>
      </c>
      <c r="J15" s="28">
        <v>3</v>
      </c>
      <c r="K15" s="28">
        <v>1759727.4502500005</v>
      </c>
      <c r="L15" s="42">
        <v>1055836.4701500002</v>
      </c>
      <c r="M15" s="42"/>
      <c r="N15" s="28" t="s">
        <v>78</v>
      </c>
      <c r="O15" s="28" t="s">
        <v>72</v>
      </c>
      <c r="P15" s="30" t="s">
        <v>38</v>
      </c>
      <c r="Q15" s="62"/>
      <c r="R15" s="11"/>
    </row>
    <row r="16" spans="1:18" ht="26.25" customHeight="1" x14ac:dyDescent="0.25">
      <c r="A16" s="33">
        <v>5</v>
      </c>
      <c r="B16" s="28" t="s">
        <v>37</v>
      </c>
      <c r="C16" s="55" t="s">
        <v>92</v>
      </c>
      <c r="D16" s="23"/>
      <c r="E16" s="28">
        <v>3</v>
      </c>
      <c r="F16" s="28" t="e">
        <f>INDEX('[1]Balance(Stock Control)'!$AL:$AL,MATCH(C16,'[1]Balance(Stock Control)'!$F:$F,0))</f>
        <v>#N/A</v>
      </c>
      <c r="G16" s="28" t="e">
        <f>INDEX('[2]Balance(Stock Control)'!$AK:$AK,MATCH(C16,'[2]Balance(Stock Control)'!$E:$E,0))</f>
        <v>#N/A</v>
      </c>
      <c r="H16" s="28" t="e">
        <f>INDEX('[3]Balance (Stock Control)'!$AJ:$AJ,MATCH(C16,'[3]Balance (Stock Control)'!$F:$F,0))</f>
        <v>#N/A</v>
      </c>
      <c r="I16" s="28" t="e">
        <f>INDEX('[4]Balance (Stock Control)'!$AJ:$AJ,MATCH(C16,'[4]Balance (Stock Control)'!$G:$G,0))</f>
        <v>#N/A</v>
      </c>
      <c r="J16" s="28">
        <v>0</v>
      </c>
      <c r="K16" s="28">
        <v>40000</v>
      </c>
      <c r="L16" s="42">
        <v>138700</v>
      </c>
      <c r="M16" s="42">
        <f t="shared" si="0"/>
        <v>416100</v>
      </c>
      <c r="N16" s="28" t="s">
        <v>71</v>
      </c>
      <c r="O16" s="28" t="s">
        <v>86</v>
      </c>
      <c r="P16" s="30" t="s">
        <v>39</v>
      </c>
      <c r="Q16" s="62"/>
      <c r="R16" s="11"/>
    </row>
    <row r="17" spans="1:18" ht="26.25" customHeight="1" x14ac:dyDescent="0.25">
      <c r="A17" s="33">
        <v>6</v>
      </c>
      <c r="B17" s="28" t="s">
        <v>40</v>
      </c>
      <c r="C17" s="55" t="s">
        <v>93</v>
      </c>
      <c r="D17" s="23"/>
      <c r="E17" s="28">
        <v>1</v>
      </c>
      <c r="F17" s="28" t="e">
        <f>INDEX('[1]Balance(Stock Control)'!$AL:$AL,MATCH(C17,'[1]Balance(Stock Control)'!$F:$F,0))</f>
        <v>#N/A</v>
      </c>
      <c r="G17" s="28" t="e">
        <f>INDEX('[2]Balance(Stock Control)'!$AK:$AK,MATCH(C17,'[2]Balance(Stock Control)'!$E:$E,0))</f>
        <v>#N/A</v>
      </c>
      <c r="H17" s="28" t="e">
        <f>INDEX('[3]Balance (Stock Control)'!$AJ:$AJ,MATCH(C17,'[3]Balance (Stock Control)'!$F:$F,0))</f>
        <v>#N/A</v>
      </c>
      <c r="I17" s="28" t="e">
        <f>INDEX('[4]Balance (Stock Control)'!$AJ:$AJ,MATCH(C17,'[4]Balance (Stock Control)'!$G:$G,0))</f>
        <v>#N/A</v>
      </c>
      <c r="J17" s="28" t="e">
        <f>INDEX('[5]Balance(Stock Control)'!$AM:$AM,MATCH(C17,'[5]Balance(Stock Control)'!$E:$E,0))</f>
        <v>#N/A</v>
      </c>
      <c r="K17" s="28"/>
      <c r="L17" s="42">
        <v>8210361.6094500003</v>
      </c>
      <c r="M17" s="42">
        <f t="shared" si="0"/>
        <v>8210361.6094500003</v>
      </c>
      <c r="N17" s="28" t="s">
        <v>71</v>
      </c>
      <c r="O17" s="28" t="s">
        <v>72</v>
      </c>
      <c r="P17" s="30" t="s">
        <v>41</v>
      </c>
      <c r="Q17" s="62" t="s">
        <v>88</v>
      </c>
      <c r="R17" s="11"/>
    </row>
    <row r="18" spans="1:18" ht="26.25" customHeight="1" x14ac:dyDescent="0.25">
      <c r="A18" s="33">
        <v>7</v>
      </c>
      <c r="B18" s="28" t="s">
        <v>42</v>
      </c>
      <c r="C18" s="55" t="s">
        <v>94</v>
      </c>
      <c r="D18" s="23">
        <v>9</v>
      </c>
      <c r="E18" s="28">
        <v>1</v>
      </c>
      <c r="F18" s="28" t="e">
        <f>INDEX('[1]Balance(Stock Control)'!$AL:$AL,MATCH(C18,'[1]Balance(Stock Control)'!$F:$F,0))</f>
        <v>#N/A</v>
      </c>
      <c r="G18" s="28" t="e">
        <f>INDEX('[2]Balance(Stock Control)'!$AK:$AK,MATCH(C18,'[2]Balance(Stock Control)'!$E:$E,0))</f>
        <v>#N/A</v>
      </c>
      <c r="H18" s="28" t="e">
        <f>INDEX('[3]Balance (Stock Control)'!$AJ:$AJ,MATCH(C18,'[3]Balance (Stock Control)'!$F:$F,0))</f>
        <v>#N/A</v>
      </c>
      <c r="I18" s="28" t="e">
        <f>INDEX('[4]Balance (Stock Control)'!$AJ:$AJ,MATCH(C18,'[4]Balance (Stock Control)'!$G:$G,0))</f>
        <v>#N/A</v>
      </c>
      <c r="J18" s="28" t="e">
        <f>INDEX('[5]Balance(Stock Control)'!$AM:$AM,MATCH(C18,'[5]Balance(Stock Control)'!$E:$E,0))</f>
        <v>#N/A</v>
      </c>
      <c r="K18" s="28"/>
      <c r="L18" s="42">
        <v>1450700</v>
      </c>
      <c r="M18" s="42">
        <f t="shared" si="0"/>
        <v>1450700</v>
      </c>
      <c r="N18" s="28" t="s">
        <v>71</v>
      </c>
      <c r="O18" s="28" t="s">
        <v>87</v>
      </c>
      <c r="P18" s="70">
        <f>L18/9</f>
        <v>161188.88888888888</v>
      </c>
      <c r="Q18" s="62"/>
      <c r="R18" s="11"/>
    </row>
    <row r="19" spans="1:18" s="60" customFormat="1" ht="26.25" customHeight="1" x14ac:dyDescent="0.25">
      <c r="A19" s="53"/>
      <c r="B19" s="54" t="s">
        <v>42</v>
      </c>
      <c r="C19" s="55">
        <v>14506974</v>
      </c>
      <c r="D19" s="56">
        <v>9</v>
      </c>
      <c r="E19" s="54">
        <v>1</v>
      </c>
      <c r="F19" s="54"/>
      <c r="G19" s="54"/>
      <c r="H19" s="54"/>
      <c r="I19" s="54"/>
      <c r="J19" s="54"/>
      <c r="K19" s="54">
        <v>900000</v>
      </c>
      <c r="L19" s="57">
        <v>990000.00000000012</v>
      </c>
      <c r="M19" s="57">
        <f t="shared" si="0"/>
        <v>990000.00000000012</v>
      </c>
      <c r="N19" s="54" t="s">
        <v>90</v>
      </c>
      <c r="O19" s="54" t="s">
        <v>90</v>
      </c>
      <c r="P19" s="58"/>
      <c r="Q19" s="63"/>
      <c r="R19" s="59"/>
    </row>
    <row r="20" spans="1:18" ht="26.25" customHeight="1" x14ac:dyDescent="0.25">
      <c r="A20" s="33">
        <v>8</v>
      </c>
      <c r="B20" s="28" t="s">
        <v>43</v>
      </c>
      <c r="C20" s="55" t="s">
        <v>95</v>
      </c>
      <c r="D20" s="23"/>
      <c r="E20" s="28">
        <v>1</v>
      </c>
      <c r="F20" s="28" t="e">
        <f>INDEX('[1]Balance(Stock Control)'!$AL:$AL,MATCH(C20,'[1]Balance(Stock Control)'!$F:$F,0))</f>
        <v>#N/A</v>
      </c>
      <c r="G20" s="28" t="e">
        <f>INDEX('[2]Balance(Stock Control)'!$AK:$AK,MATCH(C20,'[2]Balance(Stock Control)'!$E:$E,0))</f>
        <v>#N/A</v>
      </c>
      <c r="H20" s="28" t="e">
        <f>INDEX('[3]Balance (Stock Control)'!$AJ:$AJ,MATCH(C20,'[3]Balance (Stock Control)'!$F:$F,0))</f>
        <v>#N/A</v>
      </c>
      <c r="I20" s="28" t="e">
        <f>INDEX('[4]Balance (Stock Control)'!$AJ:$AJ,MATCH(C20,'[4]Balance (Stock Control)'!$G:$G,0))</f>
        <v>#N/A</v>
      </c>
      <c r="J20" s="28" t="e">
        <f>INDEX('[5]Balance(Stock Control)'!$AM:$AM,MATCH(C20,'[5]Balance(Stock Control)'!$E:$E,0))</f>
        <v>#N/A</v>
      </c>
      <c r="K20" s="28"/>
      <c r="L20" s="42">
        <v>362700.53820000001</v>
      </c>
      <c r="M20" s="42">
        <f t="shared" si="0"/>
        <v>362700.53820000001</v>
      </c>
      <c r="N20" s="28" t="s">
        <v>71</v>
      </c>
      <c r="O20" s="28" t="s">
        <v>72</v>
      </c>
      <c r="P20" s="30"/>
      <c r="Q20" s="62"/>
      <c r="R20" s="11"/>
    </row>
    <row r="21" spans="1:18" ht="26.25" customHeight="1" x14ac:dyDescent="0.25">
      <c r="A21" s="33">
        <v>9</v>
      </c>
      <c r="B21" s="28" t="s">
        <v>44</v>
      </c>
      <c r="C21" s="55">
        <v>60110006</v>
      </c>
      <c r="D21" s="23">
        <v>992961</v>
      </c>
      <c r="E21" s="28">
        <v>19</v>
      </c>
      <c r="F21" s="28" t="e">
        <f>INDEX('[1]Balance(Stock Control)'!$AL:$AL,MATCH(C21,'[1]Balance(Stock Control)'!$F:$F,0))</f>
        <v>#N/A</v>
      </c>
      <c r="G21" s="28">
        <f>INDEX('[2]Balance(Stock Control)'!$AK:$AK,MATCH(C21,'[2]Balance(Stock Control)'!$E:$E,0))</f>
        <v>54</v>
      </c>
      <c r="H21" s="28" t="e">
        <f>INDEX('[3]Balance (Stock Control)'!$AJ:$AJ,MATCH(C21,'[3]Balance (Stock Control)'!$F:$F,0))</f>
        <v>#N/A</v>
      </c>
      <c r="I21" s="28" t="e">
        <f>INDEX('[4]Balance (Stock Control)'!$AJ:$AJ,MATCH(C21,'[4]Balance (Stock Control)'!$G:$G,0))</f>
        <v>#N/A</v>
      </c>
      <c r="J21" s="28" t="e">
        <f>INDEX('[5]Balance(Stock Control)'!$AM:$AM,MATCH(C21,'[5]Balance(Stock Control)'!$E:$E,0))</f>
        <v>#N/A</v>
      </c>
      <c r="K21" s="28"/>
      <c r="L21" s="42">
        <v>58302</v>
      </c>
      <c r="M21" s="42">
        <f t="shared" si="0"/>
        <v>1107738</v>
      </c>
      <c r="N21" s="28" t="s">
        <v>73</v>
      </c>
      <c r="O21" s="28" t="s">
        <v>72</v>
      </c>
      <c r="P21" s="30" t="s">
        <v>45</v>
      </c>
      <c r="Q21" s="62"/>
      <c r="R21" s="11"/>
    </row>
    <row r="22" spans="1:18" ht="26.25" customHeight="1" x14ac:dyDescent="0.25">
      <c r="A22" s="33">
        <v>10</v>
      </c>
      <c r="B22" s="28" t="s">
        <v>46</v>
      </c>
      <c r="C22" s="55">
        <v>14883847</v>
      </c>
      <c r="D22" s="23"/>
      <c r="E22" s="28">
        <v>2</v>
      </c>
      <c r="F22" s="28" t="e">
        <f>INDEX('[1]Balance(Stock Control)'!$AL:$AL,MATCH(C22,'[1]Balance(Stock Control)'!$F:$F,0))</f>
        <v>#N/A</v>
      </c>
      <c r="G22" s="28">
        <f>INDEX('[2]Balance(Stock Control)'!$AK:$AK,MATCH(C22,'[2]Balance(Stock Control)'!$E:$E,0))</f>
        <v>7</v>
      </c>
      <c r="H22" s="28" t="e">
        <f>INDEX('[3]Balance (Stock Control)'!$AJ:$AJ,MATCH(C22,'[3]Balance (Stock Control)'!$F:$F,0))</f>
        <v>#N/A</v>
      </c>
      <c r="I22" s="28" t="e">
        <f>INDEX('[4]Balance (Stock Control)'!$AJ:$AJ,MATCH(C22,'[4]Balance (Stock Control)'!$G:$G,0))</f>
        <v>#N/A</v>
      </c>
      <c r="J22" s="28" t="e">
        <f>INDEX('[5]Balance(Stock Control)'!$AM:$AM,MATCH(C22,'[5]Balance(Stock Control)'!$E:$E,0))</f>
        <v>#N/A</v>
      </c>
      <c r="K22" s="28"/>
      <c r="L22" s="42">
        <v>33588.323999999993</v>
      </c>
      <c r="M22" s="42">
        <f t="shared" si="0"/>
        <v>67176.647999999986</v>
      </c>
      <c r="N22" s="28" t="s">
        <v>73</v>
      </c>
      <c r="O22" s="28" t="s">
        <v>72</v>
      </c>
      <c r="P22" s="30" t="s">
        <v>47</v>
      </c>
      <c r="Q22" s="62"/>
      <c r="R22" s="11"/>
    </row>
    <row r="23" spans="1:18" ht="26.25" customHeight="1" x14ac:dyDescent="0.25">
      <c r="A23" s="33">
        <v>11</v>
      </c>
      <c r="B23" s="28" t="s">
        <v>48</v>
      </c>
      <c r="C23" s="55">
        <v>14569232</v>
      </c>
      <c r="D23" s="23"/>
      <c r="E23" s="28">
        <v>1</v>
      </c>
      <c r="F23" s="28">
        <f>INDEX('[1]Balance(Stock Control)'!$AL:$AL,MATCH(C23,'[1]Balance(Stock Control)'!$F:$F,0))</f>
        <v>0</v>
      </c>
      <c r="G23" s="28">
        <f>INDEX('[2]Balance(Stock Control)'!$AK:$AK,MATCH(C23,'[2]Balance(Stock Control)'!$E:$E,0))</f>
        <v>6</v>
      </c>
      <c r="H23" s="28" t="e">
        <f>INDEX('[3]Balance (Stock Control)'!$AJ:$AJ,MATCH(C23,'[3]Balance (Stock Control)'!$F:$F,0))</f>
        <v>#N/A</v>
      </c>
      <c r="I23" s="28" t="e">
        <f>INDEX('[4]Balance (Stock Control)'!$AJ:$AJ,MATCH(C23,'[4]Balance (Stock Control)'!$G:$G,0))</f>
        <v>#N/A</v>
      </c>
      <c r="J23" s="28" t="e">
        <f>INDEX('[5]Balance(Stock Control)'!$AM:$AM,MATCH(C23,'[5]Balance(Stock Control)'!$E:$E,0))</f>
        <v>#N/A</v>
      </c>
      <c r="K23" s="28"/>
      <c r="L23" s="42">
        <v>36815.971500000007</v>
      </c>
      <c r="M23" s="42">
        <f t="shared" si="0"/>
        <v>36815.971500000007</v>
      </c>
      <c r="N23" s="28" t="s">
        <v>73</v>
      </c>
      <c r="O23" s="28" t="s">
        <v>72</v>
      </c>
      <c r="P23" s="30" t="s">
        <v>49</v>
      </c>
      <c r="Q23" s="62"/>
      <c r="R23" s="11"/>
    </row>
    <row r="24" spans="1:18" ht="26.25" customHeight="1" x14ac:dyDescent="0.25">
      <c r="A24" s="33">
        <v>12</v>
      </c>
      <c r="B24" s="28" t="s">
        <v>43</v>
      </c>
      <c r="C24" s="29">
        <v>14737947</v>
      </c>
      <c r="D24" s="29">
        <v>14667679</v>
      </c>
      <c r="E24" s="28">
        <v>1</v>
      </c>
      <c r="F24" s="28" t="e">
        <f>INDEX('[1]Balance(Stock Control)'!$AL:$AL,MATCH(C24,'[1]Balance(Stock Control)'!$F:$F,0))</f>
        <v>#N/A</v>
      </c>
      <c r="G24" s="28">
        <v>11</v>
      </c>
      <c r="H24" s="28" t="e">
        <f>INDEX('[3]Balance (Stock Control)'!$AJ:$AJ,MATCH(C24,'[3]Balance (Stock Control)'!$F:$F,0))</f>
        <v>#N/A</v>
      </c>
      <c r="I24" s="28" t="e">
        <f>INDEX('[4]Balance (Stock Control)'!$AJ:$AJ,MATCH(C24,'[4]Balance (Stock Control)'!$G:$G,0))</f>
        <v>#N/A</v>
      </c>
      <c r="J24" s="28" t="e">
        <f>INDEX('[5]Balance(Stock Control)'!$AM:$AM,MATCH(C24,'[5]Balance(Stock Control)'!$E:$E,0))</f>
        <v>#N/A</v>
      </c>
      <c r="K24" s="28">
        <v>333000</v>
      </c>
      <c r="L24" s="42">
        <v>1998540.7926605502</v>
      </c>
      <c r="M24" s="42">
        <f t="shared" si="0"/>
        <v>1998540.7926605502</v>
      </c>
      <c r="N24" s="28" t="s">
        <v>73</v>
      </c>
      <c r="O24" s="28" t="s">
        <v>72</v>
      </c>
      <c r="P24" s="30" t="s">
        <v>50</v>
      </c>
      <c r="Q24" s="62" t="s">
        <v>79</v>
      </c>
      <c r="R24" s="11"/>
    </row>
    <row r="25" spans="1:18" ht="26.25" customHeight="1" x14ac:dyDescent="0.25">
      <c r="A25" s="33">
        <v>13</v>
      </c>
      <c r="B25" s="28" t="s">
        <v>51</v>
      </c>
      <c r="C25" s="29" t="s">
        <v>75</v>
      </c>
      <c r="D25" s="23">
        <v>14532419</v>
      </c>
      <c r="E25" s="28">
        <v>1</v>
      </c>
      <c r="F25" s="28" t="e">
        <f>INDEX('[1]Balance(Stock Control)'!$AL:$AL,MATCH(C25,'[1]Balance(Stock Control)'!$F:$F,0))</f>
        <v>#N/A</v>
      </c>
      <c r="G25" s="28">
        <v>0</v>
      </c>
      <c r="H25" s="28" t="e">
        <f>INDEX('[3]Balance (Stock Control)'!$AJ:$AJ,MATCH(C25,'[3]Balance (Stock Control)'!$F:$F,0))</f>
        <v>#N/A</v>
      </c>
      <c r="I25" s="28" t="e">
        <f>INDEX('[4]Balance (Stock Control)'!$AJ:$AJ,MATCH(C25,'[4]Balance (Stock Control)'!$G:$G,0))</f>
        <v>#N/A</v>
      </c>
      <c r="J25" s="28">
        <f>INDEX('[5]Balance(Stock Control)'!$AM:$AM,MATCH(C25,'[5]Balance(Stock Control)'!$E:$E,0))</f>
        <v>2</v>
      </c>
      <c r="K25" s="28">
        <v>438000</v>
      </c>
      <c r="L25" s="42">
        <v>481800.00000000006</v>
      </c>
      <c r="M25" s="42">
        <f t="shared" si="0"/>
        <v>481800.00000000006</v>
      </c>
      <c r="N25" s="28" t="s">
        <v>90</v>
      </c>
      <c r="O25" s="28" t="s">
        <v>90</v>
      </c>
      <c r="P25" s="30"/>
      <c r="Q25" s="62"/>
      <c r="R25" s="11"/>
    </row>
    <row r="26" spans="1:18" ht="26.25" customHeight="1" x14ac:dyDescent="0.25">
      <c r="A26" s="33">
        <v>14</v>
      </c>
      <c r="B26" s="28" t="s">
        <v>44</v>
      </c>
      <c r="C26" s="29" t="s">
        <v>89</v>
      </c>
      <c r="D26" s="23"/>
      <c r="E26" s="28">
        <v>16</v>
      </c>
      <c r="F26" s="28">
        <v>1</v>
      </c>
      <c r="G26" s="28">
        <v>0</v>
      </c>
      <c r="H26" s="28" t="e">
        <f>INDEX('[3]Balance (Stock Control)'!$AJ:$AJ,MATCH(C26,'[3]Balance (Stock Control)'!$F:$F,0))</f>
        <v>#N/A</v>
      </c>
      <c r="I26" s="28" t="e">
        <f>INDEX('[4]Balance (Stock Control)'!$AJ:$AJ,MATCH(C26,'[4]Balance (Stock Control)'!$G:$G,0))</f>
        <v>#N/A</v>
      </c>
      <c r="J26" s="28" t="e">
        <f>INDEX('[5]Balance(Stock Control)'!$AM:$AM,MATCH(C26,'[5]Balance(Stock Control)'!$E:$E,0))</f>
        <v>#N/A</v>
      </c>
      <c r="K26" s="28">
        <v>3000</v>
      </c>
      <c r="L26" s="42">
        <v>3300.0000000000005</v>
      </c>
      <c r="M26" s="42">
        <f>L26*E26</f>
        <v>52800.000000000007</v>
      </c>
      <c r="N26" s="28" t="s">
        <v>90</v>
      </c>
      <c r="O26" s="28" t="s">
        <v>90</v>
      </c>
      <c r="P26" s="30" t="s">
        <v>52</v>
      </c>
      <c r="Q26" s="62"/>
      <c r="R26" s="11"/>
    </row>
    <row r="27" spans="1:18" ht="26.25" customHeight="1" x14ac:dyDescent="0.25">
      <c r="A27" s="33">
        <v>15</v>
      </c>
      <c r="B27" s="28" t="s">
        <v>53</v>
      </c>
      <c r="C27" s="55">
        <v>14506970</v>
      </c>
      <c r="D27" s="23"/>
      <c r="E27" s="28">
        <v>1</v>
      </c>
      <c r="F27" s="28" t="e">
        <f>INDEX('[1]Balance(Stock Control)'!$AL:$AL,MATCH(C27,'[1]Balance(Stock Control)'!$F:$F,0))</f>
        <v>#N/A</v>
      </c>
      <c r="G27" s="28">
        <f>INDEX('[2]Balance(Stock Control)'!$AK:$AK,MATCH(C27,'[2]Balance(Stock Control)'!$E:$E,0))</f>
        <v>3</v>
      </c>
      <c r="H27" s="28" t="e">
        <f>INDEX('[3]Balance (Stock Control)'!$AJ:$AJ,MATCH(C27,'[3]Balance (Stock Control)'!$F:$F,0))</f>
        <v>#N/A</v>
      </c>
      <c r="I27" s="28" t="e">
        <f>INDEX('[4]Balance (Stock Control)'!$AJ:$AJ,MATCH(C27,'[4]Balance (Stock Control)'!$G:$G,0))</f>
        <v>#N/A</v>
      </c>
      <c r="J27" s="28" t="e">
        <f>INDEX('[5]Balance(Stock Control)'!$AM:$AM,MATCH(C27,'[5]Balance(Stock Control)'!$E:$E,0))</f>
        <v>#N/A</v>
      </c>
      <c r="K27" s="28"/>
      <c r="L27" s="42">
        <v>190958.22899999999</v>
      </c>
      <c r="M27" s="42">
        <f t="shared" si="0"/>
        <v>190958.22899999999</v>
      </c>
      <c r="N27" s="28" t="s">
        <v>73</v>
      </c>
      <c r="O27" s="28" t="s">
        <v>72</v>
      </c>
      <c r="P27" s="30"/>
      <c r="Q27" s="62"/>
      <c r="R27" s="11"/>
    </row>
    <row r="28" spans="1:18" ht="26.25" customHeight="1" x14ac:dyDescent="0.25">
      <c r="A28" s="44"/>
      <c r="B28" s="45"/>
      <c r="C28" s="46"/>
      <c r="D28" s="47"/>
      <c r="E28" s="45"/>
      <c r="F28" s="45"/>
      <c r="G28" s="45"/>
      <c r="H28" s="45"/>
      <c r="I28" s="45"/>
      <c r="J28" s="45"/>
      <c r="K28" s="45"/>
      <c r="L28" s="42" t="s">
        <v>85</v>
      </c>
      <c r="M28" s="42">
        <f>SUM(M12:M27)</f>
        <v>16242092.670346791</v>
      </c>
      <c r="N28" s="45"/>
      <c r="O28" s="45"/>
      <c r="P28" s="48"/>
      <c r="Q28" s="17"/>
      <c r="R28" s="11"/>
    </row>
    <row r="29" spans="1:18" ht="32.25" customHeight="1" x14ac:dyDescent="0.25">
      <c r="A29" s="73" t="s">
        <v>54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</row>
    <row r="30" spans="1:18" x14ac:dyDescent="0.25">
      <c r="C30" s="24" t="s">
        <v>24</v>
      </c>
      <c r="K30" s="49"/>
      <c r="L30" s="50"/>
      <c r="M30" s="50"/>
    </row>
    <row r="31" spans="1:18" x14ac:dyDescent="0.25">
      <c r="K31" s="51"/>
      <c r="L31" s="52"/>
      <c r="M31" s="52"/>
    </row>
    <row r="32" spans="1:18" x14ac:dyDescent="0.25">
      <c r="K32" s="49"/>
      <c r="L32" s="50"/>
      <c r="M32" s="50"/>
    </row>
    <row r="34" spans="2:3" x14ac:dyDescent="0.25">
      <c r="B34" s="35" t="s">
        <v>82</v>
      </c>
      <c r="C34" s="36">
        <v>45120</v>
      </c>
    </row>
    <row r="35" spans="2:3" x14ac:dyDescent="0.25">
      <c r="B35" s="35" t="s">
        <v>83</v>
      </c>
      <c r="C35" s="36">
        <v>45124</v>
      </c>
    </row>
    <row r="36" spans="2:3" x14ac:dyDescent="0.25">
      <c r="B36" s="35" t="s">
        <v>84</v>
      </c>
      <c r="C36" s="37"/>
    </row>
    <row r="38" spans="2:3" x14ac:dyDescent="0.25">
      <c r="B38" t="s">
        <v>24</v>
      </c>
    </row>
  </sheetData>
  <autoFilter ref="A11:R30"/>
  <mergeCells count="3">
    <mergeCell ref="E1:P1"/>
    <mergeCell ref="E2:P2"/>
    <mergeCell ref="A29:P2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abSelected="1" topLeftCell="A18" zoomScaleNormal="100" workbookViewId="0">
      <selection activeCell="L16" sqref="L16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10" width="9.140625" style="6" hidden="1" customWidth="1"/>
    <col min="11" max="11" width="11.140625" style="6" hidden="1" customWidth="1"/>
    <col min="12" max="12" width="14.28515625" style="43" bestFit="1" customWidth="1"/>
    <col min="13" max="13" width="14.85546875" style="43" bestFit="1" customWidth="1"/>
    <col min="14" max="15" width="16.85546875" style="6" customWidth="1"/>
    <col min="16" max="16" width="19.42578125" style="6" bestFit="1" customWidth="1"/>
    <col min="17" max="17" width="41.5703125" customWidth="1"/>
    <col min="18" max="18" width="14.85546875" bestFit="1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71"/>
      <c r="F1" s="71"/>
      <c r="G1" s="71"/>
      <c r="H1" s="71"/>
      <c r="I1" s="71"/>
      <c r="J1" s="71"/>
      <c r="K1" s="71"/>
      <c r="L1" s="76"/>
      <c r="M1" s="76"/>
      <c r="N1" s="71"/>
      <c r="O1" s="71"/>
      <c r="P1" s="71"/>
      <c r="Q1" s="71"/>
    </row>
    <row r="2" spans="1:19" ht="15.75" customHeight="1" x14ac:dyDescent="0.25">
      <c r="A2" s="8" t="s">
        <v>14</v>
      </c>
      <c r="B2" s="1"/>
      <c r="C2" s="14" t="s">
        <v>26</v>
      </c>
      <c r="D2" s="2"/>
      <c r="E2" s="71"/>
      <c r="F2" s="71"/>
      <c r="G2" s="71"/>
      <c r="H2" s="71"/>
      <c r="I2" s="71"/>
      <c r="J2" s="71"/>
      <c r="K2" s="71"/>
      <c r="L2" s="76"/>
      <c r="M2" s="76"/>
      <c r="N2" s="71"/>
      <c r="O2" s="71"/>
      <c r="P2" s="71"/>
      <c r="Q2" s="72"/>
    </row>
    <row r="3" spans="1:19" ht="15.75" customHeight="1" x14ac:dyDescent="0.25">
      <c r="A3" s="8" t="s">
        <v>4</v>
      </c>
      <c r="B3" s="64"/>
      <c r="C3" s="14">
        <v>18976</v>
      </c>
      <c r="D3" s="2"/>
      <c r="E3" s="64"/>
      <c r="F3" s="64"/>
      <c r="G3" s="64"/>
      <c r="H3" s="64"/>
      <c r="I3" s="64"/>
      <c r="J3" s="64"/>
      <c r="K3" s="64"/>
      <c r="L3" s="66"/>
      <c r="M3" s="66"/>
      <c r="N3" s="64"/>
      <c r="O3" s="64"/>
      <c r="P3" s="64"/>
    </row>
    <row r="4" spans="1:19" ht="15.75" customHeight="1" x14ac:dyDescent="0.25">
      <c r="A4" s="8" t="s">
        <v>5</v>
      </c>
      <c r="B4" s="64"/>
      <c r="C4" s="14" t="s">
        <v>27</v>
      </c>
      <c r="D4" s="2"/>
      <c r="E4" s="4"/>
      <c r="F4" s="4"/>
      <c r="G4" s="4"/>
      <c r="H4" s="4"/>
      <c r="I4" s="4"/>
      <c r="J4" s="4"/>
      <c r="K4" s="4"/>
      <c r="L4" s="39"/>
      <c r="M4" s="39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D5" s="5"/>
      <c r="E5" s="4"/>
      <c r="F5" s="4"/>
      <c r="G5" s="4"/>
      <c r="H5" s="4"/>
      <c r="I5" s="4"/>
      <c r="J5" s="4"/>
      <c r="K5" s="4"/>
      <c r="L5" s="39"/>
      <c r="M5" s="39"/>
      <c r="N5" s="4"/>
      <c r="O5" s="4"/>
      <c r="P5" s="4"/>
    </row>
    <row r="6" spans="1:19" ht="15.75" x14ac:dyDescent="0.25">
      <c r="A6" s="8" t="s">
        <v>10</v>
      </c>
      <c r="B6" s="10"/>
      <c r="C6" s="10" t="s">
        <v>28</v>
      </c>
      <c r="D6" s="5"/>
      <c r="E6" s="4"/>
      <c r="F6" s="4"/>
      <c r="G6" s="4"/>
      <c r="H6" s="4"/>
      <c r="I6" s="4"/>
      <c r="J6" s="4"/>
      <c r="K6" s="4"/>
      <c r="L6" s="39"/>
      <c r="M6" s="39"/>
      <c r="N6" s="4"/>
      <c r="O6" s="4"/>
      <c r="P6" s="4"/>
    </row>
    <row r="7" spans="1:19" ht="15.75" x14ac:dyDescent="0.25">
      <c r="A7" s="8" t="s">
        <v>13</v>
      </c>
      <c r="B7" s="10"/>
      <c r="C7" s="10" t="s">
        <v>29</v>
      </c>
      <c r="D7" s="5"/>
      <c r="E7" s="4"/>
      <c r="F7" s="4"/>
      <c r="G7" s="4"/>
      <c r="H7" s="4"/>
      <c r="I7" s="4"/>
      <c r="J7" s="4"/>
      <c r="K7" s="4"/>
      <c r="L7" s="39"/>
      <c r="M7" s="39"/>
      <c r="N7" s="4"/>
      <c r="O7" s="4"/>
      <c r="P7" s="4"/>
    </row>
    <row r="8" spans="1:19" ht="15.75" x14ac:dyDescent="0.25">
      <c r="A8" s="8" t="s">
        <v>11</v>
      </c>
      <c r="B8" s="10"/>
      <c r="C8" s="14" t="s">
        <v>25</v>
      </c>
      <c r="D8" s="5"/>
      <c r="E8" s="4"/>
      <c r="F8" s="4"/>
      <c r="G8" s="4"/>
      <c r="H8" s="4"/>
      <c r="I8" s="4"/>
      <c r="J8" s="4"/>
      <c r="K8" s="4"/>
      <c r="L8" s="39"/>
      <c r="M8" s="39"/>
      <c r="N8" s="4"/>
      <c r="O8" s="4"/>
      <c r="P8" s="4"/>
    </row>
    <row r="9" spans="1:19" ht="15.75" x14ac:dyDescent="0.25">
      <c r="A9" s="8" t="s">
        <v>12</v>
      </c>
      <c r="B9" s="10"/>
      <c r="C9" s="14" t="s">
        <v>30</v>
      </c>
      <c r="D9" s="5"/>
      <c r="E9" s="4"/>
      <c r="F9" s="4"/>
      <c r="G9" s="4"/>
      <c r="H9" s="4"/>
      <c r="I9" s="4"/>
      <c r="J9" s="4"/>
      <c r="K9" s="4"/>
      <c r="L9" s="39"/>
      <c r="M9" s="39"/>
      <c r="N9" s="4"/>
      <c r="O9" s="4"/>
      <c r="P9" s="4"/>
    </row>
    <row r="10" spans="1:19" ht="15.75" x14ac:dyDescent="0.25">
      <c r="A10" s="1"/>
      <c r="B10" s="10"/>
      <c r="C10" s="10"/>
      <c r="D10" s="5"/>
      <c r="E10" s="5"/>
      <c r="F10" s="5" t="s">
        <v>74</v>
      </c>
      <c r="G10" s="5" t="s">
        <v>74</v>
      </c>
      <c r="H10" s="5" t="s">
        <v>74</v>
      </c>
      <c r="I10" s="5"/>
      <c r="J10" s="5"/>
      <c r="K10" s="5"/>
      <c r="L10" s="40"/>
      <c r="M10" s="40"/>
      <c r="N10" s="5"/>
      <c r="O10" s="5"/>
      <c r="P10" s="5"/>
      <c r="R10" s="11"/>
      <c r="S10" s="11"/>
    </row>
    <row r="11" spans="1:19" ht="26.25" customHeight="1" x14ac:dyDescent="0.25">
      <c r="A11" s="7" t="s">
        <v>0</v>
      </c>
      <c r="B11" s="25" t="s">
        <v>8</v>
      </c>
      <c r="C11" s="26" t="s">
        <v>1</v>
      </c>
      <c r="D11" s="26" t="s">
        <v>7</v>
      </c>
      <c r="E11" s="27" t="s">
        <v>2</v>
      </c>
      <c r="F11" s="27" t="s">
        <v>66</v>
      </c>
      <c r="G11" s="27" t="s">
        <v>67</v>
      </c>
      <c r="H11" s="27" t="s">
        <v>68</v>
      </c>
      <c r="I11" s="27" t="s">
        <v>69</v>
      </c>
      <c r="J11" s="27" t="s">
        <v>70</v>
      </c>
      <c r="K11" s="27"/>
      <c r="L11" s="41" t="s">
        <v>62</v>
      </c>
      <c r="M11" s="41" t="s">
        <v>63</v>
      </c>
      <c r="N11" s="27" t="s">
        <v>64</v>
      </c>
      <c r="O11" s="27"/>
      <c r="P11" s="27" t="s">
        <v>65</v>
      </c>
      <c r="Q11" s="13" t="s">
        <v>9</v>
      </c>
      <c r="R11" s="61"/>
      <c r="S11" s="11"/>
    </row>
    <row r="12" spans="1:19" ht="26.25" customHeight="1" x14ac:dyDescent="0.25">
      <c r="A12" s="65">
        <v>1</v>
      </c>
      <c r="B12" s="28" t="s">
        <v>31</v>
      </c>
      <c r="C12" s="55" t="s">
        <v>77</v>
      </c>
      <c r="D12" s="23">
        <v>14507000</v>
      </c>
      <c r="E12" s="28">
        <v>1</v>
      </c>
      <c r="F12" s="28" t="e">
        <f>INDEX('[1]Balance(Stock Control)'!$AL:$AL,MATCH(C12,'[1]Balance(Stock Control)'!$F:$F,0))</f>
        <v>#N/A</v>
      </c>
      <c r="G12" s="28" t="e">
        <f>INDEX('[2]Balance(Stock Control)'!$AK:$AK,MATCH(C12,'[2]Balance(Stock Control)'!$E:$E,0))</f>
        <v>#N/A</v>
      </c>
      <c r="H12" s="28" t="e">
        <f>INDEX('[3]Balance (Stock Control)'!$AJ:$AJ,MATCH(C12,'[3]Balance (Stock Control)'!$F:$F,0))</f>
        <v>#N/A</v>
      </c>
      <c r="I12" s="28" t="e">
        <f>INDEX('[4]Balance (Stock Control)'!$AJ:$AJ,MATCH(C12,'[4]Balance (Stock Control)'!$G:$G,0))</f>
        <v>#N/A</v>
      </c>
      <c r="J12" s="28">
        <v>4</v>
      </c>
      <c r="K12" s="28">
        <v>34227.096750000004</v>
      </c>
      <c r="L12" s="42">
        <v>20536.25805</v>
      </c>
      <c r="M12" s="77">
        <f>L12*E12</f>
        <v>20536.25805</v>
      </c>
      <c r="N12" s="28" t="s">
        <v>78</v>
      </c>
      <c r="O12" s="28"/>
      <c r="P12" s="28" t="s">
        <v>72</v>
      </c>
      <c r="Q12" s="30" t="s">
        <v>32</v>
      </c>
      <c r="R12" s="62"/>
      <c r="S12" s="11"/>
    </row>
    <row r="13" spans="1:19" ht="26.25" customHeight="1" x14ac:dyDescent="0.25">
      <c r="A13" s="65">
        <v>3</v>
      </c>
      <c r="B13" s="28" t="s">
        <v>35</v>
      </c>
      <c r="C13" s="55">
        <v>14640025</v>
      </c>
      <c r="D13" s="23"/>
      <c r="E13" s="28">
        <v>1</v>
      </c>
      <c r="F13" s="28">
        <f>INDEX('[1]Balance(Stock Control)'!$AL:$AL,MATCH(C13,'[1]Balance(Stock Control)'!$F:$F,0))</f>
        <v>0</v>
      </c>
      <c r="G13" s="28">
        <f>INDEX('[2]Balance(Stock Control)'!$AK:$AK,MATCH(C13,'[2]Balance(Stock Control)'!$E:$E,0))</f>
        <v>7</v>
      </c>
      <c r="H13" s="28" t="e">
        <f>INDEX('[3]Balance (Stock Control)'!$AJ:$AJ,MATCH(C13,'[3]Balance (Stock Control)'!$F:$F,0))</f>
        <v>#N/A</v>
      </c>
      <c r="I13" s="28" t="e">
        <f>INDEX('[4]Balance (Stock Control)'!$AJ:$AJ,MATCH(C13,'[4]Balance (Stock Control)'!$G:$G,0))</f>
        <v>#N/A</v>
      </c>
      <c r="J13" s="28" t="e">
        <f>INDEX('[5]Balance(Stock Control)'!$AM:$AM,MATCH(C13,'[5]Balance(Stock Control)'!$E:$E,0))</f>
        <v>#N/A</v>
      </c>
      <c r="K13" s="28"/>
      <c r="L13" s="42">
        <v>731564.62348623865</v>
      </c>
      <c r="M13" s="77">
        <f t="shared" ref="M13:M24" si="0">L13*E13</f>
        <v>731564.62348623865</v>
      </c>
      <c r="N13" s="28" t="s">
        <v>73</v>
      </c>
      <c r="O13" s="28"/>
      <c r="P13" s="28" t="s">
        <v>72</v>
      </c>
      <c r="Q13" s="30" t="s">
        <v>36</v>
      </c>
      <c r="R13" s="62" t="s">
        <v>79</v>
      </c>
      <c r="S13" s="11"/>
    </row>
    <row r="14" spans="1:19" ht="26.25" customHeight="1" x14ac:dyDescent="0.25">
      <c r="A14" s="65">
        <v>4</v>
      </c>
      <c r="B14" s="28" t="s">
        <v>37</v>
      </c>
      <c r="C14" s="55" t="s">
        <v>76</v>
      </c>
      <c r="D14" s="23">
        <v>14506962</v>
      </c>
      <c r="E14" s="28">
        <v>1</v>
      </c>
      <c r="F14" s="28" t="e">
        <f>INDEX('[1]Balance(Stock Control)'!$AL:$AL,MATCH(C14,'[1]Balance(Stock Control)'!$F:$F,0))</f>
        <v>#N/A</v>
      </c>
      <c r="G14" s="28" t="e">
        <f>INDEX('[2]Balance(Stock Control)'!$AK:$AK,MATCH(C14,'[2]Balance(Stock Control)'!$E:$E,0))</f>
        <v>#N/A</v>
      </c>
      <c r="H14" s="28" t="e">
        <f>INDEX('[3]Balance (Stock Control)'!$AJ:$AJ,MATCH(C14,'[3]Balance (Stock Control)'!$F:$F,0))</f>
        <v>#N/A</v>
      </c>
      <c r="I14" s="28" t="e">
        <f>INDEX('[4]Balance (Stock Control)'!$AJ:$AJ,MATCH(C14,'[4]Balance (Stock Control)'!$G:$G,0))</f>
        <v>#N/A</v>
      </c>
      <c r="J14" s="28">
        <v>3</v>
      </c>
      <c r="K14" s="28">
        <v>1759727.4502500005</v>
      </c>
      <c r="L14" s="42">
        <v>700000</v>
      </c>
      <c r="M14" s="77">
        <f t="shared" si="0"/>
        <v>700000</v>
      </c>
      <c r="N14" s="28" t="s">
        <v>78</v>
      </c>
      <c r="O14" s="28"/>
      <c r="P14" s="28" t="s">
        <v>72</v>
      </c>
      <c r="Q14" s="30" t="s">
        <v>38</v>
      </c>
      <c r="R14" s="62"/>
      <c r="S14" s="11"/>
    </row>
    <row r="15" spans="1:19" ht="26.25" customHeight="1" x14ac:dyDescent="0.25">
      <c r="A15" s="65">
        <v>5</v>
      </c>
      <c r="B15" s="28" t="s">
        <v>37</v>
      </c>
      <c r="C15" s="55">
        <v>14506982</v>
      </c>
      <c r="D15" s="23"/>
      <c r="E15" s="28">
        <v>3</v>
      </c>
      <c r="F15" s="28">
        <f>INDEX('[1]Balance(Stock Control)'!$AL:$AL,MATCH(C15,'[1]Balance(Stock Control)'!$F:$F,0))</f>
        <v>0</v>
      </c>
      <c r="G15" s="28">
        <f>INDEX('[2]Balance(Stock Control)'!$AK:$AK,MATCH(C15,'[2]Balance(Stock Control)'!$E:$E,0))</f>
        <v>0</v>
      </c>
      <c r="H15" s="28" t="e">
        <f>INDEX('[3]Balance (Stock Control)'!$AJ:$AJ,MATCH(C15,'[3]Balance (Stock Control)'!$F:$F,0))</f>
        <v>#N/A</v>
      </c>
      <c r="I15" s="28" t="e">
        <f>INDEX('[4]Balance (Stock Control)'!$AJ:$AJ,MATCH(C15,'[4]Balance (Stock Control)'!$G:$G,0))</f>
        <v>#N/A</v>
      </c>
      <c r="J15" s="28">
        <v>0</v>
      </c>
      <c r="K15" s="28">
        <v>40000</v>
      </c>
      <c r="L15" s="42">
        <v>138700</v>
      </c>
      <c r="M15" s="77">
        <f t="shared" si="0"/>
        <v>416100</v>
      </c>
      <c r="N15" s="28" t="s">
        <v>71</v>
      </c>
      <c r="O15" s="28"/>
      <c r="P15" s="28" t="s">
        <v>86</v>
      </c>
      <c r="Q15" s="30" t="s">
        <v>39</v>
      </c>
      <c r="R15" s="62"/>
      <c r="S15" s="11"/>
    </row>
    <row r="16" spans="1:19" s="69" customFormat="1" ht="26.25" customHeight="1" x14ac:dyDescent="0.25">
      <c r="A16" s="67"/>
      <c r="B16" s="28" t="s">
        <v>42</v>
      </c>
      <c r="C16" s="29">
        <v>14506974</v>
      </c>
      <c r="D16" s="23">
        <v>9</v>
      </c>
      <c r="E16" s="28">
        <v>1</v>
      </c>
      <c r="F16" s="28"/>
      <c r="G16" s="28"/>
      <c r="H16" s="28"/>
      <c r="I16" s="28"/>
      <c r="J16" s="28"/>
      <c r="K16" s="28">
        <v>900000</v>
      </c>
      <c r="L16" s="42">
        <v>990000.00000000012</v>
      </c>
      <c r="M16" s="77">
        <f t="shared" si="0"/>
        <v>990000.00000000012</v>
      </c>
      <c r="N16" s="28" t="s">
        <v>90</v>
      </c>
      <c r="O16" s="28"/>
      <c r="P16" s="28" t="s">
        <v>90</v>
      </c>
      <c r="Q16" s="30"/>
      <c r="R16" s="62"/>
      <c r="S16" s="68"/>
    </row>
    <row r="17" spans="1:19" ht="26.25" customHeight="1" x14ac:dyDescent="0.25">
      <c r="A17" s="65">
        <v>8</v>
      </c>
      <c r="B17" s="28" t="s">
        <v>43</v>
      </c>
      <c r="C17" s="55">
        <v>14596398</v>
      </c>
      <c r="D17" s="23"/>
      <c r="E17" s="28">
        <v>1</v>
      </c>
      <c r="F17" s="28">
        <f>INDEX('[1]Balance(Stock Control)'!$AL:$AL,MATCH(C17,'[1]Balance(Stock Control)'!$F:$F,0))</f>
        <v>4</v>
      </c>
      <c r="G17" s="28" t="e">
        <f>INDEX('[2]Balance(Stock Control)'!$AK:$AK,MATCH(C17,'[2]Balance(Stock Control)'!$E:$E,0))</f>
        <v>#N/A</v>
      </c>
      <c r="H17" s="28" t="e">
        <f>INDEX('[3]Balance (Stock Control)'!$AJ:$AJ,MATCH(C17,'[3]Balance (Stock Control)'!$F:$F,0))</f>
        <v>#N/A</v>
      </c>
      <c r="I17" s="28" t="e">
        <f>INDEX('[4]Balance (Stock Control)'!$AJ:$AJ,MATCH(C17,'[4]Balance (Stock Control)'!$G:$G,0))</f>
        <v>#N/A</v>
      </c>
      <c r="J17" s="28" t="e">
        <f>INDEX('[5]Balance(Stock Control)'!$AM:$AM,MATCH(C17,'[5]Balance(Stock Control)'!$E:$E,0))</f>
        <v>#N/A</v>
      </c>
      <c r="K17" s="28"/>
      <c r="L17" s="42">
        <v>362700.53820000001</v>
      </c>
      <c r="M17" s="77">
        <f t="shared" si="0"/>
        <v>362700.53820000001</v>
      </c>
      <c r="N17" s="28" t="s">
        <v>71</v>
      </c>
      <c r="O17" s="28"/>
      <c r="P17" s="28" t="s">
        <v>72</v>
      </c>
      <c r="Q17" s="30"/>
      <c r="R17" s="62"/>
      <c r="S17" s="11"/>
    </row>
    <row r="18" spans="1:19" ht="26.25" customHeight="1" x14ac:dyDescent="0.25">
      <c r="A18" s="65">
        <v>9</v>
      </c>
      <c r="B18" s="28" t="s">
        <v>44</v>
      </c>
      <c r="C18" s="55">
        <v>60110006</v>
      </c>
      <c r="D18" s="23">
        <v>992961</v>
      </c>
      <c r="E18" s="28">
        <v>19</v>
      </c>
      <c r="F18" s="28" t="e">
        <f>INDEX('[1]Balance(Stock Control)'!$AL:$AL,MATCH(C18,'[1]Balance(Stock Control)'!$F:$F,0))</f>
        <v>#N/A</v>
      </c>
      <c r="G18" s="28">
        <f>INDEX('[2]Balance(Stock Control)'!$AK:$AK,MATCH(C18,'[2]Balance(Stock Control)'!$E:$E,0))</f>
        <v>54</v>
      </c>
      <c r="H18" s="28" t="e">
        <f>INDEX('[3]Balance (Stock Control)'!$AJ:$AJ,MATCH(C18,'[3]Balance (Stock Control)'!$F:$F,0))</f>
        <v>#N/A</v>
      </c>
      <c r="I18" s="28" t="e">
        <f>INDEX('[4]Balance (Stock Control)'!$AJ:$AJ,MATCH(C18,'[4]Balance (Stock Control)'!$G:$G,0))</f>
        <v>#N/A</v>
      </c>
      <c r="J18" s="28" t="e">
        <f>INDEX('[5]Balance(Stock Control)'!$AM:$AM,MATCH(C18,'[5]Balance(Stock Control)'!$E:$E,0))</f>
        <v>#N/A</v>
      </c>
      <c r="K18" s="28"/>
      <c r="L18" s="42">
        <v>58302</v>
      </c>
      <c r="M18" s="77">
        <f t="shared" si="0"/>
        <v>1107738</v>
      </c>
      <c r="N18" s="28" t="s">
        <v>73</v>
      </c>
      <c r="O18" s="28"/>
      <c r="P18" s="28" t="s">
        <v>72</v>
      </c>
      <c r="Q18" s="30" t="s">
        <v>45</v>
      </c>
      <c r="R18" s="62"/>
      <c r="S18" s="11"/>
    </row>
    <row r="19" spans="1:19" ht="26.25" customHeight="1" x14ac:dyDescent="0.25">
      <c r="A19" s="65">
        <v>10</v>
      </c>
      <c r="B19" s="28" t="s">
        <v>46</v>
      </c>
      <c r="C19" s="55">
        <v>14883847</v>
      </c>
      <c r="D19" s="23"/>
      <c r="E19" s="28">
        <v>2</v>
      </c>
      <c r="F19" s="28" t="e">
        <f>INDEX('[1]Balance(Stock Control)'!$AL:$AL,MATCH(C19,'[1]Balance(Stock Control)'!$F:$F,0))</f>
        <v>#N/A</v>
      </c>
      <c r="G19" s="28">
        <f>INDEX('[2]Balance(Stock Control)'!$AK:$AK,MATCH(C19,'[2]Balance(Stock Control)'!$E:$E,0))</f>
        <v>7</v>
      </c>
      <c r="H19" s="28" t="e">
        <f>INDEX('[3]Balance (Stock Control)'!$AJ:$AJ,MATCH(C19,'[3]Balance (Stock Control)'!$F:$F,0))</f>
        <v>#N/A</v>
      </c>
      <c r="I19" s="28" t="e">
        <f>INDEX('[4]Balance (Stock Control)'!$AJ:$AJ,MATCH(C19,'[4]Balance (Stock Control)'!$G:$G,0))</f>
        <v>#N/A</v>
      </c>
      <c r="J19" s="28" t="e">
        <f>INDEX('[5]Balance(Stock Control)'!$AM:$AM,MATCH(C19,'[5]Balance(Stock Control)'!$E:$E,0))</f>
        <v>#N/A</v>
      </c>
      <c r="K19" s="28"/>
      <c r="L19" s="42">
        <v>33588.323999999993</v>
      </c>
      <c r="M19" s="77">
        <f t="shared" si="0"/>
        <v>67176.647999999986</v>
      </c>
      <c r="N19" s="28" t="s">
        <v>73</v>
      </c>
      <c r="O19" s="28"/>
      <c r="P19" s="28" t="s">
        <v>72</v>
      </c>
      <c r="Q19" s="30" t="s">
        <v>47</v>
      </c>
      <c r="R19" s="62"/>
      <c r="S19" s="11"/>
    </row>
    <row r="20" spans="1:19" ht="26.25" customHeight="1" x14ac:dyDescent="0.25">
      <c r="A20" s="65">
        <v>11</v>
      </c>
      <c r="B20" s="28" t="s">
        <v>48</v>
      </c>
      <c r="C20" s="55">
        <v>14569232</v>
      </c>
      <c r="D20" s="23"/>
      <c r="E20" s="28">
        <v>1</v>
      </c>
      <c r="F20" s="28">
        <f>INDEX('[1]Balance(Stock Control)'!$AL:$AL,MATCH(C20,'[1]Balance(Stock Control)'!$F:$F,0))</f>
        <v>0</v>
      </c>
      <c r="G20" s="28">
        <f>INDEX('[2]Balance(Stock Control)'!$AK:$AK,MATCH(C20,'[2]Balance(Stock Control)'!$E:$E,0))</f>
        <v>6</v>
      </c>
      <c r="H20" s="28" t="e">
        <f>INDEX('[3]Balance (Stock Control)'!$AJ:$AJ,MATCH(C20,'[3]Balance (Stock Control)'!$F:$F,0))</f>
        <v>#N/A</v>
      </c>
      <c r="I20" s="28" t="e">
        <f>INDEX('[4]Balance (Stock Control)'!$AJ:$AJ,MATCH(C20,'[4]Balance (Stock Control)'!$G:$G,0))</f>
        <v>#N/A</v>
      </c>
      <c r="J20" s="28" t="e">
        <f>INDEX('[5]Balance(Stock Control)'!$AM:$AM,MATCH(C20,'[5]Balance(Stock Control)'!$E:$E,0))</f>
        <v>#N/A</v>
      </c>
      <c r="K20" s="28"/>
      <c r="L20" s="42">
        <v>36815.971500000007</v>
      </c>
      <c r="M20" s="77">
        <f t="shared" si="0"/>
        <v>36815.971500000007</v>
      </c>
      <c r="N20" s="28" t="s">
        <v>73</v>
      </c>
      <c r="O20" s="28"/>
      <c r="P20" s="28" t="s">
        <v>72</v>
      </c>
      <c r="Q20" s="30" t="s">
        <v>49</v>
      </c>
      <c r="R20" s="62"/>
      <c r="S20" s="11"/>
    </row>
    <row r="21" spans="1:19" ht="26.25" customHeight="1" x14ac:dyDescent="0.25">
      <c r="A21" s="65">
        <v>12</v>
      </c>
      <c r="B21" s="28" t="s">
        <v>43</v>
      </c>
      <c r="C21" s="55">
        <v>14737947</v>
      </c>
      <c r="D21" s="29">
        <v>14667679</v>
      </c>
      <c r="E21" s="28">
        <v>1</v>
      </c>
      <c r="F21" s="28" t="e">
        <f>INDEX('[1]Balance(Stock Control)'!$AL:$AL,MATCH(C21,'[1]Balance(Stock Control)'!$F:$F,0))</f>
        <v>#N/A</v>
      </c>
      <c r="G21" s="28">
        <v>11</v>
      </c>
      <c r="H21" s="28" t="e">
        <f>INDEX('[3]Balance (Stock Control)'!$AJ:$AJ,MATCH(C21,'[3]Balance (Stock Control)'!$F:$F,0))</f>
        <v>#N/A</v>
      </c>
      <c r="I21" s="28" t="e">
        <f>INDEX('[4]Balance (Stock Control)'!$AJ:$AJ,MATCH(C21,'[4]Balance (Stock Control)'!$G:$G,0))</f>
        <v>#N/A</v>
      </c>
      <c r="J21" s="28" t="e">
        <f>INDEX('[5]Balance(Stock Control)'!$AM:$AM,MATCH(C21,'[5]Balance(Stock Control)'!$E:$E,0))</f>
        <v>#N/A</v>
      </c>
      <c r="K21" s="28">
        <v>333000</v>
      </c>
      <c r="L21" s="42">
        <v>1998540.7926605502</v>
      </c>
      <c r="M21" s="77">
        <f t="shared" si="0"/>
        <v>1998540.7926605502</v>
      </c>
      <c r="N21" s="28" t="s">
        <v>73</v>
      </c>
      <c r="O21" s="28"/>
      <c r="P21" s="28" t="s">
        <v>72</v>
      </c>
      <c r="Q21" s="30" t="s">
        <v>50</v>
      </c>
      <c r="R21" s="62" t="s">
        <v>79</v>
      </c>
      <c r="S21" s="11"/>
    </row>
    <row r="22" spans="1:19" ht="26.25" customHeight="1" x14ac:dyDescent="0.25">
      <c r="A22" s="65">
        <v>13</v>
      </c>
      <c r="B22" s="28" t="s">
        <v>51</v>
      </c>
      <c r="C22" s="29" t="s">
        <v>75</v>
      </c>
      <c r="D22" s="23">
        <v>14532419</v>
      </c>
      <c r="E22" s="28">
        <v>1</v>
      </c>
      <c r="F22" s="28" t="e">
        <f>INDEX('[1]Balance(Stock Control)'!$AL:$AL,MATCH(C22,'[1]Balance(Stock Control)'!$F:$F,0))</f>
        <v>#N/A</v>
      </c>
      <c r="G22" s="28">
        <v>0</v>
      </c>
      <c r="H22" s="28" t="e">
        <f>INDEX('[3]Balance (Stock Control)'!$AJ:$AJ,MATCH(C22,'[3]Balance (Stock Control)'!$F:$F,0))</f>
        <v>#N/A</v>
      </c>
      <c r="I22" s="28" t="e">
        <f>INDEX('[4]Balance (Stock Control)'!$AJ:$AJ,MATCH(C22,'[4]Balance (Stock Control)'!$G:$G,0))</f>
        <v>#N/A</v>
      </c>
      <c r="J22" s="28">
        <f>INDEX('[5]Balance(Stock Control)'!$AM:$AM,MATCH(C22,'[5]Balance(Stock Control)'!$E:$E,0))</f>
        <v>2</v>
      </c>
      <c r="K22" s="28">
        <v>438000</v>
      </c>
      <c r="L22" s="42">
        <v>481800.00000000006</v>
      </c>
      <c r="M22" s="77">
        <f t="shared" si="0"/>
        <v>481800.00000000006</v>
      </c>
      <c r="N22" s="28" t="s">
        <v>90</v>
      </c>
      <c r="O22" s="28"/>
      <c r="P22" s="28" t="s">
        <v>90</v>
      </c>
      <c r="Q22" s="30"/>
      <c r="R22" s="62"/>
      <c r="S22" s="11"/>
    </row>
    <row r="23" spans="1:19" ht="26.25" customHeight="1" x14ac:dyDescent="0.25">
      <c r="A23" s="65">
        <v>14</v>
      </c>
      <c r="B23" s="28" t="s">
        <v>44</v>
      </c>
      <c r="C23" s="29" t="s">
        <v>89</v>
      </c>
      <c r="D23" s="23"/>
      <c r="E23" s="28">
        <v>16</v>
      </c>
      <c r="F23" s="28">
        <v>1</v>
      </c>
      <c r="G23" s="28">
        <v>0</v>
      </c>
      <c r="H23" s="28" t="e">
        <f>INDEX('[3]Balance (Stock Control)'!$AJ:$AJ,MATCH(C23,'[3]Balance (Stock Control)'!$F:$F,0))</f>
        <v>#N/A</v>
      </c>
      <c r="I23" s="28" t="e">
        <f>INDEX('[4]Balance (Stock Control)'!$AJ:$AJ,MATCH(C23,'[4]Balance (Stock Control)'!$G:$G,0))</f>
        <v>#N/A</v>
      </c>
      <c r="J23" s="28" t="e">
        <f>INDEX('[5]Balance(Stock Control)'!$AM:$AM,MATCH(C23,'[5]Balance(Stock Control)'!$E:$E,0))</f>
        <v>#N/A</v>
      </c>
      <c r="K23" s="28">
        <v>3000</v>
      </c>
      <c r="L23" s="42">
        <v>3300.0000000000005</v>
      </c>
      <c r="M23" s="77">
        <f t="shared" si="0"/>
        <v>52800.000000000007</v>
      </c>
      <c r="N23" s="28" t="s">
        <v>90</v>
      </c>
      <c r="O23" s="28"/>
      <c r="P23" s="28" t="s">
        <v>90</v>
      </c>
      <c r="Q23" s="30" t="s">
        <v>52</v>
      </c>
      <c r="R23" s="62"/>
      <c r="S23" s="11"/>
    </row>
    <row r="24" spans="1:19" ht="26.25" customHeight="1" x14ac:dyDescent="0.25">
      <c r="A24" s="65">
        <v>15</v>
      </c>
      <c r="B24" s="28" t="s">
        <v>53</v>
      </c>
      <c r="C24" s="55">
        <v>14506970</v>
      </c>
      <c r="D24" s="23"/>
      <c r="E24" s="28">
        <v>1</v>
      </c>
      <c r="F24" s="28" t="e">
        <f>INDEX('[1]Balance(Stock Control)'!$AL:$AL,MATCH(C24,'[1]Balance(Stock Control)'!$F:$F,0))</f>
        <v>#N/A</v>
      </c>
      <c r="G24" s="28">
        <f>INDEX('[2]Balance(Stock Control)'!$AK:$AK,MATCH(C24,'[2]Balance(Stock Control)'!$E:$E,0))</f>
        <v>3</v>
      </c>
      <c r="H24" s="28" t="e">
        <f>INDEX('[3]Balance (Stock Control)'!$AJ:$AJ,MATCH(C24,'[3]Balance (Stock Control)'!$F:$F,0))</f>
        <v>#N/A</v>
      </c>
      <c r="I24" s="28" t="e">
        <f>INDEX('[4]Balance (Stock Control)'!$AJ:$AJ,MATCH(C24,'[4]Balance (Stock Control)'!$G:$G,0))</f>
        <v>#N/A</v>
      </c>
      <c r="J24" s="28" t="e">
        <f>INDEX('[5]Balance(Stock Control)'!$AM:$AM,MATCH(C24,'[5]Balance(Stock Control)'!$E:$E,0))</f>
        <v>#N/A</v>
      </c>
      <c r="K24" s="28"/>
      <c r="L24" s="42">
        <v>190958.22899999999</v>
      </c>
      <c r="M24" s="77">
        <f t="shared" si="0"/>
        <v>190958.22899999999</v>
      </c>
      <c r="N24" s="28" t="s">
        <v>73</v>
      </c>
      <c r="O24" s="28"/>
      <c r="P24" s="28" t="s">
        <v>72</v>
      </c>
      <c r="Q24" s="30"/>
      <c r="R24" s="62"/>
      <c r="S24" s="11"/>
    </row>
    <row r="25" spans="1:19" ht="26.25" customHeight="1" x14ac:dyDescent="0.25">
      <c r="A25" s="44"/>
      <c r="B25" s="45"/>
      <c r="C25" s="46"/>
      <c r="D25" s="47"/>
      <c r="E25" s="45"/>
      <c r="F25" s="45"/>
      <c r="G25" s="45"/>
      <c r="H25" s="45"/>
      <c r="I25" s="45"/>
      <c r="J25" s="45"/>
      <c r="K25" s="45"/>
      <c r="L25" s="42" t="s">
        <v>85</v>
      </c>
      <c r="M25" s="42">
        <f>SUM(M12:M24)</f>
        <v>7156731.0608967887</v>
      </c>
      <c r="N25" s="45"/>
      <c r="O25" s="45"/>
      <c r="P25" s="45"/>
      <c r="Q25" s="48"/>
      <c r="R25" s="17"/>
      <c r="S25" s="11"/>
    </row>
    <row r="26" spans="1:19" ht="32.25" customHeight="1" x14ac:dyDescent="0.25">
      <c r="A26" s="73" t="s">
        <v>54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spans="1:19" x14ac:dyDescent="0.25">
      <c r="C27" s="24" t="s">
        <v>24</v>
      </c>
      <c r="K27" s="49"/>
      <c r="L27" s="50"/>
      <c r="M27" s="50"/>
    </row>
    <row r="28" spans="1:19" x14ac:dyDescent="0.25">
      <c r="K28" s="51"/>
      <c r="L28" s="52"/>
      <c r="M28" s="52"/>
    </row>
    <row r="29" spans="1:19" x14ac:dyDescent="0.25">
      <c r="K29" s="49"/>
      <c r="L29" s="50"/>
      <c r="M29" s="50"/>
    </row>
    <row r="31" spans="1:19" x14ac:dyDescent="0.25">
      <c r="B31" s="35" t="s">
        <v>82</v>
      </c>
      <c r="C31" s="36">
        <v>45120</v>
      </c>
    </row>
    <row r="32" spans="1:19" x14ac:dyDescent="0.25">
      <c r="B32" s="35" t="s">
        <v>83</v>
      </c>
      <c r="C32" s="36">
        <v>45124</v>
      </c>
    </row>
    <row r="33" spans="2:3" x14ac:dyDescent="0.25">
      <c r="B33" s="35" t="s">
        <v>84</v>
      </c>
      <c r="C33" s="37"/>
    </row>
    <row r="35" spans="2:3" x14ac:dyDescent="0.25">
      <c r="B35" t="s">
        <v>24</v>
      </c>
    </row>
  </sheetData>
  <autoFilter ref="A11:S27"/>
  <mergeCells count="3">
    <mergeCell ref="E1:Q1"/>
    <mergeCell ref="E2:Q2"/>
    <mergeCell ref="A26:Q2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200-2023070107</vt:lpstr>
      <vt:lpstr>Component Repair Recommenda </vt:lpstr>
      <vt:lpstr>Component Repair Recommendation</vt:lpstr>
      <vt:lpstr>200-2023070107 (Quo)</vt:lpstr>
      <vt:lpstr>CCO1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2023-10-20T08:31:31Z</dcterms:modified>
</cp:coreProperties>
</file>